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/>
  <bookViews>
    <workbookView xWindow="-255" yWindow="-105" windowWidth="19440" windowHeight="14760" activeTab="2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34" i="3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B15"/>
  <c r="C15"/>
  <c r="G33"/>
  <c r="H33"/>
  <c r="I33"/>
  <c r="J33"/>
  <c r="R312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"/>
  <c r="R308"/>
  <c r="F33" i="3"/>
  <c r="D15"/>
  <c r="S308" i="1"/>
  <c r="B16" i="3"/>
  <c r="C16"/>
  <c r="T308" i="1"/>
  <c r="B17" i="3"/>
  <c r="C17"/>
  <c r="U308" i="1"/>
  <c r="B18" i="3"/>
  <c r="C18"/>
  <c r="D33"/>
  <c r="E33"/>
  <c r="E15"/>
  <c r="F15"/>
  <c r="G15"/>
  <c r="H15"/>
  <c r="E16"/>
  <c r="F16"/>
  <c r="G16"/>
  <c r="H16"/>
  <c r="E17"/>
  <c r="F17"/>
  <c r="G17"/>
  <c r="H17"/>
  <c r="E18"/>
  <c r="F18"/>
  <c r="G18"/>
  <c r="H18"/>
  <c r="D16"/>
  <c r="D17"/>
  <c r="D18"/>
  <c r="S311" i="1"/>
  <c r="S312"/>
  <c r="S313"/>
  <c r="T311"/>
  <c r="T312"/>
  <c r="T313"/>
  <c r="U311"/>
  <c r="U312"/>
  <c r="U313"/>
  <c r="R311"/>
  <c r="R313"/>
  <c r="S316"/>
  <c r="T316"/>
  <c r="U316"/>
  <c r="R316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"/>
  <c r="R302"/>
  <c r="S3"/>
  <c r="S302"/>
  <c r="T3"/>
  <c r="T30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2"/>
  <c r="N308"/>
  <c r="O5"/>
  <c r="O7"/>
  <c r="O8"/>
  <c r="O9"/>
  <c r="O10"/>
  <c r="O11"/>
  <c r="O12"/>
  <c r="O13"/>
  <c r="O14"/>
  <c r="O15"/>
  <c r="O16"/>
  <c r="O18"/>
  <c r="O19"/>
  <c r="O21"/>
  <c r="O23"/>
  <c r="O24"/>
  <c r="O25"/>
  <c r="O26"/>
  <c r="O29"/>
  <c r="O30"/>
  <c r="O31"/>
  <c r="O32"/>
  <c r="O33"/>
  <c r="O34"/>
  <c r="O35"/>
  <c r="O36"/>
  <c r="O37"/>
  <c r="O38"/>
  <c r="O39"/>
  <c r="O40"/>
  <c r="O41"/>
  <c r="O42"/>
  <c r="O43"/>
  <c r="O44"/>
  <c r="O46"/>
  <c r="O47"/>
  <c r="O49"/>
  <c r="O51"/>
  <c r="O52"/>
  <c r="O53"/>
  <c r="O54"/>
  <c r="O55"/>
  <c r="O56"/>
  <c r="O57"/>
  <c r="O58"/>
  <c r="O59"/>
  <c r="O60"/>
  <c r="O62"/>
  <c r="O64"/>
  <c r="O65"/>
  <c r="O66"/>
  <c r="O67"/>
  <c r="O68"/>
  <c r="O69"/>
  <c r="O70"/>
  <c r="O71"/>
  <c r="O72"/>
  <c r="O73"/>
  <c r="O75"/>
  <c r="O76"/>
  <c r="O77"/>
  <c r="O78"/>
  <c r="O79"/>
  <c r="O80"/>
  <c r="O82"/>
  <c r="O84"/>
  <c r="O85"/>
  <c r="O87"/>
  <c r="O88"/>
  <c r="O89"/>
  <c r="O90"/>
  <c r="O91"/>
  <c r="O92"/>
  <c r="O93"/>
  <c r="O94"/>
  <c r="O95"/>
  <c r="O96"/>
  <c r="O97"/>
  <c r="O99"/>
  <c r="O100"/>
  <c r="O101"/>
  <c r="O102"/>
  <c r="O103"/>
  <c r="O104"/>
  <c r="O105"/>
  <c r="O106"/>
  <c r="O107"/>
  <c r="O108"/>
  <c r="O109"/>
  <c r="O111"/>
  <c r="O112"/>
  <c r="O113"/>
  <c r="O114"/>
  <c r="O115"/>
  <c r="O117"/>
  <c r="O119"/>
  <c r="O121"/>
  <c r="O122"/>
  <c r="O123"/>
  <c r="O124"/>
  <c r="O125"/>
  <c r="O126"/>
  <c r="O127"/>
  <c r="O128"/>
  <c r="O129"/>
  <c r="O130"/>
  <c r="O131"/>
  <c r="O132"/>
  <c r="O134"/>
  <c r="O136"/>
  <c r="O139"/>
  <c r="O140"/>
  <c r="O142"/>
  <c r="O143"/>
  <c r="O144"/>
  <c r="O145"/>
  <c r="O146"/>
  <c r="O147"/>
  <c r="O149"/>
  <c r="O150"/>
  <c r="O151"/>
  <c r="O152"/>
  <c r="O153"/>
  <c r="O155"/>
  <c r="O156"/>
  <c r="O157"/>
  <c r="O158"/>
  <c r="O159"/>
  <c r="O160"/>
  <c r="O161"/>
  <c r="O162"/>
  <c r="O163"/>
  <c r="O164"/>
  <c r="O165"/>
  <c r="O167"/>
  <c r="O168"/>
  <c r="O169"/>
  <c r="O170"/>
  <c r="O171"/>
  <c r="O173"/>
  <c r="O176"/>
  <c r="O177"/>
  <c r="O178"/>
  <c r="O180"/>
  <c r="O181"/>
  <c r="O182"/>
  <c r="O183"/>
  <c r="O184"/>
  <c r="O185"/>
  <c r="O186"/>
  <c r="O187"/>
  <c r="O188"/>
  <c r="O190"/>
  <c r="O191"/>
  <c r="O192"/>
  <c r="O193"/>
  <c r="O194"/>
  <c r="O195"/>
  <c r="O196"/>
  <c r="O197"/>
  <c r="O198"/>
  <c r="O199"/>
  <c r="O200"/>
  <c r="O201"/>
  <c r="O203"/>
  <c r="O205"/>
  <c r="O206"/>
  <c r="O207"/>
  <c r="O208"/>
  <c r="O210"/>
  <c r="O211"/>
  <c r="O213"/>
  <c r="O214"/>
  <c r="O215"/>
  <c r="O216"/>
  <c r="O217"/>
  <c r="O218"/>
  <c r="O219"/>
  <c r="O220"/>
  <c r="O222"/>
  <c r="O223"/>
  <c r="O224"/>
  <c r="O225"/>
  <c r="O227"/>
  <c r="O228"/>
  <c r="O230"/>
  <c r="O231"/>
  <c r="O232"/>
  <c r="O235"/>
  <c r="O236"/>
  <c r="O237"/>
  <c r="O238"/>
  <c r="O239"/>
  <c r="O240"/>
  <c r="O241"/>
  <c r="O242"/>
  <c r="O243"/>
  <c r="O245"/>
  <c r="O246"/>
  <c r="O247"/>
  <c r="O248"/>
  <c r="O249"/>
  <c r="O250"/>
  <c r="O251"/>
  <c r="O252"/>
  <c r="O253"/>
  <c r="O254"/>
  <c r="O255"/>
  <c r="O256"/>
  <c r="O257"/>
  <c r="O258"/>
  <c r="O259"/>
  <c r="O261"/>
  <c r="O262"/>
  <c r="O264"/>
  <c r="O265"/>
  <c r="O266"/>
  <c r="O267"/>
  <c r="O269"/>
  <c r="O270"/>
  <c r="O272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5"/>
  <c r="O296"/>
  <c r="O297"/>
  <c r="O298"/>
  <c r="O299"/>
  <c r="O28"/>
  <c r="O116"/>
  <c r="O260"/>
  <c r="O273"/>
  <c r="O148"/>
  <c r="O172"/>
  <c r="O204"/>
  <c r="O212"/>
  <c r="O244"/>
  <c r="O4"/>
  <c r="O6"/>
  <c r="O17"/>
  <c r="O45"/>
  <c r="O50"/>
  <c r="O61"/>
  <c r="O63"/>
  <c r="O74"/>
  <c r="O81"/>
  <c r="O110"/>
  <c r="O118"/>
  <c r="O133"/>
  <c r="O137"/>
  <c r="O138"/>
  <c r="O141"/>
  <c r="O154"/>
  <c r="O166"/>
  <c r="O174"/>
  <c r="O189"/>
  <c r="O202"/>
  <c r="O209"/>
  <c r="O226"/>
  <c r="O229"/>
  <c r="O233"/>
  <c r="O234"/>
  <c r="O271"/>
  <c r="O294"/>
  <c r="O48"/>
  <c r="O86"/>
  <c r="O135"/>
  <c r="O175"/>
  <c r="O20"/>
  <c r="O22"/>
  <c r="O27"/>
  <c r="O83"/>
  <c r="O98"/>
  <c r="O120"/>
  <c r="O179"/>
  <c r="O221"/>
  <c r="O263"/>
  <c r="O268"/>
  <c r="O300"/>
  <c r="O3"/>
  <c r="P308"/>
  <c r="Q308"/>
  <c r="P311"/>
  <c r="G3" i="2"/>
  <c r="H3"/>
  <c r="G5"/>
  <c r="H5"/>
  <c r="G6"/>
  <c r="H6"/>
  <c r="G7"/>
  <c r="H7"/>
  <c r="G8"/>
  <c r="H8"/>
  <c r="G9"/>
  <c r="H9"/>
  <c r="G10"/>
  <c r="H10"/>
  <c r="G4"/>
  <c r="H4"/>
</calcChain>
</file>

<file path=xl/sharedStrings.xml><?xml version="1.0" encoding="utf-8"?>
<sst xmlns="http://schemas.openxmlformats.org/spreadsheetml/2006/main" count="679" uniqueCount="348">
  <si>
    <t xml:space="preserve">date de naissance </t>
  </si>
  <si>
    <t>moyenne générale</t>
  </si>
  <si>
    <t>genre</t>
  </si>
  <si>
    <t>redoublement</t>
    <phoneticPr fontId="1" type="noConversion"/>
  </si>
  <si>
    <t>saut de classe</t>
    <phoneticPr fontId="1" type="noConversion"/>
  </si>
  <si>
    <t>6 ème</t>
    <phoneticPr fontId="1" type="noConversion"/>
  </si>
  <si>
    <t xml:space="preserve">5 eme </t>
    <phoneticPr fontId="1" type="noConversion"/>
  </si>
  <si>
    <t>4eme</t>
    <phoneticPr fontId="1" type="noConversion"/>
  </si>
  <si>
    <t>3eme</t>
    <phoneticPr fontId="1" type="noConversion"/>
  </si>
  <si>
    <t>age</t>
  </si>
  <si>
    <t>mois</t>
  </si>
  <si>
    <t>SEGPA 6</t>
    <phoneticPr fontId="1" type="noConversion"/>
  </si>
  <si>
    <t>SEGPA 5</t>
    <phoneticPr fontId="1" type="noConversion"/>
  </si>
  <si>
    <t>SEGPA 4</t>
    <phoneticPr fontId="1" type="noConversion"/>
  </si>
  <si>
    <t>SEGPA 3</t>
    <phoneticPr fontId="1" type="noConversion"/>
  </si>
  <si>
    <t>eleve 18</t>
  </si>
  <si>
    <t>F</t>
  </si>
  <si>
    <t>eleve 20</t>
  </si>
  <si>
    <t>M</t>
  </si>
  <si>
    <t xml:space="preserve"> </t>
    <phoneticPr fontId="1" type="noConversion"/>
  </si>
  <si>
    <t>eleve 96</t>
  </si>
  <si>
    <t>eleve 118</t>
  </si>
  <si>
    <t>eleve 219</t>
  </si>
  <si>
    <t>eleve 261</t>
  </si>
  <si>
    <t>eleve 266</t>
  </si>
  <si>
    <t>eleve 298</t>
  </si>
  <si>
    <t>eleve 1</t>
  </si>
  <si>
    <t>eleve 2</t>
  </si>
  <si>
    <t>eleve 4</t>
  </si>
  <si>
    <t>eleve 15</t>
  </si>
  <si>
    <t xml:space="preserve"> </t>
  </si>
  <si>
    <t>eleve 25</t>
  </si>
  <si>
    <t>eleve 26</t>
  </si>
  <si>
    <t>eleve 43</t>
  </si>
  <si>
    <t>eleve 46</t>
  </si>
  <si>
    <t>eleve 48</t>
  </si>
  <si>
    <t>eleve 59</t>
  </si>
  <si>
    <t>eleve 61</t>
  </si>
  <si>
    <t>eleve 72</t>
  </si>
  <si>
    <t>eleve 79</t>
  </si>
  <si>
    <t>eleve 81</t>
  </si>
  <si>
    <t>eleve 84</t>
  </si>
  <si>
    <t>eleve 108</t>
  </si>
  <si>
    <t>eleve 114</t>
  </si>
  <si>
    <t>eleve 116</t>
  </si>
  <si>
    <t>eleve 131</t>
  </si>
  <si>
    <t>eleve 133</t>
  </si>
  <si>
    <t>eleve 135</t>
  </si>
  <si>
    <t>eleve 136</t>
  </si>
  <si>
    <t>eleve 139</t>
  </si>
  <si>
    <t>eleve 146</t>
  </si>
  <si>
    <t>eleve 152</t>
  </si>
  <si>
    <t>eleve 164</t>
  </si>
  <si>
    <t>eleve 170</t>
  </si>
  <si>
    <t>eleve 172</t>
  </si>
  <si>
    <t>eleve 173</t>
  </si>
  <si>
    <t>eleve 177</t>
  </si>
  <si>
    <t>eleve 187</t>
  </si>
  <si>
    <t>eleve 200</t>
  </si>
  <si>
    <t>eleve 202</t>
  </si>
  <si>
    <t>eleve 207</t>
  </si>
  <si>
    <t>eleve 210</t>
  </si>
  <si>
    <t>eleve 224</t>
  </si>
  <si>
    <t>eleve 227</t>
  </si>
  <si>
    <t>eleve 231</t>
  </si>
  <si>
    <t>eleve 232</t>
  </si>
  <si>
    <t>eleve 242</t>
  </si>
  <si>
    <t>eleve 258</t>
  </si>
  <si>
    <t>eleve 269</t>
  </si>
  <si>
    <t>eleve 271</t>
  </si>
  <si>
    <t>eleve 292</t>
  </si>
  <si>
    <t>eleve 21</t>
  </si>
  <si>
    <t>eleve 28</t>
  </si>
  <si>
    <t>eleve 30</t>
  </si>
  <si>
    <t>eleve 31</t>
  </si>
  <si>
    <t>eleve 34</t>
  </si>
  <si>
    <t>eleve 50</t>
  </si>
  <si>
    <t>eleve 51</t>
  </si>
  <si>
    <t>eleve 53</t>
  </si>
  <si>
    <t>eleve 55</t>
  </si>
  <si>
    <t>eleve 67</t>
  </si>
  <si>
    <t>eleve 70</t>
  </si>
  <si>
    <t>eleve 92</t>
  </si>
  <si>
    <t>eleve 99</t>
  </si>
  <si>
    <t>eleve 103</t>
  </si>
  <si>
    <t>eleve 107</t>
  </si>
  <si>
    <t>eleve 109</t>
  </si>
  <si>
    <t>eleve 110</t>
  </si>
  <si>
    <t>eleve 113</t>
  </si>
  <si>
    <t>eleve 126</t>
  </si>
  <si>
    <t>eleve 142</t>
  </si>
  <si>
    <t>eleve 151</t>
  </si>
  <si>
    <t>eleve 156</t>
  </si>
  <si>
    <t>eleve 157</t>
  </si>
  <si>
    <t>eleve 163</t>
  </si>
  <si>
    <t>eleve 171</t>
  </si>
  <si>
    <t>eleve 176</t>
  </si>
  <si>
    <t>eleve 178</t>
  </si>
  <si>
    <t>eleve 179</t>
  </si>
  <si>
    <t>eleve 186</t>
  </si>
  <si>
    <t>eleve 191</t>
  </si>
  <si>
    <t>eleve 192</t>
  </si>
  <si>
    <t>eleve 199</t>
  </si>
  <si>
    <t>eleve 204</t>
  </si>
  <si>
    <t>eleve 205</t>
  </si>
  <si>
    <t>eleve 214</t>
  </si>
  <si>
    <t>eleve 216</t>
  </si>
  <si>
    <t>eleve 222</t>
  </si>
  <si>
    <t>eleve 229</t>
  </si>
  <si>
    <t>eleve 238</t>
  </si>
  <si>
    <t>eleve 239</t>
  </si>
  <si>
    <t>eleve 243</t>
  </si>
  <si>
    <t>eleve 255</t>
  </si>
  <si>
    <t>eleve 259</t>
  </si>
  <si>
    <t>eleve 262</t>
  </si>
  <si>
    <t>eleve 268</t>
  </si>
  <si>
    <t>eleve 274</t>
  </si>
  <si>
    <t>eleve 280</t>
  </si>
  <si>
    <t>eleve 286</t>
  </si>
  <si>
    <t>eleve 293</t>
  </si>
  <si>
    <t>eleve 294</t>
  </si>
  <si>
    <t>eleve 295</t>
  </si>
  <si>
    <t>eleve 6</t>
  </si>
  <si>
    <t>eleve 7</t>
  </si>
  <si>
    <t>eleve 12</t>
  </si>
  <si>
    <t>eleve 14</t>
  </si>
  <si>
    <t>F</t>
    <phoneticPr fontId="1" type="noConversion"/>
  </si>
  <si>
    <t>eleve 41</t>
  </si>
  <si>
    <t>eleve 58</t>
  </si>
  <si>
    <t>eleve 65</t>
  </si>
  <si>
    <t>eleve 69</t>
  </si>
  <si>
    <t>eleve 76</t>
  </si>
  <si>
    <t>eleve 93</t>
  </si>
  <si>
    <t>eleve 100</t>
  </si>
  <si>
    <t>eleve 119</t>
  </si>
  <si>
    <t>eleve 121</t>
  </si>
  <si>
    <t>eleve 123</t>
  </si>
  <si>
    <t>eleve 129</t>
  </si>
  <si>
    <t>eleve 130</t>
  </si>
  <si>
    <t>eleve 134</t>
  </si>
  <si>
    <t>eleve 154</t>
  </si>
  <si>
    <t>eleve 158</t>
  </si>
  <si>
    <t>eleve 175</t>
  </si>
  <si>
    <t>eleve 188</t>
  </si>
  <si>
    <t>eleve 193</t>
  </si>
  <si>
    <t>eleve 221</t>
  </si>
  <si>
    <t>eleve 223</t>
  </si>
  <si>
    <t>eleve 230</t>
  </si>
  <si>
    <t>eleve 236</t>
  </si>
  <si>
    <t>eleve 245</t>
  </si>
  <si>
    <t>eleve 250</t>
  </si>
  <si>
    <t>eleve 264</t>
  </si>
  <si>
    <t>eleve 267</t>
  </si>
  <si>
    <t>eleve 270</t>
  </si>
  <si>
    <t>eleve 283</t>
  </si>
  <si>
    <t>eleve 285</t>
  </si>
  <si>
    <t>eleve 288</t>
  </si>
  <si>
    <t>eleve 297</t>
  </si>
  <si>
    <t>eleve 5</t>
  </si>
  <si>
    <t>eleve 9</t>
  </si>
  <si>
    <t>eleve 10</t>
  </si>
  <si>
    <t>eleve 24</t>
  </si>
  <si>
    <t>eleve 29</t>
  </si>
  <si>
    <t>eleve 33</t>
  </si>
  <si>
    <t>eleve 36</t>
  </si>
  <si>
    <t>eleve 37</t>
  </si>
  <si>
    <t>eleve 45</t>
  </si>
  <si>
    <t>eleve 52</t>
  </si>
  <si>
    <t>eleve 54</t>
  </si>
  <si>
    <t>eleve 62</t>
  </si>
  <si>
    <t>eleve 66</t>
  </si>
  <si>
    <t>eleve 83</t>
  </si>
  <si>
    <t>eleve 86</t>
  </si>
  <si>
    <t>eleve 87</t>
  </si>
  <si>
    <t>eleve 102</t>
  </si>
  <si>
    <t>eleve 106</t>
  </si>
  <si>
    <t>eleve 111</t>
  </si>
  <si>
    <t>eleve 120</t>
  </si>
  <si>
    <t>eleve 125</t>
  </si>
  <si>
    <t>eleve 127</t>
  </si>
  <si>
    <t>eleve 128</t>
  </si>
  <si>
    <t>eleve 132</t>
  </si>
  <si>
    <t>eleve 138</t>
  </si>
  <si>
    <t>eleve 143</t>
  </si>
  <si>
    <t>eleve 148</t>
  </si>
  <si>
    <t>eleve 167</t>
  </si>
  <si>
    <t>eleve 168</t>
  </si>
  <si>
    <t>eleve 182</t>
  </si>
  <si>
    <t>eleve 201</t>
  </si>
  <si>
    <t>eleve 203</t>
  </si>
  <si>
    <t>eleve 212</t>
  </si>
  <si>
    <t>eleve 218</t>
  </si>
  <si>
    <t>eleve 220</t>
  </si>
  <si>
    <t>eleve 234</t>
  </si>
  <si>
    <t>eleve 235</t>
  </si>
  <si>
    <t>eleve 248</t>
  </si>
  <si>
    <t>eleve 251</t>
  </si>
  <si>
    <t>eleve 256</t>
  </si>
  <si>
    <t>eleve 263</t>
  </si>
  <si>
    <t>eleve 273</t>
  </si>
  <si>
    <t>eleve 279</t>
  </si>
  <si>
    <t>eleve 284</t>
  </si>
  <si>
    <t>eleve 289</t>
  </si>
  <si>
    <t>eleve 290</t>
  </si>
  <si>
    <t>eleve 296</t>
  </si>
  <si>
    <t>eleve 8</t>
  </si>
  <si>
    <t>eleve 11</t>
  </si>
  <si>
    <t>eleve 13</t>
  </si>
  <si>
    <t>eleve 16</t>
  </si>
  <si>
    <t>eleve 22</t>
  </si>
  <si>
    <t>eleve 23</t>
  </si>
  <si>
    <t>eleve 32</t>
  </si>
  <si>
    <t>eleve 35</t>
  </si>
  <si>
    <t>eleve 39</t>
  </si>
  <si>
    <t>eleve 42</t>
  </si>
  <si>
    <t>eleve 44</t>
  </si>
  <si>
    <t>eleve 47</t>
  </si>
  <si>
    <t>eleve 49</t>
  </si>
  <si>
    <t>eleve 73</t>
  </si>
  <si>
    <t>eleve 77</t>
  </si>
  <si>
    <t>eleve 80</t>
  </si>
  <si>
    <t>eleve 85</t>
  </si>
  <si>
    <t>eleve 89</t>
  </si>
  <si>
    <t>eleve 95</t>
  </si>
  <si>
    <t>eleve 97</t>
  </si>
  <si>
    <t>eleve 105</t>
  </si>
  <si>
    <t>eleve 124</t>
  </si>
  <si>
    <t>eleve 140</t>
  </si>
  <si>
    <t>eleve 147</t>
  </si>
  <si>
    <t>eleve 149</t>
  </si>
  <si>
    <t>eleve 153</t>
  </si>
  <si>
    <t>eleve 166</t>
  </si>
  <si>
    <t>eleve 180</t>
  </si>
  <si>
    <t>eleve 183</t>
  </si>
  <si>
    <t>eleve 185</t>
  </si>
  <si>
    <t>eleve 194</t>
  </si>
  <si>
    <t>eleve 195</t>
  </si>
  <si>
    <t>eleve 211</t>
  </si>
  <si>
    <t>eleve 213</t>
  </si>
  <si>
    <t>eleve 217</t>
  </si>
  <si>
    <t>eleve 233</t>
  </si>
  <si>
    <t>eleve 237</t>
  </si>
  <si>
    <t>eleve 240</t>
  </si>
  <si>
    <t>eleve 241</t>
  </si>
  <si>
    <t>eleve 244</t>
  </si>
  <si>
    <t>eleve 253</t>
  </si>
  <si>
    <t>eleve 254</t>
  </si>
  <si>
    <t>eleve 260</t>
  </si>
  <si>
    <t>eleve 272</t>
  </si>
  <si>
    <t>eleve 277</t>
  </si>
  <si>
    <t>eleve 278</t>
  </si>
  <si>
    <t>eleve 287</t>
  </si>
  <si>
    <t>eleve 291</t>
  </si>
  <si>
    <t>eleve 3</t>
  </si>
  <si>
    <t>eleve 27</t>
  </si>
  <si>
    <t>eleve 38</t>
  </si>
  <si>
    <t>eleve 40</t>
  </si>
  <si>
    <t>eleve 56</t>
  </si>
  <si>
    <t>eleve 60</t>
  </si>
  <si>
    <t>eleve 75</t>
  </si>
  <si>
    <t>eleve 78</t>
  </si>
  <si>
    <t>eleve 82</t>
  </si>
  <si>
    <t>eleve 88</t>
  </si>
  <si>
    <t>eleve 91</t>
  </si>
  <si>
    <t>eleve 94</t>
  </si>
  <si>
    <t>eleve 101</t>
  </si>
  <si>
    <t>eleve 112</t>
  </si>
  <si>
    <t>eleve 117</t>
  </si>
  <si>
    <t>eleve 122</t>
  </si>
  <si>
    <t>eleve 145</t>
  </si>
  <si>
    <t>eleve 155</t>
  </si>
  <si>
    <t>eleve 160</t>
  </si>
  <si>
    <t>eleve 161</t>
  </si>
  <si>
    <t>eleve 169</t>
  </si>
  <si>
    <t>eleve 174</t>
  </si>
  <si>
    <t>eleve 181</t>
  </si>
  <si>
    <t>eleve 189</t>
  </si>
  <si>
    <t>eleve 190</t>
  </si>
  <si>
    <t>eleve 196</t>
  </si>
  <si>
    <t>eleve 197</t>
  </si>
  <si>
    <t>eleve 198</t>
  </si>
  <si>
    <t>eleve 209</t>
  </si>
  <si>
    <t>eleve 226</t>
  </si>
  <si>
    <t>eleve 246</t>
  </si>
  <si>
    <t>eleve 247</t>
  </si>
  <si>
    <t>eleve 265</t>
  </si>
  <si>
    <t>eleve 275</t>
  </si>
  <si>
    <t>eleve 281</t>
  </si>
  <si>
    <t>eleve 17</t>
  </si>
  <si>
    <t>eleve 19</t>
  </si>
  <si>
    <t>eleve 57</t>
  </si>
  <si>
    <t>eleve 63</t>
  </si>
  <si>
    <t>eleve 64</t>
  </si>
  <si>
    <t>eleve 68</t>
  </si>
  <si>
    <t>eleve 71</t>
  </si>
  <si>
    <t>eleve 74</t>
  </si>
  <si>
    <t>eleve 90</t>
  </si>
  <si>
    <t>eleve 98</t>
  </si>
  <si>
    <t>eleve 104</t>
  </si>
  <si>
    <t>eleve 115</t>
  </si>
  <si>
    <t>eleve 137</t>
  </si>
  <si>
    <t>eleve 141</t>
  </si>
  <si>
    <t>eleve 144</t>
  </si>
  <si>
    <t>eleve 150</t>
  </si>
  <si>
    <t>eleve 159</t>
  </si>
  <si>
    <t>eleve 162</t>
  </si>
  <si>
    <t>eleve 165</t>
  </si>
  <si>
    <t>eleve 184</t>
  </si>
  <si>
    <t>eleve 206</t>
  </si>
  <si>
    <t>eleve 208</t>
  </si>
  <si>
    <t>eleve 215</t>
  </si>
  <si>
    <t>eleve 225</t>
  </si>
  <si>
    <t>eleve 228</t>
  </si>
  <si>
    <t>eleve 249</t>
  </si>
  <si>
    <t>eleve 252</t>
  </si>
  <si>
    <t>eleve 257</t>
  </si>
  <si>
    <t>eleve 276</t>
  </si>
  <si>
    <t>eleve 282</t>
  </si>
  <si>
    <t>nb de claase</t>
    <phoneticPr fontId="1" type="noConversion"/>
  </si>
  <si>
    <t>nb déléve par classe</t>
    <phoneticPr fontId="1" type="noConversion"/>
  </si>
  <si>
    <t>reste</t>
    <phoneticPr fontId="1" type="noConversion"/>
  </si>
  <si>
    <t>5 eme</t>
    <phoneticPr fontId="1" type="noConversion"/>
  </si>
  <si>
    <t xml:space="preserve">4 eme </t>
    <phoneticPr fontId="1" type="noConversion"/>
  </si>
  <si>
    <t xml:space="preserve">3 ème </t>
    <phoneticPr fontId="1" type="noConversion"/>
  </si>
  <si>
    <t>nb d'heures</t>
    <phoneticPr fontId="1" type="noConversion"/>
  </si>
  <si>
    <t>nb prof</t>
    <phoneticPr fontId="1" type="noConversion"/>
  </si>
  <si>
    <t>EPS</t>
    <phoneticPr fontId="1" type="noConversion"/>
  </si>
  <si>
    <t xml:space="preserve">enseignement artistiques </t>
    <phoneticPr fontId="1" type="noConversion"/>
  </si>
  <si>
    <t>Français</t>
    <phoneticPr fontId="1" type="noConversion"/>
  </si>
  <si>
    <t>Histoire-géo</t>
    <phoneticPr fontId="1" type="noConversion"/>
  </si>
  <si>
    <t>LV1</t>
    <phoneticPr fontId="1" type="noConversion"/>
  </si>
  <si>
    <t>LV2</t>
    <phoneticPr fontId="1" type="noConversion"/>
  </si>
  <si>
    <t xml:space="preserve">Maths </t>
    <phoneticPr fontId="1" type="noConversion"/>
  </si>
  <si>
    <t>Sciences</t>
    <phoneticPr fontId="1" type="noConversion"/>
  </si>
  <si>
    <t>nb de classe</t>
    <phoneticPr fontId="1" type="noConversion"/>
  </si>
  <si>
    <t>nb de claase</t>
  </si>
  <si>
    <t>nb déléve par classe</t>
  </si>
  <si>
    <t>reste</t>
  </si>
  <si>
    <t>6 ème 1</t>
    <phoneticPr fontId="1" type="noConversion"/>
  </si>
  <si>
    <t>6 ème 2</t>
    <phoneticPr fontId="1" type="noConversion"/>
  </si>
  <si>
    <t>6 ème 3</t>
    <phoneticPr fontId="1" type="noConversion"/>
  </si>
  <si>
    <t>Nombre</t>
  </si>
  <si>
    <t>Nombre de classe</t>
  </si>
  <si>
    <t>Classes</t>
  </si>
  <si>
    <t>6ème</t>
  </si>
  <si>
    <t>5ème</t>
  </si>
  <si>
    <t>4ème</t>
  </si>
  <si>
    <t>3ème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</si>
</sst>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8"/>
      <name val="Arial"/>
    </font>
    <font>
      <sz val="10"/>
      <color indexed="57"/>
      <name val="Arial"/>
    </font>
    <font>
      <sz val="10"/>
      <color indexed="10"/>
      <name val="Arial"/>
    </font>
    <font>
      <sz val="10"/>
      <color indexed="12"/>
      <name val="Arial"/>
    </font>
    <font>
      <sz val="10"/>
      <color indexed="52"/>
      <name val="Arial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NumberFormat="1"/>
    <xf numFmtId="2" fontId="0" fillId="0" borderId="0" xfId="0" applyNumberFormat="1"/>
    <xf numFmtId="1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9" fontId="0" fillId="0" borderId="0" xfId="0" applyNumberFormat="1"/>
    <xf numFmtId="0" fontId="0" fillId="0" borderId="1" xfId="0" applyBorder="1"/>
    <xf numFmtId="0" fontId="0" fillId="0" borderId="5" xfId="0" applyBorder="1"/>
    <xf numFmtId="0" fontId="0" fillId="0" borderId="0" xfId="0" applyBorder="1"/>
    <xf numFmtId="0" fontId="0" fillId="0" borderId="5" xfId="0" applyBorder="1" applyAlignment="1"/>
    <xf numFmtId="0" fontId="0" fillId="0" borderId="6" xfId="0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U330"/>
  <sheetViews>
    <sheetView topLeftCell="A76" workbookViewId="0">
      <selection activeCell="H87" sqref="H87"/>
    </sheetView>
  </sheetViews>
  <sheetFormatPr baseColWidth="10" defaultColWidth="11.42578125" defaultRowHeight="12.75"/>
  <cols>
    <col min="1" max="1" width="11.42578125" customWidth="1"/>
    <col min="2" max="2" width="19" customWidth="1"/>
    <col min="3" max="3" width="15.28515625" bestFit="1" customWidth="1"/>
    <col min="4" max="4" width="16.28515625" bestFit="1" customWidth="1"/>
    <col min="6" max="6" width="13" bestFit="1" customWidth="1"/>
    <col min="7" max="7" width="16.7109375" bestFit="1" customWidth="1"/>
  </cols>
  <sheetData>
    <row r="2" spans="1:20">
      <c r="B2" t="s">
        <v>0</v>
      </c>
      <c r="D2" t="s">
        <v>1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  <c r="K2" t="s">
        <v>8</v>
      </c>
      <c r="L2" t="s">
        <v>9</v>
      </c>
      <c r="O2" t="s">
        <v>10</v>
      </c>
      <c r="Q2" t="s">
        <v>11</v>
      </c>
      <c r="R2" t="s">
        <v>12</v>
      </c>
      <c r="S2" t="s">
        <v>13</v>
      </c>
      <c r="T2" t="s">
        <v>14</v>
      </c>
    </row>
    <row r="3" spans="1:20">
      <c r="A3" t="s">
        <v>15</v>
      </c>
      <c r="B3" s="1">
        <v>38992</v>
      </c>
      <c r="D3" s="3">
        <v>13.42690383506033</v>
      </c>
      <c r="E3" s="2" t="s">
        <v>16</v>
      </c>
      <c r="F3">
        <v>0</v>
      </c>
      <c r="G3">
        <v>1</v>
      </c>
      <c r="H3" s="5">
        <v>1</v>
      </c>
      <c r="I3" s="6">
        <v>0</v>
      </c>
      <c r="J3" s="7">
        <v>0</v>
      </c>
      <c r="K3" s="8">
        <v>0</v>
      </c>
      <c r="L3" s="4">
        <f>DATEDIF(B3,DATE(2016,9,1),"y")</f>
        <v>9</v>
      </c>
      <c r="O3">
        <f>MONTH(B3)</f>
        <v>10</v>
      </c>
      <c r="Q3">
        <f>IF(AND(H3=1,F3&gt;0,D3&lt;8),1,IF(AND(H3=1,F3=0,D3&lt;5),1,0))</f>
        <v>0</v>
      </c>
      <c r="R3">
        <f>IF(AND(I3=1,F3&gt;0,D3&lt;8),1,IF(AND(I3=1,F3=0,D3&lt;5),1,0))</f>
        <v>0</v>
      </c>
      <c r="S3">
        <f>IF(AND(J3=1,F3&gt;0,D3&lt;8),1,IF(AND(J3=1,F3=0,D3&lt;5),1,0))</f>
        <v>0</v>
      </c>
      <c r="T3">
        <f>IF(AND(K3=1,F3&gt;0,D3&lt;8),1,IF(AND(K3=1,F3=0,D3&lt;5),1,0))</f>
        <v>0</v>
      </c>
    </row>
    <row r="4" spans="1:20">
      <c r="A4" t="s">
        <v>17</v>
      </c>
      <c r="B4" s="1">
        <v>39001</v>
      </c>
      <c r="D4" s="3">
        <v>16.045099365001988</v>
      </c>
      <c r="E4" s="2" t="s">
        <v>18</v>
      </c>
      <c r="F4">
        <v>0</v>
      </c>
      <c r="G4">
        <v>1</v>
      </c>
      <c r="H4" s="5">
        <v>1</v>
      </c>
      <c r="I4" s="6">
        <v>0</v>
      </c>
      <c r="J4" s="7">
        <v>0</v>
      </c>
      <c r="K4" s="8">
        <v>0</v>
      </c>
      <c r="L4" s="4">
        <f t="shared" ref="L4:L67" si="0">DATEDIF(B4,DATE(2016,9,1),"y")</f>
        <v>9</v>
      </c>
      <c r="M4" t="s">
        <v>19</v>
      </c>
      <c r="O4">
        <f t="shared" ref="O4:O67" si="1">MONTH(B4)</f>
        <v>10</v>
      </c>
      <c r="Q4">
        <f t="shared" ref="Q4:Q67" si="2">IF(AND(H4=1,F4&gt;0,D4&lt;8),1,IF(AND(H4=1,F4=0,D4&lt;5),1,0))</f>
        <v>0</v>
      </c>
      <c r="R4">
        <f t="shared" ref="R4:R67" si="3">IF(AND(I4=1,F4&gt;0,D4&lt;8),1,IF(AND(I4=1,F4=0,D4&lt;5),1,0))</f>
        <v>0</v>
      </c>
      <c r="S4">
        <f t="shared" ref="S4:S67" si="4">IF(AND(J4=1,F4&gt;0,D4&lt;8),1,IF(AND(J4=1,F4=0,D4&lt;5),1,0))</f>
        <v>0</v>
      </c>
      <c r="T4">
        <f t="shared" ref="T4:T67" si="5">IF(AND(K4=1,F4&gt;0,D4&lt;8),1,IF(AND(K4=1,F4=0,D4&lt;5),1,0))</f>
        <v>0</v>
      </c>
    </row>
    <row r="5" spans="1:20">
      <c r="A5" t="s">
        <v>20</v>
      </c>
      <c r="B5" s="1">
        <v>39073</v>
      </c>
      <c r="D5" s="3">
        <v>14.460470102695581</v>
      </c>
      <c r="E5" s="2" t="s">
        <v>18</v>
      </c>
      <c r="F5">
        <v>0</v>
      </c>
      <c r="G5">
        <v>1</v>
      </c>
      <c r="H5" s="5">
        <v>1</v>
      </c>
      <c r="I5" s="6">
        <v>0</v>
      </c>
      <c r="J5" s="7">
        <v>0</v>
      </c>
      <c r="K5" s="8">
        <v>0</v>
      </c>
      <c r="L5" s="4">
        <f t="shared" si="0"/>
        <v>9</v>
      </c>
      <c r="M5" t="s">
        <v>19</v>
      </c>
      <c r="O5">
        <f t="shared" si="1"/>
        <v>12</v>
      </c>
      <c r="Q5">
        <f t="shared" si="2"/>
        <v>0</v>
      </c>
      <c r="R5">
        <f t="shared" si="3"/>
        <v>0</v>
      </c>
      <c r="S5">
        <f t="shared" si="4"/>
        <v>0</v>
      </c>
      <c r="T5">
        <f t="shared" si="5"/>
        <v>0</v>
      </c>
    </row>
    <row r="6" spans="1:20">
      <c r="A6" t="s">
        <v>21</v>
      </c>
      <c r="B6" s="1">
        <v>39072</v>
      </c>
      <c r="D6" s="3">
        <v>10.607884174964056</v>
      </c>
      <c r="E6" s="2" t="s">
        <v>16</v>
      </c>
      <c r="F6">
        <v>0</v>
      </c>
      <c r="G6">
        <v>1</v>
      </c>
      <c r="H6" s="5">
        <v>1</v>
      </c>
      <c r="I6" s="6">
        <v>0</v>
      </c>
      <c r="J6" s="7">
        <v>0</v>
      </c>
      <c r="K6" s="8">
        <v>0</v>
      </c>
      <c r="L6" s="4">
        <f t="shared" si="0"/>
        <v>9</v>
      </c>
      <c r="O6">
        <f t="shared" si="1"/>
        <v>12</v>
      </c>
      <c r="Q6">
        <f t="shared" si="2"/>
        <v>0</v>
      </c>
      <c r="R6">
        <f t="shared" si="3"/>
        <v>0</v>
      </c>
      <c r="S6">
        <f t="shared" si="4"/>
        <v>0</v>
      </c>
      <c r="T6">
        <f t="shared" si="5"/>
        <v>0</v>
      </c>
    </row>
    <row r="7" spans="1:20">
      <c r="A7" t="s">
        <v>22</v>
      </c>
      <c r="B7" s="1">
        <v>38975</v>
      </c>
      <c r="D7" s="3">
        <v>16.03884936985196</v>
      </c>
      <c r="E7" s="2" t="s">
        <v>18</v>
      </c>
      <c r="F7">
        <v>0</v>
      </c>
      <c r="G7">
        <v>1</v>
      </c>
      <c r="H7" s="5">
        <v>1</v>
      </c>
      <c r="I7" s="6">
        <v>0</v>
      </c>
      <c r="J7" s="7">
        <v>0</v>
      </c>
      <c r="K7" s="8">
        <v>0</v>
      </c>
      <c r="L7" s="4">
        <f t="shared" si="0"/>
        <v>9</v>
      </c>
      <c r="O7">
        <f t="shared" si="1"/>
        <v>9</v>
      </c>
      <c r="Q7">
        <f t="shared" si="2"/>
        <v>0</v>
      </c>
      <c r="R7">
        <f t="shared" si="3"/>
        <v>0</v>
      </c>
      <c r="S7">
        <f t="shared" si="4"/>
        <v>0</v>
      </c>
      <c r="T7">
        <f t="shared" si="5"/>
        <v>0</v>
      </c>
    </row>
    <row r="8" spans="1:20">
      <c r="A8" t="s">
        <v>23</v>
      </c>
      <c r="B8" s="1">
        <v>39005</v>
      </c>
      <c r="D8" s="3">
        <v>18.54805123330334</v>
      </c>
      <c r="E8" s="2" t="s">
        <v>16</v>
      </c>
      <c r="F8">
        <v>0</v>
      </c>
      <c r="G8">
        <v>1</v>
      </c>
      <c r="H8" s="5">
        <v>1</v>
      </c>
      <c r="I8" s="6">
        <v>0</v>
      </c>
      <c r="J8" s="7">
        <v>0</v>
      </c>
      <c r="K8" s="8">
        <v>0</v>
      </c>
      <c r="L8" s="4">
        <f t="shared" si="0"/>
        <v>9</v>
      </c>
      <c r="O8">
        <f t="shared" si="1"/>
        <v>10</v>
      </c>
      <c r="Q8">
        <f t="shared" si="2"/>
        <v>0</v>
      </c>
      <c r="R8">
        <f t="shared" si="3"/>
        <v>0</v>
      </c>
      <c r="S8">
        <f t="shared" si="4"/>
        <v>0</v>
      </c>
      <c r="T8">
        <f t="shared" si="5"/>
        <v>0</v>
      </c>
    </row>
    <row r="9" spans="1:20">
      <c r="A9" t="s">
        <v>24</v>
      </c>
      <c r="B9" s="1">
        <v>38996</v>
      </c>
      <c r="D9" s="3">
        <v>17.441665938511505</v>
      </c>
      <c r="E9" s="2" t="s">
        <v>18</v>
      </c>
      <c r="F9">
        <v>0</v>
      </c>
      <c r="G9">
        <v>1</v>
      </c>
      <c r="H9" s="5">
        <v>1</v>
      </c>
      <c r="I9" s="6">
        <v>0</v>
      </c>
      <c r="J9" s="7">
        <v>0</v>
      </c>
      <c r="K9" s="8">
        <v>0</v>
      </c>
      <c r="L9" s="4">
        <f t="shared" si="0"/>
        <v>9</v>
      </c>
      <c r="O9">
        <f t="shared" si="1"/>
        <v>10</v>
      </c>
      <c r="Q9">
        <f t="shared" si="2"/>
        <v>0</v>
      </c>
      <c r="R9">
        <f t="shared" si="3"/>
        <v>0</v>
      </c>
      <c r="S9">
        <f t="shared" si="4"/>
        <v>0</v>
      </c>
      <c r="T9">
        <f t="shared" si="5"/>
        <v>0</v>
      </c>
    </row>
    <row r="10" spans="1:20">
      <c r="A10" t="s">
        <v>25</v>
      </c>
      <c r="B10" s="1">
        <v>39009</v>
      </c>
      <c r="D10" s="3">
        <v>16.532161975219424</v>
      </c>
      <c r="E10" s="2" t="s">
        <v>18</v>
      </c>
      <c r="F10">
        <v>0</v>
      </c>
      <c r="G10">
        <v>1</v>
      </c>
      <c r="H10" s="5">
        <v>1</v>
      </c>
      <c r="I10" s="6">
        <v>0</v>
      </c>
      <c r="J10" s="7">
        <v>0</v>
      </c>
      <c r="K10" s="8">
        <v>0</v>
      </c>
      <c r="L10" s="4">
        <f t="shared" si="0"/>
        <v>9</v>
      </c>
      <c r="O10">
        <f t="shared" si="1"/>
        <v>10</v>
      </c>
      <c r="Q10">
        <f t="shared" si="2"/>
        <v>0</v>
      </c>
      <c r="R10">
        <f t="shared" si="3"/>
        <v>0</v>
      </c>
      <c r="S10">
        <f t="shared" si="4"/>
        <v>0</v>
      </c>
      <c r="T10">
        <f t="shared" si="5"/>
        <v>0</v>
      </c>
    </row>
    <row r="11" spans="1:20">
      <c r="A11" t="s">
        <v>26</v>
      </c>
      <c r="B11" s="1">
        <v>38850</v>
      </c>
      <c r="D11" s="3">
        <v>15.366002284815295</v>
      </c>
      <c r="E11" s="2" t="s">
        <v>16</v>
      </c>
      <c r="F11">
        <v>0</v>
      </c>
      <c r="G11">
        <v>1</v>
      </c>
      <c r="H11" s="5">
        <v>1</v>
      </c>
      <c r="I11" s="6">
        <v>0</v>
      </c>
      <c r="J11" s="7">
        <v>0</v>
      </c>
      <c r="K11" s="8">
        <v>0</v>
      </c>
      <c r="L11" s="4">
        <f t="shared" si="0"/>
        <v>10</v>
      </c>
      <c r="O11">
        <f t="shared" si="1"/>
        <v>5</v>
      </c>
      <c r="Q11">
        <f t="shared" si="2"/>
        <v>0</v>
      </c>
      <c r="R11">
        <f t="shared" si="3"/>
        <v>0</v>
      </c>
      <c r="S11">
        <f t="shared" si="4"/>
        <v>0</v>
      </c>
      <c r="T11">
        <f t="shared" si="5"/>
        <v>0</v>
      </c>
    </row>
    <row r="12" spans="1:20">
      <c r="A12" t="s">
        <v>27</v>
      </c>
      <c r="B12" s="1">
        <v>38749</v>
      </c>
      <c r="D12" s="3">
        <v>15.647932610572752</v>
      </c>
      <c r="E12" s="2" t="s">
        <v>16</v>
      </c>
      <c r="F12">
        <v>0</v>
      </c>
      <c r="G12">
        <v>1</v>
      </c>
      <c r="H12" s="5">
        <v>1</v>
      </c>
      <c r="I12" s="6">
        <v>0</v>
      </c>
      <c r="J12" s="7">
        <v>0</v>
      </c>
      <c r="K12" s="8">
        <v>0</v>
      </c>
      <c r="L12" s="4">
        <f t="shared" si="0"/>
        <v>10</v>
      </c>
      <c r="O12">
        <f t="shared" si="1"/>
        <v>2</v>
      </c>
      <c r="Q12">
        <f t="shared" si="2"/>
        <v>0</v>
      </c>
      <c r="R12">
        <f t="shared" si="3"/>
        <v>0</v>
      </c>
      <c r="S12">
        <f t="shared" si="4"/>
        <v>0</v>
      </c>
      <c r="T12">
        <f t="shared" si="5"/>
        <v>0</v>
      </c>
    </row>
    <row r="13" spans="1:20">
      <c r="A13" t="s">
        <v>28</v>
      </c>
      <c r="B13" s="1">
        <v>38650</v>
      </c>
      <c r="D13" s="3">
        <v>12.523412510612616</v>
      </c>
      <c r="E13" s="2" t="s">
        <v>18</v>
      </c>
      <c r="F13">
        <v>0</v>
      </c>
      <c r="G13">
        <v>0</v>
      </c>
      <c r="H13" s="5">
        <v>1</v>
      </c>
      <c r="I13" s="6">
        <v>0</v>
      </c>
      <c r="J13" s="7">
        <v>0</v>
      </c>
      <c r="K13" s="8">
        <v>0</v>
      </c>
      <c r="L13" s="4">
        <f t="shared" si="0"/>
        <v>10</v>
      </c>
      <c r="O13">
        <f t="shared" si="1"/>
        <v>10</v>
      </c>
      <c r="Q13">
        <f t="shared" si="2"/>
        <v>0</v>
      </c>
      <c r="R13">
        <f t="shared" si="3"/>
        <v>0</v>
      </c>
      <c r="S13">
        <f t="shared" si="4"/>
        <v>0</v>
      </c>
      <c r="T13">
        <f t="shared" si="5"/>
        <v>0</v>
      </c>
    </row>
    <row r="14" spans="1:20">
      <c r="A14" t="s">
        <v>29</v>
      </c>
      <c r="B14" s="1">
        <v>38671</v>
      </c>
      <c r="D14" s="3">
        <v>6.9047073054498469</v>
      </c>
      <c r="E14" s="2" t="s">
        <v>18</v>
      </c>
      <c r="F14">
        <v>0</v>
      </c>
      <c r="G14">
        <v>0</v>
      </c>
      <c r="H14" s="5">
        <v>1</v>
      </c>
      <c r="I14" s="6">
        <v>0</v>
      </c>
      <c r="J14" s="7">
        <v>0</v>
      </c>
      <c r="K14" s="8">
        <v>0</v>
      </c>
      <c r="L14" s="4">
        <f t="shared" si="0"/>
        <v>10</v>
      </c>
      <c r="N14" t="s">
        <v>30</v>
      </c>
      <c r="O14">
        <f t="shared" si="1"/>
        <v>11</v>
      </c>
      <c r="Q14">
        <f t="shared" si="2"/>
        <v>0</v>
      </c>
      <c r="R14">
        <f t="shared" si="3"/>
        <v>0</v>
      </c>
      <c r="S14">
        <f t="shared" si="4"/>
        <v>0</v>
      </c>
      <c r="T14">
        <f t="shared" si="5"/>
        <v>0</v>
      </c>
    </row>
    <row r="15" spans="1:20">
      <c r="A15" t="s">
        <v>31</v>
      </c>
      <c r="B15" s="1">
        <v>38755</v>
      </c>
      <c r="D15" s="3">
        <v>16.769857962005517</v>
      </c>
      <c r="E15" s="2" t="s">
        <v>18</v>
      </c>
      <c r="F15">
        <v>0</v>
      </c>
      <c r="G15">
        <v>1</v>
      </c>
      <c r="H15" s="5">
        <v>1</v>
      </c>
      <c r="I15" s="6">
        <v>0</v>
      </c>
      <c r="J15" s="7">
        <v>0</v>
      </c>
      <c r="K15" s="8">
        <v>0</v>
      </c>
      <c r="L15" s="4">
        <f t="shared" si="0"/>
        <v>10</v>
      </c>
      <c r="N15" t="s">
        <v>30</v>
      </c>
      <c r="O15">
        <f t="shared" si="1"/>
        <v>2</v>
      </c>
      <c r="Q15">
        <f t="shared" si="2"/>
        <v>0</v>
      </c>
      <c r="R15">
        <f t="shared" si="3"/>
        <v>0</v>
      </c>
      <c r="S15">
        <f t="shared" si="4"/>
        <v>0</v>
      </c>
      <c r="T15">
        <f t="shared" si="5"/>
        <v>0</v>
      </c>
    </row>
    <row r="16" spans="1:20">
      <c r="A16" t="s">
        <v>33</v>
      </c>
      <c r="B16" s="1">
        <v>38944</v>
      </c>
      <c r="D16" s="3">
        <v>13.098380543902749</v>
      </c>
      <c r="E16" s="2" t="s">
        <v>18</v>
      </c>
      <c r="F16">
        <v>0</v>
      </c>
      <c r="G16">
        <v>1</v>
      </c>
      <c r="H16" s="5">
        <v>1</v>
      </c>
      <c r="I16" s="6">
        <v>0</v>
      </c>
      <c r="J16" s="7">
        <v>0</v>
      </c>
      <c r="K16" s="8">
        <v>0</v>
      </c>
      <c r="L16" s="4">
        <f t="shared" si="0"/>
        <v>10</v>
      </c>
      <c r="N16" t="s">
        <v>30</v>
      </c>
      <c r="O16">
        <f t="shared" si="1"/>
        <v>8</v>
      </c>
      <c r="Q16">
        <f t="shared" si="2"/>
        <v>0</v>
      </c>
      <c r="R16">
        <f t="shared" si="3"/>
        <v>0</v>
      </c>
      <c r="S16">
        <f t="shared" si="4"/>
        <v>0</v>
      </c>
      <c r="T16">
        <f t="shared" si="5"/>
        <v>0</v>
      </c>
    </row>
    <row r="17" spans="1:20">
      <c r="A17" t="s">
        <v>34</v>
      </c>
      <c r="B17" s="1">
        <v>38828</v>
      </c>
      <c r="D17" s="3">
        <v>15.832270528070694</v>
      </c>
      <c r="E17" s="2" t="s">
        <v>16</v>
      </c>
      <c r="F17">
        <v>0</v>
      </c>
      <c r="G17">
        <v>1</v>
      </c>
      <c r="H17" s="5">
        <v>1</v>
      </c>
      <c r="I17" s="6">
        <v>0</v>
      </c>
      <c r="J17" s="7">
        <v>0</v>
      </c>
      <c r="K17" s="8">
        <v>0</v>
      </c>
      <c r="L17" s="4">
        <f t="shared" si="0"/>
        <v>10</v>
      </c>
      <c r="N17" t="s">
        <v>30</v>
      </c>
      <c r="O17">
        <f t="shared" si="1"/>
        <v>4</v>
      </c>
      <c r="Q17">
        <f t="shared" si="2"/>
        <v>0</v>
      </c>
      <c r="R17">
        <f t="shared" si="3"/>
        <v>0</v>
      </c>
      <c r="S17">
        <f t="shared" si="4"/>
        <v>0</v>
      </c>
      <c r="T17">
        <f t="shared" si="5"/>
        <v>0</v>
      </c>
    </row>
    <row r="18" spans="1:20">
      <c r="A18" t="s">
        <v>36</v>
      </c>
      <c r="B18" s="1">
        <v>38775</v>
      </c>
      <c r="D18" s="3">
        <v>13.026819713614714</v>
      </c>
      <c r="E18" s="2" t="s">
        <v>16</v>
      </c>
      <c r="F18">
        <v>0</v>
      </c>
      <c r="G18">
        <v>1</v>
      </c>
      <c r="H18" s="5">
        <v>1</v>
      </c>
      <c r="I18" s="6">
        <v>0</v>
      </c>
      <c r="J18" s="7">
        <v>0</v>
      </c>
      <c r="K18" s="8">
        <v>0</v>
      </c>
      <c r="L18" s="4">
        <f t="shared" si="0"/>
        <v>10</v>
      </c>
      <c r="O18">
        <f t="shared" si="1"/>
        <v>2</v>
      </c>
      <c r="Q18">
        <f t="shared" si="2"/>
        <v>0</v>
      </c>
      <c r="R18">
        <f t="shared" si="3"/>
        <v>0</v>
      </c>
      <c r="S18">
        <f t="shared" si="4"/>
        <v>0</v>
      </c>
      <c r="T18">
        <f t="shared" si="5"/>
        <v>0</v>
      </c>
    </row>
    <row r="19" spans="1:20">
      <c r="A19" t="s">
        <v>37</v>
      </c>
      <c r="B19" s="1">
        <v>38630</v>
      </c>
      <c r="D19" s="3">
        <v>8.3932692373066402</v>
      </c>
      <c r="E19" s="2" t="s">
        <v>16</v>
      </c>
      <c r="F19">
        <v>0</v>
      </c>
      <c r="G19">
        <v>0</v>
      </c>
      <c r="H19" s="5">
        <v>1</v>
      </c>
      <c r="I19" s="6">
        <v>0</v>
      </c>
      <c r="J19" s="7">
        <v>0</v>
      </c>
      <c r="K19" s="8">
        <v>0</v>
      </c>
      <c r="L19" s="4">
        <f t="shared" si="0"/>
        <v>10</v>
      </c>
      <c r="O19">
        <f t="shared" si="1"/>
        <v>10</v>
      </c>
      <c r="Q19">
        <f t="shared" si="2"/>
        <v>0</v>
      </c>
      <c r="R19">
        <f t="shared" si="3"/>
        <v>0</v>
      </c>
      <c r="S19">
        <f t="shared" si="4"/>
        <v>0</v>
      </c>
      <c r="T19">
        <f t="shared" si="5"/>
        <v>0</v>
      </c>
    </row>
    <row r="20" spans="1:20">
      <c r="A20" t="s">
        <v>38</v>
      </c>
      <c r="B20" s="1">
        <v>38692</v>
      </c>
      <c r="D20" s="3">
        <v>15.697020926359983</v>
      </c>
      <c r="E20" s="2" t="s">
        <v>18</v>
      </c>
      <c r="F20">
        <v>0</v>
      </c>
      <c r="G20">
        <v>0</v>
      </c>
      <c r="H20" s="5">
        <v>1</v>
      </c>
      <c r="I20" s="6">
        <v>0</v>
      </c>
      <c r="J20" s="7">
        <v>0</v>
      </c>
      <c r="K20" s="8">
        <v>0</v>
      </c>
      <c r="L20" s="4">
        <f t="shared" si="0"/>
        <v>10</v>
      </c>
      <c r="O20">
        <f t="shared" si="1"/>
        <v>12</v>
      </c>
      <c r="Q20">
        <f t="shared" si="2"/>
        <v>0</v>
      </c>
      <c r="R20">
        <f t="shared" si="3"/>
        <v>0</v>
      </c>
      <c r="S20">
        <f t="shared" si="4"/>
        <v>0</v>
      </c>
      <c r="T20">
        <f t="shared" si="5"/>
        <v>0</v>
      </c>
    </row>
    <row r="21" spans="1:20">
      <c r="A21" t="s">
        <v>39</v>
      </c>
      <c r="B21" s="1">
        <v>38793</v>
      </c>
      <c r="D21" s="3">
        <v>12.000051905421969</v>
      </c>
      <c r="E21" s="2" t="s">
        <v>16</v>
      </c>
      <c r="F21">
        <v>0</v>
      </c>
      <c r="G21">
        <v>1</v>
      </c>
      <c r="H21" s="5">
        <v>1</v>
      </c>
      <c r="I21" s="6">
        <v>0</v>
      </c>
      <c r="J21" s="7">
        <v>0</v>
      </c>
      <c r="K21" s="8">
        <v>0</v>
      </c>
      <c r="L21" s="4">
        <f t="shared" si="0"/>
        <v>10</v>
      </c>
      <c r="O21">
        <f t="shared" si="1"/>
        <v>3</v>
      </c>
      <c r="Q21">
        <f t="shared" si="2"/>
        <v>0</v>
      </c>
      <c r="R21">
        <f t="shared" si="3"/>
        <v>0</v>
      </c>
      <c r="S21">
        <f t="shared" si="4"/>
        <v>0</v>
      </c>
      <c r="T21">
        <f t="shared" si="5"/>
        <v>0</v>
      </c>
    </row>
    <row r="22" spans="1:20">
      <c r="A22" t="s">
        <v>41</v>
      </c>
      <c r="B22" s="1">
        <v>38725</v>
      </c>
      <c r="D22" s="3">
        <v>10.717763169139289</v>
      </c>
      <c r="E22" s="2" t="s">
        <v>16</v>
      </c>
      <c r="F22">
        <v>0</v>
      </c>
      <c r="G22">
        <v>1</v>
      </c>
      <c r="H22" s="5">
        <v>1</v>
      </c>
      <c r="I22" s="6">
        <v>0</v>
      </c>
      <c r="J22" s="7">
        <v>0</v>
      </c>
      <c r="K22" s="8">
        <v>0</v>
      </c>
      <c r="L22" s="4">
        <f t="shared" si="0"/>
        <v>10</v>
      </c>
      <c r="O22">
        <f t="shared" si="1"/>
        <v>1</v>
      </c>
      <c r="Q22">
        <f t="shared" si="2"/>
        <v>0</v>
      </c>
      <c r="R22">
        <f t="shared" si="3"/>
        <v>0</v>
      </c>
      <c r="S22">
        <f t="shared" si="4"/>
        <v>0</v>
      </c>
      <c r="T22">
        <f t="shared" si="5"/>
        <v>0</v>
      </c>
    </row>
    <row r="23" spans="1:20">
      <c r="A23" t="s">
        <v>42</v>
      </c>
      <c r="B23" s="1">
        <v>38870</v>
      </c>
      <c r="D23" s="3">
        <v>10.06224733748968</v>
      </c>
      <c r="E23" s="2" t="s">
        <v>18</v>
      </c>
      <c r="F23">
        <v>0</v>
      </c>
      <c r="G23">
        <v>1</v>
      </c>
      <c r="H23" s="5">
        <v>1</v>
      </c>
      <c r="I23" s="6">
        <v>0</v>
      </c>
      <c r="J23" s="7">
        <v>0</v>
      </c>
      <c r="K23" s="8">
        <v>0</v>
      </c>
      <c r="L23" s="4">
        <f t="shared" si="0"/>
        <v>10</v>
      </c>
      <c r="O23">
        <f t="shared" si="1"/>
        <v>6</v>
      </c>
      <c r="Q23">
        <f t="shared" si="2"/>
        <v>0</v>
      </c>
      <c r="R23">
        <f t="shared" si="3"/>
        <v>0</v>
      </c>
      <c r="S23">
        <f t="shared" si="4"/>
        <v>0</v>
      </c>
      <c r="T23">
        <f t="shared" si="5"/>
        <v>0</v>
      </c>
    </row>
    <row r="24" spans="1:20">
      <c r="A24" t="s">
        <v>43</v>
      </c>
      <c r="B24" s="1">
        <v>38754</v>
      </c>
      <c r="D24" s="3">
        <v>17.815601684085777</v>
      </c>
      <c r="E24" s="2" t="s">
        <v>16</v>
      </c>
      <c r="F24">
        <v>0</v>
      </c>
      <c r="G24">
        <v>1</v>
      </c>
      <c r="H24" s="5">
        <v>1</v>
      </c>
      <c r="I24" s="6">
        <v>0</v>
      </c>
      <c r="J24" s="7">
        <v>0</v>
      </c>
      <c r="K24" s="8">
        <v>0</v>
      </c>
      <c r="L24" s="4">
        <f t="shared" si="0"/>
        <v>10</v>
      </c>
      <c r="O24">
        <f t="shared" si="1"/>
        <v>2</v>
      </c>
      <c r="Q24">
        <f t="shared" si="2"/>
        <v>0</v>
      </c>
      <c r="R24">
        <f t="shared" si="3"/>
        <v>0</v>
      </c>
      <c r="S24">
        <f t="shared" si="4"/>
        <v>0</v>
      </c>
      <c r="T24">
        <f t="shared" si="5"/>
        <v>0</v>
      </c>
    </row>
    <row r="25" spans="1:20">
      <c r="A25" t="s">
        <v>44</v>
      </c>
      <c r="B25" s="1">
        <v>38793</v>
      </c>
      <c r="D25" s="3">
        <v>15.234803417770308</v>
      </c>
      <c r="E25" s="2" t="s">
        <v>16</v>
      </c>
      <c r="F25">
        <v>0</v>
      </c>
      <c r="G25">
        <v>1</v>
      </c>
      <c r="H25" s="5">
        <v>1</v>
      </c>
      <c r="I25" s="6">
        <v>0</v>
      </c>
      <c r="J25" s="7">
        <v>0</v>
      </c>
      <c r="K25" s="8">
        <v>0</v>
      </c>
      <c r="L25" s="4">
        <f t="shared" si="0"/>
        <v>10</v>
      </c>
      <c r="O25">
        <f t="shared" si="1"/>
        <v>3</v>
      </c>
      <c r="Q25">
        <f t="shared" si="2"/>
        <v>0</v>
      </c>
      <c r="R25">
        <f t="shared" si="3"/>
        <v>0</v>
      </c>
      <c r="S25">
        <f t="shared" si="4"/>
        <v>0</v>
      </c>
      <c r="T25">
        <f t="shared" si="5"/>
        <v>0</v>
      </c>
    </row>
    <row r="26" spans="1:20">
      <c r="A26" t="s">
        <v>46</v>
      </c>
      <c r="B26" s="1">
        <v>38647</v>
      </c>
      <c r="D26" s="3">
        <v>9.5430611130213947</v>
      </c>
      <c r="E26" s="2" t="s">
        <v>18</v>
      </c>
      <c r="F26">
        <v>0</v>
      </c>
      <c r="G26">
        <v>0</v>
      </c>
      <c r="H26" s="5">
        <v>1</v>
      </c>
      <c r="I26" s="6">
        <v>0</v>
      </c>
      <c r="J26" s="7">
        <v>0</v>
      </c>
      <c r="K26" s="8">
        <v>0</v>
      </c>
      <c r="L26" s="4">
        <f t="shared" si="0"/>
        <v>10</v>
      </c>
      <c r="O26">
        <f t="shared" si="1"/>
        <v>10</v>
      </c>
      <c r="Q26">
        <f t="shared" si="2"/>
        <v>0</v>
      </c>
      <c r="R26">
        <f t="shared" si="3"/>
        <v>0</v>
      </c>
      <c r="S26">
        <f t="shared" si="4"/>
        <v>0</v>
      </c>
      <c r="T26">
        <f t="shared" si="5"/>
        <v>0</v>
      </c>
    </row>
    <row r="27" spans="1:20">
      <c r="A27" t="s">
        <v>48</v>
      </c>
      <c r="B27" s="1">
        <v>38897</v>
      </c>
      <c r="D27" s="3">
        <v>13.263197441793636</v>
      </c>
      <c r="E27" s="2" t="s">
        <v>18</v>
      </c>
      <c r="F27">
        <v>0</v>
      </c>
      <c r="G27">
        <v>1</v>
      </c>
      <c r="H27" s="5">
        <v>1</v>
      </c>
      <c r="I27" s="6">
        <v>0</v>
      </c>
      <c r="J27" s="7">
        <v>0</v>
      </c>
      <c r="K27" s="8">
        <v>0</v>
      </c>
      <c r="L27" s="4">
        <f t="shared" si="0"/>
        <v>10</v>
      </c>
      <c r="O27">
        <f t="shared" si="1"/>
        <v>6</v>
      </c>
      <c r="Q27">
        <f t="shared" si="2"/>
        <v>0</v>
      </c>
      <c r="R27">
        <f t="shared" si="3"/>
        <v>0</v>
      </c>
      <c r="S27">
        <f t="shared" si="4"/>
        <v>0</v>
      </c>
      <c r="T27">
        <f t="shared" si="5"/>
        <v>0</v>
      </c>
    </row>
    <row r="28" spans="1:20">
      <c r="A28" t="s">
        <v>49</v>
      </c>
      <c r="B28" s="1">
        <v>38758</v>
      </c>
      <c r="D28" s="3">
        <v>18.558332580802016</v>
      </c>
      <c r="E28" s="2" t="s">
        <v>16</v>
      </c>
      <c r="F28">
        <v>0</v>
      </c>
      <c r="G28">
        <v>1</v>
      </c>
      <c r="H28" s="5">
        <v>1</v>
      </c>
      <c r="I28" s="6">
        <v>0</v>
      </c>
      <c r="J28" s="7">
        <v>0</v>
      </c>
      <c r="K28" s="8">
        <v>0</v>
      </c>
      <c r="L28" s="4">
        <f t="shared" si="0"/>
        <v>10</v>
      </c>
      <c r="O28">
        <f t="shared" si="1"/>
        <v>2</v>
      </c>
      <c r="Q28">
        <f t="shared" si="2"/>
        <v>0</v>
      </c>
      <c r="R28">
        <f t="shared" si="3"/>
        <v>0</v>
      </c>
      <c r="S28">
        <f t="shared" si="4"/>
        <v>0</v>
      </c>
      <c r="T28">
        <f t="shared" si="5"/>
        <v>0</v>
      </c>
    </row>
    <row r="29" spans="1:20">
      <c r="A29" t="s">
        <v>51</v>
      </c>
      <c r="B29" s="1">
        <v>38885</v>
      </c>
      <c r="D29" s="3">
        <v>14.977542692352472</v>
      </c>
      <c r="E29" s="2" t="s">
        <v>16</v>
      </c>
      <c r="F29">
        <v>0</v>
      </c>
      <c r="G29">
        <v>1</v>
      </c>
      <c r="H29" s="5">
        <v>1</v>
      </c>
      <c r="I29" s="6">
        <v>0</v>
      </c>
      <c r="J29" s="7">
        <v>0</v>
      </c>
      <c r="K29" s="8">
        <v>0</v>
      </c>
      <c r="L29" s="4">
        <f t="shared" si="0"/>
        <v>10</v>
      </c>
      <c r="O29">
        <f t="shared" si="1"/>
        <v>6</v>
      </c>
      <c r="Q29">
        <f t="shared" si="2"/>
        <v>0</v>
      </c>
      <c r="R29">
        <f t="shared" si="3"/>
        <v>0</v>
      </c>
      <c r="S29">
        <f t="shared" si="4"/>
        <v>0</v>
      </c>
      <c r="T29">
        <f t="shared" si="5"/>
        <v>0</v>
      </c>
    </row>
    <row r="30" spans="1:20">
      <c r="A30" t="s">
        <v>52</v>
      </c>
      <c r="B30" s="1">
        <v>38784</v>
      </c>
      <c r="D30" s="3">
        <v>16.00492616869451</v>
      </c>
      <c r="E30" s="2" t="s">
        <v>18</v>
      </c>
      <c r="F30">
        <v>0</v>
      </c>
      <c r="G30">
        <v>1</v>
      </c>
      <c r="H30" s="5">
        <v>1</v>
      </c>
      <c r="I30" s="6">
        <v>0</v>
      </c>
      <c r="J30" s="7">
        <v>0</v>
      </c>
      <c r="K30" s="8">
        <v>0</v>
      </c>
      <c r="L30" s="4">
        <f t="shared" si="0"/>
        <v>10</v>
      </c>
      <c r="O30">
        <f t="shared" si="1"/>
        <v>3</v>
      </c>
      <c r="Q30">
        <f t="shared" si="2"/>
        <v>0</v>
      </c>
      <c r="R30">
        <f t="shared" si="3"/>
        <v>0</v>
      </c>
      <c r="S30">
        <f t="shared" si="4"/>
        <v>0</v>
      </c>
      <c r="T30">
        <f t="shared" si="5"/>
        <v>0</v>
      </c>
    </row>
    <row r="31" spans="1:20">
      <c r="A31" t="s">
        <v>53</v>
      </c>
      <c r="B31" s="1">
        <v>38657</v>
      </c>
      <c r="D31" s="3">
        <v>6.4800723054340779</v>
      </c>
      <c r="E31" s="2" t="s">
        <v>16</v>
      </c>
      <c r="F31">
        <v>0</v>
      </c>
      <c r="G31">
        <v>0</v>
      </c>
      <c r="H31" s="5">
        <v>1</v>
      </c>
      <c r="I31" s="6">
        <v>0</v>
      </c>
      <c r="J31" s="7">
        <v>0</v>
      </c>
      <c r="K31" s="8">
        <v>0</v>
      </c>
      <c r="L31" s="4">
        <f t="shared" si="0"/>
        <v>10</v>
      </c>
      <c r="O31">
        <f t="shared" si="1"/>
        <v>11</v>
      </c>
      <c r="Q31">
        <f t="shared" si="2"/>
        <v>0</v>
      </c>
      <c r="R31">
        <f t="shared" si="3"/>
        <v>0</v>
      </c>
      <c r="S31">
        <f t="shared" si="4"/>
        <v>0</v>
      </c>
      <c r="T31">
        <f t="shared" si="5"/>
        <v>0</v>
      </c>
    </row>
    <row r="32" spans="1:20">
      <c r="A32" t="s">
        <v>54</v>
      </c>
      <c r="B32" s="1">
        <v>38796</v>
      </c>
      <c r="D32" s="3">
        <v>12.577847091473814</v>
      </c>
      <c r="E32" s="2" t="s">
        <v>18</v>
      </c>
      <c r="F32">
        <v>0</v>
      </c>
      <c r="G32">
        <v>1</v>
      </c>
      <c r="H32" s="5">
        <v>1</v>
      </c>
      <c r="I32" s="6">
        <v>0</v>
      </c>
      <c r="J32" s="7">
        <v>0</v>
      </c>
      <c r="K32" s="8">
        <v>0</v>
      </c>
      <c r="L32" s="4">
        <f t="shared" si="0"/>
        <v>10</v>
      </c>
      <c r="O32">
        <f t="shared" si="1"/>
        <v>3</v>
      </c>
      <c r="Q32">
        <f t="shared" si="2"/>
        <v>0</v>
      </c>
      <c r="R32">
        <f t="shared" si="3"/>
        <v>0</v>
      </c>
      <c r="S32">
        <f t="shared" si="4"/>
        <v>0</v>
      </c>
      <c r="T32">
        <f t="shared" si="5"/>
        <v>0</v>
      </c>
    </row>
    <row r="33" spans="1:20">
      <c r="A33" t="s">
        <v>55</v>
      </c>
      <c r="B33" s="1">
        <v>38884</v>
      </c>
      <c r="D33" s="3">
        <v>17.480769212578707</v>
      </c>
      <c r="E33" s="2" t="s">
        <v>18</v>
      </c>
      <c r="F33">
        <v>0</v>
      </c>
      <c r="G33">
        <v>1</v>
      </c>
      <c r="H33" s="5">
        <v>1</v>
      </c>
      <c r="I33" s="6">
        <v>0</v>
      </c>
      <c r="J33" s="7">
        <v>0</v>
      </c>
      <c r="K33" s="8">
        <v>0</v>
      </c>
      <c r="L33" s="4">
        <f t="shared" si="0"/>
        <v>10</v>
      </c>
      <c r="O33">
        <f t="shared" si="1"/>
        <v>6</v>
      </c>
      <c r="Q33">
        <f t="shared" si="2"/>
        <v>0</v>
      </c>
      <c r="R33">
        <f t="shared" si="3"/>
        <v>0</v>
      </c>
      <c r="S33">
        <f t="shared" si="4"/>
        <v>0</v>
      </c>
      <c r="T33">
        <f t="shared" si="5"/>
        <v>0</v>
      </c>
    </row>
    <row r="34" spans="1:20">
      <c r="A34" t="s">
        <v>57</v>
      </c>
      <c r="B34" s="1">
        <v>38773</v>
      </c>
      <c r="D34" s="3">
        <v>16.813806079668211</v>
      </c>
      <c r="E34" s="2" t="s">
        <v>18</v>
      </c>
      <c r="F34">
        <v>0</v>
      </c>
      <c r="G34">
        <v>1</v>
      </c>
      <c r="H34" s="5">
        <v>1</v>
      </c>
      <c r="I34" s="6">
        <v>0</v>
      </c>
      <c r="J34" s="7">
        <v>0</v>
      </c>
      <c r="K34" s="8">
        <v>0</v>
      </c>
      <c r="L34" s="4">
        <f t="shared" si="0"/>
        <v>10</v>
      </c>
      <c r="O34">
        <f t="shared" si="1"/>
        <v>2</v>
      </c>
      <c r="Q34">
        <f t="shared" si="2"/>
        <v>0</v>
      </c>
      <c r="R34">
        <f t="shared" si="3"/>
        <v>0</v>
      </c>
      <c r="S34">
        <f t="shared" si="4"/>
        <v>0</v>
      </c>
      <c r="T34">
        <f t="shared" si="5"/>
        <v>0</v>
      </c>
    </row>
    <row r="35" spans="1:20">
      <c r="A35" t="s">
        <v>58</v>
      </c>
      <c r="B35" s="1">
        <v>38731</v>
      </c>
      <c r="D35" s="3">
        <v>18.311861141590271</v>
      </c>
      <c r="E35" s="2" t="s">
        <v>18</v>
      </c>
      <c r="F35">
        <v>0</v>
      </c>
      <c r="G35">
        <v>1</v>
      </c>
      <c r="H35" s="5">
        <v>1</v>
      </c>
      <c r="I35" s="6">
        <v>0</v>
      </c>
      <c r="J35" s="7">
        <v>0</v>
      </c>
      <c r="K35" s="8">
        <v>0</v>
      </c>
      <c r="L35" s="4">
        <f t="shared" si="0"/>
        <v>10</v>
      </c>
      <c r="O35">
        <f t="shared" si="1"/>
        <v>1</v>
      </c>
      <c r="Q35">
        <f t="shared" si="2"/>
        <v>0</v>
      </c>
      <c r="R35">
        <f t="shared" si="3"/>
        <v>0</v>
      </c>
      <c r="S35">
        <f t="shared" si="4"/>
        <v>0</v>
      </c>
      <c r="T35">
        <f t="shared" si="5"/>
        <v>0</v>
      </c>
    </row>
    <row r="36" spans="1:20">
      <c r="A36" t="s">
        <v>60</v>
      </c>
      <c r="B36" s="1">
        <v>38749</v>
      </c>
      <c r="D36" s="3">
        <v>17.034474749364563</v>
      </c>
      <c r="E36" s="2" t="s">
        <v>18</v>
      </c>
      <c r="F36">
        <v>0</v>
      </c>
      <c r="G36">
        <v>1</v>
      </c>
      <c r="H36" s="5">
        <v>1</v>
      </c>
      <c r="I36" s="6">
        <v>0</v>
      </c>
      <c r="J36" s="7">
        <v>0</v>
      </c>
      <c r="K36" s="8">
        <v>0</v>
      </c>
      <c r="L36" s="4">
        <f t="shared" si="0"/>
        <v>10</v>
      </c>
      <c r="O36">
        <f t="shared" si="1"/>
        <v>2</v>
      </c>
      <c r="Q36">
        <f t="shared" si="2"/>
        <v>0</v>
      </c>
      <c r="R36">
        <f t="shared" si="3"/>
        <v>0</v>
      </c>
      <c r="S36">
        <f t="shared" si="4"/>
        <v>0</v>
      </c>
      <c r="T36">
        <f t="shared" si="5"/>
        <v>0</v>
      </c>
    </row>
    <row r="37" spans="1:20">
      <c r="A37" t="s">
        <v>61</v>
      </c>
      <c r="B37" s="1">
        <v>38814</v>
      </c>
      <c r="D37" s="3">
        <v>17.530273878231128</v>
      </c>
      <c r="E37" s="2" t="s">
        <v>18</v>
      </c>
      <c r="F37">
        <v>0</v>
      </c>
      <c r="G37">
        <v>1</v>
      </c>
      <c r="H37" s="5">
        <v>1</v>
      </c>
      <c r="I37" s="6">
        <v>0</v>
      </c>
      <c r="J37" s="7">
        <v>0</v>
      </c>
      <c r="K37" s="8">
        <v>0</v>
      </c>
      <c r="L37" s="4">
        <f t="shared" si="0"/>
        <v>10</v>
      </c>
      <c r="O37">
        <f t="shared" si="1"/>
        <v>4</v>
      </c>
      <c r="Q37">
        <f t="shared" si="2"/>
        <v>0</v>
      </c>
      <c r="R37">
        <f t="shared" si="3"/>
        <v>0</v>
      </c>
      <c r="S37">
        <f t="shared" si="4"/>
        <v>0</v>
      </c>
      <c r="T37">
        <f t="shared" si="5"/>
        <v>0</v>
      </c>
    </row>
    <row r="38" spans="1:20">
      <c r="A38" t="s">
        <v>63</v>
      </c>
      <c r="B38" s="1">
        <v>38801</v>
      </c>
      <c r="D38" s="3">
        <v>15.416675585170196</v>
      </c>
      <c r="E38" s="2" t="s">
        <v>18</v>
      </c>
      <c r="F38">
        <v>0</v>
      </c>
      <c r="G38">
        <v>1</v>
      </c>
      <c r="H38" s="5">
        <v>1</v>
      </c>
      <c r="I38" s="6">
        <v>0</v>
      </c>
      <c r="J38" s="7">
        <v>0</v>
      </c>
      <c r="K38" s="8">
        <v>0</v>
      </c>
      <c r="L38" s="4">
        <f t="shared" si="0"/>
        <v>10</v>
      </c>
      <c r="O38">
        <f t="shared" si="1"/>
        <v>3</v>
      </c>
      <c r="Q38">
        <f t="shared" si="2"/>
        <v>0</v>
      </c>
      <c r="R38">
        <f t="shared" si="3"/>
        <v>0</v>
      </c>
      <c r="S38">
        <f t="shared" si="4"/>
        <v>0</v>
      </c>
      <c r="T38">
        <f t="shared" si="5"/>
        <v>0</v>
      </c>
    </row>
    <row r="39" spans="1:20">
      <c r="A39" t="s">
        <v>64</v>
      </c>
      <c r="B39" s="1">
        <v>38862</v>
      </c>
      <c r="D39" s="3">
        <v>11.093426200291105</v>
      </c>
      <c r="E39" s="2" t="s">
        <v>18</v>
      </c>
      <c r="F39">
        <v>0</v>
      </c>
      <c r="G39">
        <v>1</v>
      </c>
      <c r="H39" s="5">
        <v>1</v>
      </c>
      <c r="I39" s="6">
        <v>0</v>
      </c>
      <c r="J39" s="7">
        <v>0</v>
      </c>
      <c r="K39" s="8">
        <v>0</v>
      </c>
      <c r="L39" s="4">
        <f t="shared" si="0"/>
        <v>10</v>
      </c>
      <c r="O39">
        <f t="shared" si="1"/>
        <v>5</v>
      </c>
      <c r="Q39">
        <f t="shared" si="2"/>
        <v>0</v>
      </c>
      <c r="R39">
        <f t="shared" si="3"/>
        <v>0</v>
      </c>
      <c r="S39">
        <f t="shared" si="4"/>
        <v>0</v>
      </c>
      <c r="T39">
        <f t="shared" si="5"/>
        <v>0</v>
      </c>
    </row>
    <row r="40" spans="1:20">
      <c r="A40" t="s">
        <v>66</v>
      </c>
      <c r="B40" s="1">
        <v>38731</v>
      </c>
      <c r="D40" s="3">
        <v>13.073539091309613</v>
      </c>
      <c r="E40" s="2" t="s">
        <v>18</v>
      </c>
      <c r="F40">
        <v>0</v>
      </c>
      <c r="G40">
        <v>1</v>
      </c>
      <c r="H40" s="5">
        <v>1</v>
      </c>
      <c r="I40" s="6">
        <v>0</v>
      </c>
      <c r="J40" s="7">
        <v>0</v>
      </c>
      <c r="K40" s="8">
        <v>0</v>
      </c>
      <c r="L40" s="4">
        <f t="shared" si="0"/>
        <v>10</v>
      </c>
      <c r="O40">
        <f t="shared" si="1"/>
        <v>1</v>
      </c>
      <c r="Q40">
        <f t="shared" si="2"/>
        <v>0</v>
      </c>
      <c r="R40">
        <f t="shared" si="3"/>
        <v>0</v>
      </c>
      <c r="S40">
        <f t="shared" si="4"/>
        <v>0</v>
      </c>
      <c r="T40">
        <f t="shared" si="5"/>
        <v>0</v>
      </c>
    </row>
    <row r="41" spans="1:20">
      <c r="A41" t="s">
        <v>67</v>
      </c>
      <c r="B41" s="1">
        <v>38875</v>
      </c>
      <c r="D41" s="3">
        <v>16.926744852783486</v>
      </c>
      <c r="E41" s="2" t="s">
        <v>16</v>
      </c>
      <c r="F41">
        <v>0</v>
      </c>
      <c r="G41">
        <v>1</v>
      </c>
      <c r="H41" s="5">
        <v>1</v>
      </c>
      <c r="I41" s="6">
        <v>0</v>
      </c>
      <c r="J41" s="7">
        <v>0</v>
      </c>
      <c r="K41" s="8">
        <v>0</v>
      </c>
      <c r="L41" s="4">
        <f t="shared" si="0"/>
        <v>10</v>
      </c>
      <c r="O41">
        <f t="shared" si="1"/>
        <v>6</v>
      </c>
      <c r="Q41">
        <f t="shared" si="2"/>
        <v>0</v>
      </c>
      <c r="R41">
        <f t="shared" si="3"/>
        <v>0</v>
      </c>
      <c r="S41">
        <f t="shared" si="4"/>
        <v>0</v>
      </c>
      <c r="T41">
        <f t="shared" si="5"/>
        <v>0</v>
      </c>
    </row>
    <row r="42" spans="1:20">
      <c r="A42" t="s">
        <v>69</v>
      </c>
      <c r="B42" s="1">
        <v>38667</v>
      </c>
      <c r="D42" s="3">
        <v>9.7029639303445947</v>
      </c>
      <c r="E42" s="2" t="s">
        <v>16</v>
      </c>
      <c r="F42">
        <v>0</v>
      </c>
      <c r="G42">
        <v>0</v>
      </c>
      <c r="H42" s="5">
        <v>1</v>
      </c>
      <c r="I42" s="6">
        <v>0</v>
      </c>
      <c r="J42" s="7">
        <v>0</v>
      </c>
      <c r="K42" s="8">
        <v>0</v>
      </c>
      <c r="L42" s="4">
        <f t="shared" si="0"/>
        <v>10</v>
      </c>
      <c r="O42">
        <f t="shared" si="1"/>
        <v>11</v>
      </c>
      <c r="Q42">
        <f t="shared" si="2"/>
        <v>0</v>
      </c>
      <c r="R42">
        <f t="shared" si="3"/>
        <v>0</v>
      </c>
      <c r="S42">
        <f t="shared" si="4"/>
        <v>0</v>
      </c>
      <c r="T42">
        <f t="shared" si="5"/>
        <v>0</v>
      </c>
    </row>
    <row r="43" spans="1:20">
      <c r="A43" t="s">
        <v>70</v>
      </c>
      <c r="B43" s="1">
        <v>38787</v>
      </c>
      <c r="D43" s="3">
        <v>18.064454169958481</v>
      </c>
      <c r="E43" s="2" t="s">
        <v>18</v>
      </c>
      <c r="F43">
        <v>0</v>
      </c>
      <c r="G43">
        <v>1</v>
      </c>
      <c r="H43" s="5">
        <v>1</v>
      </c>
      <c r="I43" s="6">
        <v>0</v>
      </c>
      <c r="J43" s="7">
        <v>0</v>
      </c>
      <c r="K43" s="8">
        <v>0</v>
      </c>
      <c r="L43" s="4">
        <f t="shared" si="0"/>
        <v>10</v>
      </c>
      <c r="O43">
        <f t="shared" si="1"/>
        <v>3</v>
      </c>
      <c r="Q43">
        <f t="shared" si="2"/>
        <v>0</v>
      </c>
      <c r="R43">
        <f t="shared" si="3"/>
        <v>0</v>
      </c>
      <c r="S43">
        <f t="shared" si="4"/>
        <v>0</v>
      </c>
      <c r="T43">
        <f t="shared" si="5"/>
        <v>0</v>
      </c>
    </row>
    <row r="44" spans="1:20">
      <c r="A44" t="s">
        <v>72</v>
      </c>
      <c r="B44" s="1">
        <v>38448</v>
      </c>
      <c r="D44" s="3">
        <v>16.079060888574531</v>
      </c>
      <c r="E44" s="2" t="s">
        <v>16</v>
      </c>
      <c r="F44">
        <v>0</v>
      </c>
      <c r="G44">
        <v>0</v>
      </c>
      <c r="H44" s="5">
        <v>1</v>
      </c>
      <c r="I44" s="6">
        <v>0</v>
      </c>
      <c r="J44" s="7">
        <v>0</v>
      </c>
      <c r="K44" s="8">
        <v>0</v>
      </c>
      <c r="L44" s="4">
        <f t="shared" si="0"/>
        <v>11</v>
      </c>
      <c r="O44">
        <f t="shared" si="1"/>
        <v>4</v>
      </c>
      <c r="Q44">
        <f t="shared" si="2"/>
        <v>0</v>
      </c>
      <c r="R44">
        <f t="shared" si="3"/>
        <v>0</v>
      </c>
      <c r="S44">
        <f t="shared" si="4"/>
        <v>0</v>
      </c>
      <c r="T44">
        <f t="shared" si="5"/>
        <v>0</v>
      </c>
    </row>
    <row r="45" spans="1:20">
      <c r="A45" t="s">
        <v>73</v>
      </c>
      <c r="B45" s="1">
        <v>38566</v>
      </c>
      <c r="D45" s="3">
        <v>4.7249492542141525</v>
      </c>
      <c r="E45" s="2" t="s">
        <v>18</v>
      </c>
      <c r="F45">
        <v>0</v>
      </c>
      <c r="G45">
        <v>0</v>
      </c>
      <c r="H45" s="5">
        <v>1</v>
      </c>
      <c r="I45" s="6">
        <v>0</v>
      </c>
      <c r="J45" s="7">
        <v>0</v>
      </c>
      <c r="K45" s="8">
        <v>0</v>
      </c>
      <c r="L45" s="4">
        <f t="shared" si="0"/>
        <v>11</v>
      </c>
      <c r="O45">
        <f t="shared" si="1"/>
        <v>8</v>
      </c>
      <c r="Q45">
        <f t="shared" si="2"/>
        <v>1</v>
      </c>
      <c r="R45">
        <f t="shared" si="3"/>
        <v>0</v>
      </c>
      <c r="S45">
        <f t="shared" si="4"/>
        <v>0</v>
      </c>
      <c r="T45">
        <f t="shared" si="5"/>
        <v>0</v>
      </c>
    </row>
    <row r="46" spans="1:20">
      <c r="A46" t="s">
        <v>74</v>
      </c>
      <c r="B46" s="1">
        <v>38506</v>
      </c>
      <c r="D46" s="3">
        <v>4.783883283641444</v>
      </c>
      <c r="E46" s="2" t="s">
        <v>16</v>
      </c>
      <c r="F46">
        <v>0</v>
      </c>
      <c r="G46">
        <v>0</v>
      </c>
      <c r="H46" s="5">
        <v>1</v>
      </c>
      <c r="I46" s="6">
        <v>0</v>
      </c>
      <c r="J46" s="7">
        <v>0</v>
      </c>
      <c r="K46" s="8">
        <v>0</v>
      </c>
      <c r="L46" s="4">
        <f t="shared" si="0"/>
        <v>11</v>
      </c>
      <c r="O46">
        <f t="shared" si="1"/>
        <v>6</v>
      </c>
      <c r="Q46">
        <f t="shared" si="2"/>
        <v>1</v>
      </c>
      <c r="R46">
        <f t="shared" si="3"/>
        <v>0</v>
      </c>
      <c r="S46">
        <f t="shared" si="4"/>
        <v>0</v>
      </c>
      <c r="T46">
        <f t="shared" si="5"/>
        <v>0</v>
      </c>
    </row>
    <row r="47" spans="1:20">
      <c r="A47" t="s">
        <v>77</v>
      </c>
      <c r="B47" s="1">
        <v>38588</v>
      </c>
      <c r="D47" s="3">
        <v>3.9450545279323705</v>
      </c>
      <c r="E47" s="2" t="s">
        <v>16</v>
      </c>
      <c r="F47">
        <v>0</v>
      </c>
      <c r="G47">
        <v>0</v>
      </c>
      <c r="H47" s="5">
        <v>1</v>
      </c>
      <c r="I47" s="6">
        <v>0</v>
      </c>
      <c r="J47" s="7">
        <v>0</v>
      </c>
      <c r="K47" s="8">
        <v>0</v>
      </c>
      <c r="L47" s="4">
        <f t="shared" si="0"/>
        <v>11</v>
      </c>
      <c r="O47">
        <f t="shared" si="1"/>
        <v>8</v>
      </c>
      <c r="Q47">
        <f t="shared" si="2"/>
        <v>1</v>
      </c>
      <c r="R47">
        <f t="shared" si="3"/>
        <v>0</v>
      </c>
      <c r="S47">
        <f t="shared" si="4"/>
        <v>0</v>
      </c>
      <c r="T47">
        <f t="shared" si="5"/>
        <v>0</v>
      </c>
    </row>
    <row r="48" spans="1:20">
      <c r="A48" t="s">
        <v>78</v>
      </c>
      <c r="B48" s="1">
        <v>38581</v>
      </c>
      <c r="D48" s="3">
        <v>8.5294375859393767</v>
      </c>
      <c r="E48" s="2" t="s">
        <v>16</v>
      </c>
      <c r="F48">
        <v>0</v>
      </c>
      <c r="G48">
        <v>0</v>
      </c>
      <c r="H48" s="5">
        <v>1</v>
      </c>
      <c r="I48" s="6">
        <v>0</v>
      </c>
      <c r="J48" s="7">
        <v>0</v>
      </c>
      <c r="K48" s="8">
        <v>0</v>
      </c>
      <c r="L48" s="4">
        <f t="shared" si="0"/>
        <v>11</v>
      </c>
      <c r="O48">
        <f t="shared" si="1"/>
        <v>8</v>
      </c>
      <c r="Q48">
        <f t="shared" si="2"/>
        <v>0</v>
      </c>
      <c r="R48">
        <f t="shared" si="3"/>
        <v>0</v>
      </c>
      <c r="S48">
        <f t="shared" si="4"/>
        <v>0</v>
      </c>
      <c r="T48">
        <f t="shared" si="5"/>
        <v>0</v>
      </c>
    </row>
    <row r="49" spans="1:20">
      <c r="A49" t="s">
        <v>80</v>
      </c>
      <c r="B49" s="1">
        <v>38514</v>
      </c>
      <c r="D49" s="3">
        <v>5.2467949440679149</v>
      </c>
      <c r="E49" s="2" t="s">
        <v>16</v>
      </c>
      <c r="F49">
        <v>0</v>
      </c>
      <c r="G49">
        <v>0</v>
      </c>
      <c r="H49" s="5">
        <v>1</v>
      </c>
      <c r="I49" s="6">
        <v>0</v>
      </c>
      <c r="J49" s="7">
        <v>0</v>
      </c>
      <c r="K49" s="8">
        <v>0</v>
      </c>
      <c r="L49" s="4">
        <f t="shared" si="0"/>
        <v>11</v>
      </c>
      <c r="O49">
        <f t="shared" si="1"/>
        <v>6</v>
      </c>
      <c r="Q49">
        <f t="shared" si="2"/>
        <v>0</v>
      </c>
      <c r="R49">
        <f t="shared" si="3"/>
        <v>0</v>
      </c>
      <c r="S49">
        <f t="shared" si="4"/>
        <v>0</v>
      </c>
      <c r="T49">
        <f t="shared" si="5"/>
        <v>0</v>
      </c>
    </row>
    <row r="50" spans="1:20">
      <c r="A50" t="s">
        <v>81</v>
      </c>
      <c r="B50" s="1">
        <v>38357</v>
      </c>
      <c r="D50" s="3">
        <v>5.9134338470512375</v>
      </c>
      <c r="E50" s="2" t="s">
        <v>16</v>
      </c>
      <c r="F50">
        <v>0</v>
      </c>
      <c r="G50">
        <v>0</v>
      </c>
      <c r="H50" s="5">
        <v>1</v>
      </c>
      <c r="I50" s="6">
        <v>0</v>
      </c>
      <c r="J50" s="7">
        <v>0</v>
      </c>
      <c r="K50" s="8">
        <v>0</v>
      </c>
      <c r="L50" s="4">
        <f t="shared" si="0"/>
        <v>11</v>
      </c>
      <c r="O50">
        <f t="shared" si="1"/>
        <v>1</v>
      </c>
      <c r="Q50">
        <f t="shared" si="2"/>
        <v>0</v>
      </c>
      <c r="R50">
        <f t="shared" si="3"/>
        <v>0</v>
      </c>
      <c r="S50">
        <f t="shared" si="4"/>
        <v>0</v>
      </c>
      <c r="T50">
        <f t="shared" si="5"/>
        <v>0</v>
      </c>
    </row>
    <row r="51" spans="1:20">
      <c r="A51" t="s">
        <v>84</v>
      </c>
      <c r="B51" s="1">
        <v>38573</v>
      </c>
      <c r="D51" s="3">
        <v>2.5068523325026035</v>
      </c>
      <c r="E51" s="2" t="s">
        <v>18</v>
      </c>
      <c r="F51">
        <v>0</v>
      </c>
      <c r="G51">
        <v>0</v>
      </c>
      <c r="H51" s="5">
        <v>1</v>
      </c>
      <c r="I51" s="6">
        <v>0</v>
      </c>
      <c r="J51" s="7">
        <v>0</v>
      </c>
      <c r="K51" s="8">
        <v>0</v>
      </c>
      <c r="L51" s="4">
        <f t="shared" si="0"/>
        <v>11</v>
      </c>
      <c r="O51">
        <f t="shared" si="1"/>
        <v>8</v>
      </c>
      <c r="Q51">
        <f t="shared" si="2"/>
        <v>1</v>
      </c>
      <c r="R51">
        <f t="shared" si="3"/>
        <v>0</v>
      </c>
      <c r="S51">
        <f t="shared" si="4"/>
        <v>0</v>
      </c>
      <c r="T51">
        <f t="shared" si="5"/>
        <v>0</v>
      </c>
    </row>
    <row r="52" spans="1:20">
      <c r="A52" t="s">
        <v>85</v>
      </c>
      <c r="B52" s="1">
        <v>38399</v>
      </c>
      <c r="D52" s="3">
        <v>5.0453687752824408</v>
      </c>
      <c r="E52" s="2" t="s">
        <v>18</v>
      </c>
      <c r="F52">
        <v>0</v>
      </c>
      <c r="G52">
        <v>0</v>
      </c>
      <c r="H52" s="5">
        <v>1</v>
      </c>
      <c r="I52" s="6">
        <v>0</v>
      </c>
      <c r="J52" s="7">
        <v>0</v>
      </c>
      <c r="K52" s="8">
        <v>0</v>
      </c>
      <c r="L52" s="4">
        <f t="shared" si="0"/>
        <v>11</v>
      </c>
      <c r="O52">
        <f t="shared" si="1"/>
        <v>2</v>
      </c>
      <c r="Q52">
        <f t="shared" si="2"/>
        <v>0</v>
      </c>
      <c r="R52">
        <f t="shared" si="3"/>
        <v>0</v>
      </c>
      <c r="S52">
        <f t="shared" si="4"/>
        <v>0</v>
      </c>
      <c r="T52">
        <f t="shared" si="5"/>
        <v>0</v>
      </c>
    </row>
    <row r="53" spans="1:20">
      <c r="A53" t="s">
        <v>94</v>
      </c>
      <c r="B53" s="1">
        <v>38383</v>
      </c>
      <c r="D53" s="3">
        <v>9.901327621454584</v>
      </c>
      <c r="E53" s="2" t="s">
        <v>16</v>
      </c>
      <c r="F53">
        <v>0</v>
      </c>
      <c r="G53">
        <v>0</v>
      </c>
      <c r="H53" s="5">
        <v>1</v>
      </c>
      <c r="I53" s="6">
        <v>0</v>
      </c>
      <c r="J53" s="7">
        <v>0</v>
      </c>
      <c r="K53" s="8">
        <v>0</v>
      </c>
      <c r="L53" s="4">
        <f t="shared" si="0"/>
        <v>11</v>
      </c>
      <c r="O53">
        <f t="shared" si="1"/>
        <v>1</v>
      </c>
      <c r="Q53">
        <f t="shared" si="2"/>
        <v>0</v>
      </c>
      <c r="R53">
        <f t="shared" si="3"/>
        <v>0</v>
      </c>
      <c r="S53">
        <f t="shared" si="4"/>
        <v>0</v>
      </c>
      <c r="T53">
        <f t="shared" si="5"/>
        <v>0</v>
      </c>
    </row>
    <row r="54" spans="1:20">
      <c r="A54" t="s">
        <v>95</v>
      </c>
      <c r="B54" s="1">
        <v>38524</v>
      </c>
      <c r="D54" s="3">
        <v>5.9566551587859067</v>
      </c>
      <c r="E54" s="2" t="s">
        <v>16</v>
      </c>
      <c r="F54">
        <v>0</v>
      </c>
      <c r="G54">
        <v>0</v>
      </c>
      <c r="H54" s="5">
        <v>1</v>
      </c>
      <c r="I54" s="6">
        <v>0</v>
      </c>
      <c r="J54" s="7">
        <v>0</v>
      </c>
      <c r="K54" s="8">
        <v>0</v>
      </c>
      <c r="L54" s="4">
        <f t="shared" si="0"/>
        <v>11</v>
      </c>
      <c r="O54">
        <f t="shared" si="1"/>
        <v>6</v>
      </c>
      <c r="Q54">
        <f t="shared" si="2"/>
        <v>0</v>
      </c>
      <c r="R54">
        <f t="shared" si="3"/>
        <v>0</v>
      </c>
      <c r="S54">
        <f t="shared" si="4"/>
        <v>0</v>
      </c>
      <c r="T54">
        <f t="shared" si="5"/>
        <v>0</v>
      </c>
    </row>
    <row r="55" spans="1:20">
      <c r="A55" t="s">
        <v>96</v>
      </c>
      <c r="B55" s="1">
        <v>38586</v>
      </c>
      <c r="D55" s="3">
        <v>2.8146248957327771</v>
      </c>
      <c r="E55" s="2" t="s">
        <v>18</v>
      </c>
      <c r="F55">
        <v>0</v>
      </c>
      <c r="G55">
        <v>0</v>
      </c>
      <c r="H55" s="5">
        <v>1</v>
      </c>
      <c r="I55" s="6">
        <v>0</v>
      </c>
      <c r="J55" s="7">
        <v>0</v>
      </c>
      <c r="K55" s="8">
        <v>0</v>
      </c>
      <c r="L55" s="4">
        <f t="shared" si="0"/>
        <v>11</v>
      </c>
      <c r="O55">
        <f t="shared" si="1"/>
        <v>8</v>
      </c>
      <c r="Q55">
        <f t="shared" si="2"/>
        <v>1</v>
      </c>
      <c r="R55">
        <f t="shared" si="3"/>
        <v>0</v>
      </c>
      <c r="S55">
        <f t="shared" si="4"/>
        <v>0</v>
      </c>
      <c r="T55">
        <f t="shared" si="5"/>
        <v>0</v>
      </c>
    </row>
    <row r="56" spans="1:20">
      <c r="A56" t="s">
        <v>97</v>
      </c>
      <c r="B56" s="1">
        <v>38531</v>
      </c>
      <c r="D56" s="3">
        <v>6.9225612796944915</v>
      </c>
      <c r="E56" s="2" t="s">
        <v>18</v>
      </c>
      <c r="F56">
        <v>0</v>
      </c>
      <c r="G56">
        <v>0</v>
      </c>
      <c r="H56" s="5">
        <v>1</v>
      </c>
      <c r="I56" s="6">
        <v>0</v>
      </c>
      <c r="J56" s="7">
        <v>0</v>
      </c>
      <c r="K56" s="8">
        <v>0</v>
      </c>
      <c r="L56" s="4">
        <f t="shared" si="0"/>
        <v>11</v>
      </c>
      <c r="O56">
        <f t="shared" si="1"/>
        <v>6</v>
      </c>
      <c r="Q56">
        <f t="shared" si="2"/>
        <v>0</v>
      </c>
      <c r="R56">
        <f t="shared" si="3"/>
        <v>0</v>
      </c>
      <c r="S56">
        <f t="shared" si="4"/>
        <v>0</v>
      </c>
      <c r="T56">
        <f t="shared" si="5"/>
        <v>0</v>
      </c>
    </row>
    <row r="57" spans="1:20">
      <c r="A57" t="s">
        <v>99</v>
      </c>
      <c r="B57" s="1">
        <v>38384</v>
      </c>
      <c r="D57" s="3">
        <v>12.714262080450681</v>
      </c>
      <c r="E57" s="2" t="s">
        <v>16</v>
      </c>
      <c r="F57">
        <v>0</v>
      </c>
      <c r="G57">
        <v>0</v>
      </c>
      <c r="H57" s="5">
        <v>1</v>
      </c>
      <c r="I57" s="6">
        <v>0</v>
      </c>
      <c r="J57" s="7">
        <v>0</v>
      </c>
      <c r="K57" s="8">
        <v>0</v>
      </c>
      <c r="L57" s="4">
        <f t="shared" si="0"/>
        <v>11</v>
      </c>
      <c r="O57">
        <f t="shared" si="1"/>
        <v>2</v>
      </c>
      <c r="Q57">
        <f t="shared" si="2"/>
        <v>0</v>
      </c>
      <c r="R57">
        <f t="shared" si="3"/>
        <v>0</v>
      </c>
      <c r="S57">
        <f t="shared" si="4"/>
        <v>0</v>
      </c>
      <c r="T57">
        <f t="shared" si="5"/>
        <v>0</v>
      </c>
    </row>
    <row r="58" spans="1:20">
      <c r="A58" t="s">
        <v>104</v>
      </c>
      <c r="B58" s="1">
        <v>38434</v>
      </c>
      <c r="D58" s="3">
        <v>17.37156759590016</v>
      </c>
      <c r="E58" s="2" t="s">
        <v>16</v>
      </c>
      <c r="F58">
        <v>0</v>
      </c>
      <c r="G58">
        <v>0</v>
      </c>
      <c r="H58" s="5">
        <v>1</v>
      </c>
      <c r="I58" s="6">
        <v>0</v>
      </c>
      <c r="J58" s="7">
        <v>0</v>
      </c>
      <c r="K58" s="8">
        <v>0</v>
      </c>
      <c r="L58" s="4">
        <f t="shared" si="0"/>
        <v>11</v>
      </c>
      <c r="O58">
        <f t="shared" si="1"/>
        <v>3</v>
      </c>
      <c r="Q58">
        <f t="shared" si="2"/>
        <v>0</v>
      </c>
      <c r="R58">
        <f t="shared" si="3"/>
        <v>0</v>
      </c>
      <c r="S58">
        <f t="shared" si="4"/>
        <v>0</v>
      </c>
      <c r="T58">
        <f t="shared" si="5"/>
        <v>0</v>
      </c>
    </row>
    <row r="59" spans="1:20">
      <c r="A59" t="s">
        <v>107</v>
      </c>
      <c r="B59" s="1">
        <v>38480</v>
      </c>
      <c r="D59" s="3">
        <v>9.4932967651129729</v>
      </c>
      <c r="E59" s="2" t="s">
        <v>16</v>
      </c>
      <c r="F59">
        <v>0</v>
      </c>
      <c r="G59">
        <v>0</v>
      </c>
      <c r="H59" s="5">
        <v>1</v>
      </c>
      <c r="I59" s="6">
        <v>0</v>
      </c>
      <c r="J59" s="7">
        <v>0</v>
      </c>
      <c r="K59" s="8">
        <v>0</v>
      </c>
      <c r="L59" s="4">
        <f t="shared" si="0"/>
        <v>11</v>
      </c>
      <c r="O59">
        <f t="shared" si="1"/>
        <v>5</v>
      </c>
      <c r="Q59">
        <f t="shared" si="2"/>
        <v>0</v>
      </c>
      <c r="R59">
        <f t="shared" si="3"/>
        <v>0</v>
      </c>
      <c r="S59">
        <f t="shared" si="4"/>
        <v>0</v>
      </c>
      <c r="T59">
        <f t="shared" si="5"/>
        <v>0</v>
      </c>
    </row>
    <row r="60" spans="1:20">
      <c r="A60" t="s">
        <v>108</v>
      </c>
      <c r="B60" s="1">
        <v>38547</v>
      </c>
      <c r="D60" s="3">
        <v>14.820438992205709</v>
      </c>
      <c r="E60" s="2" t="s">
        <v>18</v>
      </c>
      <c r="F60">
        <v>0</v>
      </c>
      <c r="G60">
        <v>0</v>
      </c>
      <c r="H60" s="5">
        <v>1</v>
      </c>
      <c r="I60" s="6">
        <v>0</v>
      </c>
      <c r="J60" s="7">
        <v>0</v>
      </c>
      <c r="K60" s="8">
        <v>0</v>
      </c>
      <c r="L60" s="4">
        <f t="shared" si="0"/>
        <v>11</v>
      </c>
      <c r="O60">
        <f t="shared" si="1"/>
        <v>7</v>
      </c>
      <c r="Q60">
        <f t="shared" si="2"/>
        <v>0</v>
      </c>
      <c r="R60">
        <f t="shared" si="3"/>
        <v>0</v>
      </c>
      <c r="S60">
        <f t="shared" si="4"/>
        <v>0</v>
      </c>
      <c r="T60">
        <f t="shared" si="5"/>
        <v>0</v>
      </c>
    </row>
    <row r="61" spans="1:20">
      <c r="A61" t="s">
        <v>109</v>
      </c>
      <c r="B61" s="1">
        <v>38494</v>
      </c>
      <c r="D61" s="3">
        <v>9.7184959519463519</v>
      </c>
      <c r="E61" s="2" t="s">
        <v>18</v>
      </c>
      <c r="F61">
        <v>0</v>
      </c>
      <c r="G61">
        <v>0</v>
      </c>
      <c r="H61" s="5">
        <v>1</v>
      </c>
      <c r="I61" s="6">
        <v>0</v>
      </c>
      <c r="J61" s="7">
        <v>0</v>
      </c>
      <c r="K61" s="8">
        <v>0</v>
      </c>
      <c r="L61" s="4">
        <f t="shared" si="0"/>
        <v>11</v>
      </c>
      <c r="O61">
        <f t="shared" si="1"/>
        <v>5</v>
      </c>
      <c r="Q61">
        <f t="shared" si="2"/>
        <v>0</v>
      </c>
      <c r="R61">
        <f t="shared" si="3"/>
        <v>0</v>
      </c>
      <c r="S61">
        <f t="shared" si="4"/>
        <v>0</v>
      </c>
      <c r="T61">
        <f t="shared" si="5"/>
        <v>0</v>
      </c>
    </row>
    <row r="62" spans="1:20">
      <c r="A62" t="s">
        <v>112</v>
      </c>
      <c r="B62" s="1">
        <v>38575</v>
      </c>
      <c r="D62" s="3">
        <v>9.7188645031164924</v>
      </c>
      <c r="E62" s="2" t="s">
        <v>18</v>
      </c>
      <c r="F62">
        <v>0</v>
      </c>
      <c r="G62">
        <v>0</v>
      </c>
      <c r="H62" s="5">
        <v>1</v>
      </c>
      <c r="I62" s="6">
        <v>0</v>
      </c>
      <c r="J62" s="7">
        <v>0</v>
      </c>
      <c r="K62" s="8">
        <v>0</v>
      </c>
      <c r="L62" s="4">
        <f t="shared" si="0"/>
        <v>11</v>
      </c>
      <c r="O62">
        <f t="shared" si="1"/>
        <v>8</v>
      </c>
      <c r="Q62">
        <f t="shared" si="2"/>
        <v>0</v>
      </c>
      <c r="R62">
        <f t="shared" si="3"/>
        <v>0</v>
      </c>
      <c r="S62">
        <f t="shared" si="4"/>
        <v>0</v>
      </c>
      <c r="T62">
        <f t="shared" si="5"/>
        <v>0</v>
      </c>
    </row>
    <row r="63" spans="1:20">
      <c r="A63" t="s">
        <v>119</v>
      </c>
      <c r="B63" s="1">
        <v>38526</v>
      </c>
      <c r="D63" s="3">
        <v>9.1840661909109258</v>
      </c>
      <c r="E63" s="2" t="s">
        <v>16</v>
      </c>
      <c r="F63">
        <v>0</v>
      </c>
      <c r="G63">
        <v>0</v>
      </c>
      <c r="H63" s="5">
        <v>1</v>
      </c>
      <c r="I63" s="6">
        <v>0</v>
      </c>
      <c r="J63" s="7">
        <v>0</v>
      </c>
      <c r="K63" s="8">
        <v>0</v>
      </c>
      <c r="L63" s="4">
        <f t="shared" si="0"/>
        <v>11</v>
      </c>
      <c r="O63">
        <f t="shared" si="1"/>
        <v>6</v>
      </c>
      <c r="Q63">
        <f t="shared" si="2"/>
        <v>0</v>
      </c>
      <c r="R63">
        <f t="shared" si="3"/>
        <v>0</v>
      </c>
      <c r="S63">
        <f t="shared" si="4"/>
        <v>0</v>
      </c>
      <c r="T63">
        <f t="shared" si="5"/>
        <v>0</v>
      </c>
    </row>
    <row r="64" spans="1:20">
      <c r="A64" t="s">
        <v>123</v>
      </c>
      <c r="B64" s="1">
        <v>38016</v>
      </c>
      <c r="D64" s="3">
        <v>5.2106381808589504</v>
      </c>
      <c r="E64" s="2" t="s">
        <v>16</v>
      </c>
      <c r="F64">
        <v>1</v>
      </c>
      <c r="G64">
        <v>0</v>
      </c>
      <c r="H64" s="5">
        <v>1</v>
      </c>
      <c r="I64" s="6">
        <v>0</v>
      </c>
      <c r="J64" s="7">
        <v>0</v>
      </c>
      <c r="K64" s="8">
        <v>0</v>
      </c>
      <c r="L64" s="4">
        <f t="shared" si="0"/>
        <v>12</v>
      </c>
      <c r="O64">
        <f t="shared" si="1"/>
        <v>1</v>
      </c>
      <c r="Q64">
        <f t="shared" si="2"/>
        <v>1</v>
      </c>
      <c r="R64">
        <f t="shared" si="3"/>
        <v>0</v>
      </c>
      <c r="S64">
        <f t="shared" si="4"/>
        <v>0</v>
      </c>
      <c r="T64">
        <f t="shared" si="5"/>
        <v>0</v>
      </c>
    </row>
    <row r="65" spans="1:20">
      <c r="A65" t="s">
        <v>125</v>
      </c>
      <c r="B65" s="1">
        <v>38102</v>
      </c>
      <c r="D65" s="3">
        <v>14.996149484181842</v>
      </c>
      <c r="E65" s="2" t="s">
        <v>126</v>
      </c>
      <c r="F65">
        <v>1</v>
      </c>
      <c r="G65">
        <v>0</v>
      </c>
      <c r="H65" s="5">
        <v>1</v>
      </c>
      <c r="I65" s="6">
        <v>0</v>
      </c>
      <c r="J65" s="7">
        <v>0</v>
      </c>
      <c r="K65" s="8">
        <v>0</v>
      </c>
      <c r="L65" s="4">
        <f t="shared" si="0"/>
        <v>12</v>
      </c>
      <c r="O65">
        <f t="shared" si="1"/>
        <v>4</v>
      </c>
      <c r="Q65">
        <f t="shared" si="2"/>
        <v>0</v>
      </c>
      <c r="R65">
        <f t="shared" si="3"/>
        <v>0</v>
      </c>
      <c r="S65">
        <f t="shared" si="4"/>
        <v>0</v>
      </c>
      <c r="T65">
        <f t="shared" si="5"/>
        <v>0</v>
      </c>
    </row>
    <row r="66" spans="1:20">
      <c r="A66" t="s">
        <v>130</v>
      </c>
      <c r="B66" s="1">
        <v>37929</v>
      </c>
      <c r="D66" s="3">
        <v>13.008751336450587</v>
      </c>
      <c r="E66" s="2" t="s">
        <v>16</v>
      </c>
      <c r="F66">
        <v>2</v>
      </c>
      <c r="G66">
        <v>0</v>
      </c>
      <c r="H66" s="5">
        <v>1</v>
      </c>
      <c r="I66" s="6">
        <v>0</v>
      </c>
      <c r="J66" s="7">
        <v>0</v>
      </c>
      <c r="K66" s="8">
        <v>0</v>
      </c>
      <c r="L66" s="4">
        <f t="shared" si="0"/>
        <v>12</v>
      </c>
      <c r="O66">
        <f t="shared" si="1"/>
        <v>11</v>
      </c>
      <c r="Q66">
        <f t="shared" si="2"/>
        <v>0</v>
      </c>
      <c r="R66">
        <f t="shared" si="3"/>
        <v>0</v>
      </c>
      <c r="S66">
        <f t="shared" si="4"/>
        <v>0</v>
      </c>
      <c r="T66">
        <f t="shared" si="5"/>
        <v>0</v>
      </c>
    </row>
    <row r="67" spans="1:20">
      <c r="A67" t="s">
        <v>131</v>
      </c>
      <c r="B67" s="1">
        <v>37896</v>
      </c>
      <c r="D67" s="3">
        <v>9.5089526281244616</v>
      </c>
      <c r="E67" s="2" t="s">
        <v>16</v>
      </c>
      <c r="F67">
        <v>2</v>
      </c>
      <c r="G67">
        <v>0</v>
      </c>
      <c r="H67" s="5">
        <v>1</v>
      </c>
      <c r="I67" s="6">
        <v>0</v>
      </c>
      <c r="J67" s="7">
        <v>0</v>
      </c>
      <c r="K67" s="8">
        <v>0</v>
      </c>
      <c r="L67" s="4">
        <f t="shared" si="0"/>
        <v>12</v>
      </c>
      <c r="O67">
        <f t="shared" si="1"/>
        <v>10</v>
      </c>
      <c r="Q67">
        <f t="shared" si="2"/>
        <v>0</v>
      </c>
      <c r="R67">
        <f t="shared" si="3"/>
        <v>0</v>
      </c>
      <c r="S67">
        <f t="shared" si="4"/>
        <v>0</v>
      </c>
      <c r="T67">
        <f t="shared" si="5"/>
        <v>0</v>
      </c>
    </row>
    <row r="68" spans="1:20">
      <c r="A68" t="s">
        <v>132</v>
      </c>
      <c r="B68" s="1">
        <v>38050</v>
      </c>
      <c r="D68" s="3">
        <v>10.981251552584581</v>
      </c>
      <c r="E68" s="2" t="s">
        <v>16</v>
      </c>
      <c r="F68">
        <v>1</v>
      </c>
      <c r="G68">
        <v>0</v>
      </c>
      <c r="H68" s="5">
        <v>1</v>
      </c>
      <c r="I68" s="6">
        <v>0</v>
      </c>
      <c r="J68" s="7">
        <v>0</v>
      </c>
      <c r="K68" s="8">
        <v>0</v>
      </c>
      <c r="L68" s="4">
        <f t="shared" ref="L68:L131" si="6">DATEDIF(B68,DATE(2016,9,1),"y")</f>
        <v>12</v>
      </c>
      <c r="O68">
        <f t="shared" ref="O68:O131" si="7">MONTH(B68)</f>
        <v>3</v>
      </c>
      <c r="Q68">
        <f t="shared" ref="Q68:Q131" si="8">IF(AND(H68=1,F68&gt;0,D68&lt;8),1,IF(AND(H68=1,F68=0,D68&lt;5),1,0))</f>
        <v>0</v>
      </c>
      <c r="R68">
        <f t="shared" ref="R68:R131" si="9">IF(AND(I68=1,F68&gt;0,D68&lt;8),1,IF(AND(I68=1,F68=0,D68&lt;5),1,0))</f>
        <v>0</v>
      </c>
      <c r="S68">
        <f t="shared" ref="S68:S131" si="10">IF(AND(J68=1,F68&gt;0,D68&lt;8),1,IF(AND(J68=1,F68=0,D68&lt;5),1,0))</f>
        <v>0</v>
      </c>
      <c r="T68">
        <f t="shared" ref="T68:T131" si="11">IF(AND(K68=1,F68&gt;0,D68&lt;8),1,IF(AND(K68=1,F68=0,D68&lt;5),1,0))</f>
        <v>0</v>
      </c>
    </row>
    <row r="69" spans="1:20">
      <c r="A69" t="s">
        <v>133</v>
      </c>
      <c r="B69" s="1">
        <v>37944</v>
      </c>
      <c r="D69" s="3">
        <v>4.0012287260842641</v>
      </c>
      <c r="E69" s="2" t="s">
        <v>18</v>
      </c>
      <c r="F69">
        <v>2</v>
      </c>
      <c r="G69">
        <v>0</v>
      </c>
      <c r="H69" s="5">
        <v>1</v>
      </c>
      <c r="I69" s="6">
        <v>0</v>
      </c>
      <c r="J69" s="7">
        <v>0</v>
      </c>
      <c r="K69" s="8">
        <v>0</v>
      </c>
      <c r="L69" s="4">
        <f t="shared" si="6"/>
        <v>12</v>
      </c>
      <c r="O69">
        <f t="shared" si="7"/>
        <v>11</v>
      </c>
      <c r="Q69">
        <f t="shared" si="8"/>
        <v>1</v>
      </c>
      <c r="R69">
        <f t="shared" si="9"/>
        <v>0</v>
      </c>
      <c r="S69">
        <f t="shared" si="10"/>
        <v>0</v>
      </c>
      <c r="T69">
        <f t="shared" si="11"/>
        <v>0</v>
      </c>
    </row>
    <row r="70" spans="1:20">
      <c r="A70" t="s">
        <v>137</v>
      </c>
      <c r="B70" s="1">
        <v>38027</v>
      </c>
      <c r="D70" s="3">
        <v>18.875878864233528</v>
      </c>
      <c r="E70" s="2" t="s">
        <v>18</v>
      </c>
      <c r="F70">
        <v>1</v>
      </c>
      <c r="G70">
        <v>0</v>
      </c>
      <c r="H70" s="5">
        <v>1</v>
      </c>
      <c r="I70" s="6">
        <v>0</v>
      </c>
      <c r="J70" s="7">
        <v>0</v>
      </c>
      <c r="K70" s="8">
        <v>0</v>
      </c>
      <c r="L70" s="4">
        <f t="shared" si="6"/>
        <v>12</v>
      </c>
      <c r="O70">
        <f t="shared" si="7"/>
        <v>2</v>
      </c>
      <c r="Q70">
        <f t="shared" si="8"/>
        <v>0</v>
      </c>
      <c r="R70">
        <f t="shared" si="9"/>
        <v>0</v>
      </c>
      <c r="S70">
        <f t="shared" si="10"/>
        <v>0</v>
      </c>
      <c r="T70">
        <f t="shared" si="11"/>
        <v>0</v>
      </c>
    </row>
    <row r="71" spans="1:20">
      <c r="A71" t="s">
        <v>139</v>
      </c>
      <c r="B71" s="1">
        <v>38086</v>
      </c>
      <c r="D71" s="3">
        <v>15.758082422539701</v>
      </c>
      <c r="E71" s="2" t="s">
        <v>16</v>
      </c>
      <c r="F71">
        <v>1</v>
      </c>
      <c r="G71">
        <v>0</v>
      </c>
      <c r="H71" s="5">
        <v>1</v>
      </c>
      <c r="I71" s="6">
        <v>0</v>
      </c>
      <c r="J71" s="7">
        <v>0</v>
      </c>
      <c r="K71" s="8">
        <v>0</v>
      </c>
      <c r="L71" s="4">
        <f t="shared" si="6"/>
        <v>12</v>
      </c>
      <c r="O71">
        <f t="shared" si="7"/>
        <v>4</v>
      </c>
      <c r="Q71">
        <f t="shared" si="8"/>
        <v>0</v>
      </c>
      <c r="R71">
        <f t="shared" si="9"/>
        <v>0</v>
      </c>
      <c r="S71">
        <f t="shared" si="10"/>
        <v>0</v>
      </c>
      <c r="T71">
        <f t="shared" si="11"/>
        <v>0</v>
      </c>
    </row>
    <row r="72" spans="1:20">
      <c r="A72" t="s">
        <v>140</v>
      </c>
      <c r="B72" s="1">
        <v>37923</v>
      </c>
      <c r="D72" s="3">
        <v>5.9357135739728619</v>
      </c>
      <c r="E72" s="2" t="s">
        <v>18</v>
      </c>
      <c r="F72">
        <v>2</v>
      </c>
      <c r="G72">
        <v>0</v>
      </c>
      <c r="H72" s="5">
        <v>1</v>
      </c>
      <c r="I72" s="6">
        <v>0</v>
      </c>
      <c r="J72" s="7">
        <v>0</v>
      </c>
      <c r="K72" s="8">
        <v>0</v>
      </c>
      <c r="L72" s="4">
        <f t="shared" si="6"/>
        <v>12</v>
      </c>
      <c r="O72">
        <f t="shared" si="7"/>
        <v>10</v>
      </c>
      <c r="Q72">
        <f t="shared" si="8"/>
        <v>1</v>
      </c>
      <c r="R72">
        <f t="shared" si="9"/>
        <v>0</v>
      </c>
      <c r="S72">
        <f t="shared" si="10"/>
        <v>0</v>
      </c>
      <c r="T72">
        <f t="shared" si="11"/>
        <v>0</v>
      </c>
    </row>
    <row r="73" spans="1:20">
      <c r="A73" t="s">
        <v>144</v>
      </c>
      <c r="B73" s="1">
        <v>37894</v>
      </c>
      <c r="D73" s="3">
        <v>6.1207152548386148</v>
      </c>
      <c r="E73" s="2" t="s">
        <v>18</v>
      </c>
      <c r="F73">
        <v>2</v>
      </c>
      <c r="G73">
        <v>0</v>
      </c>
      <c r="H73" s="5">
        <v>1</v>
      </c>
      <c r="I73" s="6">
        <v>0</v>
      </c>
      <c r="J73" s="7">
        <v>0</v>
      </c>
      <c r="K73" s="8">
        <v>0</v>
      </c>
      <c r="L73" s="4">
        <f t="shared" si="6"/>
        <v>12</v>
      </c>
      <c r="O73">
        <f t="shared" si="7"/>
        <v>9</v>
      </c>
      <c r="Q73">
        <f t="shared" si="8"/>
        <v>1</v>
      </c>
      <c r="R73">
        <f t="shared" si="9"/>
        <v>0</v>
      </c>
      <c r="S73">
        <f t="shared" si="10"/>
        <v>0</v>
      </c>
      <c r="T73">
        <f t="shared" si="11"/>
        <v>0</v>
      </c>
    </row>
    <row r="74" spans="1:20">
      <c r="A74" t="s">
        <v>150</v>
      </c>
      <c r="B74" s="1">
        <v>38215</v>
      </c>
      <c r="D74" s="3">
        <v>14.022059849411562</v>
      </c>
      <c r="E74" s="2" t="s">
        <v>16</v>
      </c>
      <c r="F74">
        <v>1</v>
      </c>
      <c r="G74">
        <v>0</v>
      </c>
      <c r="H74" s="5">
        <v>1</v>
      </c>
      <c r="I74" s="6">
        <v>0</v>
      </c>
      <c r="J74" s="7">
        <v>0</v>
      </c>
      <c r="K74" s="8">
        <v>0</v>
      </c>
      <c r="L74" s="4">
        <f t="shared" si="6"/>
        <v>12</v>
      </c>
      <c r="O74">
        <f t="shared" si="7"/>
        <v>8</v>
      </c>
      <c r="Q74">
        <f t="shared" si="8"/>
        <v>0</v>
      </c>
      <c r="R74">
        <f t="shared" si="9"/>
        <v>0</v>
      </c>
      <c r="S74">
        <f t="shared" si="10"/>
        <v>0</v>
      </c>
      <c r="T74">
        <f t="shared" si="11"/>
        <v>0</v>
      </c>
    </row>
    <row r="75" spans="1:20">
      <c r="A75" t="s">
        <v>151</v>
      </c>
      <c r="B75" s="1">
        <v>38203</v>
      </c>
      <c r="D75" s="3">
        <v>8.2771946464781649</v>
      </c>
      <c r="E75" s="2" t="s">
        <v>16</v>
      </c>
      <c r="F75">
        <v>1</v>
      </c>
      <c r="G75">
        <v>0</v>
      </c>
      <c r="H75" s="5">
        <v>1</v>
      </c>
      <c r="I75" s="6">
        <v>0</v>
      </c>
      <c r="J75" s="7">
        <v>0</v>
      </c>
      <c r="K75" s="8">
        <v>0</v>
      </c>
      <c r="L75" s="4">
        <f t="shared" si="6"/>
        <v>12</v>
      </c>
      <c r="O75">
        <f t="shared" si="7"/>
        <v>8</v>
      </c>
      <c r="Q75">
        <f t="shared" si="8"/>
        <v>0</v>
      </c>
      <c r="R75">
        <f t="shared" si="9"/>
        <v>0</v>
      </c>
      <c r="S75">
        <f t="shared" si="10"/>
        <v>0</v>
      </c>
      <c r="T75">
        <f t="shared" si="11"/>
        <v>0</v>
      </c>
    </row>
    <row r="76" spans="1:20">
      <c r="A76" t="s">
        <v>153</v>
      </c>
      <c r="B76" s="1">
        <v>38112</v>
      </c>
      <c r="D76" s="3">
        <v>3.3443078071268246</v>
      </c>
      <c r="E76" s="2" t="s">
        <v>16</v>
      </c>
      <c r="F76">
        <v>1</v>
      </c>
      <c r="G76">
        <v>0</v>
      </c>
      <c r="H76" s="5">
        <v>1</v>
      </c>
      <c r="I76" s="6">
        <v>0</v>
      </c>
      <c r="J76" s="7">
        <v>0</v>
      </c>
      <c r="K76" s="8">
        <v>0</v>
      </c>
      <c r="L76" s="4">
        <f t="shared" si="6"/>
        <v>12</v>
      </c>
      <c r="O76">
        <f t="shared" si="7"/>
        <v>5</v>
      </c>
      <c r="Q76">
        <f t="shared" si="8"/>
        <v>1</v>
      </c>
      <c r="R76">
        <f t="shared" si="9"/>
        <v>0</v>
      </c>
      <c r="S76">
        <f t="shared" si="10"/>
        <v>0</v>
      </c>
      <c r="T76">
        <f t="shared" si="11"/>
        <v>0</v>
      </c>
    </row>
    <row r="77" spans="1:20">
      <c r="A77" t="s">
        <v>154</v>
      </c>
      <c r="B77" s="1">
        <v>38110</v>
      </c>
      <c r="D77" s="3">
        <v>18.66007168770102</v>
      </c>
      <c r="E77" s="2" t="s">
        <v>18</v>
      </c>
      <c r="F77">
        <v>1</v>
      </c>
      <c r="G77">
        <v>0</v>
      </c>
      <c r="H77" s="5">
        <v>1</v>
      </c>
      <c r="I77" s="6">
        <v>0</v>
      </c>
      <c r="J77" s="7">
        <v>0</v>
      </c>
      <c r="K77" s="8">
        <v>0</v>
      </c>
      <c r="L77" s="4">
        <f t="shared" si="6"/>
        <v>12</v>
      </c>
      <c r="O77">
        <f t="shared" si="7"/>
        <v>5</v>
      </c>
      <c r="Q77">
        <f t="shared" si="8"/>
        <v>0</v>
      </c>
      <c r="R77">
        <f t="shared" si="9"/>
        <v>0</v>
      </c>
      <c r="S77">
        <f t="shared" si="10"/>
        <v>0</v>
      </c>
      <c r="T77">
        <f t="shared" si="11"/>
        <v>0</v>
      </c>
    </row>
    <row r="78" spans="1:20">
      <c r="A78" t="s">
        <v>156</v>
      </c>
      <c r="B78" s="1">
        <v>38200</v>
      </c>
      <c r="D78" s="3">
        <v>2.2953178905208915</v>
      </c>
      <c r="E78" s="2" t="s">
        <v>16</v>
      </c>
      <c r="F78">
        <v>1</v>
      </c>
      <c r="G78">
        <v>0</v>
      </c>
      <c r="H78" s="5">
        <v>1</v>
      </c>
      <c r="I78" s="6">
        <v>0</v>
      </c>
      <c r="J78" s="7">
        <v>0</v>
      </c>
      <c r="K78" s="8">
        <v>0</v>
      </c>
      <c r="L78" s="4">
        <f t="shared" si="6"/>
        <v>12</v>
      </c>
      <c r="O78">
        <f t="shared" si="7"/>
        <v>8</v>
      </c>
      <c r="Q78">
        <f t="shared" si="8"/>
        <v>1</v>
      </c>
      <c r="R78">
        <f t="shared" si="9"/>
        <v>0</v>
      </c>
      <c r="S78">
        <f t="shared" si="10"/>
        <v>0</v>
      </c>
      <c r="T78">
        <f t="shared" si="11"/>
        <v>0</v>
      </c>
    </row>
    <row r="79" spans="1:20">
      <c r="A79" t="s">
        <v>157</v>
      </c>
      <c r="B79" s="1">
        <v>38133</v>
      </c>
      <c r="D79" s="3">
        <v>5.2570723787566749</v>
      </c>
      <c r="E79" s="2" t="s">
        <v>16</v>
      </c>
      <c r="F79">
        <v>1</v>
      </c>
      <c r="G79">
        <v>0</v>
      </c>
      <c r="H79" s="5">
        <v>1</v>
      </c>
      <c r="I79" s="6">
        <v>0</v>
      </c>
      <c r="J79" s="7">
        <v>0</v>
      </c>
      <c r="K79" s="8">
        <v>0</v>
      </c>
      <c r="L79" s="4">
        <f t="shared" si="6"/>
        <v>12</v>
      </c>
      <c r="O79">
        <f t="shared" si="7"/>
        <v>5</v>
      </c>
      <c r="Q79">
        <f t="shared" si="8"/>
        <v>1</v>
      </c>
      <c r="R79">
        <f t="shared" si="9"/>
        <v>0</v>
      </c>
      <c r="S79">
        <f t="shared" si="10"/>
        <v>0</v>
      </c>
      <c r="T79">
        <f t="shared" si="11"/>
        <v>0</v>
      </c>
    </row>
    <row r="80" spans="1:20">
      <c r="A80" t="s">
        <v>168</v>
      </c>
      <c r="B80" s="1">
        <v>37809</v>
      </c>
      <c r="D80" s="3">
        <v>6.433952167642019</v>
      </c>
      <c r="E80" s="2" t="s">
        <v>16</v>
      </c>
      <c r="F80">
        <v>2</v>
      </c>
      <c r="G80">
        <v>0</v>
      </c>
      <c r="H80" s="5">
        <v>1</v>
      </c>
      <c r="I80" s="6">
        <v>0</v>
      </c>
      <c r="J80" s="7">
        <v>0</v>
      </c>
      <c r="K80" s="8">
        <v>0</v>
      </c>
      <c r="L80" s="4">
        <f t="shared" si="6"/>
        <v>13</v>
      </c>
      <c r="O80">
        <f t="shared" si="7"/>
        <v>7</v>
      </c>
      <c r="Q80">
        <f t="shared" si="8"/>
        <v>1</v>
      </c>
      <c r="R80">
        <f t="shared" si="9"/>
        <v>0</v>
      </c>
      <c r="S80">
        <f t="shared" si="10"/>
        <v>0</v>
      </c>
      <c r="T80">
        <f t="shared" si="11"/>
        <v>0</v>
      </c>
    </row>
    <row r="81" spans="1:20">
      <c r="A81" t="s">
        <v>177</v>
      </c>
      <c r="B81" s="1">
        <v>37848</v>
      </c>
      <c r="D81" s="3">
        <v>11.584682150180015</v>
      </c>
      <c r="E81" s="2" t="s">
        <v>18</v>
      </c>
      <c r="F81">
        <v>2</v>
      </c>
      <c r="G81">
        <v>0</v>
      </c>
      <c r="H81" s="5">
        <v>1</v>
      </c>
      <c r="I81" s="6">
        <v>0</v>
      </c>
      <c r="J81" s="7">
        <v>0</v>
      </c>
      <c r="K81" s="8">
        <v>0</v>
      </c>
      <c r="L81" s="4">
        <f t="shared" si="6"/>
        <v>13</v>
      </c>
      <c r="O81">
        <f t="shared" si="7"/>
        <v>8</v>
      </c>
      <c r="Q81">
        <f t="shared" si="8"/>
        <v>0</v>
      </c>
      <c r="R81">
        <f t="shared" si="9"/>
        <v>0</v>
      </c>
      <c r="S81">
        <f t="shared" si="10"/>
        <v>0</v>
      </c>
      <c r="T81">
        <f t="shared" si="11"/>
        <v>0</v>
      </c>
    </row>
    <row r="82" spans="1:20">
      <c r="A82" t="s">
        <v>178</v>
      </c>
      <c r="B82" s="1">
        <v>37748</v>
      </c>
      <c r="D82" s="3">
        <v>12.798011653319008</v>
      </c>
      <c r="E82" s="2" t="s">
        <v>16</v>
      </c>
      <c r="F82">
        <v>2</v>
      </c>
      <c r="G82">
        <v>0</v>
      </c>
      <c r="H82" s="5">
        <v>1</v>
      </c>
      <c r="I82" s="6">
        <v>0</v>
      </c>
      <c r="J82" s="7">
        <v>0</v>
      </c>
      <c r="K82" s="8">
        <v>0</v>
      </c>
      <c r="L82" s="4">
        <f t="shared" si="6"/>
        <v>13</v>
      </c>
      <c r="O82">
        <f t="shared" si="7"/>
        <v>5</v>
      </c>
      <c r="Q82">
        <f t="shared" si="8"/>
        <v>0</v>
      </c>
      <c r="R82">
        <f t="shared" si="9"/>
        <v>0</v>
      </c>
      <c r="S82">
        <f t="shared" si="10"/>
        <v>0</v>
      </c>
      <c r="T82">
        <f t="shared" si="11"/>
        <v>0</v>
      </c>
    </row>
    <row r="83" spans="1:20">
      <c r="A83" t="s">
        <v>179</v>
      </c>
      <c r="B83" s="1">
        <v>37680</v>
      </c>
      <c r="D83" s="3">
        <v>12.729855979217973</v>
      </c>
      <c r="E83" s="2" t="s">
        <v>16</v>
      </c>
      <c r="F83">
        <v>2</v>
      </c>
      <c r="G83">
        <v>0</v>
      </c>
      <c r="H83" s="5">
        <v>1</v>
      </c>
      <c r="I83" s="6">
        <v>0</v>
      </c>
      <c r="J83" s="7">
        <v>0</v>
      </c>
      <c r="K83" s="8">
        <v>0</v>
      </c>
      <c r="L83" s="4">
        <f t="shared" si="6"/>
        <v>13</v>
      </c>
      <c r="O83">
        <f t="shared" si="7"/>
        <v>2</v>
      </c>
      <c r="Q83">
        <f t="shared" si="8"/>
        <v>0</v>
      </c>
      <c r="R83">
        <f t="shared" si="9"/>
        <v>0</v>
      </c>
      <c r="S83">
        <f t="shared" si="10"/>
        <v>0</v>
      </c>
      <c r="T83">
        <f t="shared" si="11"/>
        <v>0</v>
      </c>
    </row>
    <row r="84" spans="1:20">
      <c r="A84" t="s">
        <v>183</v>
      </c>
      <c r="B84" s="1">
        <v>37830</v>
      </c>
      <c r="D84" s="3">
        <v>12.071252499954426</v>
      </c>
      <c r="E84" s="2" t="s">
        <v>18</v>
      </c>
      <c r="F84">
        <v>2</v>
      </c>
      <c r="G84">
        <v>0</v>
      </c>
      <c r="H84" s="5">
        <v>1</v>
      </c>
      <c r="I84" s="6">
        <v>0</v>
      </c>
      <c r="J84" s="7">
        <v>0</v>
      </c>
      <c r="K84" s="8">
        <v>0</v>
      </c>
      <c r="L84" s="4">
        <f t="shared" si="6"/>
        <v>13</v>
      </c>
      <c r="O84">
        <f t="shared" si="7"/>
        <v>7</v>
      </c>
      <c r="Q84">
        <f t="shared" si="8"/>
        <v>0</v>
      </c>
      <c r="R84">
        <f t="shared" si="9"/>
        <v>0</v>
      </c>
      <c r="S84">
        <f t="shared" si="10"/>
        <v>0</v>
      </c>
      <c r="T84">
        <f t="shared" si="11"/>
        <v>0</v>
      </c>
    </row>
    <row r="85" spans="1:20">
      <c r="A85" t="s">
        <v>188</v>
      </c>
      <c r="B85" s="1">
        <v>37698</v>
      </c>
      <c r="D85" s="3">
        <v>5.5141873513503015</v>
      </c>
      <c r="E85" s="2" t="s">
        <v>16</v>
      </c>
      <c r="F85">
        <v>2</v>
      </c>
      <c r="G85">
        <v>0</v>
      </c>
      <c r="H85" s="5">
        <v>1</v>
      </c>
      <c r="I85" s="6">
        <v>0</v>
      </c>
      <c r="J85" s="7">
        <v>0</v>
      </c>
      <c r="K85" s="8">
        <v>0</v>
      </c>
      <c r="L85" s="4">
        <f t="shared" si="6"/>
        <v>13</v>
      </c>
      <c r="O85">
        <f t="shared" si="7"/>
        <v>3</v>
      </c>
      <c r="Q85">
        <f t="shared" si="8"/>
        <v>1</v>
      </c>
      <c r="R85">
        <f t="shared" si="9"/>
        <v>0</v>
      </c>
      <c r="S85">
        <f t="shared" si="10"/>
        <v>0</v>
      </c>
      <c r="T85">
        <f t="shared" si="11"/>
        <v>0</v>
      </c>
    </row>
    <row r="86" spans="1:20">
      <c r="A86" t="s">
        <v>194</v>
      </c>
      <c r="B86" s="1">
        <v>37678</v>
      </c>
      <c r="D86" s="3">
        <v>6.2578452385751007</v>
      </c>
      <c r="E86" s="2" t="s">
        <v>16</v>
      </c>
      <c r="F86">
        <v>2</v>
      </c>
      <c r="G86">
        <v>0</v>
      </c>
      <c r="H86" s="5">
        <v>1</v>
      </c>
      <c r="I86" s="6">
        <v>0</v>
      </c>
      <c r="J86" s="7">
        <v>0</v>
      </c>
      <c r="K86" s="8">
        <v>0</v>
      </c>
      <c r="L86" s="4">
        <f t="shared" si="6"/>
        <v>13</v>
      </c>
      <c r="O86">
        <f t="shared" si="7"/>
        <v>2</v>
      </c>
      <c r="Q86">
        <f t="shared" si="8"/>
        <v>1</v>
      </c>
      <c r="R86">
        <f t="shared" si="9"/>
        <v>0</v>
      </c>
      <c r="S86">
        <f t="shared" si="10"/>
        <v>0</v>
      </c>
      <c r="T86">
        <f t="shared" si="11"/>
        <v>0</v>
      </c>
    </row>
    <row r="87" spans="1:20">
      <c r="A87" t="s">
        <v>196</v>
      </c>
      <c r="B87" s="1">
        <v>37732</v>
      </c>
      <c r="D87" s="3">
        <v>6.4528746501018759</v>
      </c>
      <c r="E87" s="2" t="s">
        <v>16</v>
      </c>
      <c r="F87">
        <v>2</v>
      </c>
      <c r="G87">
        <v>0</v>
      </c>
      <c r="H87" s="5">
        <v>1</v>
      </c>
      <c r="I87" s="6">
        <v>0</v>
      </c>
      <c r="J87" s="7">
        <v>0</v>
      </c>
      <c r="K87" s="8">
        <v>0</v>
      </c>
      <c r="L87" s="4">
        <f t="shared" si="6"/>
        <v>13</v>
      </c>
      <c r="O87">
        <f t="shared" si="7"/>
        <v>4</v>
      </c>
      <c r="Q87">
        <f t="shared" si="8"/>
        <v>1</v>
      </c>
      <c r="R87">
        <f t="shared" si="9"/>
        <v>0</v>
      </c>
      <c r="S87">
        <f t="shared" si="10"/>
        <v>0</v>
      </c>
      <c r="T87">
        <f t="shared" si="11"/>
        <v>0</v>
      </c>
    </row>
    <row r="88" spans="1:20">
      <c r="A88" t="s">
        <v>197</v>
      </c>
      <c r="B88" s="1">
        <v>37690</v>
      </c>
      <c r="D88" s="3">
        <v>12.014793975750763</v>
      </c>
      <c r="E88" s="2" t="s">
        <v>18</v>
      </c>
      <c r="F88">
        <v>2</v>
      </c>
      <c r="G88">
        <v>0</v>
      </c>
      <c r="H88" s="5">
        <v>1</v>
      </c>
      <c r="I88" s="6">
        <v>0</v>
      </c>
      <c r="J88" s="7">
        <v>0</v>
      </c>
      <c r="K88" s="8">
        <v>0</v>
      </c>
      <c r="L88" s="4">
        <f t="shared" si="6"/>
        <v>13</v>
      </c>
      <c r="O88">
        <f t="shared" si="7"/>
        <v>3</v>
      </c>
      <c r="Q88">
        <f t="shared" si="8"/>
        <v>0</v>
      </c>
      <c r="R88">
        <f t="shared" si="9"/>
        <v>0</v>
      </c>
      <c r="S88">
        <f t="shared" si="10"/>
        <v>0</v>
      </c>
      <c r="T88">
        <f t="shared" si="11"/>
        <v>0</v>
      </c>
    </row>
    <row r="89" spans="1:20">
      <c r="A89" t="s">
        <v>32</v>
      </c>
      <c r="B89" s="1">
        <v>38648</v>
      </c>
      <c r="D89" s="3">
        <v>11.528521120104415</v>
      </c>
      <c r="E89" s="2" t="s">
        <v>16</v>
      </c>
      <c r="F89">
        <v>0</v>
      </c>
      <c r="G89">
        <v>1</v>
      </c>
      <c r="H89" s="5">
        <v>0</v>
      </c>
      <c r="I89" s="6">
        <v>1</v>
      </c>
      <c r="J89" s="7">
        <v>0</v>
      </c>
      <c r="K89" s="8">
        <v>0</v>
      </c>
      <c r="L89" s="4">
        <f t="shared" si="6"/>
        <v>10</v>
      </c>
      <c r="O89">
        <f t="shared" si="7"/>
        <v>10</v>
      </c>
      <c r="Q89">
        <f t="shared" si="8"/>
        <v>0</v>
      </c>
      <c r="R89">
        <f t="shared" si="9"/>
        <v>0</v>
      </c>
      <c r="S89">
        <f t="shared" si="10"/>
        <v>0</v>
      </c>
      <c r="T89">
        <f t="shared" si="11"/>
        <v>0</v>
      </c>
    </row>
    <row r="90" spans="1:20">
      <c r="A90" t="s">
        <v>35</v>
      </c>
      <c r="B90" s="1">
        <v>38598</v>
      </c>
      <c r="D90" s="3">
        <v>15.005034451037318</v>
      </c>
      <c r="E90" s="2" t="s">
        <v>18</v>
      </c>
      <c r="F90">
        <v>0</v>
      </c>
      <c r="G90">
        <v>1</v>
      </c>
      <c r="H90" s="5">
        <v>0</v>
      </c>
      <c r="I90" s="6">
        <v>1</v>
      </c>
      <c r="J90" s="7">
        <v>0</v>
      </c>
      <c r="K90" s="8">
        <v>0</v>
      </c>
      <c r="L90" s="4">
        <f t="shared" si="6"/>
        <v>10</v>
      </c>
      <c r="O90">
        <f t="shared" si="7"/>
        <v>9</v>
      </c>
      <c r="Q90">
        <f t="shared" si="8"/>
        <v>0</v>
      </c>
      <c r="R90">
        <f t="shared" si="9"/>
        <v>0</v>
      </c>
      <c r="S90">
        <f t="shared" si="10"/>
        <v>0</v>
      </c>
      <c r="T90">
        <f t="shared" si="11"/>
        <v>0</v>
      </c>
    </row>
    <row r="91" spans="1:20">
      <c r="A91" t="s">
        <v>40</v>
      </c>
      <c r="B91" s="1">
        <v>38663</v>
      </c>
      <c r="D91" s="3">
        <v>10.888304823421095</v>
      </c>
      <c r="E91" s="2" t="s">
        <v>18</v>
      </c>
      <c r="F91">
        <v>0</v>
      </c>
      <c r="G91">
        <v>1</v>
      </c>
      <c r="H91" s="5">
        <v>0</v>
      </c>
      <c r="I91" s="6">
        <v>1</v>
      </c>
      <c r="J91" s="7">
        <v>0</v>
      </c>
      <c r="K91" s="8">
        <v>0</v>
      </c>
      <c r="L91" s="4">
        <f t="shared" si="6"/>
        <v>10</v>
      </c>
      <c r="O91">
        <f t="shared" si="7"/>
        <v>11</v>
      </c>
      <c r="Q91">
        <f t="shared" si="8"/>
        <v>0</v>
      </c>
      <c r="R91">
        <f t="shared" si="9"/>
        <v>0</v>
      </c>
      <c r="S91">
        <f t="shared" si="10"/>
        <v>0</v>
      </c>
      <c r="T91">
        <f t="shared" si="11"/>
        <v>0</v>
      </c>
    </row>
    <row r="92" spans="1:20">
      <c r="A92" t="s">
        <v>45</v>
      </c>
      <c r="B92" s="1">
        <v>38704</v>
      </c>
      <c r="D92" s="3">
        <v>11.2492054983868</v>
      </c>
      <c r="E92" s="2" t="s">
        <v>16</v>
      </c>
      <c r="F92">
        <v>0</v>
      </c>
      <c r="G92">
        <v>1</v>
      </c>
      <c r="H92" s="5">
        <v>0</v>
      </c>
      <c r="I92" s="6">
        <v>1</v>
      </c>
      <c r="J92" s="7">
        <v>0</v>
      </c>
      <c r="K92" s="8">
        <v>0</v>
      </c>
      <c r="L92" s="4">
        <f t="shared" si="6"/>
        <v>10</v>
      </c>
      <c r="O92">
        <f t="shared" si="7"/>
        <v>12</v>
      </c>
      <c r="Q92">
        <f t="shared" si="8"/>
        <v>0</v>
      </c>
      <c r="R92">
        <f t="shared" si="9"/>
        <v>0</v>
      </c>
      <c r="S92">
        <f t="shared" si="10"/>
        <v>0</v>
      </c>
      <c r="T92">
        <f t="shared" si="11"/>
        <v>0</v>
      </c>
    </row>
    <row r="93" spans="1:20">
      <c r="A93" t="s">
        <v>47</v>
      </c>
      <c r="B93" s="1">
        <v>38698</v>
      </c>
      <c r="D93" s="3">
        <v>18.604894033765959</v>
      </c>
      <c r="E93" s="2" t="s">
        <v>18</v>
      </c>
      <c r="F93">
        <v>0</v>
      </c>
      <c r="G93">
        <v>1</v>
      </c>
      <c r="H93" s="5">
        <v>0</v>
      </c>
      <c r="I93" s="6">
        <v>1</v>
      </c>
      <c r="J93" s="7">
        <v>0</v>
      </c>
      <c r="K93" s="8">
        <v>0</v>
      </c>
      <c r="L93" s="4">
        <f t="shared" si="6"/>
        <v>10</v>
      </c>
      <c r="O93">
        <f t="shared" si="7"/>
        <v>12</v>
      </c>
      <c r="Q93">
        <f t="shared" si="8"/>
        <v>0</v>
      </c>
      <c r="R93">
        <f t="shared" si="9"/>
        <v>0</v>
      </c>
      <c r="S93">
        <f t="shared" si="10"/>
        <v>0</v>
      </c>
      <c r="T93">
        <f t="shared" si="11"/>
        <v>0</v>
      </c>
    </row>
    <row r="94" spans="1:20">
      <c r="A94" t="s">
        <v>50</v>
      </c>
      <c r="B94" s="1">
        <v>38652</v>
      </c>
      <c r="D94" s="3">
        <v>16.228450821055048</v>
      </c>
      <c r="E94" s="2" t="s">
        <v>16</v>
      </c>
      <c r="F94">
        <v>0</v>
      </c>
      <c r="G94">
        <v>1</v>
      </c>
      <c r="H94" s="5">
        <v>0</v>
      </c>
      <c r="I94" s="6">
        <v>1</v>
      </c>
      <c r="J94" s="7">
        <v>0</v>
      </c>
      <c r="K94" s="8">
        <v>0</v>
      </c>
      <c r="L94" s="4">
        <f t="shared" si="6"/>
        <v>10</v>
      </c>
      <c r="O94">
        <f t="shared" si="7"/>
        <v>10</v>
      </c>
      <c r="Q94">
        <f t="shared" si="8"/>
        <v>0</v>
      </c>
      <c r="R94">
        <f t="shared" si="9"/>
        <v>0</v>
      </c>
      <c r="S94">
        <f t="shared" si="10"/>
        <v>0</v>
      </c>
      <c r="T94">
        <f t="shared" si="11"/>
        <v>0</v>
      </c>
    </row>
    <row r="95" spans="1:20">
      <c r="A95" t="s">
        <v>56</v>
      </c>
      <c r="B95" s="1">
        <v>38619</v>
      </c>
      <c r="D95" s="3">
        <v>14.039727435768327</v>
      </c>
      <c r="E95" s="2" t="s">
        <v>16</v>
      </c>
      <c r="F95">
        <v>0</v>
      </c>
      <c r="G95">
        <v>1</v>
      </c>
      <c r="H95" s="5">
        <v>0</v>
      </c>
      <c r="I95" s="6">
        <v>1</v>
      </c>
      <c r="J95" s="7">
        <v>0</v>
      </c>
      <c r="K95" s="8">
        <v>0</v>
      </c>
      <c r="L95" s="4">
        <f t="shared" si="6"/>
        <v>10</v>
      </c>
      <c r="O95">
        <f t="shared" si="7"/>
        <v>9</v>
      </c>
      <c r="Q95">
        <f t="shared" si="8"/>
        <v>0</v>
      </c>
      <c r="R95">
        <f t="shared" si="9"/>
        <v>0</v>
      </c>
      <c r="S95">
        <f t="shared" si="10"/>
        <v>0</v>
      </c>
      <c r="T95">
        <f t="shared" si="11"/>
        <v>0</v>
      </c>
    </row>
    <row r="96" spans="1:20">
      <c r="A96" t="s">
        <v>59</v>
      </c>
      <c r="B96" s="1">
        <v>38698</v>
      </c>
      <c r="D96" s="3">
        <v>15.231178882328095</v>
      </c>
      <c r="E96" s="2" t="s">
        <v>18</v>
      </c>
      <c r="F96">
        <v>0</v>
      </c>
      <c r="G96">
        <v>1</v>
      </c>
      <c r="H96" s="5">
        <v>0</v>
      </c>
      <c r="I96" s="6">
        <v>1</v>
      </c>
      <c r="J96" s="7">
        <v>0</v>
      </c>
      <c r="K96" s="8">
        <v>0</v>
      </c>
      <c r="L96" s="4">
        <f t="shared" si="6"/>
        <v>10</v>
      </c>
      <c r="O96">
        <f t="shared" si="7"/>
        <v>12</v>
      </c>
      <c r="Q96">
        <f t="shared" si="8"/>
        <v>0</v>
      </c>
      <c r="R96">
        <f t="shared" si="9"/>
        <v>0</v>
      </c>
      <c r="S96">
        <f t="shared" si="10"/>
        <v>0</v>
      </c>
      <c r="T96">
        <f t="shared" si="11"/>
        <v>0</v>
      </c>
    </row>
    <row r="97" spans="1:20">
      <c r="A97" t="s">
        <v>62</v>
      </c>
      <c r="B97" s="1">
        <v>38605</v>
      </c>
      <c r="D97" s="3">
        <v>13.32925171167517</v>
      </c>
      <c r="E97" s="2" t="s">
        <v>18</v>
      </c>
      <c r="F97">
        <v>0</v>
      </c>
      <c r="G97">
        <v>1</v>
      </c>
      <c r="H97" s="5">
        <v>0</v>
      </c>
      <c r="I97" s="6">
        <v>1</v>
      </c>
      <c r="J97" s="7">
        <v>0</v>
      </c>
      <c r="K97" s="8">
        <v>0</v>
      </c>
      <c r="L97" s="4">
        <f t="shared" si="6"/>
        <v>10</v>
      </c>
      <c r="O97">
        <f t="shared" si="7"/>
        <v>9</v>
      </c>
      <c r="Q97">
        <f t="shared" si="8"/>
        <v>0</v>
      </c>
      <c r="R97">
        <f t="shared" si="9"/>
        <v>0</v>
      </c>
      <c r="S97">
        <f t="shared" si="10"/>
        <v>0</v>
      </c>
      <c r="T97">
        <f t="shared" si="11"/>
        <v>0</v>
      </c>
    </row>
    <row r="98" spans="1:20">
      <c r="A98" t="s">
        <v>65</v>
      </c>
      <c r="B98" s="1">
        <v>38623</v>
      </c>
      <c r="D98" s="3">
        <v>16.118611626783604</v>
      </c>
      <c r="E98" s="2" t="s">
        <v>18</v>
      </c>
      <c r="F98">
        <v>0</v>
      </c>
      <c r="G98">
        <v>1</v>
      </c>
      <c r="H98" s="5">
        <v>0</v>
      </c>
      <c r="I98" s="6">
        <v>1</v>
      </c>
      <c r="J98" s="7">
        <v>0</v>
      </c>
      <c r="K98" s="8">
        <v>0</v>
      </c>
      <c r="L98" s="4">
        <f t="shared" si="6"/>
        <v>10</v>
      </c>
      <c r="O98">
        <f t="shared" si="7"/>
        <v>9</v>
      </c>
      <c r="Q98">
        <f t="shared" si="8"/>
        <v>0</v>
      </c>
      <c r="R98">
        <f t="shared" si="9"/>
        <v>0</v>
      </c>
      <c r="S98">
        <f t="shared" si="10"/>
        <v>0</v>
      </c>
      <c r="T98">
        <f t="shared" si="11"/>
        <v>0</v>
      </c>
    </row>
    <row r="99" spans="1:20">
      <c r="A99" t="s">
        <v>68</v>
      </c>
      <c r="B99" s="1">
        <v>38618</v>
      </c>
      <c r="D99" s="3">
        <v>14.62241579934107</v>
      </c>
      <c r="E99" s="2" t="s">
        <v>18</v>
      </c>
      <c r="F99">
        <v>0</v>
      </c>
      <c r="G99">
        <v>1</v>
      </c>
      <c r="H99" s="5">
        <v>0</v>
      </c>
      <c r="I99" s="6">
        <v>1</v>
      </c>
      <c r="J99" s="7">
        <v>0</v>
      </c>
      <c r="K99" s="8">
        <v>0</v>
      </c>
      <c r="L99" s="4">
        <f t="shared" si="6"/>
        <v>10</v>
      </c>
      <c r="O99">
        <f t="shared" si="7"/>
        <v>9</v>
      </c>
      <c r="Q99">
        <f t="shared" si="8"/>
        <v>0</v>
      </c>
      <c r="R99">
        <f t="shared" si="9"/>
        <v>0</v>
      </c>
      <c r="S99">
        <f t="shared" si="10"/>
        <v>0</v>
      </c>
      <c r="T99">
        <f t="shared" si="11"/>
        <v>0</v>
      </c>
    </row>
    <row r="100" spans="1:20">
      <c r="A100" t="s">
        <v>75</v>
      </c>
      <c r="B100" s="1">
        <v>38354</v>
      </c>
      <c r="D100" s="3">
        <v>14.961628096556524</v>
      </c>
      <c r="E100" s="2" t="s">
        <v>18</v>
      </c>
      <c r="F100">
        <v>0</v>
      </c>
      <c r="G100">
        <v>1</v>
      </c>
      <c r="H100" s="5">
        <v>0</v>
      </c>
      <c r="I100" s="6">
        <v>1</v>
      </c>
      <c r="J100" s="7">
        <v>0</v>
      </c>
      <c r="K100" s="8">
        <v>0</v>
      </c>
      <c r="L100" s="4">
        <f t="shared" si="6"/>
        <v>11</v>
      </c>
      <c r="O100">
        <f t="shared" si="7"/>
        <v>1</v>
      </c>
      <c r="Q100">
        <f t="shared" si="8"/>
        <v>0</v>
      </c>
      <c r="R100">
        <f t="shared" si="9"/>
        <v>0</v>
      </c>
      <c r="S100">
        <f t="shared" si="10"/>
        <v>0</v>
      </c>
      <c r="T100">
        <f t="shared" si="11"/>
        <v>0</v>
      </c>
    </row>
    <row r="101" spans="1:20">
      <c r="A101" t="s">
        <v>79</v>
      </c>
      <c r="B101" s="1">
        <v>38319</v>
      </c>
      <c r="D101" s="3">
        <v>5.1249109377786226</v>
      </c>
      <c r="E101" s="2" t="s">
        <v>16</v>
      </c>
      <c r="F101">
        <v>0</v>
      </c>
      <c r="G101">
        <v>0</v>
      </c>
      <c r="H101" s="5">
        <v>0</v>
      </c>
      <c r="I101" s="6">
        <v>1</v>
      </c>
      <c r="J101" s="7">
        <v>0</v>
      </c>
      <c r="K101" s="8">
        <v>0</v>
      </c>
      <c r="L101" s="4">
        <f t="shared" si="6"/>
        <v>11</v>
      </c>
      <c r="O101">
        <f t="shared" si="7"/>
        <v>11</v>
      </c>
      <c r="Q101">
        <f t="shared" si="8"/>
        <v>0</v>
      </c>
      <c r="R101">
        <f t="shared" si="9"/>
        <v>0</v>
      </c>
      <c r="S101">
        <f t="shared" si="10"/>
        <v>0</v>
      </c>
      <c r="T101">
        <f t="shared" si="11"/>
        <v>0</v>
      </c>
    </row>
    <row r="102" spans="1:20">
      <c r="A102" t="s">
        <v>86</v>
      </c>
      <c r="B102" s="1">
        <v>38460</v>
      </c>
      <c r="D102" s="3">
        <v>12.696560989718819</v>
      </c>
      <c r="E102" s="2" t="s">
        <v>18</v>
      </c>
      <c r="F102">
        <v>0</v>
      </c>
      <c r="G102">
        <v>1</v>
      </c>
      <c r="H102" s="5">
        <v>0</v>
      </c>
      <c r="I102" s="6">
        <v>1</v>
      </c>
      <c r="J102" s="7">
        <v>0</v>
      </c>
      <c r="K102" s="8">
        <v>0</v>
      </c>
      <c r="L102" s="4">
        <f t="shared" si="6"/>
        <v>11</v>
      </c>
      <c r="O102">
        <f t="shared" si="7"/>
        <v>4</v>
      </c>
      <c r="Q102">
        <f t="shared" si="8"/>
        <v>0</v>
      </c>
      <c r="R102">
        <f t="shared" si="9"/>
        <v>0</v>
      </c>
      <c r="S102">
        <f t="shared" si="10"/>
        <v>0</v>
      </c>
      <c r="T102">
        <f t="shared" si="11"/>
        <v>0</v>
      </c>
    </row>
    <row r="103" spans="1:20">
      <c r="A103" t="s">
        <v>87</v>
      </c>
      <c r="B103" s="1">
        <v>38485</v>
      </c>
      <c r="D103" s="3">
        <v>11.564995728303984</v>
      </c>
      <c r="E103" s="2" t="s">
        <v>16</v>
      </c>
      <c r="F103">
        <v>0</v>
      </c>
      <c r="G103">
        <v>1</v>
      </c>
      <c r="H103" s="5">
        <v>0</v>
      </c>
      <c r="I103" s="6">
        <v>1</v>
      </c>
      <c r="J103" s="7">
        <v>0</v>
      </c>
      <c r="K103" s="8">
        <v>0</v>
      </c>
      <c r="L103" s="4">
        <f t="shared" si="6"/>
        <v>11</v>
      </c>
      <c r="O103">
        <f t="shared" si="7"/>
        <v>5</v>
      </c>
      <c r="Q103">
        <f t="shared" si="8"/>
        <v>0</v>
      </c>
      <c r="R103">
        <f t="shared" si="9"/>
        <v>0</v>
      </c>
      <c r="S103">
        <f t="shared" si="10"/>
        <v>0</v>
      </c>
      <c r="T103">
        <f t="shared" si="11"/>
        <v>0</v>
      </c>
    </row>
    <row r="104" spans="1:20">
      <c r="A104" t="s">
        <v>88</v>
      </c>
      <c r="B104" s="1">
        <v>38319</v>
      </c>
      <c r="D104" s="3">
        <v>18.008169995750904</v>
      </c>
      <c r="E104" s="2" t="s">
        <v>18</v>
      </c>
      <c r="F104">
        <v>0</v>
      </c>
      <c r="G104">
        <v>0</v>
      </c>
      <c r="H104" s="5">
        <v>0</v>
      </c>
      <c r="I104" s="6">
        <v>1</v>
      </c>
      <c r="J104" s="7">
        <v>0</v>
      </c>
      <c r="K104" s="8">
        <v>0</v>
      </c>
      <c r="L104" s="4">
        <f t="shared" si="6"/>
        <v>11</v>
      </c>
      <c r="O104">
        <f t="shared" si="7"/>
        <v>11</v>
      </c>
      <c r="Q104">
        <f t="shared" si="8"/>
        <v>0</v>
      </c>
      <c r="R104">
        <f t="shared" si="9"/>
        <v>0</v>
      </c>
      <c r="S104">
        <f t="shared" si="10"/>
        <v>0</v>
      </c>
      <c r="T104">
        <f t="shared" si="11"/>
        <v>0</v>
      </c>
    </row>
    <row r="105" spans="1:20">
      <c r="A105" t="s">
        <v>89</v>
      </c>
      <c r="B105" s="1">
        <v>38379</v>
      </c>
      <c r="D105" s="3">
        <v>16.43455109761635</v>
      </c>
      <c r="E105" s="2" t="s">
        <v>16</v>
      </c>
      <c r="F105">
        <v>0</v>
      </c>
      <c r="G105">
        <v>1</v>
      </c>
      <c r="H105" s="5">
        <v>0</v>
      </c>
      <c r="I105" s="6">
        <v>1</v>
      </c>
      <c r="J105" s="7">
        <v>0</v>
      </c>
      <c r="K105" s="8">
        <v>0</v>
      </c>
      <c r="L105" s="4">
        <f t="shared" si="6"/>
        <v>11</v>
      </c>
      <c r="O105">
        <f t="shared" si="7"/>
        <v>1</v>
      </c>
      <c r="Q105">
        <f t="shared" si="8"/>
        <v>0</v>
      </c>
      <c r="R105">
        <f t="shared" si="9"/>
        <v>0</v>
      </c>
      <c r="S105">
        <f t="shared" si="10"/>
        <v>0</v>
      </c>
      <c r="T105">
        <f t="shared" si="11"/>
        <v>0</v>
      </c>
    </row>
    <row r="106" spans="1:20">
      <c r="A106" t="s">
        <v>91</v>
      </c>
      <c r="B106" s="1">
        <v>38525</v>
      </c>
      <c r="D106" s="3">
        <v>12.766910238036871</v>
      </c>
      <c r="E106" s="2" t="s">
        <v>18</v>
      </c>
      <c r="F106">
        <v>0</v>
      </c>
      <c r="G106">
        <v>1</v>
      </c>
      <c r="H106" s="5">
        <v>0</v>
      </c>
      <c r="I106" s="6">
        <v>1</v>
      </c>
      <c r="J106" s="7">
        <v>0</v>
      </c>
      <c r="K106" s="8">
        <v>0</v>
      </c>
      <c r="L106" s="4">
        <f t="shared" si="6"/>
        <v>11</v>
      </c>
      <c r="O106">
        <f t="shared" si="7"/>
        <v>6</v>
      </c>
      <c r="Q106">
        <f t="shared" si="8"/>
        <v>0</v>
      </c>
      <c r="R106">
        <f t="shared" si="9"/>
        <v>0</v>
      </c>
      <c r="S106">
        <f t="shared" si="10"/>
        <v>0</v>
      </c>
      <c r="T106">
        <f t="shared" si="11"/>
        <v>0</v>
      </c>
    </row>
    <row r="107" spans="1:20">
      <c r="A107" t="s">
        <v>92</v>
      </c>
      <c r="B107" s="1">
        <v>38280</v>
      </c>
      <c r="D107" s="3">
        <v>9.3628701358584294</v>
      </c>
      <c r="E107" s="2" t="s">
        <v>18</v>
      </c>
      <c r="F107">
        <v>0</v>
      </c>
      <c r="G107">
        <v>0</v>
      </c>
      <c r="H107" s="5">
        <v>0</v>
      </c>
      <c r="I107" s="6">
        <v>1</v>
      </c>
      <c r="J107" s="7">
        <v>0</v>
      </c>
      <c r="K107" s="8">
        <v>0</v>
      </c>
      <c r="L107" s="4">
        <f t="shared" si="6"/>
        <v>11</v>
      </c>
      <c r="O107">
        <f t="shared" si="7"/>
        <v>10</v>
      </c>
      <c r="Q107">
        <f t="shared" si="8"/>
        <v>0</v>
      </c>
      <c r="R107">
        <f t="shared" si="9"/>
        <v>0</v>
      </c>
      <c r="S107">
        <f t="shared" si="10"/>
        <v>0</v>
      </c>
      <c r="T107">
        <f t="shared" si="11"/>
        <v>0</v>
      </c>
    </row>
    <row r="108" spans="1:20">
      <c r="A108" t="s">
        <v>93</v>
      </c>
      <c r="B108" s="1">
        <v>38448</v>
      </c>
      <c r="D108" s="3">
        <v>13.780968540715548</v>
      </c>
      <c r="E108" s="2" t="s">
        <v>16</v>
      </c>
      <c r="F108">
        <v>0</v>
      </c>
      <c r="G108">
        <v>1</v>
      </c>
      <c r="H108" s="5">
        <v>0</v>
      </c>
      <c r="I108" s="6">
        <v>1</v>
      </c>
      <c r="J108" s="7">
        <v>0</v>
      </c>
      <c r="K108" s="8">
        <v>0</v>
      </c>
      <c r="L108" s="4">
        <f t="shared" si="6"/>
        <v>11</v>
      </c>
      <c r="O108">
        <f t="shared" si="7"/>
        <v>4</v>
      </c>
      <c r="Q108">
        <f t="shared" si="8"/>
        <v>0</v>
      </c>
      <c r="R108">
        <f t="shared" si="9"/>
        <v>0</v>
      </c>
      <c r="S108">
        <f t="shared" si="10"/>
        <v>0</v>
      </c>
      <c r="T108">
        <f t="shared" si="11"/>
        <v>0</v>
      </c>
    </row>
    <row r="109" spans="1:20">
      <c r="A109" t="s">
        <v>100</v>
      </c>
      <c r="B109" s="1">
        <v>38467</v>
      </c>
      <c r="D109" s="3">
        <v>18.055189785372022</v>
      </c>
      <c r="E109" s="2" t="s">
        <v>18</v>
      </c>
      <c r="F109">
        <v>0</v>
      </c>
      <c r="G109">
        <v>1</v>
      </c>
      <c r="H109" s="5">
        <v>0</v>
      </c>
      <c r="I109" s="6">
        <v>1</v>
      </c>
      <c r="J109" s="7">
        <v>0</v>
      </c>
      <c r="K109" s="8">
        <v>0</v>
      </c>
      <c r="L109" s="4">
        <f t="shared" si="6"/>
        <v>11</v>
      </c>
      <c r="O109">
        <f t="shared" si="7"/>
        <v>4</v>
      </c>
      <c r="Q109">
        <f t="shared" si="8"/>
        <v>0</v>
      </c>
      <c r="R109">
        <f t="shared" si="9"/>
        <v>0</v>
      </c>
      <c r="S109">
        <f t="shared" si="10"/>
        <v>0</v>
      </c>
      <c r="T109">
        <f t="shared" si="11"/>
        <v>0</v>
      </c>
    </row>
    <row r="110" spans="1:20">
      <c r="A110" t="s">
        <v>101</v>
      </c>
      <c r="B110" s="1">
        <v>38557</v>
      </c>
      <c r="D110" s="3">
        <v>13.812096226667563</v>
      </c>
      <c r="E110" s="2" t="s">
        <v>16</v>
      </c>
      <c r="F110">
        <v>0</v>
      </c>
      <c r="G110">
        <v>1</v>
      </c>
      <c r="H110" s="5">
        <v>0</v>
      </c>
      <c r="I110" s="6">
        <v>1</v>
      </c>
      <c r="J110" s="7">
        <v>0</v>
      </c>
      <c r="K110" s="8">
        <v>0</v>
      </c>
      <c r="L110" s="4">
        <f t="shared" si="6"/>
        <v>11</v>
      </c>
      <c r="O110">
        <f t="shared" si="7"/>
        <v>7</v>
      </c>
      <c r="Q110">
        <f t="shared" si="8"/>
        <v>0</v>
      </c>
      <c r="R110">
        <f t="shared" si="9"/>
        <v>0</v>
      </c>
      <c r="S110">
        <f t="shared" si="10"/>
        <v>0</v>
      </c>
      <c r="T110">
        <f t="shared" si="11"/>
        <v>0</v>
      </c>
    </row>
    <row r="111" spans="1:20">
      <c r="A111" t="s">
        <v>103</v>
      </c>
      <c r="B111" s="1">
        <v>38244</v>
      </c>
      <c r="D111" s="3">
        <v>9.6851863317078823</v>
      </c>
      <c r="E111" s="2" t="s">
        <v>18</v>
      </c>
      <c r="F111">
        <v>0</v>
      </c>
      <c r="G111">
        <v>0</v>
      </c>
      <c r="H111" s="5">
        <v>0</v>
      </c>
      <c r="I111" s="6">
        <v>1</v>
      </c>
      <c r="J111" s="7">
        <v>0</v>
      </c>
      <c r="K111" s="8">
        <v>0</v>
      </c>
      <c r="L111" s="4">
        <f t="shared" si="6"/>
        <v>11</v>
      </c>
      <c r="O111">
        <f t="shared" si="7"/>
        <v>9</v>
      </c>
      <c r="Q111">
        <f t="shared" si="8"/>
        <v>0</v>
      </c>
      <c r="R111">
        <f t="shared" si="9"/>
        <v>0</v>
      </c>
      <c r="S111">
        <f t="shared" si="10"/>
        <v>0</v>
      </c>
      <c r="T111">
        <f t="shared" si="11"/>
        <v>0</v>
      </c>
    </row>
    <row r="112" spans="1:20">
      <c r="A112" t="s">
        <v>105</v>
      </c>
      <c r="B112" s="1">
        <v>38359</v>
      </c>
      <c r="D112" s="3">
        <v>18.087056055229368</v>
      </c>
      <c r="E112" s="2" t="s">
        <v>16</v>
      </c>
      <c r="F112">
        <v>0</v>
      </c>
      <c r="G112">
        <v>1</v>
      </c>
      <c r="H112" s="5">
        <v>0</v>
      </c>
      <c r="I112" s="6">
        <v>1</v>
      </c>
      <c r="J112" s="7">
        <v>0</v>
      </c>
      <c r="K112" s="8">
        <v>0</v>
      </c>
      <c r="L112" s="4">
        <f t="shared" si="6"/>
        <v>11</v>
      </c>
      <c r="O112">
        <f t="shared" si="7"/>
        <v>1</v>
      </c>
      <c r="Q112">
        <f t="shared" si="8"/>
        <v>0</v>
      </c>
      <c r="R112">
        <f t="shared" si="9"/>
        <v>0</v>
      </c>
      <c r="S112">
        <f t="shared" si="10"/>
        <v>0</v>
      </c>
      <c r="T112">
        <f t="shared" si="11"/>
        <v>0</v>
      </c>
    </row>
    <row r="113" spans="1:20">
      <c r="A113" t="s">
        <v>106</v>
      </c>
      <c r="B113" s="1">
        <v>38525</v>
      </c>
      <c r="D113" s="3">
        <v>12.479475649382039</v>
      </c>
      <c r="E113" s="2" t="s">
        <v>18</v>
      </c>
      <c r="F113">
        <v>0</v>
      </c>
      <c r="G113">
        <v>1</v>
      </c>
      <c r="H113" s="5">
        <v>0</v>
      </c>
      <c r="I113" s="6">
        <v>1</v>
      </c>
      <c r="J113" s="7">
        <v>0</v>
      </c>
      <c r="K113" s="8">
        <v>0</v>
      </c>
      <c r="L113" s="4">
        <f t="shared" si="6"/>
        <v>11</v>
      </c>
      <c r="O113">
        <f t="shared" si="7"/>
        <v>6</v>
      </c>
      <c r="Q113">
        <f t="shared" si="8"/>
        <v>0</v>
      </c>
      <c r="R113">
        <f t="shared" si="9"/>
        <v>0</v>
      </c>
      <c r="S113">
        <f t="shared" si="10"/>
        <v>0</v>
      </c>
      <c r="T113">
        <f t="shared" si="11"/>
        <v>0</v>
      </c>
    </row>
    <row r="114" spans="1:20">
      <c r="A114" t="s">
        <v>110</v>
      </c>
      <c r="B114" s="1">
        <v>38393</v>
      </c>
      <c r="D114" s="3">
        <v>16.724154244819147</v>
      </c>
      <c r="E114" s="2" t="s">
        <v>16</v>
      </c>
      <c r="F114">
        <v>0</v>
      </c>
      <c r="G114">
        <v>1</v>
      </c>
      <c r="H114" s="5">
        <v>0</v>
      </c>
      <c r="I114" s="6">
        <v>1</v>
      </c>
      <c r="J114" s="7">
        <v>0</v>
      </c>
      <c r="K114" s="8">
        <v>0</v>
      </c>
      <c r="L114" s="4">
        <f t="shared" si="6"/>
        <v>11</v>
      </c>
      <c r="O114">
        <f t="shared" si="7"/>
        <v>2</v>
      </c>
      <c r="Q114">
        <f t="shared" si="8"/>
        <v>0</v>
      </c>
      <c r="R114">
        <f t="shared" si="9"/>
        <v>0</v>
      </c>
      <c r="S114">
        <f t="shared" si="10"/>
        <v>0</v>
      </c>
      <c r="T114">
        <f t="shared" si="11"/>
        <v>0</v>
      </c>
    </row>
    <row r="115" spans="1:20">
      <c r="A115" t="s">
        <v>113</v>
      </c>
      <c r="B115" s="1">
        <v>38392</v>
      </c>
      <c r="D115" s="3">
        <v>10.552861422511342</v>
      </c>
      <c r="E115" s="2" t="s">
        <v>16</v>
      </c>
      <c r="F115">
        <v>0</v>
      </c>
      <c r="G115">
        <v>1</v>
      </c>
      <c r="H115" s="5">
        <v>0</v>
      </c>
      <c r="I115" s="6">
        <v>1</v>
      </c>
      <c r="J115" s="7">
        <v>0</v>
      </c>
      <c r="K115" s="8">
        <v>0</v>
      </c>
      <c r="L115" s="4">
        <f t="shared" si="6"/>
        <v>11</v>
      </c>
      <c r="O115">
        <f t="shared" si="7"/>
        <v>2</v>
      </c>
      <c r="Q115">
        <f t="shared" si="8"/>
        <v>0</v>
      </c>
      <c r="R115">
        <f t="shared" si="9"/>
        <v>0</v>
      </c>
      <c r="S115">
        <f t="shared" si="10"/>
        <v>0</v>
      </c>
      <c r="T115">
        <f t="shared" si="11"/>
        <v>0</v>
      </c>
    </row>
    <row r="116" spans="1:20">
      <c r="A116" t="s">
        <v>115</v>
      </c>
      <c r="B116" s="1">
        <v>38553</v>
      </c>
      <c r="D116" s="3">
        <v>14.368535327932477</v>
      </c>
      <c r="E116" s="2" t="s">
        <v>16</v>
      </c>
      <c r="F116">
        <v>0</v>
      </c>
      <c r="G116">
        <v>1</v>
      </c>
      <c r="H116" s="5">
        <v>0</v>
      </c>
      <c r="I116" s="6">
        <v>1</v>
      </c>
      <c r="J116" s="7">
        <v>0</v>
      </c>
      <c r="K116" s="8">
        <v>0</v>
      </c>
      <c r="L116" s="4">
        <f t="shared" si="6"/>
        <v>11</v>
      </c>
      <c r="O116">
        <f t="shared" si="7"/>
        <v>7</v>
      </c>
      <c r="Q116">
        <f t="shared" si="8"/>
        <v>0</v>
      </c>
      <c r="R116">
        <f t="shared" si="9"/>
        <v>0</v>
      </c>
      <c r="S116">
        <f t="shared" si="10"/>
        <v>0</v>
      </c>
      <c r="T116">
        <f t="shared" si="11"/>
        <v>0</v>
      </c>
    </row>
    <row r="117" spans="1:20">
      <c r="A117" t="s">
        <v>118</v>
      </c>
      <c r="B117" s="1">
        <v>38386</v>
      </c>
      <c r="D117" s="3">
        <v>12.425858708968008</v>
      </c>
      <c r="E117" s="2" t="s">
        <v>18</v>
      </c>
      <c r="F117">
        <v>0</v>
      </c>
      <c r="G117">
        <v>1</v>
      </c>
      <c r="H117" s="5">
        <v>0</v>
      </c>
      <c r="I117" s="6">
        <v>1</v>
      </c>
      <c r="J117" s="7">
        <v>0</v>
      </c>
      <c r="K117" s="8">
        <v>0</v>
      </c>
      <c r="L117" s="4">
        <f t="shared" si="6"/>
        <v>11</v>
      </c>
      <c r="O117">
        <f t="shared" si="7"/>
        <v>2</v>
      </c>
      <c r="Q117">
        <f t="shared" si="8"/>
        <v>0</v>
      </c>
      <c r="R117">
        <f t="shared" si="9"/>
        <v>0</v>
      </c>
      <c r="S117">
        <f t="shared" si="10"/>
        <v>0</v>
      </c>
      <c r="T117">
        <f t="shared" si="11"/>
        <v>0</v>
      </c>
    </row>
    <row r="118" spans="1:20">
      <c r="A118" t="s">
        <v>120</v>
      </c>
      <c r="B118" s="1">
        <v>38371</v>
      </c>
      <c r="D118" s="3">
        <v>11.288971843425315</v>
      </c>
      <c r="E118" s="2" t="s">
        <v>16</v>
      </c>
      <c r="F118">
        <v>0</v>
      </c>
      <c r="G118">
        <v>1</v>
      </c>
      <c r="H118" s="5">
        <v>0</v>
      </c>
      <c r="I118" s="6">
        <v>1</v>
      </c>
      <c r="J118" s="7">
        <v>0</v>
      </c>
      <c r="K118" s="8">
        <v>0</v>
      </c>
      <c r="L118" s="4">
        <f t="shared" si="6"/>
        <v>11</v>
      </c>
      <c r="O118">
        <f t="shared" si="7"/>
        <v>1</v>
      </c>
      <c r="Q118">
        <f t="shared" si="8"/>
        <v>0</v>
      </c>
      <c r="R118">
        <f t="shared" si="9"/>
        <v>0</v>
      </c>
      <c r="S118">
        <f t="shared" si="10"/>
        <v>0</v>
      </c>
      <c r="T118">
        <f t="shared" si="11"/>
        <v>0</v>
      </c>
    </row>
    <row r="119" spans="1:20">
      <c r="A119" t="s">
        <v>127</v>
      </c>
      <c r="B119" s="1">
        <v>37915</v>
      </c>
      <c r="D119" s="3">
        <v>17.970369575771898</v>
      </c>
      <c r="E119" s="2" t="s">
        <v>16</v>
      </c>
      <c r="F119">
        <v>1</v>
      </c>
      <c r="G119">
        <v>0</v>
      </c>
      <c r="H119" s="5">
        <v>0</v>
      </c>
      <c r="I119" s="6">
        <v>1</v>
      </c>
      <c r="J119" s="7">
        <v>0</v>
      </c>
      <c r="K119" s="8">
        <v>0</v>
      </c>
      <c r="L119" s="4">
        <f t="shared" si="6"/>
        <v>12</v>
      </c>
      <c r="O119">
        <f t="shared" si="7"/>
        <v>10</v>
      </c>
      <c r="Q119">
        <f t="shared" si="8"/>
        <v>0</v>
      </c>
      <c r="R119">
        <f t="shared" si="9"/>
        <v>0</v>
      </c>
      <c r="S119">
        <f t="shared" si="10"/>
        <v>0</v>
      </c>
      <c r="T119">
        <f t="shared" si="11"/>
        <v>0</v>
      </c>
    </row>
    <row r="120" spans="1:20">
      <c r="A120" t="s">
        <v>129</v>
      </c>
      <c r="B120" s="1">
        <v>38173</v>
      </c>
      <c r="D120" s="3">
        <v>10.508766785594162</v>
      </c>
      <c r="E120" s="2" t="s">
        <v>16</v>
      </c>
      <c r="F120">
        <v>0</v>
      </c>
      <c r="G120">
        <v>0</v>
      </c>
      <c r="H120" s="5">
        <v>0</v>
      </c>
      <c r="I120" s="6">
        <v>1</v>
      </c>
      <c r="J120" s="7">
        <v>0</v>
      </c>
      <c r="K120" s="8">
        <v>0</v>
      </c>
      <c r="L120" s="4">
        <f t="shared" si="6"/>
        <v>12</v>
      </c>
      <c r="O120">
        <f t="shared" si="7"/>
        <v>7</v>
      </c>
      <c r="Q120">
        <f t="shared" si="8"/>
        <v>0</v>
      </c>
      <c r="R120">
        <f t="shared" si="9"/>
        <v>0</v>
      </c>
      <c r="S120">
        <f t="shared" si="10"/>
        <v>0</v>
      </c>
      <c r="T120">
        <f t="shared" si="11"/>
        <v>0</v>
      </c>
    </row>
    <row r="121" spans="1:20">
      <c r="A121" t="s">
        <v>136</v>
      </c>
      <c r="B121" s="1">
        <v>37954</v>
      </c>
      <c r="D121" s="3">
        <v>5.8810598226873481</v>
      </c>
      <c r="E121" s="2" t="s">
        <v>18</v>
      </c>
      <c r="F121">
        <v>1</v>
      </c>
      <c r="G121">
        <v>0</v>
      </c>
      <c r="H121" s="5">
        <v>0</v>
      </c>
      <c r="I121" s="6">
        <v>1</v>
      </c>
      <c r="J121" s="7">
        <v>0</v>
      </c>
      <c r="K121" s="8">
        <v>0</v>
      </c>
      <c r="L121" s="4">
        <f t="shared" si="6"/>
        <v>12</v>
      </c>
      <c r="O121">
        <f t="shared" si="7"/>
        <v>11</v>
      </c>
      <c r="Q121">
        <f t="shared" si="8"/>
        <v>0</v>
      </c>
      <c r="R121">
        <f t="shared" si="9"/>
        <v>1</v>
      </c>
      <c r="S121">
        <f t="shared" si="10"/>
        <v>0</v>
      </c>
      <c r="T121">
        <f t="shared" si="11"/>
        <v>0</v>
      </c>
    </row>
    <row r="122" spans="1:20">
      <c r="A122" t="s">
        <v>138</v>
      </c>
      <c r="B122" s="1">
        <v>37923</v>
      </c>
      <c r="D122" s="3">
        <v>4.0463804556120522</v>
      </c>
      <c r="E122" s="2" t="s">
        <v>16</v>
      </c>
      <c r="F122">
        <v>1</v>
      </c>
      <c r="G122">
        <v>0</v>
      </c>
      <c r="H122" s="5">
        <v>0</v>
      </c>
      <c r="I122" s="6">
        <v>1</v>
      </c>
      <c r="J122" s="7">
        <v>0</v>
      </c>
      <c r="K122" s="8">
        <v>0</v>
      </c>
      <c r="L122" s="4">
        <f t="shared" si="6"/>
        <v>12</v>
      </c>
      <c r="O122">
        <f t="shared" si="7"/>
        <v>10</v>
      </c>
      <c r="Q122">
        <f t="shared" si="8"/>
        <v>0</v>
      </c>
      <c r="R122">
        <f t="shared" si="9"/>
        <v>1</v>
      </c>
      <c r="S122">
        <f t="shared" si="10"/>
        <v>0</v>
      </c>
      <c r="T122">
        <f t="shared" si="11"/>
        <v>0</v>
      </c>
    </row>
    <row r="123" spans="1:20">
      <c r="A123" t="s">
        <v>142</v>
      </c>
      <c r="B123" s="1">
        <v>37891</v>
      </c>
      <c r="D123" s="3">
        <v>14.335898618438478</v>
      </c>
      <c r="E123" s="2" t="s">
        <v>18</v>
      </c>
      <c r="F123">
        <v>1</v>
      </c>
      <c r="G123">
        <v>0</v>
      </c>
      <c r="H123" s="5">
        <v>0</v>
      </c>
      <c r="I123" s="6">
        <v>1</v>
      </c>
      <c r="J123" s="7">
        <v>0</v>
      </c>
      <c r="K123" s="8">
        <v>0</v>
      </c>
      <c r="L123" s="4">
        <f t="shared" si="6"/>
        <v>12</v>
      </c>
      <c r="O123">
        <f t="shared" si="7"/>
        <v>9</v>
      </c>
      <c r="Q123">
        <f t="shared" si="8"/>
        <v>0</v>
      </c>
      <c r="R123">
        <f t="shared" si="9"/>
        <v>0</v>
      </c>
      <c r="S123">
        <f t="shared" si="10"/>
        <v>0</v>
      </c>
      <c r="T123">
        <f t="shared" si="11"/>
        <v>0</v>
      </c>
    </row>
    <row r="124" spans="1:20">
      <c r="A124" t="s">
        <v>146</v>
      </c>
      <c r="B124" s="1">
        <v>37868</v>
      </c>
      <c r="D124" s="3">
        <v>5.8821045950871849</v>
      </c>
      <c r="E124" s="2" t="s">
        <v>18</v>
      </c>
      <c r="F124">
        <v>1</v>
      </c>
      <c r="G124">
        <v>0</v>
      </c>
      <c r="H124" s="5">
        <v>0</v>
      </c>
      <c r="I124" s="6">
        <v>1</v>
      </c>
      <c r="J124" s="7">
        <v>0</v>
      </c>
      <c r="K124" s="8">
        <v>0</v>
      </c>
      <c r="L124" s="4">
        <f t="shared" si="6"/>
        <v>12</v>
      </c>
      <c r="O124">
        <f t="shared" si="7"/>
        <v>9</v>
      </c>
      <c r="Q124">
        <f t="shared" si="8"/>
        <v>0</v>
      </c>
      <c r="R124">
        <f t="shared" si="9"/>
        <v>1</v>
      </c>
      <c r="S124">
        <f t="shared" si="10"/>
        <v>0</v>
      </c>
      <c r="T124">
        <f t="shared" si="11"/>
        <v>0</v>
      </c>
    </row>
    <row r="125" spans="1:20">
      <c r="A125" t="s">
        <v>152</v>
      </c>
      <c r="B125" s="1">
        <v>38104</v>
      </c>
      <c r="D125" s="3">
        <v>3.1329415026748393</v>
      </c>
      <c r="E125" s="2" t="s">
        <v>18</v>
      </c>
      <c r="F125">
        <v>0</v>
      </c>
      <c r="G125">
        <v>0</v>
      </c>
      <c r="H125" s="5">
        <v>0</v>
      </c>
      <c r="I125" s="6">
        <v>1</v>
      </c>
      <c r="J125" s="7">
        <v>0</v>
      </c>
      <c r="K125" s="8">
        <v>0</v>
      </c>
      <c r="L125" s="4">
        <f t="shared" si="6"/>
        <v>12</v>
      </c>
      <c r="O125">
        <f t="shared" si="7"/>
        <v>4</v>
      </c>
      <c r="Q125">
        <f t="shared" si="8"/>
        <v>0</v>
      </c>
      <c r="R125">
        <f t="shared" si="9"/>
        <v>1</v>
      </c>
      <c r="S125">
        <f t="shared" si="10"/>
        <v>0</v>
      </c>
      <c r="T125">
        <f t="shared" si="11"/>
        <v>0</v>
      </c>
    </row>
    <row r="126" spans="1:20">
      <c r="A126" t="s">
        <v>155</v>
      </c>
      <c r="B126" s="1">
        <v>38079</v>
      </c>
      <c r="D126" s="3">
        <v>7.4216961022930263</v>
      </c>
      <c r="E126" s="2" t="s">
        <v>16</v>
      </c>
      <c r="F126">
        <v>0</v>
      </c>
      <c r="G126">
        <v>0</v>
      </c>
      <c r="H126" s="5">
        <v>0</v>
      </c>
      <c r="I126" s="6">
        <v>1</v>
      </c>
      <c r="J126" s="7">
        <v>0</v>
      </c>
      <c r="K126" s="8">
        <v>0</v>
      </c>
      <c r="L126" s="4">
        <f t="shared" si="6"/>
        <v>12</v>
      </c>
      <c r="O126">
        <f t="shared" si="7"/>
        <v>4</v>
      </c>
      <c r="Q126">
        <f t="shared" si="8"/>
        <v>0</v>
      </c>
      <c r="R126">
        <f t="shared" si="9"/>
        <v>0</v>
      </c>
      <c r="S126">
        <f t="shared" si="10"/>
        <v>0</v>
      </c>
      <c r="T126">
        <f t="shared" si="11"/>
        <v>0</v>
      </c>
    </row>
    <row r="127" spans="1:20">
      <c r="A127" t="s">
        <v>161</v>
      </c>
      <c r="B127" s="1">
        <v>37553</v>
      </c>
      <c r="D127" s="3">
        <v>4.8906150820384937</v>
      </c>
      <c r="E127" s="2" t="s">
        <v>18</v>
      </c>
      <c r="F127">
        <v>2</v>
      </c>
      <c r="G127">
        <v>0</v>
      </c>
      <c r="H127" s="5">
        <v>0</v>
      </c>
      <c r="I127" s="6">
        <v>1</v>
      </c>
      <c r="J127" s="7">
        <v>0</v>
      </c>
      <c r="K127" s="8">
        <v>0</v>
      </c>
      <c r="L127" s="4">
        <f t="shared" si="6"/>
        <v>13</v>
      </c>
      <c r="O127">
        <f t="shared" si="7"/>
        <v>10</v>
      </c>
      <c r="Q127">
        <f t="shared" si="8"/>
        <v>0</v>
      </c>
      <c r="R127">
        <f t="shared" si="9"/>
        <v>1</v>
      </c>
      <c r="S127">
        <f t="shared" si="10"/>
        <v>0</v>
      </c>
      <c r="T127">
        <f t="shared" si="11"/>
        <v>0</v>
      </c>
    </row>
    <row r="128" spans="1:20">
      <c r="A128" t="s">
        <v>162</v>
      </c>
      <c r="B128" s="1">
        <v>37521</v>
      </c>
      <c r="D128" s="3">
        <v>10.195943012889074</v>
      </c>
      <c r="E128" s="2" t="s">
        <v>18</v>
      </c>
      <c r="F128">
        <v>2</v>
      </c>
      <c r="G128">
        <v>0</v>
      </c>
      <c r="H128" s="5">
        <v>0</v>
      </c>
      <c r="I128" s="6">
        <v>1</v>
      </c>
      <c r="J128" s="7">
        <v>0</v>
      </c>
      <c r="K128" s="8">
        <v>0</v>
      </c>
      <c r="L128" s="4">
        <f t="shared" si="6"/>
        <v>13</v>
      </c>
      <c r="O128">
        <f t="shared" si="7"/>
        <v>9</v>
      </c>
      <c r="Q128">
        <f t="shared" si="8"/>
        <v>0</v>
      </c>
      <c r="R128">
        <f t="shared" si="9"/>
        <v>0</v>
      </c>
      <c r="S128">
        <f t="shared" si="10"/>
        <v>0</v>
      </c>
      <c r="T128">
        <f t="shared" si="11"/>
        <v>0</v>
      </c>
    </row>
    <row r="129" spans="1:20">
      <c r="A129" t="s">
        <v>163</v>
      </c>
      <c r="B129" s="1">
        <v>37648</v>
      </c>
      <c r="D129" s="3">
        <v>12.769701549449564</v>
      </c>
      <c r="E129" s="2" t="s">
        <v>16</v>
      </c>
      <c r="F129">
        <v>1</v>
      </c>
      <c r="G129">
        <v>0</v>
      </c>
      <c r="H129" s="5">
        <v>0</v>
      </c>
      <c r="I129" s="6">
        <v>1</v>
      </c>
      <c r="J129" s="7">
        <v>0</v>
      </c>
      <c r="K129" s="8">
        <v>0</v>
      </c>
      <c r="L129" s="4">
        <f t="shared" si="6"/>
        <v>13</v>
      </c>
      <c r="O129">
        <f t="shared" si="7"/>
        <v>1</v>
      </c>
      <c r="Q129">
        <f t="shared" si="8"/>
        <v>0</v>
      </c>
      <c r="R129">
        <f t="shared" si="9"/>
        <v>0</v>
      </c>
      <c r="S129">
        <f t="shared" si="10"/>
        <v>0</v>
      </c>
      <c r="T129">
        <f t="shared" si="11"/>
        <v>0</v>
      </c>
    </row>
    <row r="130" spans="1:20">
      <c r="A130" t="s">
        <v>165</v>
      </c>
      <c r="B130" s="1">
        <v>37766</v>
      </c>
      <c r="D130" s="3">
        <v>8.1453173340169087</v>
      </c>
      <c r="E130" s="2" t="s">
        <v>18</v>
      </c>
      <c r="F130">
        <v>1</v>
      </c>
      <c r="G130">
        <v>0</v>
      </c>
      <c r="H130" s="5">
        <v>0</v>
      </c>
      <c r="I130" s="6">
        <v>1</v>
      </c>
      <c r="J130" s="7">
        <v>0</v>
      </c>
      <c r="K130" s="8">
        <v>0</v>
      </c>
      <c r="L130" s="4">
        <f t="shared" si="6"/>
        <v>13</v>
      </c>
      <c r="O130">
        <f t="shared" si="7"/>
        <v>5</v>
      </c>
      <c r="Q130">
        <f t="shared" si="8"/>
        <v>0</v>
      </c>
      <c r="R130">
        <f t="shared" si="9"/>
        <v>0</v>
      </c>
      <c r="S130">
        <f t="shared" si="10"/>
        <v>0</v>
      </c>
      <c r="T130">
        <f t="shared" si="11"/>
        <v>0</v>
      </c>
    </row>
    <row r="131" spans="1:20">
      <c r="A131" t="s">
        <v>166</v>
      </c>
      <c r="B131" s="1">
        <v>37797</v>
      </c>
      <c r="D131" s="3">
        <v>13.840222553781132</v>
      </c>
      <c r="E131" s="2" t="s">
        <v>16</v>
      </c>
      <c r="F131">
        <v>1</v>
      </c>
      <c r="G131">
        <v>0</v>
      </c>
      <c r="H131" s="5">
        <v>0</v>
      </c>
      <c r="I131" s="6">
        <v>1</v>
      </c>
      <c r="J131" s="7">
        <v>0</v>
      </c>
      <c r="K131" s="8">
        <v>0</v>
      </c>
      <c r="L131" s="4">
        <f t="shared" si="6"/>
        <v>13</v>
      </c>
      <c r="O131">
        <f t="shared" si="7"/>
        <v>6</v>
      </c>
      <c r="Q131">
        <f t="shared" si="8"/>
        <v>0</v>
      </c>
      <c r="R131">
        <f t="shared" si="9"/>
        <v>0</v>
      </c>
      <c r="S131">
        <f t="shared" si="10"/>
        <v>0</v>
      </c>
      <c r="T131">
        <f t="shared" si="11"/>
        <v>0</v>
      </c>
    </row>
    <row r="132" spans="1:20">
      <c r="A132" t="s">
        <v>169</v>
      </c>
      <c r="B132" s="1">
        <v>37865</v>
      </c>
      <c r="D132" s="3">
        <v>15.516861378134536</v>
      </c>
      <c r="E132" s="2" t="s">
        <v>16</v>
      </c>
      <c r="F132">
        <v>2</v>
      </c>
      <c r="G132">
        <v>0</v>
      </c>
      <c r="H132" s="5">
        <v>0</v>
      </c>
      <c r="I132" s="6">
        <v>1</v>
      </c>
      <c r="J132" s="7">
        <v>0</v>
      </c>
      <c r="K132" s="8">
        <v>0</v>
      </c>
      <c r="L132" s="4">
        <f t="shared" ref="L132:L195" si="12">DATEDIF(B132,DATE(2016,9,1),"y")</f>
        <v>13</v>
      </c>
      <c r="O132">
        <f t="shared" ref="O132:O195" si="13">MONTH(B132)</f>
        <v>9</v>
      </c>
      <c r="Q132">
        <f t="shared" ref="Q132:Q195" si="14">IF(AND(H132=1,F132&gt;0,D132&lt;8),1,IF(AND(H132=1,F132=0,D132&lt;5),1,0))</f>
        <v>0</v>
      </c>
      <c r="R132">
        <f t="shared" ref="R132:R195" si="15">IF(AND(I132=1,F132&gt;0,D132&lt;8),1,IF(AND(I132=1,F132=0,D132&lt;5),1,0))</f>
        <v>0</v>
      </c>
      <c r="S132">
        <f t="shared" ref="S132:S195" si="16">IF(AND(J132=1,F132&gt;0,D132&lt;8),1,IF(AND(J132=1,F132=0,D132&lt;5),1,0))</f>
        <v>0</v>
      </c>
      <c r="T132">
        <f t="shared" ref="T132:T195" si="17">IF(AND(K132=1,F132&gt;0,D132&lt;8),1,IF(AND(K132=1,F132=0,D132&lt;5),1,0))</f>
        <v>0</v>
      </c>
    </row>
    <row r="133" spans="1:20">
      <c r="A133" t="s">
        <v>173</v>
      </c>
      <c r="B133" s="1">
        <v>37504</v>
      </c>
      <c r="D133" s="3">
        <v>8.4771999524009516</v>
      </c>
      <c r="E133" s="2" t="s">
        <v>16</v>
      </c>
      <c r="F133">
        <v>2</v>
      </c>
      <c r="G133">
        <v>0</v>
      </c>
      <c r="H133" s="5">
        <v>0</v>
      </c>
      <c r="I133" s="6">
        <v>1</v>
      </c>
      <c r="J133" s="7">
        <v>0</v>
      </c>
      <c r="K133" s="8">
        <v>0</v>
      </c>
      <c r="L133" s="4">
        <f t="shared" si="12"/>
        <v>13</v>
      </c>
      <c r="O133">
        <f t="shared" si="13"/>
        <v>9</v>
      </c>
      <c r="Q133">
        <f t="shared" si="14"/>
        <v>0</v>
      </c>
      <c r="R133">
        <f t="shared" si="15"/>
        <v>0</v>
      </c>
      <c r="S133">
        <f t="shared" si="16"/>
        <v>0</v>
      </c>
      <c r="T133">
        <f t="shared" si="17"/>
        <v>0</v>
      </c>
    </row>
    <row r="134" spans="1:20">
      <c r="A134" t="s">
        <v>174</v>
      </c>
      <c r="B134" s="1">
        <v>37704</v>
      </c>
      <c r="D134" s="3">
        <v>7.6572636717864953</v>
      </c>
      <c r="E134" s="2" t="s">
        <v>18</v>
      </c>
      <c r="F134">
        <v>1</v>
      </c>
      <c r="G134">
        <v>0</v>
      </c>
      <c r="H134" s="5">
        <v>0</v>
      </c>
      <c r="I134" s="6">
        <v>1</v>
      </c>
      <c r="J134" s="7">
        <v>0</v>
      </c>
      <c r="K134" s="8">
        <v>0</v>
      </c>
      <c r="L134" s="4">
        <f t="shared" si="12"/>
        <v>13</v>
      </c>
      <c r="O134">
        <f t="shared" si="13"/>
        <v>3</v>
      </c>
      <c r="Q134">
        <f t="shared" si="14"/>
        <v>0</v>
      </c>
      <c r="R134">
        <f t="shared" si="15"/>
        <v>1</v>
      </c>
      <c r="S134">
        <f t="shared" si="16"/>
        <v>0</v>
      </c>
      <c r="T134">
        <f t="shared" si="17"/>
        <v>0</v>
      </c>
    </row>
    <row r="135" spans="1:20">
      <c r="A135" t="s">
        <v>175</v>
      </c>
      <c r="B135" s="1">
        <v>37837</v>
      </c>
      <c r="D135" s="3">
        <v>7.7821992026565567</v>
      </c>
      <c r="E135" s="2" t="s">
        <v>18</v>
      </c>
      <c r="F135">
        <v>1</v>
      </c>
      <c r="G135">
        <v>0</v>
      </c>
      <c r="H135" s="5">
        <v>0</v>
      </c>
      <c r="I135" s="6">
        <v>1</v>
      </c>
      <c r="J135" s="7">
        <v>0</v>
      </c>
      <c r="K135" s="8">
        <v>0</v>
      </c>
      <c r="L135" s="4">
        <f t="shared" si="12"/>
        <v>13</v>
      </c>
      <c r="O135">
        <f t="shared" si="13"/>
        <v>8</v>
      </c>
      <c r="Q135">
        <f t="shared" si="14"/>
        <v>0</v>
      </c>
      <c r="R135">
        <f t="shared" si="15"/>
        <v>1</v>
      </c>
      <c r="S135">
        <f t="shared" si="16"/>
        <v>0</v>
      </c>
      <c r="T135">
        <f t="shared" si="17"/>
        <v>0</v>
      </c>
    </row>
    <row r="136" spans="1:20">
      <c r="A136" t="s">
        <v>180</v>
      </c>
      <c r="B136" s="1">
        <v>37520</v>
      </c>
      <c r="D136" s="3">
        <v>11.168093076989862</v>
      </c>
      <c r="E136" s="2" t="s">
        <v>16</v>
      </c>
      <c r="F136">
        <v>2</v>
      </c>
      <c r="G136">
        <v>0</v>
      </c>
      <c r="H136" s="5">
        <v>0</v>
      </c>
      <c r="I136" s="6">
        <v>1</v>
      </c>
      <c r="J136" s="7">
        <v>0</v>
      </c>
      <c r="K136" s="8">
        <v>0</v>
      </c>
      <c r="L136" s="4">
        <f t="shared" si="12"/>
        <v>13</v>
      </c>
      <c r="O136">
        <f t="shared" si="13"/>
        <v>9</v>
      </c>
      <c r="Q136">
        <f t="shared" si="14"/>
        <v>0</v>
      </c>
      <c r="R136">
        <f t="shared" si="15"/>
        <v>0</v>
      </c>
      <c r="S136">
        <f t="shared" si="16"/>
        <v>0</v>
      </c>
      <c r="T136">
        <f t="shared" si="17"/>
        <v>0</v>
      </c>
    </row>
    <row r="137" spans="1:20">
      <c r="A137" t="s">
        <v>181</v>
      </c>
      <c r="B137" s="1">
        <v>37733</v>
      </c>
      <c r="D137" s="3">
        <v>4.9097120235028342</v>
      </c>
      <c r="E137" s="2" t="s">
        <v>18</v>
      </c>
      <c r="F137">
        <v>1</v>
      </c>
      <c r="G137">
        <v>0</v>
      </c>
      <c r="H137" s="5">
        <v>0</v>
      </c>
      <c r="I137" s="6">
        <v>1</v>
      </c>
      <c r="J137" s="7">
        <v>0</v>
      </c>
      <c r="K137" s="8">
        <v>0</v>
      </c>
      <c r="L137" s="4">
        <f t="shared" si="12"/>
        <v>13</v>
      </c>
      <c r="O137">
        <f t="shared" si="13"/>
        <v>4</v>
      </c>
      <c r="Q137">
        <f t="shared" si="14"/>
        <v>0</v>
      </c>
      <c r="R137">
        <f t="shared" si="15"/>
        <v>1</v>
      </c>
      <c r="S137">
        <f t="shared" si="16"/>
        <v>0</v>
      </c>
      <c r="T137">
        <f t="shared" si="17"/>
        <v>0</v>
      </c>
    </row>
    <row r="138" spans="1:20">
      <c r="A138" t="s">
        <v>185</v>
      </c>
      <c r="B138" s="1">
        <v>37552</v>
      </c>
      <c r="D138" s="3">
        <v>3.1669842853925729</v>
      </c>
      <c r="E138" s="2" t="s">
        <v>18</v>
      </c>
      <c r="F138">
        <v>2</v>
      </c>
      <c r="G138">
        <v>0</v>
      </c>
      <c r="H138" s="5">
        <v>0</v>
      </c>
      <c r="I138" s="6">
        <v>1</v>
      </c>
      <c r="J138" s="7">
        <v>0</v>
      </c>
      <c r="K138" s="8">
        <v>0</v>
      </c>
      <c r="L138" s="4">
        <f t="shared" si="12"/>
        <v>13</v>
      </c>
      <c r="O138">
        <f t="shared" si="13"/>
        <v>10</v>
      </c>
      <c r="Q138">
        <f t="shared" si="14"/>
        <v>0</v>
      </c>
      <c r="R138">
        <f t="shared" si="15"/>
        <v>1</v>
      </c>
      <c r="S138">
        <f t="shared" si="16"/>
        <v>0</v>
      </c>
      <c r="T138">
        <f t="shared" si="17"/>
        <v>0</v>
      </c>
    </row>
    <row r="139" spans="1:20">
      <c r="A139" t="s">
        <v>193</v>
      </c>
      <c r="B139" s="1">
        <v>37789</v>
      </c>
      <c r="D139" s="3">
        <v>14.33296194165905</v>
      </c>
      <c r="E139" s="2" t="s">
        <v>16</v>
      </c>
      <c r="F139">
        <v>1</v>
      </c>
      <c r="G139">
        <v>0</v>
      </c>
      <c r="H139" s="5">
        <v>0</v>
      </c>
      <c r="I139" s="6">
        <v>1</v>
      </c>
      <c r="J139" s="7">
        <v>0</v>
      </c>
      <c r="K139" s="8">
        <v>0</v>
      </c>
      <c r="L139" s="4">
        <f t="shared" si="12"/>
        <v>13</v>
      </c>
      <c r="O139">
        <f t="shared" si="13"/>
        <v>6</v>
      </c>
      <c r="Q139">
        <f t="shared" si="14"/>
        <v>0</v>
      </c>
      <c r="R139">
        <f t="shared" si="15"/>
        <v>0</v>
      </c>
      <c r="S139">
        <f t="shared" si="16"/>
        <v>0</v>
      </c>
      <c r="T139">
        <f t="shared" si="17"/>
        <v>0</v>
      </c>
    </row>
    <row r="140" spans="1:20">
      <c r="A140" t="s">
        <v>211</v>
      </c>
      <c r="B140" s="1">
        <v>37297</v>
      </c>
      <c r="D140" s="3">
        <v>14.663002020961358</v>
      </c>
      <c r="E140" s="2" t="s">
        <v>16</v>
      </c>
      <c r="F140">
        <v>2</v>
      </c>
      <c r="G140">
        <v>0</v>
      </c>
      <c r="H140" s="5">
        <v>0</v>
      </c>
      <c r="I140" s="6">
        <v>1</v>
      </c>
      <c r="J140" s="7">
        <v>0</v>
      </c>
      <c r="K140" s="8">
        <v>0</v>
      </c>
      <c r="L140" s="4">
        <f t="shared" si="12"/>
        <v>14</v>
      </c>
      <c r="O140">
        <f t="shared" si="13"/>
        <v>2</v>
      </c>
      <c r="Q140">
        <f t="shared" si="14"/>
        <v>0</v>
      </c>
      <c r="R140">
        <f t="shared" si="15"/>
        <v>0</v>
      </c>
      <c r="S140">
        <f t="shared" si="16"/>
        <v>0</v>
      </c>
      <c r="T140">
        <f t="shared" si="17"/>
        <v>0</v>
      </c>
    </row>
    <row r="141" spans="1:20">
      <c r="A141" t="s">
        <v>221</v>
      </c>
      <c r="B141" s="1">
        <v>37326</v>
      </c>
      <c r="D141" s="3">
        <v>18.431897591469351</v>
      </c>
      <c r="E141" s="2" t="s">
        <v>18</v>
      </c>
      <c r="F141">
        <v>2</v>
      </c>
      <c r="G141">
        <v>0</v>
      </c>
      <c r="H141" s="5">
        <v>0</v>
      </c>
      <c r="I141" s="6">
        <v>1</v>
      </c>
      <c r="J141" s="7">
        <v>0</v>
      </c>
      <c r="K141" s="8">
        <v>0</v>
      </c>
      <c r="L141" s="4">
        <f t="shared" si="12"/>
        <v>14</v>
      </c>
      <c r="O141">
        <f t="shared" si="13"/>
        <v>3</v>
      </c>
      <c r="Q141">
        <f t="shared" si="14"/>
        <v>0</v>
      </c>
      <c r="R141">
        <f t="shared" si="15"/>
        <v>0</v>
      </c>
      <c r="S141">
        <f t="shared" si="16"/>
        <v>0</v>
      </c>
      <c r="T141">
        <f t="shared" si="17"/>
        <v>0</v>
      </c>
    </row>
    <row r="142" spans="1:20">
      <c r="A142" t="s">
        <v>223</v>
      </c>
      <c r="B142" s="1">
        <v>37384</v>
      </c>
      <c r="D142" s="3">
        <v>12.957913321612068</v>
      </c>
      <c r="E142" s="2" t="s">
        <v>18</v>
      </c>
      <c r="F142">
        <v>2</v>
      </c>
      <c r="G142">
        <v>0</v>
      </c>
      <c r="H142" s="5">
        <v>0</v>
      </c>
      <c r="I142" s="6">
        <v>1</v>
      </c>
      <c r="J142" s="7">
        <v>0</v>
      </c>
      <c r="K142" s="8">
        <v>0</v>
      </c>
      <c r="L142" s="4">
        <f t="shared" si="12"/>
        <v>14</v>
      </c>
      <c r="O142">
        <f t="shared" si="13"/>
        <v>5</v>
      </c>
      <c r="Q142">
        <f t="shared" si="14"/>
        <v>0</v>
      </c>
      <c r="R142">
        <f t="shared" si="15"/>
        <v>0</v>
      </c>
      <c r="S142">
        <f t="shared" si="16"/>
        <v>0</v>
      </c>
      <c r="T142">
        <f t="shared" si="17"/>
        <v>0</v>
      </c>
    </row>
    <row r="143" spans="1:20">
      <c r="A143" t="s">
        <v>234</v>
      </c>
      <c r="B143" s="1">
        <v>37417</v>
      </c>
      <c r="D143" s="3">
        <v>6.1421485517748806</v>
      </c>
      <c r="E143" s="2" t="s">
        <v>16</v>
      </c>
      <c r="F143">
        <v>2</v>
      </c>
      <c r="G143">
        <v>0</v>
      </c>
      <c r="H143" s="5">
        <v>0</v>
      </c>
      <c r="I143" s="6">
        <v>1</v>
      </c>
      <c r="J143" s="7">
        <v>0</v>
      </c>
      <c r="K143" s="8">
        <v>0</v>
      </c>
      <c r="L143" s="4">
        <f t="shared" si="12"/>
        <v>14</v>
      </c>
      <c r="O143">
        <f t="shared" si="13"/>
        <v>6</v>
      </c>
      <c r="Q143">
        <f t="shared" si="14"/>
        <v>0</v>
      </c>
      <c r="R143">
        <f t="shared" si="15"/>
        <v>1</v>
      </c>
      <c r="S143">
        <f t="shared" si="16"/>
        <v>0</v>
      </c>
      <c r="T143">
        <f t="shared" si="17"/>
        <v>0</v>
      </c>
    </row>
    <row r="144" spans="1:20">
      <c r="A144" t="s">
        <v>236</v>
      </c>
      <c r="B144" s="1">
        <v>37276</v>
      </c>
      <c r="D144" s="3">
        <v>12.102413163966958</v>
      </c>
      <c r="E144" s="2" t="s">
        <v>18</v>
      </c>
      <c r="F144">
        <v>2</v>
      </c>
      <c r="G144">
        <v>0</v>
      </c>
      <c r="H144" s="5">
        <v>0</v>
      </c>
      <c r="I144" s="6">
        <v>1</v>
      </c>
      <c r="J144" s="7">
        <v>0</v>
      </c>
      <c r="K144" s="8">
        <v>0</v>
      </c>
      <c r="L144" s="4">
        <f t="shared" si="12"/>
        <v>14</v>
      </c>
      <c r="O144">
        <f t="shared" si="13"/>
        <v>1</v>
      </c>
      <c r="Q144">
        <f t="shared" si="14"/>
        <v>0</v>
      </c>
      <c r="R144">
        <f t="shared" si="15"/>
        <v>0</v>
      </c>
      <c r="S144">
        <f t="shared" si="16"/>
        <v>0</v>
      </c>
      <c r="T144">
        <f t="shared" si="17"/>
        <v>0</v>
      </c>
    </row>
    <row r="145" spans="1:20">
      <c r="A145" t="s">
        <v>242</v>
      </c>
      <c r="B145" s="1">
        <v>37401</v>
      </c>
      <c r="D145" s="3">
        <v>15.584013735814551</v>
      </c>
      <c r="E145" s="2" t="s">
        <v>16</v>
      </c>
      <c r="F145">
        <v>2</v>
      </c>
      <c r="G145">
        <v>0</v>
      </c>
      <c r="H145" s="5">
        <v>0</v>
      </c>
      <c r="I145" s="6">
        <v>1</v>
      </c>
      <c r="J145" s="7">
        <v>0</v>
      </c>
      <c r="K145" s="8">
        <v>0</v>
      </c>
      <c r="L145" s="4">
        <f t="shared" si="12"/>
        <v>14</v>
      </c>
      <c r="O145">
        <f t="shared" si="13"/>
        <v>5</v>
      </c>
      <c r="Q145">
        <f t="shared" si="14"/>
        <v>0</v>
      </c>
      <c r="R145">
        <f t="shared" si="15"/>
        <v>0</v>
      </c>
      <c r="S145">
        <f t="shared" si="16"/>
        <v>0</v>
      </c>
      <c r="T145">
        <f t="shared" si="17"/>
        <v>0</v>
      </c>
    </row>
    <row r="146" spans="1:20">
      <c r="A146" t="s">
        <v>245</v>
      </c>
      <c r="B146" s="1">
        <v>37275</v>
      </c>
      <c r="D146" s="3">
        <v>12.595987986680484</v>
      </c>
      <c r="E146" s="2" t="s">
        <v>18</v>
      </c>
      <c r="F146">
        <v>2</v>
      </c>
      <c r="G146">
        <v>0</v>
      </c>
      <c r="H146" s="5">
        <v>0</v>
      </c>
      <c r="I146" s="6">
        <v>1</v>
      </c>
      <c r="J146" s="7">
        <v>0</v>
      </c>
      <c r="K146" s="8">
        <v>0</v>
      </c>
      <c r="L146" s="4">
        <f t="shared" si="12"/>
        <v>14</v>
      </c>
      <c r="O146">
        <f t="shared" si="13"/>
        <v>1</v>
      </c>
      <c r="Q146">
        <f t="shared" si="14"/>
        <v>0</v>
      </c>
      <c r="R146">
        <f t="shared" si="15"/>
        <v>0</v>
      </c>
      <c r="S146">
        <f t="shared" si="16"/>
        <v>0</v>
      </c>
      <c r="T146">
        <f t="shared" si="17"/>
        <v>0</v>
      </c>
    </row>
    <row r="147" spans="1:20">
      <c r="A147" t="s">
        <v>250</v>
      </c>
      <c r="B147" s="1">
        <v>37400</v>
      </c>
      <c r="D147" s="3">
        <v>15.272826661750514</v>
      </c>
      <c r="E147" s="2" t="s">
        <v>16</v>
      </c>
      <c r="F147">
        <v>2</v>
      </c>
      <c r="G147">
        <v>0</v>
      </c>
      <c r="H147" s="5">
        <v>0</v>
      </c>
      <c r="I147" s="6">
        <v>1</v>
      </c>
      <c r="J147" s="7">
        <v>0</v>
      </c>
      <c r="K147" s="8">
        <v>0</v>
      </c>
      <c r="L147" s="4">
        <f t="shared" si="12"/>
        <v>14</v>
      </c>
      <c r="O147">
        <f t="shared" si="13"/>
        <v>5</v>
      </c>
      <c r="Q147">
        <f t="shared" si="14"/>
        <v>0</v>
      </c>
      <c r="R147">
        <f t="shared" si="15"/>
        <v>0</v>
      </c>
      <c r="S147">
        <f t="shared" si="16"/>
        <v>0</v>
      </c>
      <c r="T147">
        <f t="shared" si="17"/>
        <v>0</v>
      </c>
    </row>
    <row r="148" spans="1:20">
      <c r="A148" t="s">
        <v>82</v>
      </c>
      <c r="B148" s="1">
        <v>38237</v>
      </c>
      <c r="D148" s="3">
        <v>15.007140854998397</v>
      </c>
      <c r="E148" s="2" t="s">
        <v>18</v>
      </c>
      <c r="F148">
        <v>0</v>
      </c>
      <c r="G148">
        <v>1</v>
      </c>
      <c r="H148" s="5">
        <v>0</v>
      </c>
      <c r="I148" s="6">
        <v>0</v>
      </c>
      <c r="J148" s="7">
        <v>1</v>
      </c>
      <c r="K148" s="8">
        <v>0</v>
      </c>
      <c r="L148" s="4">
        <f t="shared" si="12"/>
        <v>11</v>
      </c>
      <c r="O148">
        <f t="shared" si="13"/>
        <v>9</v>
      </c>
      <c r="Q148">
        <f t="shared" si="14"/>
        <v>0</v>
      </c>
      <c r="R148">
        <f t="shared" si="15"/>
        <v>0</v>
      </c>
      <c r="S148">
        <f t="shared" si="16"/>
        <v>0</v>
      </c>
      <c r="T148">
        <f t="shared" si="17"/>
        <v>0</v>
      </c>
    </row>
    <row r="149" spans="1:20">
      <c r="A149" t="s">
        <v>102</v>
      </c>
      <c r="B149" s="1">
        <v>38233</v>
      </c>
      <c r="D149" s="3">
        <v>11.398604299765793</v>
      </c>
      <c r="E149" s="2" t="s">
        <v>18</v>
      </c>
      <c r="F149">
        <v>0</v>
      </c>
      <c r="G149">
        <v>1</v>
      </c>
      <c r="H149" s="5">
        <v>0</v>
      </c>
      <c r="I149" s="6">
        <v>0</v>
      </c>
      <c r="J149" s="7">
        <v>1</v>
      </c>
      <c r="K149" s="8">
        <v>0</v>
      </c>
      <c r="L149" s="4">
        <f t="shared" si="12"/>
        <v>11</v>
      </c>
      <c r="O149">
        <f t="shared" si="13"/>
        <v>9</v>
      </c>
      <c r="Q149">
        <f t="shared" si="14"/>
        <v>0</v>
      </c>
      <c r="R149">
        <f t="shared" si="15"/>
        <v>0</v>
      </c>
      <c r="S149">
        <f t="shared" si="16"/>
        <v>0</v>
      </c>
      <c r="T149">
        <f t="shared" si="17"/>
        <v>0</v>
      </c>
    </row>
    <row r="150" spans="1:20">
      <c r="A150" t="s">
        <v>111</v>
      </c>
      <c r="B150" s="1">
        <v>38342</v>
      </c>
      <c r="D150" s="3">
        <v>15.609249694278333</v>
      </c>
      <c r="E150" s="2" t="s">
        <v>18</v>
      </c>
      <c r="F150">
        <v>0</v>
      </c>
      <c r="G150">
        <v>1</v>
      </c>
      <c r="H150" s="5">
        <v>0</v>
      </c>
      <c r="I150" s="6">
        <v>0</v>
      </c>
      <c r="J150" s="7">
        <v>1</v>
      </c>
      <c r="K150" s="8">
        <v>0</v>
      </c>
      <c r="L150" s="4">
        <f t="shared" si="12"/>
        <v>11</v>
      </c>
      <c r="O150">
        <f t="shared" si="13"/>
        <v>12</v>
      </c>
      <c r="Q150">
        <f t="shared" si="14"/>
        <v>0</v>
      </c>
      <c r="R150">
        <f t="shared" si="15"/>
        <v>0</v>
      </c>
      <c r="S150">
        <f t="shared" si="16"/>
        <v>0</v>
      </c>
      <c r="T150">
        <f t="shared" si="17"/>
        <v>0</v>
      </c>
    </row>
    <row r="151" spans="1:20">
      <c r="A151" t="s">
        <v>114</v>
      </c>
      <c r="B151" s="1">
        <v>38304</v>
      </c>
      <c r="D151" s="3">
        <v>13.542493951249526</v>
      </c>
      <c r="E151" s="2" t="s">
        <v>16</v>
      </c>
      <c r="F151">
        <v>0</v>
      </c>
      <c r="G151">
        <v>1</v>
      </c>
      <c r="H151" s="5">
        <v>0</v>
      </c>
      <c r="I151" s="6">
        <v>0</v>
      </c>
      <c r="J151" s="7">
        <v>1</v>
      </c>
      <c r="K151" s="8">
        <v>0</v>
      </c>
      <c r="L151" s="4">
        <f t="shared" si="12"/>
        <v>11</v>
      </c>
      <c r="O151">
        <f t="shared" si="13"/>
        <v>11</v>
      </c>
      <c r="Q151">
        <f t="shared" si="14"/>
        <v>0</v>
      </c>
      <c r="R151">
        <f t="shared" si="15"/>
        <v>0</v>
      </c>
      <c r="S151">
        <f t="shared" si="16"/>
        <v>0</v>
      </c>
      <c r="T151">
        <f t="shared" si="17"/>
        <v>0</v>
      </c>
    </row>
    <row r="152" spans="1:20">
      <c r="A152" t="s">
        <v>122</v>
      </c>
      <c r="B152" s="1">
        <v>38119</v>
      </c>
      <c r="D152" s="3">
        <v>18.003369088706677</v>
      </c>
      <c r="E152" s="2" t="s">
        <v>18</v>
      </c>
      <c r="F152">
        <v>0</v>
      </c>
      <c r="G152">
        <v>1</v>
      </c>
      <c r="H152" s="5">
        <v>0</v>
      </c>
      <c r="I152" s="6">
        <v>0</v>
      </c>
      <c r="J152" s="7">
        <v>1</v>
      </c>
      <c r="K152" s="8">
        <v>0</v>
      </c>
      <c r="L152" s="4">
        <f t="shared" si="12"/>
        <v>12</v>
      </c>
      <c r="O152">
        <f t="shared" si="13"/>
        <v>5</v>
      </c>
      <c r="Q152">
        <f t="shared" si="14"/>
        <v>0</v>
      </c>
      <c r="R152">
        <f t="shared" si="15"/>
        <v>0</v>
      </c>
      <c r="S152">
        <f t="shared" si="16"/>
        <v>0</v>
      </c>
      <c r="T152">
        <f t="shared" si="17"/>
        <v>0</v>
      </c>
    </row>
    <row r="153" spans="1:20">
      <c r="A153" t="s">
        <v>124</v>
      </c>
      <c r="B153" s="1">
        <v>38120</v>
      </c>
      <c r="D153" s="3">
        <v>13.397993326844698</v>
      </c>
      <c r="E153" s="2" t="s">
        <v>18</v>
      </c>
      <c r="F153">
        <v>0</v>
      </c>
      <c r="G153">
        <v>1</v>
      </c>
      <c r="H153" s="5">
        <v>0</v>
      </c>
      <c r="I153" s="6">
        <v>0</v>
      </c>
      <c r="J153" s="7">
        <v>1</v>
      </c>
      <c r="K153" s="8">
        <v>0</v>
      </c>
      <c r="L153" s="4">
        <f t="shared" si="12"/>
        <v>12</v>
      </c>
      <c r="O153">
        <f t="shared" si="13"/>
        <v>5</v>
      </c>
      <c r="Q153">
        <f t="shared" si="14"/>
        <v>0</v>
      </c>
      <c r="R153">
        <f t="shared" si="15"/>
        <v>0</v>
      </c>
      <c r="S153">
        <f t="shared" si="16"/>
        <v>0</v>
      </c>
      <c r="T153">
        <f t="shared" si="17"/>
        <v>0</v>
      </c>
    </row>
    <row r="154" spans="1:20">
      <c r="A154" t="s">
        <v>128</v>
      </c>
      <c r="B154" s="1">
        <v>38014</v>
      </c>
      <c r="D154" s="3">
        <v>11.706249395598206</v>
      </c>
      <c r="E154" s="2" t="s">
        <v>16</v>
      </c>
      <c r="F154">
        <v>0</v>
      </c>
      <c r="G154">
        <v>1</v>
      </c>
      <c r="H154" s="5">
        <v>0</v>
      </c>
      <c r="I154" s="6">
        <v>0</v>
      </c>
      <c r="J154" s="7">
        <v>1</v>
      </c>
      <c r="K154" s="8">
        <v>0</v>
      </c>
      <c r="L154" s="4">
        <f t="shared" si="12"/>
        <v>12</v>
      </c>
      <c r="O154">
        <f t="shared" si="13"/>
        <v>1</v>
      </c>
      <c r="Q154">
        <f t="shared" si="14"/>
        <v>0</v>
      </c>
      <c r="R154">
        <f t="shared" si="15"/>
        <v>0</v>
      </c>
      <c r="S154">
        <f t="shared" si="16"/>
        <v>0</v>
      </c>
      <c r="T154">
        <f t="shared" si="17"/>
        <v>0</v>
      </c>
    </row>
    <row r="155" spans="1:20">
      <c r="A155" t="s">
        <v>134</v>
      </c>
      <c r="B155" s="1">
        <v>37966</v>
      </c>
      <c r="D155" s="3">
        <v>7.8659732095156869</v>
      </c>
      <c r="E155" s="2" t="s">
        <v>18</v>
      </c>
      <c r="F155">
        <v>0</v>
      </c>
      <c r="G155">
        <v>0</v>
      </c>
      <c r="H155" s="5">
        <v>0</v>
      </c>
      <c r="I155" s="6">
        <v>0</v>
      </c>
      <c r="J155" s="7">
        <v>1</v>
      </c>
      <c r="K155" s="8">
        <v>0</v>
      </c>
      <c r="L155" s="4">
        <f t="shared" si="12"/>
        <v>12</v>
      </c>
      <c r="O155">
        <f t="shared" si="13"/>
        <v>12</v>
      </c>
      <c r="Q155">
        <f t="shared" si="14"/>
        <v>0</v>
      </c>
      <c r="R155">
        <f t="shared" si="15"/>
        <v>0</v>
      </c>
      <c r="S155">
        <f t="shared" si="16"/>
        <v>0</v>
      </c>
      <c r="T155">
        <f t="shared" si="17"/>
        <v>0</v>
      </c>
    </row>
    <row r="156" spans="1:20">
      <c r="A156" t="s">
        <v>141</v>
      </c>
      <c r="B156" s="1">
        <v>38039</v>
      </c>
      <c r="D156" s="3">
        <v>17.676978701404551</v>
      </c>
      <c r="E156" s="2" t="s">
        <v>18</v>
      </c>
      <c r="F156">
        <v>0</v>
      </c>
      <c r="G156">
        <v>1</v>
      </c>
      <c r="H156" s="5">
        <v>0</v>
      </c>
      <c r="I156" s="6">
        <v>0</v>
      </c>
      <c r="J156" s="7">
        <v>1</v>
      </c>
      <c r="K156" s="8">
        <v>0</v>
      </c>
      <c r="L156" s="4">
        <f t="shared" si="12"/>
        <v>12</v>
      </c>
      <c r="O156">
        <f t="shared" si="13"/>
        <v>2</v>
      </c>
      <c r="Q156">
        <f t="shared" si="14"/>
        <v>0</v>
      </c>
      <c r="R156">
        <f t="shared" si="15"/>
        <v>0</v>
      </c>
      <c r="S156">
        <f t="shared" si="16"/>
        <v>0</v>
      </c>
      <c r="T156">
        <f t="shared" si="17"/>
        <v>0</v>
      </c>
    </row>
    <row r="157" spans="1:20">
      <c r="A157" t="s">
        <v>143</v>
      </c>
      <c r="B157" s="1">
        <v>37896</v>
      </c>
      <c r="D157" s="3">
        <v>5.2258937818123741</v>
      </c>
      <c r="E157" s="2" t="s">
        <v>18</v>
      </c>
      <c r="F157">
        <v>0</v>
      </c>
      <c r="G157">
        <v>0</v>
      </c>
      <c r="H157" s="5">
        <v>0</v>
      </c>
      <c r="I157" s="6">
        <v>0</v>
      </c>
      <c r="J157" s="7">
        <v>1</v>
      </c>
      <c r="K157" s="8">
        <v>0</v>
      </c>
      <c r="L157" s="4">
        <f t="shared" si="12"/>
        <v>12</v>
      </c>
      <c r="O157">
        <f t="shared" si="13"/>
        <v>10</v>
      </c>
      <c r="Q157">
        <f t="shared" si="14"/>
        <v>0</v>
      </c>
      <c r="R157">
        <f t="shared" si="15"/>
        <v>0</v>
      </c>
      <c r="S157">
        <f t="shared" si="16"/>
        <v>0</v>
      </c>
      <c r="T157">
        <f t="shared" si="17"/>
        <v>0</v>
      </c>
    </row>
    <row r="158" spans="1:20">
      <c r="A158" t="s">
        <v>145</v>
      </c>
      <c r="B158" s="1">
        <v>38080</v>
      </c>
      <c r="D158" s="3">
        <v>10.695391214050687</v>
      </c>
      <c r="E158" s="2" t="s">
        <v>18</v>
      </c>
      <c r="F158">
        <v>0</v>
      </c>
      <c r="G158">
        <v>1</v>
      </c>
      <c r="H158" s="5">
        <v>0</v>
      </c>
      <c r="I158" s="6">
        <v>0</v>
      </c>
      <c r="J158" s="7">
        <v>1</v>
      </c>
      <c r="K158" s="8">
        <v>0</v>
      </c>
      <c r="L158" s="4">
        <f t="shared" si="12"/>
        <v>12</v>
      </c>
      <c r="O158">
        <f t="shared" si="13"/>
        <v>4</v>
      </c>
      <c r="Q158">
        <f t="shared" si="14"/>
        <v>0</v>
      </c>
      <c r="R158">
        <f t="shared" si="15"/>
        <v>0</v>
      </c>
      <c r="S158">
        <f t="shared" si="16"/>
        <v>0</v>
      </c>
      <c r="T158">
        <f t="shared" si="17"/>
        <v>0</v>
      </c>
    </row>
    <row r="159" spans="1:20">
      <c r="A159" t="s">
        <v>147</v>
      </c>
      <c r="B159" s="1">
        <v>38147</v>
      </c>
      <c r="D159" s="3">
        <v>12.658511364639708</v>
      </c>
      <c r="E159" s="2" t="s">
        <v>16</v>
      </c>
      <c r="F159">
        <v>0</v>
      </c>
      <c r="G159">
        <v>1</v>
      </c>
      <c r="H159" s="5">
        <v>0</v>
      </c>
      <c r="I159" s="6">
        <v>0</v>
      </c>
      <c r="J159" s="7">
        <v>1</v>
      </c>
      <c r="K159" s="8">
        <v>0</v>
      </c>
      <c r="L159" s="4">
        <f t="shared" si="12"/>
        <v>12</v>
      </c>
      <c r="O159">
        <f t="shared" si="13"/>
        <v>6</v>
      </c>
      <c r="Q159">
        <f t="shared" si="14"/>
        <v>0</v>
      </c>
      <c r="R159">
        <f t="shared" si="15"/>
        <v>0</v>
      </c>
      <c r="S159">
        <f t="shared" si="16"/>
        <v>0</v>
      </c>
      <c r="T159">
        <f t="shared" si="17"/>
        <v>0</v>
      </c>
    </row>
    <row r="160" spans="1:20">
      <c r="A160" t="s">
        <v>148</v>
      </c>
      <c r="B160" s="1">
        <v>38192</v>
      </c>
      <c r="D160" s="3">
        <v>16.712371273350982</v>
      </c>
      <c r="E160" s="2" t="s">
        <v>18</v>
      </c>
      <c r="F160">
        <v>0</v>
      </c>
      <c r="G160">
        <v>1</v>
      </c>
      <c r="H160" s="5">
        <v>0</v>
      </c>
      <c r="I160" s="6">
        <v>0</v>
      </c>
      <c r="J160" s="7">
        <v>1</v>
      </c>
      <c r="K160" s="8">
        <v>0</v>
      </c>
      <c r="L160" s="4">
        <f t="shared" si="12"/>
        <v>12</v>
      </c>
      <c r="O160">
        <f t="shared" si="13"/>
        <v>7</v>
      </c>
      <c r="Q160">
        <f t="shared" si="14"/>
        <v>0</v>
      </c>
      <c r="R160">
        <f t="shared" si="15"/>
        <v>0</v>
      </c>
      <c r="S160">
        <f t="shared" si="16"/>
        <v>0</v>
      </c>
      <c r="T160">
        <f t="shared" si="17"/>
        <v>0</v>
      </c>
    </row>
    <row r="161" spans="1:20">
      <c r="A161" t="s">
        <v>149</v>
      </c>
      <c r="B161" s="1">
        <v>37995</v>
      </c>
      <c r="D161" s="3">
        <v>11.910746354406001</v>
      </c>
      <c r="E161" s="2" t="s">
        <v>18</v>
      </c>
      <c r="F161">
        <v>0</v>
      </c>
      <c r="G161">
        <v>1</v>
      </c>
      <c r="H161" s="5">
        <v>0</v>
      </c>
      <c r="I161" s="6">
        <v>0</v>
      </c>
      <c r="J161" s="7">
        <v>1</v>
      </c>
      <c r="K161" s="8">
        <v>0</v>
      </c>
      <c r="L161" s="4">
        <f t="shared" si="12"/>
        <v>12</v>
      </c>
      <c r="O161">
        <f t="shared" si="13"/>
        <v>1</v>
      </c>
      <c r="Q161">
        <f t="shared" si="14"/>
        <v>0</v>
      </c>
      <c r="R161">
        <f t="shared" si="15"/>
        <v>0</v>
      </c>
      <c r="S161">
        <f t="shared" si="16"/>
        <v>0</v>
      </c>
      <c r="T161">
        <f t="shared" si="17"/>
        <v>0</v>
      </c>
    </row>
    <row r="162" spans="1:20">
      <c r="A162" t="s">
        <v>158</v>
      </c>
      <c r="B162" s="1">
        <v>37792</v>
      </c>
      <c r="D162" s="3">
        <v>4.1743360140835648</v>
      </c>
      <c r="E162" s="2" t="s">
        <v>18</v>
      </c>
      <c r="F162">
        <v>0</v>
      </c>
      <c r="G162">
        <v>0</v>
      </c>
      <c r="H162" s="5">
        <v>0</v>
      </c>
      <c r="I162" s="6">
        <v>0</v>
      </c>
      <c r="J162" s="7">
        <v>1</v>
      </c>
      <c r="K162" s="8">
        <v>0</v>
      </c>
      <c r="L162" s="4">
        <f t="shared" si="12"/>
        <v>13</v>
      </c>
      <c r="O162">
        <f t="shared" si="13"/>
        <v>6</v>
      </c>
      <c r="Q162">
        <f t="shared" si="14"/>
        <v>0</v>
      </c>
      <c r="R162">
        <f t="shared" si="15"/>
        <v>0</v>
      </c>
      <c r="S162">
        <f t="shared" si="16"/>
        <v>1</v>
      </c>
      <c r="T162">
        <f t="shared" si="17"/>
        <v>0</v>
      </c>
    </row>
    <row r="163" spans="1:20">
      <c r="A163" t="s">
        <v>159</v>
      </c>
      <c r="B163" s="1">
        <v>37617</v>
      </c>
      <c r="D163" s="3">
        <v>9.1430840480443294</v>
      </c>
      <c r="E163" s="2" t="s">
        <v>18</v>
      </c>
      <c r="F163">
        <v>1</v>
      </c>
      <c r="G163">
        <v>0</v>
      </c>
      <c r="H163" s="5">
        <v>0</v>
      </c>
      <c r="I163" s="6">
        <v>0</v>
      </c>
      <c r="J163" s="7">
        <v>1</v>
      </c>
      <c r="K163" s="8">
        <v>0</v>
      </c>
      <c r="L163" s="4">
        <f t="shared" si="12"/>
        <v>13</v>
      </c>
      <c r="O163">
        <f t="shared" si="13"/>
        <v>12</v>
      </c>
      <c r="Q163">
        <f t="shared" si="14"/>
        <v>0</v>
      </c>
      <c r="R163">
        <f t="shared" si="15"/>
        <v>0</v>
      </c>
      <c r="S163">
        <f t="shared" si="16"/>
        <v>0</v>
      </c>
      <c r="T163">
        <f t="shared" si="17"/>
        <v>0</v>
      </c>
    </row>
    <row r="164" spans="1:20">
      <c r="A164" t="s">
        <v>164</v>
      </c>
      <c r="B164" s="1">
        <v>37511</v>
      </c>
      <c r="D164" s="3">
        <v>11.18139084168979</v>
      </c>
      <c r="E164" s="2" t="s">
        <v>18</v>
      </c>
      <c r="F164">
        <v>1</v>
      </c>
      <c r="G164">
        <v>0</v>
      </c>
      <c r="H164" s="5">
        <v>0</v>
      </c>
      <c r="I164" s="6">
        <v>0</v>
      </c>
      <c r="J164" s="7">
        <v>1</v>
      </c>
      <c r="K164" s="8">
        <v>0</v>
      </c>
      <c r="L164" s="4">
        <f t="shared" si="12"/>
        <v>13</v>
      </c>
      <c r="O164">
        <f t="shared" si="13"/>
        <v>9</v>
      </c>
      <c r="Q164">
        <f t="shared" si="14"/>
        <v>0</v>
      </c>
      <c r="R164">
        <f t="shared" si="15"/>
        <v>0</v>
      </c>
      <c r="S164">
        <f t="shared" si="16"/>
        <v>0</v>
      </c>
      <c r="T164">
        <f t="shared" si="17"/>
        <v>0</v>
      </c>
    </row>
    <row r="165" spans="1:20">
      <c r="A165" t="s">
        <v>171</v>
      </c>
      <c r="B165" s="1">
        <v>37859</v>
      </c>
      <c r="D165" s="3">
        <v>17.335621859182538</v>
      </c>
      <c r="E165" s="2" t="s">
        <v>18</v>
      </c>
      <c r="F165">
        <v>0</v>
      </c>
      <c r="G165">
        <v>0</v>
      </c>
      <c r="H165" s="5">
        <v>0</v>
      </c>
      <c r="I165" s="6">
        <v>0</v>
      </c>
      <c r="J165" s="7">
        <v>1</v>
      </c>
      <c r="K165" s="8">
        <v>0</v>
      </c>
      <c r="L165" s="4">
        <f t="shared" si="12"/>
        <v>13</v>
      </c>
      <c r="O165">
        <f t="shared" si="13"/>
        <v>8</v>
      </c>
      <c r="Q165">
        <f t="shared" si="14"/>
        <v>0</v>
      </c>
      <c r="R165">
        <f t="shared" si="15"/>
        <v>0</v>
      </c>
      <c r="S165">
        <f t="shared" si="16"/>
        <v>0</v>
      </c>
      <c r="T165">
        <f t="shared" si="17"/>
        <v>0</v>
      </c>
    </row>
    <row r="166" spans="1:20">
      <c r="A166" t="s">
        <v>172</v>
      </c>
      <c r="B166" s="1">
        <v>37817</v>
      </c>
      <c r="D166" s="3">
        <v>18.479957323772396</v>
      </c>
      <c r="E166" s="2" t="s">
        <v>18</v>
      </c>
      <c r="F166">
        <v>0</v>
      </c>
      <c r="G166">
        <v>0</v>
      </c>
      <c r="H166" s="5">
        <v>0</v>
      </c>
      <c r="I166" s="6">
        <v>0</v>
      </c>
      <c r="J166" s="7">
        <v>1</v>
      </c>
      <c r="K166" s="8">
        <v>0</v>
      </c>
      <c r="L166" s="4">
        <f t="shared" si="12"/>
        <v>13</v>
      </c>
      <c r="O166">
        <f t="shared" si="13"/>
        <v>7</v>
      </c>
      <c r="Q166">
        <f t="shared" si="14"/>
        <v>0</v>
      </c>
      <c r="R166">
        <f t="shared" si="15"/>
        <v>0</v>
      </c>
      <c r="S166">
        <f t="shared" si="16"/>
        <v>0</v>
      </c>
      <c r="T166">
        <f t="shared" si="17"/>
        <v>0</v>
      </c>
    </row>
    <row r="167" spans="1:20">
      <c r="A167" t="s">
        <v>182</v>
      </c>
      <c r="B167" s="1">
        <v>37545</v>
      </c>
      <c r="D167" s="3">
        <v>5.1992814073300906</v>
      </c>
      <c r="E167" s="2" t="s">
        <v>16</v>
      </c>
      <c r="F167">
        <v>1</v>
      </c>
      <c r="G167">
        <v>0</v>
      </c>
      <c r="H167" s="5">
        <v>0</v>
      </c>
      <c r="I167" s="6">
        <v>0</v>
      </c>
      <c r="J167" s="7">
        <v>1</v>
      </c>
      <c r="K167" s="8">
        <v>0</v>
      </c>
      <c r="L167" s="4">
        <f t="shared" si="12"/>
        <v>13</v>
      </c>
      <c r="O167">
        <f t="shared" si="13"/>
        <v>10</v>
      </c>
      <c r="Q167">
        <f t="shared" si="14"/>
        <v>0</v>
      </c>
      <c r="R167">
        <f t="shared" si="15"/>
        <v>0</v>
      </c>
      <c r="S167">
        <f t="shared" si="16"/>
        <v>1</v>
      </c>
      <c r="T167">
        <f t="shared" si="17"/>
        <v>0</v>
      </c>
    </row>
    <row r="168" spans="1:20">
      <c r="A168" t="s">
        <v>184</v>
      </c>
      <c r="B168" s="1">
        <v>37643</v>
      </c>
      <c r="D168" s="3">
        <v>15.62558335322683</v>
      </c>
      <c r="E168" s="2" t="s">
        <v>18</v>
      </c>
      <c r="F168">
        <v>0</v>
      </c>
      <c r="G168">
        <v>0</v>
      </c>
      <c r="H168" s="5">
        <v>0</v>
      </c>
      <c r="I168" s="6">
        <v>0</v>
      </c>
      <c r="J168" s="7">
        <v>1</v>
      </c>
      <c r="K168" s="8">
        <v>0</v>
      </c>
      <c r="L168" s="4">
        <f t="shared" si="12"/>
        <v>13</v>
      </c>
      <c r="O168">
        <f t="shared" si="13"/>
        <v>1</v>
      </c>
      <c r="Q168">
        <f t="shared" si="14"/>
        <v>0</v>
      </c>
      <c r="R168">
        <f t="shared" si="15"/>
        <v>0</v>
      </c>
      <c r="S168">
        <f t="shared" si="16"/>
        <v>0</v>
      </c>
      <c r="T168">
        <f t="shared" si="17"/>
        <v>0</v>
      </c>
    </row>
    <row r="169" spans="1:20">
      <c r="A169" t="s">
        <v>187</v>
      </c>
      <c r="B169" s="1">
        <v>37718</v>
      </c>
      <c r="D169" s="3">
        <v>16.597948982871458</v>
      </c>
      <c r="E169" s="2" t="s">
        <v>16</v>
      </c>
      <c r="F169">
        <v>0</v>
      </c>
      <c r="G169">
        <v>0</v>
      </c>
      <c r="H169" s="5">
        <v>0</v>
      </c>
      <c r="I169" s="6">
        <v>0</v>
      </c>
      <c r="J169" s="7">
        <v>1</v>
      </c>
      <c r="K169" s="8">
        <v>0</v>
      </c>
      <c r="L169" s="4">
        <f t="shared" si="12"/>
        <v>13</v>
      </c>
      <c r="O169">
        <f t="shared" si="13"/>
        <v>4</v>
      </c>
      <c r="Q169">
        <f t="shared" si="14"/>
        <v>0</v>
      </c>
      <c r="R169">
        <f t="shared" si="15"/>
        <v>0</v>
      </c>
      <c r="S169">
        <f t="shared" si="16"/>
        <v>0</v>
      </c>
      <c r="T169">
        <f t="shared" si="17"/>
        <v>0</v>
      </c>
    </row>
    <row r="170" spans="1:20">
      <c r="A170" t="s">
        <v>190</v>
      </c>
      <c r="B170" s="1">
        <v>37513</v>
      </c>
      <c r="D170" s="3">
        <v>14.937762686450696</v>
      </c>
      <c r="E170" s="2" t="s">
        <v>16</v>
      </c>
      <c r="F170">
        <v>1</v>
      </c>
      <c r="G170">
        <v>0</v>
      </c>
      <c r="H170" s="5">
        <v>0</v>
      </c>
      <c r="I170" s="6">
        <v>0</v>
      </c>
      <c r="J170" s="7">
        <v>1</v>
      </c>
      <c r="K170" s="8">
        <v>0</v>
      </c>
      <c r="L170" s="4">
        <f t="shared" si="12"/>
        <v>13</v>
      </c>
      <c r="O170">
        <f t="shared" si="13"/>
        <v>9</v>
      </c>
      <c r="Q170">
        <f t="shared" si="14"/>
        <v>0</v>
      </c>
      <c r="R170">
        <f t="shared" si="15"/>
        <v>0</v>
      </c>
      <c r="S170">
        <f t="shared" si="16"/>
        <v>0</v>
      </c>
      <c r="T170">
        <f t="shared" si="17"/>
        <v>0</v>
      </c>
    </row>
    <row r="171" spans="1:20">
      <c r="A171" t="s">
        <v>191</v>
      </c>
      <c r="B171" s="1">
        <v>37830</v>
      </c>
      <c r="D171" s="3">
        <v>6.0611821634201988</v>
      </c>
      <c r="E171" s="2" t="s">
        <v>16</v>
      </c>
      <c r="F171">
        <v>0</v>
      </c>
      <c r="G171">
        <v>0</v>
      </c>
      <c r="H171" s="5">
        <v>0</v>
      </c>
      <c r="I171" s="6">
        <v>0</v>
      </c>
      <c r="J171" s="7">
        <v>1</v>
      </c>
      <c r="K171" s="8">
        <v>0</v>
      </c>
      <c r="L171" s="4">
        <f t="shared" si="12"/>
        <v>13</v>
      </c>
      <c r="O171">
        <f t="shared" si="13"/>
        <v>7</v>
      </c>
      <c r="Q171">
        <f t="shared" si="14"/>
        <v>0</v>
      </c>
      <c r="R171">
        <f t="shared" si="15"/>
        <v>0</v>
      </c>
      <c r="S171">
        <f t="shared" si="16"/>
        <v>0</v>
      </c>
      <c r="T171">
        <f t="shared" si="17"/>
        <v>0</v>
      </c>
    </row>
    <row r="172" spans="1:20">
      <c r="A172" t="s">
        <v>199</v>
      </c>
      <c r="B172" s="1">
        <v>37571</v>
      </c>
      <c r="D172" s="3">
        <v>13.958614510683219</v>
      </c>
      <c r="E172" s="2" t="s">
        <v>18</v>
      </c>
      <c r="F172">
        <v>1</v>
      </c>
      <c r="G172">
        <v>0</v>
      </c>
      <c r="H172" s="5">
        <v>0</v>
      </c>
      <c r="I172" s="6">
        <v>0</v>
      </c>
      <c r="J172" s="7">
        <v>1</v>
      </c>
      <c r="K172" s="8">
        <v>0</v>
      </c>
      <c r="L172" s="4">
        <f t="shared" si="12"/>
        <v>13</v>
      </c>
      <c r="O172">
        <f t="shared" si="13"/>
        <v>11</v>
      </c>
      <c r="Q172">
        <f t="shared" si="14"/>
        <v>0</v>
      </c>
      <c r="R172">
        <f t="shared" si="15"/>
        <v>0</v>
      </c>
      <c r="S172">
        <f t="shared" si="16"/>
        <v>0</v>
      </c>
      <c r="T172">
        <f t="shared" si="17"/>
        <v>0</v>
      </c>
    </row>
    <row r="173" spans="1:20">
      <c r="A173" t="s">
        <v>201</v>
      </c>
      <c r="B173" s="1">
        <v>37612</v>
      </c>
      <c r="D173" s="3">
        <v>3.7644258344662376</v>
      </c>
      <c r="E173" s="2" t="s">
        <v>18</v>
      </c>
      <c r="F173">
        <v>1</v>
      </c>
      <c r="G173">
        <v>0</v>
      </c>
      <c r="H173" s="5">
        <v>0</v>
      </c>
      <c r="I173" s="6">
        <v>0</v>
      </c>
      <c r="J173" s="7">
        <v>1</v>
      </c>
      <c r="K173" s="8">
        <v>0</v>
      </c>
      <c r="L173" s="4">
        <f t="shared" si="12"/>
        <v>13</v>
      </c>
      <c r="O173">
        <f t="shared" si="13"/>
        <v>12</v>
      </c>
      <c r="Q173">
        <f t="shared" si="14"/>
        <v>0</v>
      </c>
      <c r="R173">
        <f t="shared" si="15"/>
        <v>0</v>
      </c>
      <c r="S173">
        <f t="shared" si="16"/>
        <v>1</v>
      </c>
      <c r="T173">
        <f t="shared" si="17"/>
        <v>0</v>
      </c>
    </row>
    <row r="174" spans="1:20">
      <c r="A174" t="s">
        <v>202</v>
      </c>
      <c r="B174" s="1">
        <v>37833</v>
      </c>
      <c r="D174" s="3">
        <v>12.671440921972618</v>
      </c>
      <c r="E174" s="2" t="s">
        <v>18</v>
      </c>
      <c r="F174">
        <v>0</v>
      </c>
      <c r="G174">
        <v>0</v>
      </c>
      <c r="H174" s="5">
        <v>0</v>
      </c>
      <c r="I174" s="6">
        <v>0</v>
      </c>
      <c r="J174" s="7">
        <v>1</v>
      </c>
      <c r="K174" s="8">
        <v>0</v>
      </c>
      <c r="L174" s="4">
        <f t="shared" si="12"/>
        <v>13</v>
      </c>
      <c r="O174">
        <f t="shared" si="13"/>
        <v>7</v>
      </c>
      <c r="Q174">
        <f t="shared" si="14"/>
        <v>0</v>
      </c>
      <c r="R174">
        <f t="shared" si="15"/>
        <v>0</v>
      </c>
      <c r="S174">
        <f t="shared" si="16"/>
        <v>0</v>
      </c>
      <c r="T174">
        <f t="shared" si="17"/>
        <v>0</v>
      </c>
    </row>
    <row r="175" spans="1:20">
      <c r="A175" t="s">
        <v>205</v>
      </c>
      <c r="B175" s="1">
        <v>37375</v>
      </c>
      <c r="D175" s="3">
        <v>18.815710157206013</v>
      </c>
      <c r="E175" s="2" t="s">
        <v>16</v>
      </c>
      <c r="F175">
        <v>1</v>
      </c>
      <c r="G175">
        <v>0</v>
      </c>
      <c r="H175" s="5">
        <v>0</v>
      </c>
      <c r="I175" s="6">
        <v>0</v>
      </c>
      <c r="J175" s="7">
        <v>1</v>
      </c>
      <c r="K175" s="8">
        <v>0</v>
      </c>
      <c r="L175" s="4">
        <f t="shared" si="12"/>
        <v>14</v>
      </c>
      <c r="O175">
        <f t="shared" si="13"/>
        <v>4</v>
      </c>
      <c r="Q175">
        <f t="shared" si="14"/>
        <v>0</v>
      </c>
      <c r="R175">
        <f t="shared" si="15"/>
        <v>0</v>
      </c>
      <c r="S175">
        <f t="shared" si="16"/>
        <v>0</v>
      </c>
      <c r="T175">
        <f t="shared" si="17"/>
        <v>0</v>
      </c>
    </row>
    <row r="176" spans="1:20">
      <c r="A176" t="s">
        <v>210</v>
      </c>
      <c r="B176" s="1">
        <v>37290</v>
      </c>
      <c r="D176" s="3">
        <v>18.273395241167236</v>
      </c>
      <c r="E176" s="2" t="s">
        <v>16</v>
      </c>
      <c r="F176">
        <v>1</v>
      </c>
      <c r="G176">
        <v>0</v>
      </c>
      <c r="H176" s="5">
        <v>0</v>
      </c>
      <c r="I176" s="6">
        <v>0</v>
      </c>
      <c r="J176" s="7">
        <v>1</v>
      </c>
      <c r="K176" s="8">
        <v>0</v>
      </c>
      <c r="L176" s="4">
        <f t="shared" si="12"/>
        <v>14</v>
      </c>
      <c r="O176">
        <f t="shared" si="13"/>
        <v>2</v>
      </c>
      <c r="Q176">
        <f t="shared" si="14"/>
        <v>0</v>
      </c>
      <c r="R176">
        <f t="shared" si="15"/>
        <v>0</v>
      </c>
      <c r="S176">
        <f t="shared" si="16"/>
        <v>0</v>
      </c>
      <c r="T176">
        <f t="shared" si="17"/>
        <v>0</v>
      </c>
    </row>
    <row r="177" spans="1:20">
      <c r="A177" t="s">
        <v>212</v>
      </c>
      <c r="B177" s="1">
        <v>37261</v>
      </c>
      <c r="D177" s="3">
        <v>15.127925475843767</v>
      </c>
      <c r="E177" s="2" t="s">
        <v>18</v>
      </c>
      <c r="F177">
        <v>1</v>
      </c>
      <c r="G177">
        <v>0</v>
      </c>
      <c r="H177" s="5">
        <v>0</v>
      </c>
      <c r="I177" s="6">
        <v>0</v>
      </c>
      <c r="J177" s="7">
        <v>1</v>
      </c>
      <c r="K177" s="8">
        <v>0</v>
      </c>
      <c r="L177" s="4">
        <f t="shared" si="12"/>
        <v>14</v>
      </c>
      <c r="O177">
        <f t="shared" si="13"/>
        <v>1</v>
      </c>
      <c r="Q177">
        <f t="shared" si="14"/>
        <v>0</v>
      </c>
      <c r="R177">
        <f t="shared" si="15"/>
        <v>0</v>
      </c>
      <c r="S177">
        <f t="shared" si="16"/>
        <v>0</v>
      </c>
      <c r="T177">
        <f t="shared" si="17"/>
        <v>0</v>
      </c>
    </row>
    <row r="178" spans="1:20">
      <c r="A178" t="s">
        <v>215</v>
      </c>
      <c r="B178" s="1">
        <v>37349</v>
      </c>
      <c r="D178" s="3">
        <v>13.562619657040159</v>
      </c>
      <c r="E178" s="2" t="s">
        <v>16</v>
      </c>
      <c r="F178">
        <v>1</v>
      </c>
      <c r="G178">
        <v>0</v>
      </c>
      <c r="H178" s="5">
        <v>0</v>
      </c>
      <c r="I178" s="6">
        <v>0</v>
      </c>
      <c r="J178" s="7">
        <v>1</v>
      </c>
      <c r="K178" s="8">
        <v>0</v>
      </c>
      <c r="L178" s="4">
        <f t="shared" si="12"/>
        <v>14</v>
      </c>
      <c r="O178">
        <f t="shared" si="13"/>
        <v>4</v>
      </c>
      <c r="Q178">
        <f t="shared" si="14"/>
        <v>0</v>
      </c>
      <c r="R178">
        <f t="shared" si="15"/>
        <v>0</v>
      </c>
      <c r="S178">
        <f t="shared" si="16"/>
        <v>0</v>
      </c>
      <c r="T178">
        <f t="shared" si="17"/>
        <v>0</v>
      </c>
    </row>
    <row r="179" spans="1:20">
      <c r="A179" t="s">
        <v>216</v>
      </c>
      <c r="B179" s="1">
        <v>37406</v>
      </c>
      <c r="D179" s="3">
        <v>13.965463544100203</v>
      </c>
      <c r="E179" s="2" t="s">
        <v>18</v>
      </c>
      <c r="F179">
        <v>1</v>
      </c>
      <c r="G179">
        <v>0</v>
      </c>
      <c r="H179" s="5">
        <v>0</v>
      </c>
      <c r="I179" s="6">
        <v>0</v>
      </c>
      <c r="J179" s="7">
        <v>1</v>
      </c>
      <c r="K179" s="8">
        <v>0</v>
      </c>
      <c r="L179" s="4">
        <f t="shared" si="12"/>
        <v>14</v>
      </c>
      <c r="O179">
        <f t="shared" si="13"/>
        <v>5</v>
      </c>
      <c r="Q179">
        <f t="shared" si="14"/>
        <v>0</v>
      </c>
      <c r="R179">
        <f t="shared" si="15"/>
        <v>0</v>
      </c>
      <c r="S179">
        <f t="shared" si="16"/>
        <v>0</v>
      </c>
      <c r="T179">
        <f t="shared" si="17"/>
        <v>0</v>
      </c>
    </row>
    <row r="180" spans="1:20">
      <c r="A180" t="s">
        <v>220</v>
      </c>
      <c r="B180" s="1">
        <v>37377</v>
      </c>
      <c r="D180" s="3">
        <v>5.9265284795310436</v>
      </c>
      <c r="E180" s="2" t="s">
        <v>18</v>
      </c>
      <c r="F180">
        <v>1</v>
      </c>
      <c r="G180">
        <v>0</v>
      </c>
      <c r="H180" s="5">
        <v>0</v>
      </c>
      <c r="I180" s="6">
        <v>0</v>
      </c>
      <c r="J180" s="7">
        <v>1</v>
      </c>
      <c r="K180" s="8">
        <v>0</v>
      </c>
      <c r="L180" s="4">
        <f t="shared" si="12"/>
        <v>14</v>
      </c>
      <c r="O180">
        <f t="shared" si="13"/>
        <v>5</v>
      </c>
      <c r="Q180">
        <f t="shared" si="14"/>
        <v>0</v>
      </c>
      <c r="R180">
        <f t="shared" si="15"/>
        <v>0</v>
      </c>
      <c r="S180">
        <f t="shared" si="16"/>
        <v>1</v>
      </c>
      <c r="T180">
        <f t="shared" si="17"/>
        <v>0</v>
      </c>
    </row>
    <row r="181" spans="1:20">
      <c r="A181" t="s">
        <v>224</v>
      </c>
      <c r="B181" s="1">
        <v>37187</v>
      </c>
      <c r="D181" s="3">
        <v>9.7527636404302029</v>
      </c>
      <c r="E181" s="2" t="s">
        <v>18</v>
      </c>
      <c r="F181">
        <v>2</v>
      </c>
      <c r="G181">
        <v>0</v>
      </c>
      <c r="H181" s="5">
        <v>0</v>
      </c>
      <c r="I181" s="6">
        <v>0</v>
      </c>
      <c r="J181" s="7">
        <v>1</v>
      </c>
      <c r="K181" s="8">
        <v>0</v>
      </c>
      <c r="L181" s="4">
        <f t="shared" si="12"/>
        <v>14</v>
      </c>
      <c r="O181">
        <f t="shared" si="13"/>
        <v>10</v>
      </c>
      <c r="Q181">
        <f t="shared" si="14"/>
        <v>0</v>
      </c>
      <c r="R181">
        <f t="shared" si="15"/>
        <v>0</v>
      </c>
      <c r="S181">
        <f t="shared" si="16"/>
        <v>0</v>
      </c>
      <c r="T181">
        <f t="shared" si="17"/>
        <v>0</v>
      </c>
    </row>
    <row r="182" spans="1:20">
      <c r="A182" t="s">
        <v>225</v>
      </c>
      <c r="B182" s="1">
        <v>37149</v>
      </c>
      <c r="D182" s="3">
        <v>3.5522102251188699</v>
      </c>
      <c r="E182" s="2" t="s">
        <v>16</v>
      </c>
      <c r="F182">
        <v>2</v>
      </c>
      <c r="G182">
        <v>0</v>
      </c>
      <c r="H182" s="5">
        <v>0</v>
      </c>
      <c r="I182" s="6">
        <v>0</v>
      </c>
      <c r="J182" s="7">
        <v>1</v>
      </c>
      <c r="K182" s="8">
        <v>0</v>
      </c>
      <c r="L182" s="4">
        <f t="shared" si="12"/>
        <v>14</v>
      </c>
      <c r="O182">
        <f t="shared" si="13"/>
        <v>9</v>
      </c>
      <c r="Q182">
        <f t="shared" si="14"/>
        <v>0</v>
      </c>
      <c r="R182">
        <f t="shared" si="15"/>
        <v>0</v>
      </c>
      <c r="S182">
        <f t="shared" si="16"/>
        <v>1</v>
      </c>
      <c r="T182">
        <f t="shared" si="17"/>
        <v>0</v>
      </c>
    </row>
    <row r="183" spans="1:20">
      <c r="A183" t="s">
        <v>226</v>
      </c>
      <c r="B183" s="1">
        <v>37332</v>
      </c>
      <c r="D183" s="3">
        <v>3.1750209937545151</v>
      </c>
      <c r="E183" s="2" t="s">
        <v>16</v>
      </c>
      <c r="F183">
        <v>1</v>
      </c>
      <c r="G183">
        <v>0</v>
      </c>
      <c r="H183" s="5">
        <v>0</v>
      </c>
      <c r="I183" s="6">
        <v>0</v>
      </c>
      <c r="J183" s="7">
        <v>1</v>
      </c>
      <c r="K183" s="8">
        <v>0</v>
      </c>
      <c r="L183" s="4">
        <f t="shared" si="12"/>
        <v>14</v>
      </c>
      <c r="O183">
        <f t="shared" si="13"/>
        <v>3</v>
      </c>
      <c r="Q183">
        <f t="shared" si="14"/>
        <v>0</v>
      </c>
      <c r="R183">
        <f t="shared" si="15"/>
        <v>0</v>
      </c>
      <c r="S183">
        <f t="shared" si="16"/>
        <v>1</v>
      </c>
      <c r="T183">
        <f t="shared" si="17"/>
        <v>0</v>
      </c>
    </row>
    <row r="184" spans="1:20">
      <c r="A184" t="s">
        <v>228</v>
      </c>
      <c r="B184" s="1">
        <v>37358</v>
      </c>
      <c r="D184" s="3">
        <v>4.3566568595888384</v>
      </c>
      <c r="E184" s="2" t="s">
        <v>16</v>
      </c>
      <c r="F184">
        <v>1</v>
      </c>
      <c r="G184">
        <v>0</v>
      </c>
      <c r="H184" s="5">
        <v>0</v>
      </c>
      <c r="I184" s="6">
        <v>0</v>
      </c>
      <c r="J184" s="7">
        <v>1</v>
      </c>
      <c r="K184" s="8">
        <v>0</v>
      </c>
      <c r="L184" s="4">
        <f t="shared" si="12"/>
        <v>14</v>
      </c>
      <c r="O184">
        <f t="shared" si="13"/>
        <v>4</v>
      </c>
      <c r="Q184">
        <f t="shared" si="14"/>
        <v>0</v>
      </c>
      <c r="R184">
        <f t="shared" si="15"/>
        <v>0</v>
      </c>
      <c r="S184">
        <f t="shared" si="16"/>
        <v>1</v>
      </c>
      <c r="T184">
        <f t="shared" si="17"/>
        <v>0</v>
      </c>
    </row>
    <row r="185" spans="1:20">
      <c r="A185" t="s">
        <v>231</v>
      </c>
      <c r="B185" s="1">
        <v>37462</v>
      </c>
      <c r="D185" s="3">
        <v>6.8383717689812329</v>
      </c>
      <c r="E185" s="2" t="s">
        <v>16</v>
      </c>
      <c r="F185">
        <v>1</v>
      </c>
      <c r="G185">
        <v>0</v>
      </c>
      <c r="H185" s="5">
        <v>0</v>
      </c>
      <c r="I185" s="6">
        <v>0</v>
      </c>
      <c r="J185" s="7">
        <v>1</v>
      </c>
      <c r="K185" s="8">
        <v>0</v>
      </c>
      <c r="L185" s="4">
        <f t="shared" si="12"/>
        <v>14</v>
      </c>
      <c r="O185">
        <f t="shared" si="13"/>
        <v>7</v>
      </c>
      <c r="Q185">
        <f t="shared" si="14"/>
        <v>0</v>
      </c>
      <c r="R185">
        <f t="shared" si="15"/>
        <v>0</v>
      </c>
      <c r="S185">
        <f t="shared" si="16"/>
        <v>1</v>
      </c>
      <c r="T185">
        <f t="shared" si="17"/>
        <v>0</v>
      </c>
    </row>
    <row r="186" spans="1:20">
      <c r="A186" t="s">
        <v>237</v>
      </c>
      <c r="B186" s="1">
        <v>37388</v>
      </c>
      <c r="D186" s="3">
        <v>8.1686160589051724</v>
      </c>
      <c r="E186" s="2" t="s">
        <v>18</v>
      </c>
      <c r="F186">
        <v>1</v>
      </c>
      <c r="G186">
        <v>0</v>
      </c>
      <c r="H186" s="5">
        <v>0</v>
      </c>
      <c r="I186" s="6">
        <v>0</v>
      </c>
      <c r="J186" s="7">
        <v>1</v>
      </c>
      <c r="K186" s="8">
        <v>0</v>
      </c>
      <c r="L186" s="4">
        <f t="shared" si="12"/>
        <v>14</v>
      </c>
      <c r="O186">
        <f t="shared" si="13"/>
        <v>5</v>
      </c>
      <c r="Q186">
        <f t="shared" si="14"/>
        <v>0</v>
      </c>
      <c r="R186">
        <f t="shared" si="15"/>
        <v>0</v>
      </c>
      <c r="S186">
        <f t="shared" si="16"/>
        <v>0</v>
      </c>
      <c r="T186">
        <f t="shared" si="17"/>
        <v>0</v>
      </c>
    </row>
    <row r="187" spans="1:20">
      <c r="A187" t="s">
        <v>239</v>
      </c>
      <c r="B187" s="1">
        <v>37136</v>
      </c>
      <c r="D187" s="3">
        <v>4.1774373819516768</v>
      </c>
      <c r="E187" s="2" t="s">
        <v>18</v>
      </c>
      <c r="F187">
        <v>2</v>
      </c>
      <c r="G187">
        <v>0</v>
      </c>
      <c r="H187" s="5">
        <v>0</v>
      </c>
      <c r="I187" s="6">
        <v>0</v>
      </c>
      <c r="J187" s="7">
        <v>1</v>
      </c>
      <c r="K187" s="8">
        <v>0</v>
      </c>
      <c r="L187" s="4">
        <f t="shared" si="12"/>
        <v>14</v>
      </c>
      <c r="O187">
        <f t="shared" si="13"/>
        <v>9</v>
      </c>
      <c r="Q187">
        <f t="shared" si="14"/>
        <v>0</v>
      </c>
      <c r="R187">
        <f t="shared" si="15"/>
        <v>0</v>
      </c>
      <c r="S187">
        <f t="shared" si="16"/>
        <v>1</v>
      </c>
      <c r="T187">
        <f t="shared" si="17"/>
        <v>0</v>
      </c>
    </row>
    <row r="188" spans="1:20">
      <c r="A188" t="s">
        <v>240</v>
      </c>
      <c r="B188" s="1">
        <v>37255</v>
      </c>
      <c r="D188" s="3">
        <v>15.423176424535995</v>
      </c>
      <c r="E188" s="2" t="s">
        <v>16</v>
      </c>
      <c r="F188">
        <v>2</v>
      </c>
      <c r="G188">
        <v>0</v>
      </c>
      <c r="H188" s="5">
        <v>0</v>
      </c>
      <c r="I188" s="6">
        <v>0</v>
      </c>
      <c r="J188" s="7">
        <v>1</v>
      </c>
      <c r="K188" s="8">
        <v>0</v>
      </c>
      <c r="L188" s="4">
        <f t="shared" si="12"/>
        <v>14</v>
      </c>
      <c r="O188">
        <f t="shared" si="13"/>
        <v>12</v>
      </c>
      <c r="Q188">
        <f t="shared" si="14"/>
        <v>0</v>
      </c>
      <c r="R188">
        <f t="shared" si="15"/>
        <v>0</v>
      </c>
      <c r="S188">
        <f t="shared" si="16"/>
        <v>0</v>
      </c>
      <c r="T188">
        <f t="shared" si="17"/>
        <v>0</v>
      </c>
    </row>
    <row r="189" spans="1:20">
      <c r="A189" t="s">
        <v>243</v>
      </c>
      <c r="B189" s="1">
        <v>37421</v>
      </c>
      <c r="D189" s="3">
        <v>17.145759434348292</v>
      </c>
      <c r="E189" s="2" t="s">
        <v>16</v>
      </c>
      <c r="F189">
        <v>1</v>
      </c>
      <c r="G189">
        <v>0</v>
      </c>
      <c r="H189" s="5">
        <v>0</v>
      </c>
      <c r="I189" s="6">
        <v>0</v>
      </c>
      <c r="J189" s="7">
        <v>1</v>
      </c>
      <c r="K189" s="8">
        <v>0</v>
      </c>
      <c r="L189" s="4">
        <f t="shared" si="12"/>
        <v>14</v>
      </c>
      <c r="O189">
        <f t="shared" si="13"/>
        <v>6</v>
      </c>
      <c r="Q189">
        <f t="shared" si="14"/>
        <v>0</v>
      </c>
      <c r="R189">
        <f t="shared" si="15"/>
        <v>0</v>
      </c>
      <c r="S189">
        <f t="shared" si="16"/>
        <v>0</v>
      </c>
      <c r="T189">
        <f t="shared" si="17"/>
        <v>0</v>
      </c>
    </row>
    <row r="190" spans="1:20">
      <c r="A190" t="s">
        <v>249</v>
      </c>
      <c r="B190" s="1">
        <v>37270</v>
      </c>
      <c r="D190" s="3">
        <v>13.0943432989352</v>
      </c>
      <c r="E190" s="2" t="s">
        <v>16</v>
      </c>
      <c r="F190">
        <v>1</v>
      </c>
      <c r="G190">
        <v>0</v>
      </c>
      <c r="H190" s="5">
        <v>0</v>
      </c>
      <c r="I190" s="6">
        <v>0</v>
      </c>
      <c r="J190" s="7">
        <v>1</v>
      </c>
      <c r="K190" s="8">
        <v>0</v>
      </c>
      <c r="L190" s="4">
        <f t="shared" si="12"/>
        <v>14</v>
      </c>
      <c r="O190">
        <f t="shared" si="13"/>
        <v>1</v>
      </c>
      <c r="Q190">
        <f t="shared" si="14"/>
        <v>0</v>
      </c>
      <c r="R190">
        <f t="shared" si="15"/>
        <v>0</v>
      </c>
      <c r="S190">
        <f t="shared" si="16"/>
        <v>0</v>
      </c>
      <c r="T190">
        <f t="shared" si="17"/>
        <v>0</v>
      </c>
    </row>
    <row r="191" spans="1:20">
      <c r="A191" t="s">
        <v>257</v>
      </c>
      <c r="B191" s="1">
        <v>37096</v>
      </c>
      <c r="D191" s="3">
        <v>13.726481334422715</v>
      </c>
      <c r="E191" s="2" t="s">
        <v>16</v>
      </c>
      <c r="F191">
        <v>2</v>
      </c>
      <c r="G191">
        <v>0</v>
      </c>
      <c r="H191" s="5">
        <v>0</v>
      </c>
      <c r="I191" s="6">
        <v>0</v>
      </c>
      <c r="J191" s="7">
        <v>1</v>
      </c>
      <c r="K191" s="8">
        <v>0</v>
      </c>
      <c r="L191" s="4">
        <f t="shared" si="12"/>
        <v>15</v>
      </c>
      <c r="O191">
        <f t="shared" si="13"/>
        <v>7</v>
      </c>
      <c r="Q191">
        <f t="shared" si="14"/>
        <v>0</v>
      </c>
      <c r="R191">
        <f t="shared" si="15"/>
        <v>0</v>
      </c>
      <c r="S191">
        <f t="shared" si="16"/>
        <v>0</v>
      </c>
      <c r="T191">
        <f t="shared" si="17"/>
        <v>0</v>
      </c>
    </row>
    <row r="192" spans="1:20">
      <c r="A192" t="s">
        <v>268</v>
      </c>
      <c r="B192" s="1">
        <v>36920</v>
      </c>
      <c r="D192" s="3">
        <v>17.731451977640972</v>
      </c>
      <c r="E192" s="2" t="s">
        <v>18</v>
      </c>
      <c r="F192">
        <v>2</v>
      </c>
      <c r="G192">
        <v>0</v>
      </c>
      <c r="H192" s="5">
        <v>0</v>
      </c>
      <c r="I192" s="6">
        <v>0</v>
      </c>
      <c r="J192" s="7">
        <v>1</v>
      </c>
      <c r="K192" s="8">
        <v>0</v>
      </c>
      <c r="L192" s="4">
        <f t="shared" si="12"/>
        <v>15</v>
      </c>
      <c r="O192">
        <f t="shared" si="13"/>
        <v>1</v>
      </c>
      <c r="Q192">
        <f t="shared" si="14"/>
        <v>0</v>
      </c>
      <c r="R192">
        <f t="shared" si="15"/>
        <v>0</v>
      </c>
      <c r="S192">
        <f t="shared" si="16"/>
        <v>0</v>
      </c>
      <c r="T192">
        <f t="shared" si="17"/>
        <v>0</v>
      </c>
    </row>
    <row r="193" spans="1:20">
      <c r="A193" t="s">
        <v>269</v>
      </c>
      <c r="B193" s="1">
        <v>37002</v>
      </c>
      <c r="D193" s="3">
        <v>17.954516469219016</v>
      </c>
      <c r="E193" s="2" t="s">
        <v>16</v>
      </c>
      <c r="F193">
        <v>2</v>
      </c>
      <c r="G193">
        <v>0</v>
      </c>
      <c r="H193" s="5">
        <v>0</v>
      </c>
      <c r="I193" s="6">
        <v>0</v>
      </c>
      <c r="J193" s="7">
        <v>1</v>
      </c>
      <c r="K193" s="8">
        <v>0</v>
      </c>
      <c r="L193" s="4">
        <f t="shared" si="12"/>
        <v>15</v>
      </c>
      <c r="O193">
        <f t="shared" si="13"/>
        <v>4</v>
      </c>
      <c r="Q193">
        <f t="shared" si="14"/>
        <v>0</v>
      </c>
      <c r="R193">
        <f t="shared" si="15"/>
        <v>0</v>
      </c>
      <c r="S193">
        <f t="shared" si="16"/>
        <v>0</v>
      </c>
      <c r="T193">
        <f t="shared" si="17"/>
        <v>0</v>
      </c>
    </row>
    <row r="194" spans="1:20">
      <c r="A194" t="s">
        <v>273</v>
      </c>
      <c r="B194" s="1">
        <v>37044</v>
      </c>
      <c r="D194" s="3">
        <v>5.3223124550049761</v>
      </c>
      <c r="E194" s="2" t="s">
        <v>16</v>
      </c>
      <c r="F194">
        <v>2</v>
      </c>
      <c r="G194">
        <v>0</v>
      </c>
      <c r="H194" s="5">
        <v>0</v>
      </c>
      <c r="I194" s="6">
        <v>0</v>
      </c>
      <c r="J194" s="7">
        <v>1</v>
      </c>
      <c r="K194" s="8">
        <v>0</v>
      </c>
      <c r="L194" s="4">
        <f t="shared" si="12"/>
        <v>15</v>
      </c>
      <c r="O194">
        <f t="shared" si="13"/>
        <v>6</v>
      </c>
      <c r="Q194">
        <f t="shared" si="14"/>
        <v>0</v>
      </c>
      <c r="R194">
        <f t="shared" si="15"/>
        <v>0</v>
      </c>
      <c r="S194">
        <f t="shared" si="16"/>
        <v>1</v>
      </c>
      <c r="T194">
        <f t="shared" si="17"/>
        <v>0</v>
      </c>
    </row>
    <row r="195" spans="1:20">
      <c r="A195" t="s">
        <v>274</v>
      </c>
      <c r="B195" s="1">
        <v>37067</v>
      </c>
      <c r="D195" s="3">
        <v>2.7668491440890648</v>
      </c>
      <c r="E195" s="2" t="s">
        <v>18</v>
      </c>
      <c r="F195">
        <v>2</v>
      </c>
      <c r="G195">
        <v>0</v>
      </c>
      <c r="H195" s="5">
        <v>0</v>
      </c>
      <c r="I195" s="6">
        <v>0</v>
      </c>
      <c r="J195" s="7">
        <v>1</v>
      </c>
      <c r="K195" s="8">
        <v>0</v>
      </c>
      <c r="L195" s="4">
        <f t="shared" si="12"/>
        <v>15</v>
      </c>
      <c r="O195">
        <f t="shared" si="13"/>
        <v>6</v>
      </c>
      <c r="Q195">
        <f t="shared" si="14"/>
        <v>0</v>
      </c>
      <c r="R195">
        <f t="shared" si="15"/>
        <v>0</v>
      </c>
      <c r="S195">
        <f t="shared" si="16"/>
        <v>1</v>
      </c>
      <c r="T195">
        <f t="shared" si="17"/>
        <v>0</v>
      </c>
    </row>
    <row r="196" spans="1:20">
      <c r="A196" t="s">
        <v>276</v>
      </c>
      <c r="B196" s="1">
        <v>37071</v>
      </c>
      <c r="D196" s="3">
        <v>6.4605899705929914</v>
      </c>
      <c r="E196" s="2" t="s">
        <v>16</v>
      </c>
      <c r="F196">
        <v>2</v>
      </c>
      <c r="G196">
        <v>0</v>
      </c>
      <c r="H196" s="5">
        <v>0</v>
      </c>
      <c r="I196" s="6">
        <v>0</v>
      </c>
      <c r="J196" s="7">
        <v>1</v>
      </c>
      <c r="K196" s="8">
        <v>0</v>
      </c>
      <c r="L196" s="4">
        <f t="shared" ref="L196:L259" si="18">DATEDIF(B196,DATE(2016,9,1),"y")</f>
        <v>15</v>
      </c>
      <c r="O196">
        <f t="shared" ref="O196:O259" si="19">MONTH(B196)</f>
        <v>6</v>
      </c>
      <c r="Q196">
        <f t="shared" ref="Q196:Q259" si="20">IF(AND(H196=1,F196&gt;0,D196&lt;8),1,IF(AND(H196=1,F196=0,D196&lt;5),1,0))</f>
        <v>0</v>
      </c>
      <c r="R196">
        <f t="shared" ref="R196:R259" si="21">IF(AND(I196=1,F196&gt;0,D196&lt;8),1,IF(AND(I196=1,F196=0,D196&lt;5),1,0))</f>
        <v>0</v>
      </c>
      <c r="S196">
        <f t="shared" ref="S196:S259" si="22">IF(AND(J196=1,F196&gt;0,D196&lt;8),1,IF(AND(J196=1,F196=0,D196&lt;5),1,0))</f>
        <v>1</v>
      </c>
      <c r="T196">
        <f t="shared" ref="T196:T259" si="23">IF(AND(K196=1,F196&gt;0,D196&lt;8),1,IF(AND(K196=1,F196=0,D196&lt;5),1,0))</f>
        <v>0</v>
      </c>
    </row>
    <row r="197" spans="1:20">
      <c r="A197" t="s">
        <v>278</v>
      </c>
      <c r="B197" s="1">
        <v>37103</v>
      </c>
      <c r="D197" s="3">
        <v>16.505607556424366</v>
      </c>
      <c r="E197" s="2" t="s">
        <v>16</v>
      </c>
      <c r="F197">
        <v>2</v>
      </c>
      <c r="G197">
        <v>0</v>
      </c>
      <c r="H197" s="5">
        <v>0</v>
      </c>
      <c r="I197" s="6">
        <v>0</v>
      </c>
      <c r="J197" s="7">
        <v>1</v>
      </c>
      <c r="K197" s="8">
        <v>0</v>
      </c>
      <c r="L197" s="4">
        <f t="shared" si="18"/>
        <v>15</v>
      </c>
      <c r="O197">
        <f t="shared" si="19"/>
        <v>7</v>
      </c>
      <c r="Q197">
        <f t="shared" si="20"/>
        <v>0</v>
      </c>
      <c r="R197">
        <f t="shared" si="21"/>
        <v>0</v>
      </c>
      <c r="S197">
        <f t="shared" si="22"/>
        <v>0</v>
      </c>
      <c r="T197">
        <f t="shared" si="23"/>
        <v>0</v>
      </c>
    </row>
    <row r="198" spans="1:20">
      <c r="A198" t="s">
        <v>279</v>
      </c>
      <c r="B198" s="1">
        <v>37115</v>
      </c>
      <c r="D198" s="3">
        <v>3.032008993925956</v>
      </c>
      <c r="E198" s="2" t="s">
        <v>18</v>
      </c>
      <c r="F198">
        <v>2</v>
      </c>
      <c r="G198">
        <v>0</v>
      </c>
      <c r="H198" s="5">
        <v>0</v>
      </c>
      <c r="I198" s="6">
        <v>0</v>
      </c>
      <c r="J198" s="7">
        <v>1</v>
      </c>
      <c r="K198" s="8">
        <v>0</v>
      </c>
      <c r="L198" s="4">
        <f t="shared" si="18"/>
        <v>15</v>
      </c>
      <c r="O198">
        <f t="shared" si="19"/>
        <v>8</v>
      </c>
      <c r="Q198">
        <f t="shared" si="20"/>
        <v>0</v>
      </c>
      <c r="R198">
        <f t="shared" si="21"/>
        <v>0</v>
      </c>
      <c r="S198">
        <f t="shared" si="22"/>
        <v>1</v>
      </c>
      <c r="T198">
        <f t="shared" si="23"/>
        <v>0</v>
      </c>
    </row>
    <row r="199" spans="1:20">
      <c r="A199" t="s">
        <v>280</v>
      </c>
      <c r="B199" s="1">
        <v>37123</v>
      </c>
      <c r="D199" s="3">
        <v>13.605917520426374</v>
      </c>
      <c r="E199" s="2" t="s">
        <v>18</v>
      </c>
      <c r="F199">
        <v>2</v>
      </c>
      <c r="G199">
        <v>0</v>
      </c>
      <c r="H199" s="5">
        <v>0</v>
      </c>
      <c r="I199" s="6">
        <v>0</v>
      </c>
      <c r="J199" s="7">
        <v>1</v>
      </c>
      <c r="K199" s="8">
        <v>0</v>
      </c>
      <c r="L199" s="4">
        <f t="shared" si="18"/>
        <v>15</v>
      </c>
      <c r="O199">
        <f t="shared" si="19"/>
        <v>8</v>
      </c>
      <c r="Q199">
        <f t="shared" si="20"/>
        <v>0</v>
      </c>
      <c r="R199">
        <f t="shared" si="21"/>
        <v>0</v>
      </c>
      <c r="S199">
        <f t="shared" si="22"/>
        <v>0</v>
      </c>
      <c r="T199">
        <f t="shared" si="23"/>
        <v>0</v>
      </c>
    </row>
    <row r="200" spans="1:20">
      <c r="A200" t="s">
        <v>282</v>
      </c>
      <c r="B200" s="1">
        <v>36979</v>
      </c>
      <c r="D200" s="3">
        <v>13.152162727148607</v>
      </c>
      <c r="E200" s="2" t="s">
        <v>18</v>
      </c>
      <c r="F200">
        <v>2</v>
      </c>
      <c r="G200">
        <v>0</v>
      </c>
      <c r="H200" s="5">
        <v>0</v>
      </c>
      <c r="I200" s="6">
        <v>0</v>
      </c>
      <c r="J200" s="7">
        <v>1</v>
      </c>
      <c r="K200" s="8">
        <v>0</v>
      </c>
      <c r="L200" s="4">
        <f t="shared" si="18"/>
        <v>15</v>
      </c>
      <c r="O200">
        <f t="shared" si="19"/>
        <v>3</v>
      </c>
      <c r="Q200">
        <f t="shared" si="20"/>
        <v>0</v>
      </c>
      <c r="R200">
        <f t="shared" si="21"/>
        <v>0</v>
      </c>
      <c r="S200">
        <f t="shared" si="22"/>
        <v>0</v>
      </c>
      <c r="T200">
        <f t="shared" si="23"/>
        <v>0</v>
      </c>
    </row>
    <row r="201" spans="1:20">
      <c r="A201" t="s">
        <v>286</v>
      </c>
      <c r="B201" s="1">
        <v>36955</v>
      </c>
      <c r="D201" s="3">
        <v>15.24970730025737</v>
      </c>
      <c r="E201" s="2" t="s">
        <v>18</v>
      </c>
      <c r="F201">
        <v>2</v>
      </c>
      <c r="G201">
        <v>0</v>
      </c>
      <c r="H201" s="5">
        <v>0</v>
      </c>
      <c r="I201" s="6">
        <v>0</v>
      </c>
      <c r="J201" s="7">
        <v>1</v>
      </c>
      <c r="K201" s="8">
        <v>0</v>
      </c>
      <c r="L201" s="4">
        <f t="shared" si="18"/>
        <v>15</v>
      </c>
      <c r="O201">
        <f t="shared" si="19"/>
        <v>3</v>
      </c>
      <c r="Q201">
        <f t="shared" si="20"/>
        <v>0</v>
      </c>
      <c r="R201">
        <f t="shared" si="21"/>
        <v>0</v>
      </c>
      <c r="S201">
        <f t="shared" si="22"/>
        <v>0</v>
      </c>
      <c r="T201">
        <f t="shared" si="23"/>
        <v>0</v>
      </c>
    </row>
    <row r="202" spans="1:20">
      <c r="A202" t="s">
        <v>71</v>
      </c>
      <c r="B202" s="1">
        <v>38282</v>
      </c>
      <c r="D202" s="3">
        <v>8.9649444340539048</v>
      </c>
      <c r="E202" s="2" t="s">
        <v>16</v>
      </c>
      <c r="F202">
        <v>1</v>
      </c>
      <c r="G202">
        <v>0</v>
      </c>
      <c r="H202" s="5">
        <v>0</v>
      </c>
      <c r="I202" s="6">
        <v>0</v>
      </c>
      <c r="J202" s="7">
        <v>0</v>
      </c>
      <c r="K202" s="8">
        <v>1</v>
      </c>
      <c r="L202" s="4">
        <f t="shared" si="18"/>
        <v>11</v>
      </c>
      <c r="O202">
        <f t="shared" si="19"/>
        <v>10</v>
      </c>
      <c r="Q202">
        <f t="shared" si="20"/>
        <v>0</v>
      </c>
      <c r="R202">
        <f t="shared" si="21"/>
        <v>0</v>
      </c>
      <c r="S202">
        <f t="shared" si="22"/>
        <v>0</v>
      </c>
      <c r="T202">
        <f t="shared" si="23"/>
        <v>0</v>
      </c>
    </row>
    <row r="203" spans="1:20">
      <c r="A203" t="s">
        <v>76</v>
      </c>
      <c r="B203" s="1">
        <v>38233</v>
      </c>
      <c r="D203" s="3">
        <v>16.628647401224043</v>
      </c>
      <c r="E203" s="2" t="s">
        <v>16</v>
      </c>
      <c r="F203">
        <v>1</v>
      </c>
      <c r="G203">
        <v>0</v>
      </c>
      <c r="H203" s="5">
        <v>0</v>
      </c>
      <c r="I203" s="6">
        <v>0</v>
      </c>
      <c r="J203" s="7">
        <v>0</v>
      </c>
      <c r="K203" s="8">
        <v>1</v>
      </c>
      <c r="L203" s="4">
        <f t="shared" si="18"/>
        <v>11</v>
      </c>
      <c r="O203">
        <f t="shared" si="19"/>
        <v>9</v>
      </c>
      <c r="Q203">
        <f t="shared" si="20"/>
        <v>0</v>
      </c>
      <c r="R203">
        <f t="shared" si="21"/>
        <v>0</v>
      </c>
      <c r="S203">
        <f t="shared" si="22"/>
        <v>0</v>
      </c>
      <c r="T203">
        <f t="shared" si="23"/>
        <v>0</v>
      </c>
    </row>
    <row r="204" spans="1:20">
      <c r="A204" t="s">
        <v>83</v>
      </c>
      <c r="B204" s="1">
        <v>38278</v>
      </c>
      <c r="D204" s="3">
        <v>10.619093746789076</v>
      </c>
      <c r="E204" s="2" t="s">
        <v>16</v>
      </c>
      <c r="F204">
        <v>1</v>
      </c>
      <c r="G204">
        <v>0</v>
      </c>
      <c r="H204" s="5">
        <v>0</v>
      </c>
      <c r="I204" s="6">
        <v>0</v>
      </c>
      <c r="J204" s="7">
        <v>0</v>
      </c>
      <c r="K204" s="8">
        <v>1</v>
      </c>
      <c r="L204" s="4">
        <f t="shared" si="18"/>
        <v>11</v>
      </c>
      <c r="O204">
        <f t="shared" si="19"/>
        <v>10</v>
      </c>
      <c r="Q204">
        <f t="shared" si="20"/>
        <v>0</v>
      </c>
      <c r="R204">
        <f t="shared" si="21"/>
        <v>0</v>
      </c>
      <c r="S204">
        <f t="shared" si="22"/>
        <v>0</v>
      </c>
      <c r="T204">
        <f t="shared" si="23"/>
        <v>0</v>
      </c>
    </row>
    <row r="205" spans="1:20">
      <c r="A205" t="s">
        <v>90</v>
      </c>
      <c r="B205" s="1">
        <v>38311</v>
      </c>
      <c r="D205" s="3">
        <v>5.7217327755606675</v>
      </c>
      <c r="E205" s="2" t="s">
        <v>18</v>
      </c>
      <c r="F205">
        <v>1</v>
      </c>
      <c r="G205">
        <v>0</v>
      </c>
      <c r="H205" s="5">
        <v>0</v>
      </c>
      <c r="I205" s="6">
        <v>0</v>
      </c>
      <c r="J205" s="7">
        <v>0</v>
      </c>
      <c r="K205" s="8">
        <v>1</v>
      </c>
      <c r="L205" s="4">
        <f t="shared" si="18"/>
        <v>11</v>
      </c>
      <c r="O205">
        <f t="shared" si="19"/>
        <v>11</v>
      </c>
      <c r="Q205">
        <f t="shared" si="20"/>
        <v>0</v>
      </c>
      <c r="R205">
        <f t="shared" si="21"/>
        <v>0</v>
      </c>
      <c r="S205">
        <f t="shared" si="22"/>
        <v>0</v>
      </c>
      <c r="T205">
        <f t="shared" si="23"/>
        <v>1</v>
      </c>
    </row>
    <row r="206" spans="1:20">
      <c r="A206" t="s">
        <v>98</v>
      </c>
      <c r="B206" s="1">
        <v>38237</v>
      </c>
      <c r="D206" s="3">
        <v>12.105086900391143</v>
      </c>
      <c r="E206" s="2" t="s">
        <v>18</v>
      </c>
      <c r="F206">
        <v>1</v>
      </c>
      <c r="G206">
        <v>0</v>
      </c>
      <c r="H206" s="5">
        <v>0</v>
      </c>
      <c r="I206" s="6">
        <v>0</v>
      </c>
      <c r="J206" s="7">
        <v>0</v>
      </c>
      <c r="K206" s="8">
        <v>1</v>
      </c>
      <c r="L206" s="4">
        <f t="shared" si="18"/>
        <v>11</v>
      </c>
      <c r="O206">
        <f t="shared" si="19"/>
        <v>9</v>
      </c>
      <c r="Q206">
        <f t="shared" si="20"/>
        <v>0</v>
      </c>
      <c r="R206">
        <f t="shared" si="21"/>
        <v>0</v>
      </c>
      <c r="S206">
        <f t="shared" si="22"/>
        <v>0</v>
      </c>
      <c r="T206">
        <f t="shared" si="23"/>
        <v>0</v>
      </c>
    </row>
    <row r="207" spans="1:20">
      <c r="A207" t="s">
        <v>116</v>
      </c>
      <c r="B207" s="1">
        <v>38242</v>
      </c>
      <c r="D207" s="3">
        <v>2.8577150133223768</v>
      </c>
      <c r="E207" s="2" t="s">
        <v>18</v>
      </c>
      <c r="F207">
        <v>1</v>
      </c>
      <c r="G207">
        <v>0</v>
      </c>
      <c r="H207" s="5">
        <v>0</v>
      </c>
      <c r="I207" s="6">
        <v>0</v>
      </c>
      <c r="J207" s="7">
        <v>0</v>
      </c>
      <c r="K207" s="8">
        <v>1</v>
      </c>
      <c r="L207" s="4">
        <f t="shared" si="18"/>
        <v>11</v>
      </c>
      <c r="O207">
        <f t="shared" si="19"/>
        <v>9</v>
      </c>
      <c r="Q207">
        <f t="shared" si="20"/>
        <v>0</v>
      </c>
      <c r="R207">
        <f t="shared" si="21"/>
        <v>0</v>
      </c>
      <c r="S207">
        <f t="shared" si="22"/>
        <v>0</v>
      </c>
      <c r="T207">
        <f t="shared" si="23"/>
        <v>1</v>
      </c>
    </row>
    <row r="208" spans="1:20">
      <c r="A208" t="s">
        <v>117</v>
      </c>
      <c r="B208" s="1">
        <v>38342</v>
      </c>
      <c r="D208" s="3">
        <v>5.0624996946971805</v>
      </c>
      <c r="E208" s="2" t="s">
        <v>18</v>
      </c>
      <c r="F208">
        <v>1</v>
      </c>
      <c r="G208">
        <v>0</v>
      </c>
      <c r="H208" s="5">
        <v>0</v>
      </c>
      <c r="I208" s="6">
        <v>0</v>
      </c>
      <c r="J208" s="7">
        <v>0</v>
      </c>
      <c r="K208" s="8">
        <v>1</v>
      </c>
      <c r="L208" s="4">
        <f t="shared" si="18"/>
        <v>11</v>
      </c>
      <c r="O208">
        <f t="shared" si="19"/>
        <v>12</v>
      </c>
      <c r="Q208">
        <f t="shared" si="20"/>
        <v>0</v>
      </c>
      <c r="R208">
        <f t="shared" si="21"/>
        <v>0</v>
      </c>
      <c r="S208">
        <f t="shared" si="22"/>
        <v>0</v>
      </c>
      <c r="T208">
        <f t="shared" si="23"/>
        <v>1</v>
      </c>
    </row>
    <row r="209" spans="1:20">
      <c r="A209" t="s">
        <v>121</v>
      </c>
      <c r="B209" s="1">
        <v>38282</v>
      </c>
      <c r="D209" s="3">
        <v>18.704822539079942</v>
      </c>
      <c r="E209" s="2" t="s">
        <v>16</v>
      </c>
      <c r="F209">
        <v>1</v>
      </c>
      <c r="G209">
        <v>0</v>
      </c>
      <c r="H209" s="5">
        <v>0</v>
      </c>
      <c r="I209" s="6">
        <v>0</v>
      </c>
      <c r="J209" s="7">
        <v>0</v>
      </c>
      <c r="K209" s="8">
        <v>1</v>
      </c>
      <c r="L209" s="4">
        <f t="shared" si="18"/>
        <v>11</v>
      </c>
      <c r="O209">
        <f t="shared" si="19"/>
        <v>10</v>
      </c>
      <c r="Q209">
        <f t="shared" si="20"/>
        <v>0</v>
      </c>
      <c r="R209">
        <f t="shared" si="21"/>
        <v>0</v>
      </c>
      <c r="S209">
        <f t="shared" si="22"/>
        <v>0</v>
      </c>
      <c r="T209">
        <f t="shared" si="23"/>
        <v>0</v>
      </c>
    </row>
    <row r="210" spans="1:20">
      <c r="A210" t="s">
        <v>135</v>
      </c>
      <c r="B210" s="1">
        <v>37875</v>
      </c>
      <c r="D210" s="3">
        <v>16.660221745841227</v>
      </c>
      <c r="E210" s="2" t="s">
        <v>18</v>
      </c>
      <c r="F210">
        <v>0</v>
      </c>
      <c r="G210">
        <v>1</v>
      </c>
      <c r="H210" s="5">
        <v>0</v>
      </c>
      <c r="I210" s="6">
        <v>0</v>
      </c>
      <c r="J210" s="7">
        <v>0</v>
      </c>
      <c r="K210" s="8">
        <v>1</v>
      </c>
      <c r="L210" s="4">
        <f t="shared" si="18"/>
        <v>12</v>
      </c>
      <c r="O210">
        <f t="shared" si="19"/>
        <v>9</v>
      </c>
      <c r="Q210">
        <f t="shared" si="20"/>
        <v>0</v>
      </c>
      <c r="R210">
        <f t="shared" si="21"/>
        <v>0</v>
      </c>
      <c r="S210">
        <f t="shared" si="22"/>
        <v>0</v>
      </c>
      <c r="T210">
        <f t="shared" si="23"/>
        <v>0</v>
      </c>
    </row>
    <row r="211" spans="1:20">
      <c r="A211" t="s">
        <v>160</v>
      </c>
      <c r="B211" s="1">
        <v>37647</v>
      </c>
      <c r="D211" s="3">
        <v>13.455707947637165</v>
      </c>
      <c r="E211" s="2" t="s">
        <v>16</v>
      </c>
      <c r="F211">
        <v>0</v>
      </c>
      <c r="G211">
        <v>1</v>
      </c>
      <c r="H211" s="5">
        <v>0</v>
      </c>
      <c r="I211" s="6">
        <v>0</v>
      </c>
      <c r="J211" s="7">
        <v>0</v>
      </c>
      <c r="K211" s="8">
        <v>1</v>
      </c>
      <c r="L211" s="4">
        <f t="shared" si="18"/>
        <v>13</v>
      </c>
      <c r="O211">
        <f t="shared" si="19"/>
        <v>1</v>
      </c>
      <c r="Q211">
        <f t="shared" si="20"/>
        <v>0</v>
      </c>
      <c r="R211">
        <f t="shared" si="21"/>
        <v>0</v>
      </c>
      <c r="S211">
        <f t="shared" si="22"/>
        <v>0</v>
      </c>
      <c r="T211">
        <f t="shared" si="23"/>
        <v>0</v>
      </c>
    </row>
    <row r="212" spans="1:20">
      <c r="A212" t="s">
        <v>167</v>
      </c>
      <c r="B212" s="1">
        <v>37806</v>
      </c>
      <c r="D212" s="3">
        <v>14.923958550530187</v>
      </c>
      <c r="E212" s="2" t="s">
        <v>18</v>
      </c>
      <c r="F212">
        <v>0</v>
      </c>
      <c r="G212">
        <v>1</v>
      </c>
      <c r="H212" s="5">
        <v>0</v>
      </c>
      <c r="I212" s="6">
        <v>0</v>
      </c>
      <c r="J212" s="7">
        <v>0</v>
      </c>
      <c r="K212" s="8">
        <v>1</v>
      </c>
      <c r="L212" s="4">
        <f t="shared" si="18"/>
        <v>13</v>
      </c>
      <c r="O212">
        <f t="shared" si="19"/>
        <v>7</v>
      </c>
      <c r="Q212">
        <f t="shared" si="20"/>
        <v>0</v>
      </c>
      <c r="R212">
        <f t="shared" si="21"/>
        <v>0</v>
      </c>
      <c r="S212">
        <f t="shared" si="22"/>
        <v>0</v>
      </c>
      <c r="T212">
        <f t="shared" si="23"/>
        <v>0</v>
      </c>
    </row>
    <row r="213" spans="1:20">
      <c r="A213" t="s">
        <v>170</v>
      </c>
      <c r="B213" s="1">
        <v>37626</v>
      </c>
      <c r="D213" s="3">
        <v>18.56995576394911</v>
      </c>
      <c r="E213" s="2" t="s">
        <v>16</v>
      </c>
      <c r="F213">
        <v>0</v>
      </c>
      <c r="G213">
        <v>1</v>
      </c>
      <c r="H213" s="5">
        <v>0</v>
      </c>
      <c r="I213" s="6">
        <v>0</v>
      </c>
      <c r="J213" s="7">
        <v>0</v>
      </c>
      <c r="K213" s="8">
        <v>1</v>
      </c>
      <c r="L213" s="4">
        <f t="shared" si="18"/>
        <v>13</v>
      </c>
      <c r="O213">
        <f t="shared" si="19"/>
        <v>1</v>
      </c>
      <c r="Q213">
        <f t="shared" si="20"/>
        <v>0</v>
      </c>
      <c r="R213">
        <f t="shared" si="21"/>
        <v>0</v>
      </c>
      <c r="S213">
        <f t="shared" si="22"/>
        <v>0</v>
      </c>
      <c r="T213">
        <f t="shared" si="23"/>
        <v>0</v>
      </c>
    </row>
    <row r="214" spans="1:20">
      <c r="A214" t="s">
        <v>176</v>
      </c>
      <c r="B214" s="1">
        <v>37691</v>
      </c>
      <c r="D214" s="3">
        <v>11.591155029896072</v>
      </c>
      <c r="E214" s="2" t="s">
        <v>16</v>
      </c>
      <c r="F214">
        <v>0</v>
      </c>
      <c r="G214">
        <v>1</v>
      </c>
      <c r="H214" s="5">
        <v>0</v>
      </c>
      <c r="I214" s="6">
        <v>0</v>
      </c>
      <c r="J214" s="7">
        <v>0</v>
      </c>
      <c r="K214" s="8">
        <v>1</v>
      </c>
      <c r="L214" s="4">
        <f t="shared" si="18"/>
        <v>13</v>
      </c>
      <c r="O214">
        <f t="shared" si="19"/>
        <v>3</v>
      </c>
      <c r="Q214">
        <f t="shared" si="20"/>
        <v>0</v>
      </c>
      <c r="R214">
        <f t="shared" si="21"/>
        <v>0</v>
      </c>
      <c r="S214">
        <f t="shared" si="22"/>
        <v>0</v>
      </c>
      <c r="T214">
        <f t="shared" si="23"/>
        <v>0</v>
      </c>
    </row>
    <row r="215" spans="1:20">
      <c r="A215" t="s">
        <v>186</v>
      </c>
      <c r="B215" s="1">
        <v>37556</v>
      </c>
      <c r="D215" s="3">
        <v>17.830845337757637</v>
      </c>
      <c r="E215" s="2" t="s">
        <v>18</v>
      </c>
      <c r="F215">
        <v>0</v>
      </c>
      <c r="G215">
        <v>0</v>
      </c>
      <c r="H215" s="5">
        <v>0</v>
      </c>
      <c r="I215" s="6">
        <v>0</v>
      </c>
      <c r="J215" s="7">
        <v>0</v>
      </c>
      <c r="K215" s="8">
        <v>1</v>
      </c>
      <c r="L215" s="4">
        <f t="shared" si="18"/>
        <v>13</v>
      </c>
      <c r="O215">
        <f t="shared" si="19"/>
        <v>10</v>
      </c>
      <c r="Q215">
        <f t="shared" si="20"/>
        <v>0</v>
      </c>
      <c r="R215">
        <f t="shared" si="21"/>
        <v>0</v>
      </c>
      <c r="S215">
        <f t="shared" si="22"/>
        <v>0</v>
      </c>
      <c r="T215">
        <f t="shared" si="23"/>
        <v>0</v>
      </c>
    </row>
    <row r="216" spans="1:20">
      <c r="A216" t="s">
        <v>189</v>
      </c>
      <c r="B216" s="1">
        <v>37706</v>
      </c>
      <c r="D216" s="3">
        <v>15.494200248848756</v>
      </c>
      <c r="E216" s="2" t="s">
        <v>16</v>
      </c>
      <c r="F216">
        <v>0</v>
      </c>
      <c r="G216">
        <v>1</v>
      </c>
      <c r="H216" s="5">
        <v>0</v>
      </c>
      <c r="I216" s="6">
        <v>0</v>
      </c>
      <c r="J216" s="7">
        <v>0</v>
      </c>
      <c r="K216" s="8">
        <v>1</v>
      </c>
      <c r="L216" s="4">
        <f t="shared" si="18"/>
        <v>13</v>
      </c>
      <c r="O216">
        <f t="shared" si="19"/>
        <v>3</v>
      </c>
      <c r="Q216">
        <f t="shared" si="20"/>
        <v>0</v>
      </c>
      <c r="R216">
        <f t="shared" si="21"/>
        <v>0</v>
      </c>
      <c r="S216">
        <f t="shared" si="22"/>
        <v>0</v>
      </c>
      <c r="T216">
        <f t="shared" si="23"/>
        <v>0</v>
      </c>
    </row>
    <row r="217" spans="1:20">
      <c r="A217" t="s">
        <v>192</v>
      </c>
      <c r="B217" s="1">
        <v>37636</v>
      </c>
      <c r="D217" s="3">
        <v>10.816820084909523</v>
      </c>
      <c r="E217" s="2" t="s">
        <v>18</v>
      </c>
      <c r="F217">
        <v>0</v>
      </c>
      <c r="G217">
        <v>1</v>
      </c>
      <c r="H217" s="5">
        <v>0</v>
      </c>
      <c r="I217" s="6">
        <v>0</v>
      </c>
      <c r="J217" s="7">
        <v>0</v>
      </c>
      <c r="K217" s="8">
        <v>1</v>
      </c>
      <c r="L217" s="4">
        <f t="shared" si="18"/>
        <v>13</v>
      </c>
      <c r="O217">
        <f t="shared" si="19"/>
        <v>1</v>
      </c>
      <c r="Q217">
        <f t="shared" si="20"/>
        <v>0</v>
      </c>
      <c r="R217">
        <f t="shared" si="21"/>
        <v>0</v>
      </c>
      <c r="S217">
        <f t="shared" si="22"/>
        <v>0</v>
      </c>
      <c r="T217">
        <f t="shared" si="23"/>
        <v>0</v>
      </c>
    </row>
    <row r="218" spans="1:20">
      <c r="A218" t="s">
        <v>195</v>
      </c>
      <c r="B218" s="1">
        <v>37610</v>
      </c>
      <c r="D218" s="3">
        <v>11.991936554583845</v>
      </c>
      <c r="E218" s="2" t="s">
        <v>18</v>
      </c>
      <c r="F218">
        <v>0</v>
      </c>
      <c r="G218">
        <v>0</v>
      </c>
      <c r="H218" s="5">
        <v>0</v>
      </c>
      <c r="I218" s="6">
        <v>0</v>
      </c>
      <c r="J218" s="7">
        <v>0</v>
      </c>
      <c r="K218" s="8">
        <v>1</v>
      </c>
      <c r="L218" s="4">
        <f t="shared" si="18"/>
        <v>13</v>
      </c>
      <c r="O218">
        <f t="shared" si="19"/>
        <v>12</v>
      </c>
      <c r="Q218">
        <f t="shared" si="20"/>
        <v>0</v>
      </c>
      <c r="R218">
        <f t="shared" si="21"/>
        <v>0</v>
      </c>
      <c r="S218">
        <f t="shared" si="22"/>
        <v>0</v>
      </c>
      <c r="T218">
        <f t="shared" si="23"/>
        <v>0</v>
      </c>
    </row>
    <row r="219" spans="1:20">
      <c r="A219" t="s">
        <v>198</v>
      </c>
      <c r="B219" s="1">
        <v>37556</v>
      </c>
      <c r="D219" s="3">
        <v>17.276430558511493</v>
      </c>
      <c r="E219" s="2" t="s">
        <v>16</v>
      </c>
      <c r="F219">
        <v>0</v>
      </c>
      <c r="G219">
        <v>0</v>
      </c>
      <c r="H219" s="5">
        <v>0</v>
      </c>
      <c r="I219" s="6">
        <v>0</v>
      </c>
      <c r="J219" s="7">
        <v>0</v>
      </c>
      <c r="K219" s="8">
        <v>1</v>
      </c>
      <c r="L219" s="4">
        <f t="shared" si="18"/>
        <v>13</v>
      </c>
      <c r="O219">
        <f t="shared" si="19"/>
        <v>10</v>
      </c>
      <c r="Q219">
        <f t="shared" si="20"/>
        <v>0</v>
      </c>
      <c r="R219">
        <f t="shared" si="21"/>
        <v>0</v>
      </c>
      <c r="S219">
        <f t="shared" si="22"/>
        <v>0</v>
      </c>
      <c r="T219">
        <f t="shared" si="23"/>
        <v>0</v>
      </c>
    </row>
    <row r="220" spans="1:20">
      <c r="A220" t="s">
        <v>200</v>
      </c>
      <c r="B220" s="1">
        <v>37615</v>
      </c>
      <c r="D220" s="3">
        <v>4.8951016002368597</v>
      </c>
      <c r="E220" s="2" t="s">
        <v>18</v>
      </c>
      <c r="F220">
        <v>0</v>
      </c>
      <c r="G220">
        <v>0</v>
      </c>
      <c r="H220" s="5">
        <v>0</v>
      </c>
      <c r="I220" s="6">
        <v>0</v>
      </c>
      <c r="J220" s="7">
        <v>0</v>
      </c>
      <c r="K220" s="8">
        <v>1</v>
      </c>
      <c r="L220" s="4">
        <f t="shared" si="18"/>
        <v>13</v>
      </c>
      <c r="O220">
        <f t="shared" si="19"/>
        <v>12</v>
      </c>
      <c r="Q220">
        <f t="shared" si="20"/>
        <v>0</v>
      </c>
      <c r="R220">
        <f t="shared" si="21"/>
        <v>0</v>
      </c>
      <c r="S220">
        <f t="shared" si="22"/>
        <v>0</v>
      </c>
      <c r="T220">
        <f t="shared" si="23"/>
        <v>1</v>
      </c>
    </row>
    <row r="221" spans="1:20">
      <c r="A221" t="s">
        <v>203</v>
      </c>
      <c r="B221" s="1">
        <v>37551</v>
      </c>
      <c r="D221" s="3">
        <v>18.434307438223186</v>
      </c>
      <c r="E221" s="2" t="s">
        <v>16</v>
      </c>
      <c r="F221">
        <v>0</v>
      </c>
      <c r="G221">
        <v>0</v>
      </c>
      <c r="H221" s="5">
        <v>0</v>
      </c>
      <c r="I221" s="6">
        <v>0</v>
      </c>
      <c r="J221" s="7">
        <v>0</v>
      </c>
      <c r="K221" s="8">
        <v>1</v>
      </c>
      <c r="L221" s="4">
        <f t="shared" si="18"/>
        <v>13</v>
      </c>
      <c r="O221">
        <f t="shared" si="19"/>
        <v>10</v>
      </c>
      <c r="Q221">
        <f t="shared" si="20"/>
        <v>0</v>
      </c>
      <c r="R221">
        <f t="shared" si="21"/>
        <v>0</v>
      </c>
      <c r="S221">
        <f t="shared" si="22"/>
        <v>0</v>
      </c>
      <c r="T221">
        <f t="shared" si="23"/>
        <v>0</v>
      </c>
    </row>
    <row r="222" spans="1:20">
      <c r="A222" t="s">
        <v>204</v>
      </c>
      <c r="B222" s="1">
        <v>37549</v>
      </c>
      <c r="D222" s="3">
        <v>2.3390364989936643</v>
      </c>
      <c r="E222" s="2" t="s">
        <v>18</v>
      </c>
      <c r="F222">
        <v>0</v>
      </c>
      <c r="G222">
        <v>0</v>
      </c>
      <c r="H222" s="5">
        <v>0</v>
      </c>
      <c r="I222" s="6">
        <v>0</v>
      </c>
      <c r="J222" s="7">
        <v>0</v>
      </c>
      <c r="K222" s="8">
        <v>1</v>
      </c>
      <c r="L222" s="4">
        <f t="shared" si="18"/>
        <v>13</v>
      </c>
      <c r="O222">
        <f t="shared" si="19"/>
        <v>10</v>
      </c>
      <c r="Q222">
        <f t="shared" si="20"/>
        <v>0</v>
      </c>
      <c r="R222">
        <f t="shared" si="21"/>
        <v>0</v>
      </c>
      <c r="S222">
        <f t="shared" si="22"/>
        <v>0</v>
      </c>
      <c r="T222">
        <f t="shared" si="23"/>
        <v>1</v>
      </c>
    </row>
    <row r="223" spans="1:20">
      <c r="A223" t="s">
        <v>206</v>
      </c>
      <c r="B223" s="1">
        <v>37474</v>
      </c>
      <c r="D223" s="3">
        <v>12.267410001739336</v>
      </c>
      <c r="E223" s="2" t="s">
        <v>16</v>
      </c>
      <c r="F223">
        <v>0</v>
      </c>
      <c r="G223">
        <v>0</v>
      </c>
      <c r="H223" s="5">
        <v>0</v>
      </c>
      <c r="I223" s="6">
        <v>0</v>
      </c>
      <c r="J223" s="7">
        <v>0</v>
      </c>
      <c r="K223" s="8">
        <v>1</v>
      </c>
      <c r="L223" s="4">
        <f t="shared" si="18"/>
        <v>14</v>
      </c>
      <c r="O223">
        <f t="shared" si="19"/>
        <v>8</v>
      </c>
      <c r="Q223">
        <f t="shared" si="20"/>
        <v>0</v>
      </c>
      <c r="R223">
        <f t="shared" si="21"/>
        <v>0</v>
      </c>
      <c r="S223">
        <f t="shared" si="22"/>
        <v>0</v>
      </c>
      <c r="T223">
        <f t="shared" si="23"/>
        <v>0</v>
      </c>
    </row>
    <row r="224" spans="1:20">
      <c r="A224" t="s">
        <v>207</v>
      </c>
      <c r="B224" s="1">
        <v>37155</v>
      </c>
      <c r="D224" s="3">
        <v>9.1391624007537757</v>
      </c>
      <c r="E224" s="2" t="s">
        <v>18</v>
      </c>
      <c r="F224">
        <v>1</v>
      </c>
      <c r="G224">
        <v>0</v>
      </c>
      <c r="H224" s="5">
        <v>0</v>
      </c>
      <c r="I224" s="6">
        <v>0</v>
      </c>
      <c r="J224" s="7">
        <v>0</v>
      </c>
      <c r="K224" s="8">
        <v>1</v>
      </c>
      <c r="L224" s="4">
        <f t="shared" si="18"/>
        <v>14</v>
      </c>
      <c r="O224">
        <f t="shared" si="19"/>
        <v>9</v>
      </c>
      <c r="Q224">
        <f t="shared" si="20"/>
        <v>0</v>
      </c>
      <c r="R224">
        <f t="shared" si="21"/>
        <v>0</v>
      </c>
      <c r="S224">
        <f t="shared" si="22"/>
        <v>0</v>
      </c>
      <c r="T224">
        <f t="shared" si="23"/>
        <v>0</v>
      </c>
    </row>
    <row r="225" spans="1:20">
      <c r="A225" t="s">
        <v>208</v>
      </c>
      <c r="B225" s="1">
        <v>37143</v>
      </c>
      <c r="D225" s="3">
        <v>13.924944213693379</v>
      </c>
      <c r="E225" s="2" t="s">
        <v>16</v>
      </c>
      <c r="F225">
        <v>1</v>
      </c>
      <c r="G225">
        <v>0</v>
      </c>
      <c r="H225" s="5">
        <v>0</v>
      </c>
      <c r="I225" s="6">
        <v>0</v>
      </c>
      <c r="J225" s="7">
        <v>0</v>
      </c>
      <c r="K225" s="8">
        <v>1</v>
      </c>
      <c r="L225" s="4">
        <f t="shared" si="18"/>
        <v>14</v>
      </c>
      <c r="O225">
        <f t="shared" si="19"/>
        <v>9</v>
      </c>
      <c r="Q225">
        <f t="shared" si="20"/>
        <v>0</v>
      </c>
      <c r="R225">
        <f t="shared" si="21"/>
        <v>0</v>
      </c>
      <c r="S225">
        <f t="shared" si="22"/>
        <v>0</v>
      </c>
      <c r="T225">
        <f t="shared" si="23"/>
        <v>0</v>
      </c>
    </row>
    <row r="226" spans="1:20">
      <c r="A226" t="s">
        <v>209</v>
      </c>
      <c r="B226" s="1">
        <v>37477</v>
      </c>
      <c r="D226" s="3">
        <v>17.827323147047537</v>
      </c>
      <c r="E226" s="2" t="s">
        <v>16</v>
      </c>
      <c r="F226">
        <v>0</v>
      </c>
      <c r="G226">
        <v>0</v>
      </c>
      <c r="H226" s="5">
        <v>0</v>
      </c>
      <c r="I226" s="6">
        <v>0</v>
      </c>
      <c r="J226" s="7">
        <v>0</v>
      </c>
      <c r="K226" s="8">
        <v>1</v>
      </c>
      <c r="L226" s="4">
        <f t="shared" si="18"/>
        <v>14</v>
      </c>
      <c r="O226">
        <f t="shared" si="19"/>
        <v>8</v>
      </c>
      <c r="Q226">
        <f t="shared" si="20"/>
        <v>0</v>
      </c>
      <c r="R226">
        <f t="shared" si="21"/>
        <v>0</v>
      </c>
      <c r="S226">
        <f t="shared" si="22"/>
        <v>0</v>
      </c>
      <c r="T226">
        <f t="shared" si="23"/>
        <v>0</v>
      </c>
    </row>
    <row r="227" spans="1:20">
      <c r="A227" t="s">
        <v>213</v>
      </c>
      <c r="B227" s="1">
        <v>37474</v>
      </c>
      <c r="D227" s="3">
        <v>6.2892768094961866</v>
      </c>
      <c r="E227" s="2" t="s">
        <v>18</v>
      </c>
      <c r="F227">
        <v>0</v>
      </c>
      <c r="G227">
        <v>0</v>
      </c>
      <c r="H227" s="5">
        <v>0</v>
      </c>
      <c r="I227" s="6">
        <v>0</v>
      </c>
      <c r="J227" s="7">
        <v>0</v>
      </c>
      <c r="K227" s="8">
        <v>1</v>
      </c>
      <c r="L227" s="4">
        <f t="shared" si="18"/>
        <v>14</v>
      </c>
      <c r="O227">
        <f t="shared" si="19"/>
        <v>8</v>
      </c>
      <c r="Q227">
        <f t="shared" si="20"/>
        <v>0</v>
      </c>
      <c r="R227">
        <f t="shared" si="21"/>
        <v>0</v>
      </c>
      <c r="S227">
        <f t="shared" si="22"/>
        <v>0</v>
      </c>
      <c r="T227">
        <f t="shared" si="23"/>
        <v>0</v>
      </c>
    </row>
    <row r="228" spans="1:20">
      <c r="A228" t="s">
        <v>214</v>
      </c>
      <c r="B228" s="1">
        <v>37448</v>
      </c>
      <c r="D228" s="3">
        <v>10.56757311792262</v>
      </c>
      <c r="E228" s="2" t="s">
        <v>18</v>
      </c>
      <c r="F228">
        <v>0</v>
      </c>
      <c r="G228">
        <v>0</v>
      </c>
      <c r="H228" s="5">
        <v>0</v>
      </c>
      <c r="I228" s="6">
        <v>0</v>
      </c>
      <c r="J228" s="7">
        <v>0</v>
      </c>
      <c r="K228" s="8">
        <v>1</v>
      </c>
      <c r="L228" s="4">
        <f t="shared" si="18"/>
        <v>14</v>
      </c>
      <c r="O228">
        <f t="shared" si="19"/>
        <v>7</v>
      </c>
      <c r="Q228">
        <f t="shared" si="20"/>
        <v>0</v>
      </c>
      <c r="R228">
        <f t="shared" si="21"/>
        <v>0</v>
      </c>
      <c r="S228">
        <f t="shared" si="22"/>
        <v>0</v>
      </c>
      <c r="T228">
        <f t="shared" si="23"/>
        <v>0</v>
      </c>
    </row>
    <row r="229" spans="1:20">
      <c r="A229" t="s">
        <v>217</v>
      </c>
      <c r="B229" s="1">
        <v>37175</v>
      </c>
      <c r="D229" s="3">
        <v>5.5394565925798815</v>
      </c>
      <c r="E229" s="2" t="s">
        <v>18</v>
      </c>
      <c r="F229">
        <v>1</v>
      </c>
      <c r="G229">
        <v>0</v>
      </c>
      <c r="H229" s="5">
        <v>0</v>
      </c>
      <c r="I229" s="6">
        <v>0</v>
      </c>
      <c r="J229" s="7">
        <v>0</v>
      </c>
      <c r="K229" s="8">
        <v>1</v>
      </c>
      <c r="L229" s="4">
        <f t="shared" si="18"/>
        <v>14</v>
      </c>
      <c r="O229">
        <f t="shared" si="19"/>
        <v>10</v>
      </c>
      <c r="Q229">
        <f t="shared" si="20"/>
        <v>0</v>
      </c>
      <c r="R229">
        <f t="shared" si="21"/>
        <v>0</v>
      </c>
      <c r="S229">
        <f t="shared" si="22"/>
        <v>0</v>
      </c>
      <c r="T229">
        <f t="shared" si="23"/>
        <v>1</v>
      </c>
    </row>
    <row r="230" spans="1:20">
      <c r="A230" t="s">
        <v>218</v>
      </c>
      <c r="B230" s="1">
        <v>37399</v>
      </c>
      <c r="D230" s="3">
        <v>7.8754065178763994</v>
      </c>
      <c r="E230" s="2" t="s">
        <v>16</v>
      </c>
      <c r="F230">
        <v>0</v>
      </c>
      <c r="G230">
        <v>0</v>
      </c>
      <c r="H230" s="5">
        <v>0</v>
      </c>
      <c r="I230" s="6">
        <v>0</v>
      </c>
      <c r="J230" s="7">
        <v>0</v>
      </c>
      <c r="K230" s="8">
        <v>1</v>
      </c>
      <c r="L230" s="4">
        <f t="shared" si="18"/>
        <v>14</v>
      </c>
      <c r="O230">
        <f t="shared" si="19"/>
        <v>5</v>
      </c>
      <c r="Q230">
        <f t="shared" si="20"/>
        <v>0</v>
      </c>
      <c r="R230">
        <f t="shared" si="21"/>
        <v>0</v>
      </c>
      <c r="S230">
        <f t="shared" si="22"/>
        <v>0</v>
      </c>
      <c r="T230">
        <f t="shared" si="23"/>
        <v>0</v>
      </c>
    </row>
    <row r="231" spans="1:20">
      <c r="A231" t="s">
        <v>219</v>
      </c>
      <c r="B231" s="1">
        <v>37214</v>
      </c>
      <c r="D231" s="3">
        <v>4.5072583397095514</v>
      </c>
      <c r="E231" s="2" t="s">
        <v>16</v>
      </c>
      <c r="F231">
        <v>1</v>
      </c>
      <c r="G231">
        <v>0</v>
      </c>
      <c r="H231" s="5">
        <v>0</v>
      </c>
      <c r="I231" s="6">
        <v>0</v>
      </c>
      <c r="J231" s="7">
        <v>0</v>
      </c>
      <c r="K231" s="8">
        <v>1</v>
      </c>
      <c r="L231" s="4">
        <f t="shared" si="18"/>
        <v>14</v>
      </c>
      <c r="O231">
        <f t="shared" si="19"/>
        <v>11</v>
      </c>
      <c r="Q231">
        <f t="shared" si="20"/>
        <v>0</v>
      </c>
      <c r="R231">
        <f t="shared" si="21"/>
        <v>0</v>
      </c>
      <c r="S231">
        <f t="shared" si="22"/>
        <v>0</v>
      </c>
      <c r="T231">
        <f t="shared" si="23"/>
        <v>1</v>
      </c>
    </row>
    <row r="232" spans="1:20">
      <c r="A232" t="s">
        <v>222</v>
      </c>
      <c r="B232" s="1">
        <v>37284</v>
      </c>
      <c r="D232" s="3">
        <v>4.9321953050039156</v>
      </c>
      <c r="E232" s="2" t="s">
        <v>16</v>
      </c>
      <c r="F232">
        <v>0</v>
      </c>
      <c r="G232">
        <v>0</v>
      </c>
      <c r="H232" s="5">
        <v>0</v>
      </c>
      <c r="I232" s="6">
        <v>0</v>
      </c>
      <c r="J232" s="7">
        <v>0</v>
      </c>
      <c r="K232" s="8">
        <v>1</v>
      </c>
      <c r="L232" s="4">
        <f t="shared" si="18"/>
        <v>14</v>
      </c>
      <c r="O232">
        <f t="shared" si="19"/>
        <v>1</v>
      </c>
      <c r="Q232">
        <f t="shared" si="20"/>
        <v>0</v>
      </c>
      <c r="R232">
        <f t="shared" si="21"/>
        <v>0</v>
      </c>
      <c r="S232">
        <f t="shared" si="22"/>
        <v>0</v>
      </c>
      <c r="T232">
        <f t="shared" si="23"/>
        <v>1</v>
      </c>
    </row>
    <row r="233" spans="1:20">
      <c r="A233" t="s">
        <v>227</v>
      </c>
      <c r="B233" s="1">
        <v>37250</v>
      </c>
      <c r="D233" s="3">
        <v>12.723933735907849</v>
      </c>
      <c r="E233" s="2" t="s">
        <v>16</v>
      </c>
      <c r="F233">
        <v>1</v>
      </c>
      <c r="G233">
        <v>0</v>
      </c>
      <c r="H233" s="5">
        <v>0</v>
      </c>
      <c r="I233" s="6">
        <v>0</v>
      </c>
      <c r="J233" s="7">
        <v>0</v>
      </c>
      <c r="K233" s="8">
        <v>1</v>
      </c>
      <c r="L233" s="4">
        <f t="shared" si="18"/>
        <v>14</v>
      </c>
      <c r="O233">
        <f t="shared" si="19"/>
        <v>12</v>
      </c>
      <c r="Q233">
        <f t="shared" si="20"/>
        <v>0</v>
      </c>
      <c r="R233">
        <f t="shared" si="21"/>
        <v>0</v>
      </c>
      <c r="S233">
        <f t="shared" si="22"/>
        <v>0</v>
      </c>
      <c r="T233">
        <f t="shared" si="23"/>
        <v>0</v>
      </c>
    </row>
    <row r="234" spans="1:20">
      <c r="A234" t="s">
        <v>229</v>
      </c>
      <c r="B234" s="1">
        <v>37171</v>
      </c>
      <c r="D234" s="3">
        <v>2.1093756591253623</v>
      </c>
      <c r="E234" s="2" t="s">
        <v>16</v>
      </c>
      <c r="F234">
        <v>1</v>
      </c>
      <c r="G234">
        <v>0</v>
      </c>
      <c r="H234" s="5">
        <v>0</v>
      </c>
      <c r="I234" s="6">
        <v>0</v>
      </c>
      <c r="J234" s="7">
        <v>0</v>
      </c>
      <c r="K234" s="8">
        <v>1</v>
      </c>
      <c r="L234" s="4">
        <f t="shared" si="18"/>
        <v>14</v>
      </c>
      <c r="O234">
        <f t="shared" si="19"/>
        <v>10</v>
      </c>
      <c r="Q234">
        <f t="shared" si="20"/>
        <v>0</v>
      </c>
      <c r="R234">
        <f t="shared" si="21"/>
        <v>0</v>
      </c>
      <c r="S234">
        <f t="shared" si="22"/>
        <v>0</v>
      </c>
      <c r="T234">
        <f t="shared" si="23"/>
        <v>1</v>
      </c>
    </row>
    <row r="235" spans="1:20">
      <c r="A235" t="s">
        <v>230</v>
      </c>
      <c r="B235" s="1">
        <v>37447</v>
      </c>
      <c r="D235" s="3">
        <v>10.231791682643234</v>
      </c>
      <c r="E235" s="2" t="s">
        <v>16</v>
      </c>
      <c r="F235">
        <v>0</v>
      </c>
      <c r="G235">
        <v>0</v>
      </c>
      <c r="H235" s="5">
        <v>0</v>
      </c>
      <c r="I235" s="6">
        <v>0</v>
      </c>
      <c r="J235" s="7">
        <v>0</v>
      </c>
      <c r="K235" s="8">
        <v>1</v>
      </c>
      <c r="L235" s="4">
        <f t="shared" si="18"/>
        <v>14</v>
      </c>
      <c r="O235">
        <f t="shared" si="19"/>
        <v>7</v>
      </c>
      <c r="Q235">
        <f t="shared" si="20"/>
        <v>0</v>
      </c>
      <c r="R235">
        <f t="shared" si="21"/>
        <v>0</v>
      </c>
      <c r="S235">
        <f t="shared" si="22"/>
        <v>0</v>
      </c>
      <c r="T235">
        <f t="shared" si="23"/>
        <v>0</v>
      </c>
    </row>
    <row r="236" spans="1:20">
      <c r="A236" t="s">
        <v>232</v>
      </c>
      <c r="B236" s="1">
        <v>37274</v>
      </c>
      <c r="D236" s="3">
        <v>12.274058192693701</v>
      </c>
      <c r="E236" s="2" t="s">
        <v>16</v>
      </c>
      <c r="F236">
        <v>0</v>
      </c>
      <c r="G236">
        <v>0</v>
      </c>
      <c r="H236" s="5">
        <v>0</v>
      </c>
      <c r="I236" s="6">
        <v>0</v>
      </c>
      <c r="J236" s="7">
        <v>0</v>
      </c>
      <c r="K236" s="8">
        <v>1</v>
      </c>
      <c r="L236" s="4">
        <f t="shared" si="18"/>
        <v>14</v>
      </c>
      <c r="O236">
        <f t="shared" si="19"/>
        <v>1</v>
      </c>
      <c r="Q236">
        <f t="shared" si="20"/>
        <v>0</v>
      </c>
      <c r="R236">
        <f t="shared" si="21"/>
        <v>0</v>
      </c>
      <c r="S236">
        <f t="shared" si="22"/>
        <v>0</v>
      </c>
      <c r="T236">
        <f t="shared" si="23"/>
        <v>0</v>
      </c>
    </row>
    <row r="237" spans="1:20">
      <c r="A237" t="s">
        <v>233</v>
      </c>
      <c r="B237" s="1">
        <v>37143</v>
      </c>
      <c r="D237" s="3">
        <v>6.1241349054471357</v>
      </c>
      <c r="E237" s="2" t="s">
        <v>18</v>
      </c>
      <c r="F237">
        <v>1</v>
      </c>
      <c r="G237">
        <v>0</v>
      </c>
      <c r="H237" s="5">
        <v>0</v>
      </c>
      <c r="I237" s="6">
        <v>0</v>
      </c>
      <c r="J237" s="7">
        <v>0</v>
      </c>
      <c r="K237" s="8">
        <v>1</v>
      </c>
      <c r="L237" s="4">
        <f t="shared" si="18"/>
        <v>14</v>
      </c>
      <c r="O237">
        <f t="shared" si="19"/>
        <v>9</v>
      </c>
      <c r="Q237">
        <f t="shared" si="20"/>
        <v>0</v>
      </c>
      <c r="R237">
        <f t="shared" si="21"/>
        <v>0</v>
      </c>
      <c r="S237">
        <f t="shared" si="22"/>
        <v>0</v>
      </c>
      <c r="T237">
        <f t="shared" si="23"/>
        <v>1</v>
      </c>
    </row>
    <row r="238" spans="1:20">
      <c r="A238" t="s">
        <v>235</v>
      </c>
      <c r="B238" s="1">
        <v>37262</v>
      </c>
      <c r="D238" s="3">
        <v>18.951720831064449</v>
      </c>
      <c r="E238" s="2" t="s">
        <v>18</v>
      </c>
      <c r="F238">
        <v>0</v>
      </c>
      <c r="G238">
        <v>0</v>
      </c>
      <c r="H238" s="5">
        <v>0</v>
      </c>
      <c r="I238" s="6">
        <v>0</v>
      </c>
      <c r="J238" s="7">
        <v>0</v>
      </c>
      <c r="K238" s="8">
        <v>1</v>
      </c>
      <c r="L238" s="4">
        <f t="shared" si="18"/>
        <v>14</v>
      </c>
      <c r="O238">
        <f t="shared" si="19"/>
        <v>1</v>
      </c>
      <c r="Q238">
        <f t="shared" si="20"/>
        <v>0</v>
      </c>
      <c r="R238">
        <f t="shared" si="21"/>
        <v>0</v>
      </c>
      <c r="S238">
        <f t="shared" si="22"/>
        <v>0</v>
      </c>
      <c r="T238">
        <f t="shared" si="23"/>
        <v>0</v>
      </c>
    </row>
    <row r="239" spans="1:20">
      <c r="A239" t="s">
        <v>238</v>
      </c>
      <c r="B239" s="1">
        <v>37157</v>
      </c>
      <c r="D239" s="3">
        <v>10.23458124404533</v>
      </c>
      <c r="E239" s="2" t="s">
        <v>18</v>
      </c>
      <c r="F239">
        <v>1</v>
      </c>
      <c r="G239">
        <v>0</v>
      </c>
      <c r="H239" s="5">
        <v>0</v>
      </c>
      <c r="I239" s="6">
        <v>0</v>
      </c>
      <c r="J239" s="7">
        <v>0</v>
      </c>
      <c r="K239" s="8">
        <v>1</v>
      </c>
      <c r="L239" s="4">
        <f t="shared" si="18"/>
        <v>14</v>
      </c>
      <c r="O239">
        <f t="shared" si="19"/>
        <v>9</v>
      </c>
      <c r="Q239">
        <f t="shared" si="20"/>
        <v>0</v>
      </c>
      <c r="R239">
        <f t="shared" si="21"/>
        <v>0</v>
      </c>
      <c r="S239">
        <f t="shared" si="22"/>
        <v>0</v>
      </c>
      <c r="T239">
        <f t="shared" si="23"/>
        <v>0</v>
      </c>
    </row>
    <row r="240" spans="1:20">
      <c r="A240" t="s">
        <v>241</v>
      </c>
      <c r="B240" s="1">
        <v>37236</v>
      </c>
      <c r="D240" s="3">
        <v>16.991112763607816</v>
      </c>
      <c r="E240" s="2" t="s">
        <v>16</v>
      </c>
      <c r="F240">
        <v>1</v>
      </c>
      <c r="G240">
        <v>0</v>
      </c>
      <c r="H240" s="5">
        <v>0</v>
      </c>
      <c r="I240" s="6">
        <v>0</v>
      </c>
      <c r="J240" s="7">
        <v>0</v>
      </c>
      <c r="K240" s="8">
        <v>1</v>
      </c>
      <c r="L240" s="4">
        <f t="shared" si="18"/>
        <v>14</v>
      </c>
      <c r="O240">
        <f t="shared" si="19"/>
        <v>12</v>
      </c>
      <c r="Q240">
        <f t="shared" si="20"/>
        <v>0</v>
      </c>
      <c r="R240">
        <f t="shared" si="21"/>
        <v>0</v>
      </c>
      <c r="S240">
        <f t="shared" si="22"/>
        <v>0</v>
      </c>
      <c r="T240">
        <f t="shared" si="23"/>
        <v>0</v>
      </c>
    </row>
    <row r="241" spans="1:20">
      <c r="A241" t="s">
        <v>244</v>
      </c>
      <c r="B241" s="1">
        <v>37366</v>
      </c>
      <c r="D241" s="3">
        <v>4.407697317671591</v>
      </c>
      <c r="E241" s="2" t="s">
        <v>16</v>
      </c>
      <c r="F241">
        <v>0</v>
      </c>
      <c r="G241">
        <v>0</v>
      </c>
      <c r="H241" s="5">
        <v>0</v>
      </c>
      <c r="I241" s="6">
        <v>0</v>
      </c>
      <c r="J241" s="7">
        <v>0</v>
      </c>
      <c r="K241" s="8">
        <v>1</v>
      </c>
      <c r="L241" s="4">
        <f t="shared" si="18"/>
        <v>14</v>
      </c>
      <c r="O241">
        <f t="shared" si="19"/>
        <v>4</v>
      </c>
      <c r="Q241">
        <f t="shared" si="20"/>
        <v>0</v>
      </c>
      <c r="R241">
        <f t="shared" si="21"/>
        <v>0</v>
      </c>
      <c r="S241">
        <f t="shared" si="22"/>
        <v>0</v>
      </c>
      <c r="T241">
        <f t="shared" si="23"/>
        <v>1</v>
      </c>
    </row>
    <row r="242" spans="1:20">
      <c r="A242" t="s">
        <v>246</v>
      </c>
      <c r="B242" s="1">
        <v>37284</v>
      </c>
      <c r="D242" s="3">
        <v>12.886593145526604</v>
      </c>
      <c r="E242" s="2" t="s">
        <v>18</v>
      </c>
      <c r="F242">
        <v>0</v>
      </c>
      <c r="G242">
        <v>0</v>
      </c>
      <c r="H242" s="5">
        <v>0</v>
      </c>
      <c r="I242" s="6">
        <v>0</v>
      </c>
      <c r="J242" s="7">
        <v>0</v>
      </c>
      <c r="K242" s="8">
        <v>1</v>
      </c>
      <c r="L242" s="4">
        <f t="shared" si="18"/>
        <v>14</v>
      </c>
      <c r="O242">
        <f t="shared" si="19"/>
        <v>1</v>
      </c>
      <c r="Q242">
        <f t="shared" si="20"/>
        <v>0</v>
      </c>
      <c r="R242">
        <f t="shared" si="21"/>
        <v>0</v>
      </c>
      <c r="S242">
        <f t="shared" si="22"/>
        <v>0</v>
      </c>
      <c r="T242">
        <f t="shared" si="23"/>
        <v>0</v>
      </c>
    </row>
    <row r="243" spans="1:20">
      <c r="A243" t="s">
        <v>247</v>
      </c>
      <c r="B243" s="1">
        <v>37424</v>
      </c>
      <c r="D243" s="3">
        <v>3.3512033062243063</v>
      </c>
      <c r="E243" s="2" t="s">
        <v>18</v>
      </c>
      <c r="F243">
        <v>0</v>
      </c>
      <c r="G243">
        <v>0</v>
      </c>
      <c r="H243" s="5">
        <v>0</v>
      </c>
      <c r="I243" s="6">
        <v>0</v>
      </c>
      <c r="J243" s="7">
        <v>0</v>
      </c>
      <c r="K243" s="8">
        <v>1</v>
      </c>
      <c r="L243" s="4">
        <f t="shared" si="18"/>
        <v>14</v>
      </c>
      <c r="O243">
        <f t="shared" si="19"/>
        <v>6</v>
      </c>
      <c r="Q243">
        <f t="shared" si="20"/>
        <v>0</v>
      </c>
      <c r="R243">
        <f t="shared" si="21"/>
        <v>0</v>
      </c>
      <c r="S243">
        <f t="shared" si="22"/>
        <v>0</v>
      </c>
      <c r="T243">
        <f t="shared" si="23"/>
        <v>1</v>
      </c>
    </row>
    <row r="244" spans="1:20">
      <c r="A244" t="s">
        <v>248</v>
      </c>
      <c r="B244" s="1">
        <v>37208</v>
      </c>
      <c r="D244" s="3">
        <v>15.079513645738189</v>
      </c>
      <c r="E244" s="2" t="s">
        <v>16</v>
      </c>
      <c r="F244">
        <v>1</v>
      </c>
      <c r="G244">
        <v>0</v>
      </c>
      <c r="H244" s="5">
        <v>0</v>
      </c>
      <c r="I244" s="6">
        <v>0</v>
      </c>
      <c r="J244" s="7">
        <v>0</v>
      </c>
      <c r="K244" s="8">
        <v>1</v>
      </c>
      <c r="L244" s="4">
        <f t="shared" si="18"/>
        <v>14</v>
      </c>
      <c r="O244">
        <f t="shared" si="19"/>
        <v>11</v>
      </c>
      <c r="Q244">
        <f t="shared" si="20"/>
        <v>0</v>
      </c>
      <c r="R244">
        <f t="shared" si="21"/>
        <v>0</v>
      </c>
      <c r="S244">
        <f t="shared" si="22"/>
        <v>0</v>
      </c>
      <c r="T244">
        <f t="shared" si="23"/>
        <v>0</v>
      </c>
    </row>
    <row r="245" spans="1:20">
      <c r="A245" t="s">
        <v>251</v>
      </c>
      <c r="B245" s="1">
        <v>37196</v>
      </c>
      <c r="D245" s="3">
        <v>15.328745953883299</v>
      </c>
      <c r="E245" s="2" t="s">
        <v>16</v>
      </c>
      <c r="F245">
        <v>1</v>
      </c>
      <c r="G245">
        <v>0</v>
      </c>
      <c r="H245" s="5">
        <v>0</v>
      </c>
      <c r="I245" s="6">
        <v>0</v>
      </c>
      <c r="J245" s="7">
        <v>0</v>
      </c>
      <c r="K245" s="8">
        <v>1</v>
      </c>
      <c r="L245" s="4">
        <f t="shared" si="18"/>
        <v>14</v>
      </c>
      <c r="O245">
        <f t="shared" si="19"/>
        <v>11</v>
      </c>
      <c r="Q245">
        <f t="shared" si="20"/>
        <v>0</v>
      </c>
      <c r="R245">
        <f t="shared" si="21"/>
        <v>0</v>
      </c>
      <c r="S245">
        <f t="shared" si="22"/>
        <v>0</v>
      </c>
      <c r="T245">
        <f t="shared" si="23"/>
        <v>0</v>
      </c>
    </row>
    <row r="246" spans="1:20">
      <c r="A246" t="s">
        <v>252</v>
      </c>
      <c r="B246" s="1">
        <v>37305</v>
      </c>
      <c r="D246" s="3">
        <v>14.063751655331544</v>
      </c>
      <c r="E246" s="2" t="s">
        <v>16</v>
      </c>
      <c r="F246">
        <v>0</v>
      </c>
      <c r="G246">
        <v>0</v>
      </c>
      <c r="H246" s="5">
        <v>0</v>
      </c>
      <c r="I246" s="6">
        <v>0</v>
      </c>
      <c r="J246" s="7">
        <v>0</v>
      </c>
      <c r="K246" s="8">
        <v>1</v>
      </c>
      <c r="L246" s="4">
        <f t="shared" si="18"/>
        <v>14</v>
      </c>
      <c r="O246">
        <f t="shared" si="19"/>
        <v>2</v>
      </c>
      <c r="Q246">
        <f t="shared" si="20"/>
        <v>0</v>
      </c>
      <c r="R246">
        <f t="shared" si="21"/>
        <v>0</v>
      </c>
      <c r="S246">
        <f t="shared" si="22"/>
        <v>0</v>
      </c>
      <c r="T246">
        <f t="shared" si="23"/>
        <v>0</v>
      </c>
    </row>
    <row r="247" spans="1:20">
      <c r="A247" t="s">
        <v>253</v>
      </c>
      <c r="B247" s="1">
        <v>37077</v>
      </c>
      <c r="D247" s="3">
        <v>6.5474960871642907</v>
      </c>
      <c r="E247" s="2" t="s">
        <v>18</v>
      </c>
      <c r="F247">
        <v>1</v>
      </c>
      <c r="G247">
        <v>0</v>
      </c>
      <c r="H247" s="5">
        <v>0</v>
      </c>
      <c r="I247" s="6">
        <v>0</v>
      </c>
      <c r="J247" s="7">
        <v>0</v>
      </c>
      <c r="K247" s="8">
        <v>1</v>
      </c>
      <c r="L247" s="4">
        <f t="shared" si="18"/>
        <v>15</v>
      </c>
      <c r="O247">
        <f t="shared" si="19"/>
        <v>7</v>
      </c>
      <c r="Q247">
        <f t="shared" si="20"/>
        <v>0</v>
      </c>
      <c r="R247">
        <f t="shared" si="21"/>
        <v>0</v>
      </c>
      <c r="S247">
        <f t="shared" si="22"/>
        <v>0</v>
      </c>
      <c r="T247">
        <f t="shared" si="23"/>
        <v>1</v>
      </c>
    </row>
    <row r="248" spans="1:20">
      <c r="A248" t="s">
        <v>254</v>
      </c>
      <c r="B248" s="1">
        <v>36833</v>
      </c>
      <c r="D248" s="3">
        <v>5.3541447474663073</v>
      </c>
      <c r="E248" s="2" t="s">
        <v>18</v>
      </c>
      <c r="F248">
        <v>2</v>
      </c>
      <c r="G248">
        <v>0</v>
      </c>
      <c r="H248" s="5">
        <v>0</v>
      </c>
      <c r="I248" s="6">
        <v>0</v>
      </c>
      <c r="J248" s="7">
        <v>0</v>
      </c>
      <c r="K248" s="8">
        <v>1</v>
      </c>
      <c r="L248" s="4">
        <f t="shared" si="18"/>
        <v>15</v>
      </c>
      <c r="O248">
        <f t="shared" si="19"/>
        <v>11</v>
      </c>
      <c r="Q248">
        <f t="shared" si="20"/>
        <v>0</v>
      </c>
      <c r="R248">
        <f t="shared" si="21"/>
        <v>0</v>
      </c>
      <c r="S248">
        <f t="shared" si="22"/>
        <v>0</v>
      </c>
      <c r="T248">
        <f t="shared" si="23"/>
        <v>1</v>
      </c>
    </row>
    <row r="249" spans="1:20">
      <c r="A249" t="s">
        <v>255</v>
      </c>
      <c r="B249" s="1">
        <v>37084</v>
      </c>
      <c r="D249" s="3">
        <v>7.5796594532184827</v>
      </c>
      <c r="E249" s="2" t="s">
        <v>18</v>
      </c>
      <c r="F249">
        <v>1</v>
      </c>
      <c r="G249">
        <v>0</v>
      </c>
      <c r="H249" s="5">
        <v>0</v>
      </c>
      <c r="I249" s="6">
        <v>0</v>
      </c>
      <c r="J249" s="7">
        <v>0</v>
      </c>
      <c r="K249" s="8">
        <v>1</v>
      </c>
      <c r="L249" s="4">
        <f t="shared" si="18"/>
        <v>15</v>
      </c>
      <c r="O249">
        <f t="shared" si="19"/>
        <v>7</v>
      </c>
      <c r="Q249">
        <f t="shared" si="20"/>
        <v>0</v>
      </c>
      <c r="R249">
        <f t="shared" si="21"/>
        <v>0</v>
      </c>
      <c r="S249">
        <f t="shared" si="22"/>
        <v>0</v>
      </c>
      <c r="T249">
        <f t="shared" si="23"/>
        <v>1</v>
      </c>
    </row>
    <row r="250" spans="1:20">
      <c r="A250" t="s">
        <v>256</v>
      </c>
      <c r="B250" s="1">
        <v>36926</v>
      </c>
      <c r="D250" s="3">
        <v>11.743114884417082</v>
      </c>
      <c r="E250" s="2" t="s">
        <v>18</v>
      </c>
      <c r="F250">
        <v>1</v>
      </c>
      <c r="G250">
        <v>0</v>
      </c>
      <c r="H250" s="5">
        <v>0</v>
      </c>
      <c r="I250" s="6">
        <v>0</v>
      </c>
      <c r="J250" s="7">
        <v>0</v>
      </c>
      <c r="K250" s="8">
        <v>1</v>
      </c>
      <c r="L250" s="4">
        <f t="shared" si="18"/>
        <v>15</v>
      </c>
      <c r="O250">
        <f t="shared" si="19"/>
        <v>2</v>
      </c>
      <c r="Q250">
        <f t="shared" si="20"/>
        <v>0</v>
      </c>
      <c r="R250">
        <f t="shared" si="21"/>
        <v>0</v>
      </c>
      <c r="S250">
        <f t="shared" si="22"/>
        <v>0</v>
      </c>
      <c r="T250">
        <f t="shared" si="23"/>
        <v>0</v>
      </c>
    </row>
    <row r="251" spans="1:20">
      <c r="A251" t="s">
        <v>258</v>
      </c>
      <c r="B251" s="1">
        <v>36974</v>
      </c>
      <c r="D251" s="3">
        <v>5.9671736634957737</v>
      </c>
      <c r="E251" s="2" t="s">
        <v>16</v>
      </c>
      <c r="F251">
        <v>1</v>
      </c>
      <c r="G251">
        <v>0</v>
      </c>
      <c r="H251" s="5">
        <v>0</v>
      </c>
      <c r="I251" s="6">
        <v>0</v>
      </c>
      <c r="J251" s="7">
        <v>0</v>
      </c>
      <c r="K251" s="8">
        <v>1</v>
      </c>
      <c r="L251" s="4">
        <f t="shared" si="18"/>
        <v>15</v>
      </c>
      <c r="O251">
        <f t="shared" si="19"/>
        <v>3</v>
      </c>
      <c r="Q251">
        <f t="shared" si="20"/>
        <v>0</v>
      </c>
      <c r="R251">
        <f t="shared" si="21"/>
        <v>0</v>
      </c>
      <c r="S251">
        <f t="shared" si="22"/>
        <v>0</v>
      </c>
      <c r="T251">
        <f t="shared" si="23"/>
        <v>1</v>
      </c>
    </row>
    <row r="252" spans="1:20">
      <c r="A252" t="s">
        <v>259</v>
      </c>
      <c r="B252" s="1">
        <v>36932</v>
      </c>
      <c r="D252" s="3">
        <v>7.4745208190488484</v>
      </c>
      <c r="E252" s="2" t="s">
        <v>16</v>
      </c>
      <c r="F252">
        <v>1</v>
      </c>
      <c r="G252">
        <v>0</v>
      </c>
      <c r="H252" s="5">
        <v>0</v>
      </c>
      <c r="I252" s="6">
        <v>0</v>
      </c>
      <c r="J252" s="7">
        <v>0</v>
      </c>
      <c r="K252" s="8">
        <v>1</v>
      </c>
      <c r="L252" s="4">
        <f t="shared" si="18"/>
        <v>15</v>
      </c>
      <c r="O252">
        <f t="shared" si="19"/>
        <v>2</v>
      </c>
      <c r="Q252">
        <f t="shared" si="20"/>
        <v>0</v>
      </c>
      <c r="R252">
        <f t="shared" si="21"/>
        <v>0</v>
      </c>
      <c r="S252">
        <f t="shared" si="22"/>
        <v>0</v>
      </c>
      <c r="T252">
        <f t="shared" si="23"/>
        <v>1</v>
      </c>
    </row>
    <row r="253" spans="1:20">
      <c r="A253" t="s">
        <v>260</v>
      </c>
      <c r="B253" s="1">
        <v>36973</v>
      </c>
      <c r="D253" s="3">
        <v>7.9163766470264818</v>
      </c>
      <c r="E253" s="2" t="s">
        <v>18</v>
      </c>
      <c r="F253">
        <v>1</v>
      </c>
      <c r="G253">
        <v>0</v>
      </c>
      <c r="H253" s="5">
        <v>0</v>
      </c>
      <c r="I253" s="6">
        <v>0</v>
      </c>
      <c r="J253" s="7">
        <v>0</v>
      </c>
      <c r="K253" s="8">
        <v>1</v>
      </c>
      <c r="L253" s="4">
        <f t="shared" si="18"/>
        <v>15</v>
      </c>
      <c r="O253">
        <f t="shared" si="19"/>
        <v>3</v>
      </c>
      <c r="Q253">
        <f t="shared" si="20"/>
        <v>0</v>
      </c>
      <c r="R253">
        <f t="shared" si="21"/>
        <v>0</v>
      </c>
      <c r="S253">
        <f t="shared" si="22"/>
        <v>0</v>
      </c>
      <c r="T253">
        <f t="shared" si="23"/>
        <v>1</v>
      </c>
    </row>
    <row r="254" spans="1:20">
      <c r="A254" t="s">
        <v>261</v>
      </c>
      <c r="B254" s="1">
        <v>36799</v>
      </c>
      <c r="D254" s="3">
        <v>15.557052470117924</v>
      </c>
      <c r="E254" s="2" t="s">
        <v>18</v>
      </c>
      <c r="F254">
        <v>2</v>
      </c>
      <c r="G254">
        <v>0</v>
      </c>
      <c r="H254" s="5">
        <v>0</v>
      </c>
      <c r="I254" s="6">
        <v>0</v>
      </c>
      <c r="J254" s="7">
        <v>0</v>
      </c>
      <c r="K254" s="8">
        <v>1</v>
      </c>
      <c r="L254" s="4">
        <f t="shared" si="18"/>
        <v>15</v>
      </c>
      <c r="O254">
        <f t="shared" si="19"/>
        <v>9</v>
      </c>
      <c r="Q254">
        <f t="shared" si="20"/>
        <v>0</v>
      </c>
      <c r="R254">
        <f t="shared" si="21"/>
        <v>0</v>
      </c>
      <c r="S254">
        <f t="shared" si="22"/>
        <v>0</v>
      </c>
      <c r="T254">
        <f t="shared" si="23"/>
        <v>0</v>
      </c>
    </row>
    <row r="255" spans="1:20">
      <c r="A255" t="s">
        <v>262</v>
      </c>
      <c r="B255" s="1">
        <v>37071</v>
      </c>
      <c r="D255" s="3">
        <v>9.3391774103347416</v>
      </c>
      <c r="E255" s="2" t="s">
        <v>18</v>
      </c>
      <c r="F255">
        <v>1</v>
      </c>
      <c r="G255">
        <v>0</v>
      </c>
      <c r="H255" s="5">
        <v>0</v>
      </c>
      <c r="I255" s="6">
        <v>0</v>
      </c>
      <c r="J255" s="7">
        <v>0</v>
      </c>
      <c r="K255" s="8">
        <v>1</v>
      </c>
      <c r="L255" s="4">
        <f t="shared" si="18"/>
        <v>15</v>
      </c>
      <c r="O255">
        <f t="shared" si="19"/>
        <v>6</v>
      </c>
      <c r="Q255">
        <f t="shared" si="20"/>
        <v>0</v>
      </c>
      <c r="R255">
        <f t="shared" si="21"/>
        <v>0</v>
      </c>
      <c r="S255">
        <f t="shared" si="22"/>
        <v>0</v>
      </c>
      <c r="T255">
        <f t="shared" si="23"/>
        <v>0</v>
      </c>
    </row>
    <row r="256" spans="1:20">
      <c r="A256" t="s">
        <v>263</v>
      </c>
      <c r="B256" s="1">
        <v>37055</v>
      </c>
      <c r="D256" s="3">
        <v>11.868592079499649</v>
      </c>
      <c r="E256" s="2" t="s">
        <v>18</v>
      </c>
      <c r="F256">
        <v>1</v>
      </c>
      <c r="G256">
        <v>0</v>
      </c>
      <c r="H256" s="5">
        <v>0</v>
      </c>
      <c r="I256" s="6">
        <v>0</v>
      </c>
      <c r="J256" s="7">
        <v>0</v>
      </c>
      <c r="K256" s="8">
        <v>1</v>
      </c>
      <c r="L256" s="4">
        <f t="shared" si="18"/>
        <v>15</v>
      </c>
      <c r="O256">
        <f t="shared" si="19"/>
        <v>6</v>
      </c>
      <c r="Q256">
        <f t="shared" si="20"/>
        <v>0</v>
      </c>
      <c r="R256">
        <f t="shared" si="21"/>
        <v>0</v>
      </c>
      <c r="S256">
        <f t="shared" si="22"/>
        <v>0</v>
      </c>
      <c r="T256">
        <f t="shared" si="23"/>
        <v>0</v>
      </c>
    </row>
    <row r="257" spans="1:20">
      <c r="A257" t="s">
        <v>264</v>
      </c>
      <c r="B257" s="1">
        <v>36856</v>
      </c>
      <c r="D257" s="3">
        <v>13.51292389455466</v>
      </c>
      <c r="E257" s="2" t="s">
        <v>16</v>
      </c>
      <c r="F257">
        <v>2</v>
      </c>
      <c r="G257">
        <v>0</v>
      </c>
      <c r="H257" s="5">
        <v>0</v>
      </c>
      <c r="I257" s="6">
        <v>0</v>
      </c>
      <c r="J257" s="7">
        <v>0</v>
      </c>
      <c r="K257" s="8">
        <v>1</v>
      </c>
      <c r="L257" s="4">
        <f t="shared" si="18"/>
        <v>15</v>
      </c>
      <c r="O257">
        <f t="shared" si="19"/>
        <v>11</v>
      </c>
      <c r="Q257">
        <f t="shared" si="20"/>
        <v>0</v>
      </c>
      <c r="R257">
        <f t="shared" si="21"/>
        <v>0</v>
      </c>
      <c r="S257">
        <f t="shared" si="22"/>
        <v>0</v>
      </c>
      <c r="T257">
        <f t="shared" si="23"/>
        <v>0</v>
      </c>
    </row>
    <row r="258" spans="1:20">
      <c r="A258" t="s">
        <v>265</v>
      </c>
      <c r="B258" s="1">
        <v>36877</v>
      </c>
      <c r="D258" s="3">
        <v>14.330064273970493</v>
      </c>
      <c r="E258" s="2" t="s">
        <v>18</v>
      </c>
      <c r="F258">
        <v>2</v>
      </c>
      <c r="G258">
        <v>0</v>
      </c>
      <c r="H258" s="5">
        <v>0</v>
      </c>
      <c r="I258" s="6">
        <v>0</v>
      </c>
      <c r="J258" s="7">
        <v>0</v>
      </c>
      <c r="K258" s="8">
        <v>1</v>
      </c>
      <c r="L258" s="4">
        <f t="shared" si="18"/>
        <v>15</v>
      </c>
      <c r="O258">
        <f t="shared" si="19"/>
        <v>12</v>
      </c>
      <c r="Q258">
        <f t="shared" si="20"/>
        <v>0</v>
      </c>
      <c r="R258">
        <f t="shared" si="21"/>
        <v>0</v>
      </c>
      <c r="S258">
        <f t="shared" si="22"/>
        <v>0</v>
      </c>
      <c r="T258">
        <f t="shared" si="23"/>
        <v>0</v>
      </c>
    </row>
    <row r="259" spans="1:20">
      <c r="A259" t="s">
        <v>266</v>
      </c>
      <c r="B259" s="1">
        <v>36850</v>
      </c>
      <c r="D259" s="3">
        <v>16.475546353565733</v>
      </c>
      <c r="E259" s="2" t="s">
        <v>18</v>
      </c>
      <c r="F259">
        <v>2</v>
      </c>
      <c r="G259">
        <v>0</v>
      </c>
      <c r="H259" s="5">
        <v>0</v>
      </c>
      <c r="I259" s="6">
        <v>0</v>
      </c>
      <c r="J259" s="7">
        <v>0</v>
      </c>
      <c r="K259" s="8">
        <v>1</v>
      </c>
      <c r="L259" s="4">
        <f t="shared" si="18"/>
        <v>15</v>
      </c>
      <c r="O259">
        <f t="shared" si="19"/>
        <v>11</v>
      </c>
      <c r="Q259">
        <f t="shared" si="20"/>
        <v>0</v>
      </c>
      <c r="R259">
        <f t="shared" si="21"/>
        <v>0</v>
      </c>
      <c r="S259">
        <f t="shared" si="22"/>
        <v>0</v>
      </c>
      <c r="T259">
        <f t="shared" si="23"/>
        <v>0</v>
      </c>
    </row>
    <row r="260" spans="1:20">
      <c r="A260" t="s">
        <v>267</v>
      </c>
      <c r="B260" s="1">
        <v>37108</v>
      </c>
      <c r="D260" s="3">
        <v>15.190028019135752</v>
      </c>
      <c r="E260" s="2" t="s">
        <v>18</v>
      </c>
      <c r="F260">
        <v>1</v>
      </c>
      <c r="G260">
        <v>0</v>
      </c>
      <c r="H260" s="5">
        <v>0</v>
      </c>
      <c r="I260" s="6">
        <v>0</v>
      </c>
      <c r="J260" s="7">
        <v>0</v>
      </c>
      <c r="K260" s="8">
        <v>1</v>
      </c>
      <c r="L260" s="4">
        <f t="shared" ref="L260:L300" si="24">DATEDIF(B260,DATE(2016,9,1),"y")</f>
        <v>15</v>
      </c>
      <c r="O260">
        <f t="shared" ref="O260:O300" si="25">MONTH(B260)</f>
        <v>8</v>
      </c>
      <c r="Q260">
        <f t="shared" ref="Q260:Q300" si="26">IF(AND(H260=1,F260&gt;0,D260&lt;8),1,IF(AND(H260=1,F260=0,D260&lt;5),1,0))</f>
        <v>0</v>
      </c>
      <c r="R260">
        <f t="shared" ref="R260:R300" si="27">IF(AND(I260=1,F260&gt;0,D260&lt;8),1,IF(AND(I260=1,F260=0,D260&lt;5),1,0))</f>
        <v>0</v>
      </c>
      <c r="S260">
        <f t="shared" ref="S260:S300" si="28">IF(AND(J260=1,F260&gt;0,D260&lt;8),1,IF(AND(J260=1,F260=0,D260&lt;5),1,0))</f>
        <v>0</v>
      </c>
      <c r="T260">
        <f t="shared" ref="T260:T300" si="29">IF(AND(K260=1,F260&gt;0,D260&lt;8),1,IF(AND(K260=1,F260=0,D260&lt;5),1,0))</f>
        <v>0</v>
      </c>
    </row>
    <row r="261" spans="1:20">
      <c r="A261" t="s">
        <v>270</v>
      </c>
      <c r="B261" s="1">
        <v>36821</v>
      </c>
      <c r="D261" s="3">
        <v>14.600161122429199</v>
      </c>
      <c r="E261" s="2" t="s">
        <v>18</v>
      </c>
      <c r="F261">
        <v>2</v>
      </c>
      <c r="G261">
        <v>0</v>
      </c>
      <c r="H261" s="5">
        <v>0</v>
      </c>
      <c r="I261" s="6">
        <v>0</v>
      </c>
      <c r="J261" s="7">
        <v>0</v>
      </c>
      <c r="K261" s="8">
        <v>1</v>
      </c>
      <c r="L261" s="4">
        <f t="shared" si="24"/>
        <v>15</v>
      </c>
      <c r="O261">
        <f t="shared" si="25"/>
        <v>10</v>
      </c>
      <c r="Q261">
        <f t="shared" si="26"/>
        <v>0</v>
      </c>
      <c r="R261">
        <f t="shared" si="27"/>
        <v>0</v>
      </c>
      <c r="S261">
        <f t="shared" si="28"/>
        <v>0</v>
      </c>
      <c r="T261">
        <f t="shared" si="29"/>
        <v>0</v>
      </c>
    </row>
    <row r="262" spans="1:20">
      <c r="A262" t="s">
        <v>271</v>
      </c>
      <c r="B262" s="1">
        <v>36830</v>
      </c>
      <c r="D262" s="3">
        <v>12.89919800130383</v>
      </c>
      <c r="E262" s="2" t="s">
        <v>16</v>
      </c>
      <c r="F262">
        <v>2</v>
      </c>
      <c r="G262">
        <v>0</v>
      </c>
      <c r="H262" s="5">
        <v>0</v>
      </c>
      <c r="I262" s="6">
        <v>0</v>
      </c>
      <c r="J262" s="7">
        <v>0</v>
      </c>
      <c r="K262" s="8">
        <v>1</v>
      </c>
      <c r="L262" s="4">
        <f t="shared" si="24"/>
        <v>15</v>
      </c>
      <c r="O262">
        <f t="shared" si="25"/>
        <v>10</v>
      </c>
      <c r="Q262">
        <f t="shared" si="26"/>
        <v>0</v>
      </c>
      <c r="R262">
        <f t="shared" si="27"/>
        <v>0</v>
      </c>
      <c r="S262">
        <f t="shared" si="28"/>
        <v>0</v>
      </c>
      <c r="T262">
        <f t="shared" si="29"/>
        <v>0</v>
      </c>
    </row>
    <row r="263" spans="1:20">
      <c r="A263" t="s">
        <v>272</v>
      </c>
      <c r="B263" s="1">
        <v>36806</v>
      </c>
      <c r="D263" s="3">
        <v>14.176301885908742</v>
      </c>
      <c r="E263" s="2" t="s">
        <v>18</v>
      </c>
      <c r="F263">
        <v>2</v>
      </c>
      <c r="G263">
        <v>0</v>
      </c>
      <c r="H263" s="5">
        <v>0</v>
      </c>
      <c r="I263" s="6">
        <v>0</v>
      </c>
      <c r="J263" s="7">
        <v>0</v>
      </c>
      <c r="K263" s="8">
        <v>1</v>
      </c>
      <c r="L263" s="4">
        <f t="shared" si="24"/>
        <v>15</v>
      </c>
      <c r="O263">
        <f t="shared" si="25"/>
        <v>10</v>
      </c>
      <c r="Q263">
        <f t="shared" si="26"/>
        <v>0</v>
      </c>
      <c r="R263">
        <f t="shared" si="27"/>
        <v>0</v>
      </c>
      <c r="S263">
        <f t="shared" si="28"/>
        <v>0</v>
      </c>
      <c r="T263">
        <f t="shared" si="29"/>
        <v>0</v>
      </c>
    </row>
    <row r="264" spans="1:20">
      <c r="A264" t="s">
        <v>275</v>
      </c>
      <c r="B264" s="1">
        <v>36783</v>
      </c>
      <c r="D264" s="3">
        <v>16.671497856322276</v>
      </c>
      <c r="E264" s="2" t="s">
        <v>16</v>
      </c>
      <c r="F264">
        <v>2</v>
      </c>
      <c r="G264">
        <v>0</v>
      </c>
      <c r="H264" s="5">
        <v>0</v>
      </c>
      <c r="I264" s="6">
        <v>0</v>
      </c>
      <c r="J264" s="7">
        <v>0</v>
      </c>
      <c r="K264" s="8">
        <v>1</v>
      </c>
      <c r="L264" s="4">
        <f t="shared" si="24"/>
        <v>15</v>
      </c>
      <c r="O264">
        <f t="shared" si="25"/>
        <v>9</v>
      </c>
      <c r="Q264">
        <f t="shared" si="26"/>
        <v>0</v>
      </c>
      <c r="R264">
        <f t="shared" si="27"/>
        <v>0</v>
      </c>
      <c r="S264">
        <f t="shared" si="28"/>
        <v>0</v>
      </c>
      <c r="T264">
        <f t="shared" si="29"/>
        <v>0</v>
      </c>
    </row>
    <row r="265" spans="1:20">
      <c r="A265" t="s">
        <v>277</v>
      </c>
      <c r="B265" s="1">
        <v>36796</v>
      </c>
      <c r="D265" s="3">
        <v>12.022004613263562</v>
      </c>
      <c r="E265" s="2" t="s">
        <v>18</v>
      </c>
      <c r="F265">
        <v>2</v>
      </c>
      <c r="G265">
        <v>0</v>
      </c>
      <c r="H265" s="5">
        <v>0</v>
      </c>
      <c r="I265" s="6">
        <v>0</v>
      </c>
      <c r="J265" s="7">
        <v>0</v>
      </c>
      <c r="K265" s="8">
        <v>1</v>
      </c>
      <c r="L265" s="4">
        <f t="shared" si="24"/>
        <v>15</v>
      </c>
      <c r="O265">
        <f t="shared" si="25"/>
        <v>9</v>
      </c>
      <c r="Q265">
        <f t="shared" si="26"/>
        <v>0</v>
      </c>
      <c r="R265">
        <f t="shared" si="27"/>
        <v>0</v>
      </c>
      <c r="S265">
        <f t="shared" si="28"/>
        <v>0</v>
      </c>
      <c r="T265">
        <f t="shared" si="29"/>
        <v>0</v>
      </c>
    </row>
    <row r="266" spans="1:20">
      <c r="A266" t="s">
        <v>281</v>
      </c>
      <c r="B266" s="1">
        <v>37129</v>
      </c>
      <c r="D266" s="3">
        <v>4.8443038918867387</v>
      </c>
      <c r="E266" s="2" t="s">
        <v>18</v>
      </c>
      <c r="F266">
        <v>1</v>
      </c>
      <c r="G266">
        <v>0</v>
      </c>
      <c r="H266" s="5">
        <v>0</v>
      </c>
      <c r="I266" s="6">
        <v>0</v>
      </c>
      <c r="J266" s="7">
        <v>0</v>
      </c>
      <c r="K266" s="8">
        <v>1</v>
      </c>
      <c r="L266" s="4">
        <f t="shared" si="24"/>
        <v>15</v>
      </c>
      <c r="O266">
        <f t="shared" si="25"/>
        <v>8</v>
      </c>
      <c r="Q266">
        <f t="shared" si="26"/>
        <v>0</v>
      </c>
      <c r="R266">
        <f t="shared" si="27"/>
        <v>0</v>
      </c>
      <c r="S266">
        <f t="shared" si="28"/>
        <v>0</v>
      </c>
      <c r="T266">
        <f t="shared" si="29"/>
        <v>1</v>
      </c>
    </row>
    <row r="267" spans="1:20">
      <c r="A267" t="s">
        <v>283</v>
      </c>
      <c r="B267" s="1">
        <v>36928</v>
      </c>
      <c r="D267" s="3">
        <v>13.342888556787329</v>
      </c>
      <c r="E267" s="2" t="s">
        <v>18</v>
      </c>
      <c r="F267">
        <v>1</v>
      </c>
      <c r="G267">
        <v>0</v>
      </c>
      <c r="H267" s="5">
        <v>0</v>
      </c>
      <c r="I267" s="6">
        <v>0</v>
      </c>
      <c r="J267" s="7">
        <v>0</v>
      </c>
      <c r="K267" s="8">
        <v>1</v>
      </c>
      <c r="L267" s="4">
        <f t="shared" si="24"/>
        <v>15</v>
      </c>
      <c r="O267">
        <f t="shared" si="25"/>
        <v>2</v>
      </c>
      <c r="Q267">
        <f t="shared" si="26"/>
        <v>0</v>
      </c>
      <c r="R267">
        <f t="shared" si="27"/>
        <v>0</v>
      </c>
      <c r="S267">
        <f t="shared" si="28"/>
        <v>0</v>
      </c>
      <c r="T267">
        <f t="shared" si="29"/>
        <v>0</v>
      </c>
    </row>
    <row r="268" spans="1:20">
      <c r="A268" t="s">
        <v>284</v>
      </c>
      <c r="B268" s="1">
        <v>36783</v>
      </c>
      <c r="D268" s="3">
        <v>5.3353006007037038</v>
      </c>
      <c r="E268" s="2" t="s">
        <v>16</v>
      </c>
      <c r="F268">
        <v>2</v>
      </c>
      <c r="G268">
        <v>0</v>
      </c>
      <c r="H268" s="5">
        <v>0</v>
      </c>
      <c r="I268" s="6">
        <v>0</v>
      </c>
      <c r="J268" s="7">
        <v>0</v>
      </c>
      <c r="K268" s="8">
        <v>1</v>
      </c>
      <c r="L268" s="4">
        <f t="shared" si="24"/>
        <v>15</v>
      </c>
      <c r="O268">
        <f t="shared" si="25"/>
        <v>9</v>
      </c>
      <c r="Q268">
        <f t="shared" si="26"/>
        <v>0</v>
      </c>
      <c r="R268">
        <f t="shared" si="27"/>
        <v>0</v>
      </c>
      <c r="S268">
        <f t="shared" si="28"/>
        <v>0</v>
      </c>
      <c r="T268">
        <f t="shared" si="29"/>
        <v>1</v>
      </c>
    </row>
    <row r="269" spans="1:20">
      <c r="A269" t="s">
        <v>285</v>
      </c>
      <c r="B269" s="1">
        <v>37131</v>
      </c>
      <c r="D269" s="3">
        <v>16.742099400190455</v>
      </c>
      <c r="E269" s="2" t="s">
        <v>16</v>
      </c>
      <c r="F269">
        <v>1</v>
      </c>
      <c r="G269">
        <v>0</v>
      </c>
      <c r="H269" s="5">
        <v>0</v>
      </c>
      <c r="I269" s="6">
        <v>0</v>
      </c>
      <c r="J269" s="7">
        <v>0</v>
      </c>
      <c r="K269" s="8">
        <v>1</v>
      </c>
      <c r="L269" s="4">
        <f t="shared" si="24"/>
        <v>15</v>
      </c>
      <c r="O269">
        <f t="shared" si="25"/>
        <v>8</v>
      </c>
      <c r="Q269">
        <f t="shared" si="26"/>
        <v>0</v>
      </c>
      <c r="R269">
        <f t="shared" si="27"/>
        <v>0</v>
      </c>
      <c r="S269">
        <f t="shared" si="28"/>
        <v>0</v>
      </c>
      <c r="T269">
        <f t="shared" si="29"/>
        <v>0</v>
      </c>
    </row>
    <row r="270" spans="1:20">
      <c r="A270" t="s">
        <v>287</v>
      </c>
      <c r="B270" s="1">
        <v>37028</v>
      </c>
      <c r="D270" s="3">
        <v>13.594500802980292</v>
      </c>
      <c r="E270" s="2" t="s">
        <v>16</v>
      </c>
      <c r="F270">
        <v>1</v>
      </c>
      <c r="G270">
        <v>0</v>
      </c>
      <c r="H270" s="5">
        <v>0</v>
      </c>
      <c r="I270" s="6">
        <v>0</v>
      </c>
      <c r="J270" s="7">
        <v>0</v>
      </c>
      <c r="K270" s="8">
        <v>1</v>
      </c>
      <c r="L270" s="4">
        <f t="shared" si="24"/>
        <v>15</v>
      </c>
      <c r="O270">
        <f t="shared" si="25"/>
        <v>5</v>
      </c>
      <c r="Q270">
        <f t="shared" si="26"/>
        <v>0</v>
      </c>
      <c r="R270">
        <f t="shared" si="27"/>
        <v>0</v>
      </c>
      <c r="S270">
        <f t="shared" si="28"/>
        <v>0</v>
      </c>
      <c r="T270">
        <f t="shared" si="29"/>
        <v>0</v>
      </c>
    </row>
    <row r="271" spans="1:20">
      <c r="A271" t="s">
        <v>288</v>
      </c>
      <c r="B271" s="1">
        <v>36694</v>
      </c>
      <c r="D271" s="3">
        <v>9.5826429153567005</v>
      </c>
      <c r="E271" s="2" t="s">
        <v>18</v>
      </c>
      <c r="F271">
        <v>2</v>
      </c>
      <c r="G271">
        <v>0</v>
      </c>
      <c r="H271" s="5">
        <v>0</v>
      </c>
      <c r="I271" s="6">
        <v>0</v>
      </c>
      <c r="J271" s="7">
        <v>0</v>
      </c>
      <c r="K271" s="8">
        <v>1</v>
      </c>
      <c r="L271" s="4">
        <f t="shared" si="24"/>
        <v>16</v>
      </c>
      <c r="O271">
        <f t="shared" si="25"/>
        <v>6</v>
      </c>
      <c r="Q271">
        <f t="shared" si="26"/>
        <v>0</v>
      </c>
      <c r="R271">
        <f t="shared" si="27"/>
        <v>0</v>
      </c>
      <c r="S271">
        <f t="shared" si="28"/>
        <v>0</v>
      </c>
      <c r="T271">
        <f t="shared" si="29"/>
        <v>0</v>
      </c>
    </row>
    <row r="272" spans="1:20">
      <c r="A272" t="s">
        <v>289</v>
      </c>
      <c r="B272" s="1">
        <v>36583</v>
      </c>
      <c r="D272" s="3">
        <v>16.999608810188874</v>
      </c>
      <c r="E272" s="2" t="s">
        <v>18</v>
      </c>
      <c r="F272">
        <v>2</v>
      </c>
      <c r="G272">
        <v>0</v>
      </c>
      <c r="H272" s="5">
        <v>0</v>
      </c>
      <c r="I272" s="6">
        <v>0</v>
      </c>
      <c r="J272" s="7">
        <v>0</v>
      </c>
      <c r="K272" s="8">
        <v>1</v>
      </c>
      <c r="L272" s="4">
        <f t="shared" si="24"/>
        <v>16</v>
      </c>
      <c r="O272">
        <f t="shared" si="25"/>
        <v>2</v>
      </c>
      <c r="Q272">
        <f t="shared" si="26"/>
        <v>0</v>
      </c>
      <c r="R272">
        <f t="shared" si="27"/>
        <v>0</v>
      </c>
      <c r="S272">
        <f t="shared" si="28"/>
        <v>0</v>
      </c>
      <c r="T272">
        <f t="shared" si="29"/>
        <v>0</v>
      </c>
    </row>
    <row r="273" spans="1:20">
      <c r="A273" t="s">
        <v>290</v>
      </c>
      <c r="B273" s="1">
        <v>36714</v>
      </c>
      <c r="D273" s="3">
        <v>14.92776910784869</v>
      </c>
      <c r="E273" s="2" t="s">
        <v>16</v>
      </c>
      <c r="F273">
        <v>2</v>
      </c>
      <c r="G273">
        <v>0</v>
      </c>
      <c r="H273" s="5">
        <v>0</v>
      </c>
      <c r="I273" s="6">
        <v>0</v>
      </c>
      <c r="J273" s="7">
        <v>0</v>
      </c>
      <c r="K273" s="8">
        <v>1</v>
      </c>
      <c r="L273" s="4">
        <f t="shared" si="24"/>
        <v>16</v>
      </c>
      <c r="O273">
        <f t="shared" si="25"/>
        <v>7</v>
      </c>
      <c r="Q273">
        <f t="shared" si="26"/>
        <v>0</v>
      </c>
      <c r="R273">
        <f t="shared" si="27"/>
        <v>0</v>
      </c>
      <c r="S273">
        <f t="shared" si="28"/>
        <v>0</v>
      </c>
      <c r="T273">
        <f t="shared" si="29"/>
        <v>0</v>
      </c>
    </row>
    <row r="274" spans="1:20">
      <c r="A274" t="s">
        <v>291</v>
      </c>
      <c r="B274" s="1">
        <v>36688</v>
      </c>
      <c r="D274" s="3">
        <v>10.845990066697823</v>
      </c>
      <c r="E274" s="2" t="s">
        <v>16</v>
      </c>
      <c r="F274">
        <v>2</v>
      </c>
      <c r="G274">
        <v>0</v>
      </c>
      <c r="H274" s="5">
        <v>0</v>
      </c>
      <c r="I274" s="6">
        <v>0</v>
      </c>
      <c r="J274" s="7">
        <v>0</v>
      </c>
      <c r="K274" s="8">
        <v>1</v>
      </c>
      <c r="L274" s="4">
        <f t="shared" si="24"/>
        <v>16</v>
      </c>
      <c r="O274">
        <f t="shared" si="25"/>
        <v>6</v>
      </c>
      <c r="Q274">
        <f t="shared" si="26"/>
        <v>0</v>
      </c>
      <c r="R274">
        <f t="shared" si="27"/>
        <v>0</v>
      </c>
      <c r="S274">
        <f t="shared" si="28"/>
        <v>0</v>
      </c>
      <c r="T274">
        <f t="shared" si="29"/>
        <v>0</v>
      </c>
    </row>
    <row r="275" spans="1:20">
      <c r="A275" t="s">
        <v>292</v>
      </c>
      <c r="B275" s="1">
        <v>36764</v>
      </c>
      <c r="D275" s="3">
        <v>7.3170231994809001</v>
      </c>
      <c r="E275" s="2" t="s">
        <v>18</v>
      </c>
      <c r="F275">
        <v>2</v>
      </c>
      <c r="G275">
        <v>0</v>
      </c>
      <c r="H275" s="5">
        <v>0</v>
      </c>
      <c r="I275" s="6">
        <v>0</v>
      </c>
      <c r="J275" s="7">
        <v>0</v>
      </c>
      <c r="K275" s="8">
        <v>1</v>
      </c>
      <c r="L275" s="4">
        <f t="shared" si="24"/>
        <v>16</v>
      </c>
      <c r="O275">
        <f t="shared" si="25"/>
        <v>8</v>
      </c>
      <c r="Q275">
        <f t="shared" si="26"/>
        <v>0</v>
      </c>
      <c r="R275">
        <f t="shared" si="27"/>
        <v>0</v>
      </c>
      <c r="S275">
        <f t="shared" si="28"/>
        <v>0</v>
      </c>
      <c r="T275">
        <f t="shared" si="29"/>
        <v>1</v>
      </c>
    </row>
    <row r="276" spans="1:20">
      <c r="A276" t="s">
        <v>293</v>
      </c>
      <c r="B276" s="1">
        <v>36588</v>
      </c>
      <c r="D276" s="3">
        <v>6.3723458703152573</v>
      </c>
      <c r="E276" s="2" t="s">
        <v>18</v>
      </c>
      <c r="F276">
        <v>2</v>
      </c>
      <c r="G276">
        <v>0</v>
      </c>
      <c r="H276" s="5">
        <v>0</v>
      </c>
      <c r="I276" s="6">
        <v>0</v>
      </c>
      <c r="J276" s="7">
        <v>0</v>
      </c>
      <c r="K276" s="8">
        <v>1</v>
      </c>
      <c r="L276" s="4">
        <f t="shared" si="24"/>
        <v>16</v>
      </c>
      <c r="O276">
        <f t="shared" si="25"/>
        <v>3</v>
      </c>
      <c r="Q276">
        <f t="shared" si="26"/>
        <v>0</v>
      </c>
      <c r="R276">
        <f t="shared" si="27"/>
        <v>0</v>
      </c>
      <c r="S276">
        <f t="shared" si="28"/>
        <v>0</v>
      </c>
      <c r="T276">
        <f t="shared" si="29"/>
        <v>1</v>
      </c>
    </row>
    <row r="277" spans="1:20">
      <c r="A277" t="s">
        <v>294</v>
      </c>
      <c r="B277" s="1">
        <v>36539</v>
      </c>
      <c r="D277" s="3">
        <v>13.81252730018241</v>
      </c>
      <c r="E277" s="2" t="s">
        <v>18</v>
      </c>
      <c r="F277">
        <v>2</v>
      </c>
      <c r="G277">
        <v>0</v>
      </c>
      <c r="H277" s="5">
        <v>0</v>
      </c>
      <c r="I277" s="6">
        <v>0</v>
      </c>
      <c r="J277" s="7">
        <v>0</v>
      </c>
      <c r="K277" s="8">
        <v>1</v>
      </c>
      <c r="L277" s="4">
        <f t="shared" si="24"/>
        <v>16</v>
      </c>
      <c r="O277">
        <f t="shared" si="25"/>
        <v>1</v>
      </c>
      <c r="Q277">
        <f t="shared" si="26"/>
        <v>0</v>
      </c>
      <c r="R277">
        <f t="shared" si="27"/>
        <v>0</v>
      </c>
      <c r="S277">
        <f t="shared" si="28"/>
        <v>0</v>
      </c>
      <c r="T277">
        <f t="shared" si="29"/>
        <v>0</v>
      </c>
    </row>
    <row r="278" spans="1:20">
      <c r="A278" t="s">
        <v>295</v>
      </c>
      <c r="B278" s="1">
        <v>36570</v>
      </c>
      <c r="D278" s="3">
        <v>5.0474978961274246</v>
      </c>
      <c r="E278" s="2" t="s">
        <v>18</v>
      </c>
      <c r="F278">
        <v>2</v>
      </c>
      <c r="G278">
        <v>0</v>
      </c>
      <c r="H278" s="5">
        <v>0</v>
      </c>
      <c r="I278" s="6">
        <v>0</v>
      </c>
      <c r="J278" s="7">
        <v>0</v>
      </c>
      <c r="K278" s="8">
        <v>1</v>
      </c>
      <c r="L278" s="4">
        <f t="shared" si="24"/>
        <v>16</v>
      </c>
      <c r="O278">
        <f t="shared" si="25"/>
        <v>2</v>
      </c>
      <c r="Q278">
        <f t="shared" si="26"/>
        <v>0</v>
      </c>
      <c r="R278">
        <f t="shared" si="27"/>
        <v>0</v>
      </c>
      <c r="S278">
        <f t="shared" si="28"/>
        <v>0</v>
      </c>
      <c r="T278">
        <f t="shared" si="29"/>
        <v>1</v>
      </c>
    </row>
    <row r="279" spans="1:20">
      <c r="A279" t="s">
        <v>296</v>
      </c>
      <c r="B279" s="1">
        <v>36692</v>
      </c>
      <c r="D279" s="3">
        <v>13.611446301049909</v>
      </c>
      <c r="E279" s="2" t="s">
        <v>18</v>
      </c>
      <c r="F279">
        <v>2</v>
      </c>
      <c r="G279">
        <v>0</v>
      </c>
      <c r="H279" s="5">
        <v>0</v>
      </c>
      <c r="I279" s="6">
        <v>0</v>
      </c>
      <c r="J279" s="7">
        <v>0</v>
      </c>
      <c r="K279" s="8">
        <v>1</v>
      </c>
      <c r="L279" s="4">
        <f t="shared" si="24"/>
        <v>16</v>
      </c>
      <c r="O279">
        <f t="shared" si="25"/>
        <v>6</v>
      </c>
      <c r="Q279">
        <f t="shared" si="26"/>
        <v>0</v>
      </c>
      <c r="R279">
        <f t="shared" si="27"/>
        <v>0</v>
      </c>
      <c r="S279">
        <f t="shared" si="28"/>
        <v>0</v>
      </c>
      <c r="T279">
        <f t="shared" si="29"/>
        <v>0</v>
      </c>
    </row>
    <row r="280" spans="1:20">
      <c r="A280" t="s">
        <v>297</v>
      </c>
      <c r="B280" s="1">
        <v>36572</v>
      </c>
      <c r="D280" s="3">
        <v>6.5240709976415019</v>
      </c>
      <c r="E280" s="2" t="s">
        <v>18</v>
      </c>
      <c r="F280">
        <v>2</v>
      </c>
      <c r="G280">
        <v>0</v>
      </c>
      <c r="H280" s="5">
        <v>0</v>
      </c>
      <c r="I280" s="6">
        <v>0</v>
      </c>
      <c r="J280" s="7">
        <v>0</v>
      </c>
      <c r="K280" s="8">
        <v>1</v>
      </c>
      <c r="L280" s="4">
        <f t="shared" si="24"/>
        <v>16</v>
      </c>
      <c r="O280">
        <f t="shared" si="25"/>
        <v>2</v>
      </c>
      <c r="Q280">
        <f t="shared" si="26"/>
        <v>0</v>
      </c>
      <c r="R280">
        <f t="shared" si="27"/>
        <v>0</v>
      </c>
      <c r="S280">
        <f t="shared" si="28"/>
        <v>0</v>
      </c>
      <c r="T280">
        <f t="shared" si="29"/>
        <v>1</v>
      </c>
    </row>
    <row r="281" spans="1:20">
      <c r="A281" t="s">
        <v>298</v>
      </c>
      <c r="B281" s="1">
        <v>36743</v>
      </c>
      <c r="D281" s="3">
        <v>3.2549079074560723</v>
      </c>
      <c r="E281" s="2" t="s">
        <v>18</v>
      </c>
      <c r="F281">
        <v>2</v>
      </c>
      <c r="G281">
        <v>0</v>
      </c>
      <c r="H281" s="5">
        <v>0</v>
      </c>
      <c r="I281" s="6">
        <v>0</v>
      </c>
      <c r="J281" s="7">
        <v>0</v>
      </c>
      <c r="K281" s="8">
        <v>1</v>
      </c>
      <c r="L281" s="4">
        <f t="shared" si="24"/>
        <v>16</v>
      </c>
      <c r="O281">
        <f t="shared" si="25"/>
        <v>8</v>
      </c>
      <c r="Q281">
        <f t="shared" si="26"/>
        <v>0</v>
      </c>
      <c r="R281">
        <f t="shared" si="27"/>
        <v>0</v>
      </c>
      <c r="S281">
        <f t="shared" si="28"/>
        <v>0</v>
      </c>
      <c r="T281">
        <f t="shared" si="29"/>
        <v>1</v>
      </c>
    </row>
    <row r="282" spans="1:20">
      <c r="A282" t="s">
        <v>299</v>
      </c>
      <c r="B282" s="1">
        <v>36758</v>
      </c>
      <c r="D282" s="3">
        <v>16.676533251186811</v>
      </c>
      <c r="E282" s="2" t="s">
        <v>16</v>
      </c>
      <c r="F282">
        <v>2</v>
      </c>
      <c r="G282">
        <v>0</v>
      </c>
      <c r="H282" s="5">
        <v>0</v>
      </c>
      <c r="I282" s="6">
        <v>0</v>
      </c>
      <c r="J282" s="7">
        <v>0</v>
      </c>
      <c r="K282" s="8">
        <v>1</v>
      </c>
      <c r="L282" s="4">
        <f t="shared" si="24"/>
        <v>16</v>
      </c>
      <c r="O282">
        <f t="shared" si="25"/>
        <v>8</v>
      </c>
      <c r="Q282">
        <f t="shared" si="26"/>
        <v>0</v>
      </c>
      <c r="R282">
        <f t="shared" si="27"/>
        <v>0</v>
      </c>
      <c r="S282">
        <f t="shared" si="28"/>
        <v>0</v>
      </c>
      <c r="T282">
        <f t="shared" si="29"/>
        <v>0</v>
      </c>
    </row>
    <row r="283" spans="1:20">
      <c r="A283" t="s">
        <v>300</v>
      </c>
      <c r="B283" s="1">
        <v>36745</v>
      </c>
      <c r="D283" s="3">
        <v>16.934265038562444</v>
      </c>
      <c r="E283" s="2" t="s">
        <v>18</v>
      </c>
      <c r="F283">
        <v>2</v>
      </c>
      <c r="G283">
        <v>0</v>
      </c>
      <c r="H283" s="5">
        <v>0</v>
      </c>
      <c r="I283" s="6">
        <v>0</v>
      </c>
      <c r="J283" s="7">
        <v>0</v>
      </c>
      <c r="K283" s="8">
        <v>1</v>
      </c>
      <c r="L283" s="4">
        <f t="shared" si="24"/>
        <v>16</v>
      </c>
      <c r="O283">
        <f t="shared" si="25"/>
        <v>8</v>
      </c>
      <c r="Q283">
        <f t="shared" si="26"/>
        <v>0</v>
      </c>
      <c r="R283">
        <f t="shared" si="27"/>
        <v>0</v>
      </c>
      <c r="S283">
        <f t="shared" si="28"/>
        <v>0</v>
      </c>
      <c r="T283">
        <f t="shared" si="29"/>
        <v>0</v>
      </c>
    </row>
    <row r="284" spans="1:20">
      <c r="A284" t="s">
        <v>301</v>
      </c>
      <c r="B284" s="1">
        <v>36737</v>
      </c>
      <c r="D284" s="3">
        <v>14.772835663546175</v>
      </c>
      <c r="E284" s="2" t="s">
        <v>16</v>
      </c>
      <c r="F284">
        <v>2</v>
      </c>
      <c r="G284">
        <v>0</v>
      </c>
      <c r="H284" s="5">
        <v>0</v>
      </c>
      <c r="I284" s="6">
        <v>0</v>
      </c>
      <c r="J284" s="7">
        <v>0</v>
      </c>
      <c r="K284" s="8">
        <v>1</v>
      </c>
      <c r="L284" s="4">
        <f t="shared" si="24"/>
        <v>16</v>
      </c>
      <c r="O284">
        <f t="shared" si="25"/>
        <v>7</v>
      </c>
      <c r="Q284">
        <f t="shared" si="26"/>
        <v>0</v>
      </c>
      <c r="R284">
        <f t="shared" si="27"/>
        <v>0</v>
      </c>
      <c r="S284">
        <f t="shared" si="28"/>
        <v>0</v>
      </c>
      <c r="T284">
        <f t="shared" si="29"/>
        <v>0</v>
      </c>
    </row>
    <row r="285" spans="1:20">
      <c r="A285" t="s">
        <v>302</v>
      </c>
      <c r="B285" s="1">
        <v>36652</v>
      </c>
      <c r="D285" s="3">
        <v>15.16840911581221</v>
      </c>
      <c r="E285" s="2" t="s">
        <v>18</v>
      </c>
      <c r="F285">
        <v>2</v>
      </c>
      <c r="G285">
        <v>0</v>
      </c>
      <c r="H285" s="5">
        <v>0</v>
      </c>
      <c r="I285" s="6">
        <v>0</v>
      </c>
      <c r="J285" s="7">
        <v>0</v>
      </c>
      <c r="K285" s="8">
        <v>1</v>
      </c>
      <c r="L285" s="4">
        <f t="shared" si="24"/>
        <v>16</v>
      </c>
      <c r="O285">
        <f t="shared" si="25"/>
        <v>5</v>
      </c>
      <c r="Q285">
        <f t="shared" si="26"/>
        <v>0</v>
      </c>
      <c r="R285">
        <f t="shared" si="27"/>
        <v>0</v>
      </c>
      <c r="S285">
        <f t="shared" si="28"/>
        <v>0</v>
      </c>
      <c r="T285">
        <f t="shared" si="29"/>
        <v>0</v>
      </c>
    </row>
    <row r="286" spans="1:20">
      <c r="A286" t="s">
        <v>303</v>
      </c>
      <c r="B286" s="1">
        <v>36725</v>
      </c>
      <c r="D286" s="3">
        <v>18.093275498059484</v>
      </c>
      <c r="E286" s="2" t="s">
        <v>16</v>
      </c>
      <c r="F286">
        <v>2</v>
      </c>
      <c r="G286">
        <v>0</v>
      </c>
      <c r="H286" s="5">
        <v>0</v>
      </c>
      <c r="I286" s="6">
        <v>0</v>
      </c>
      <c r="J286" s="7">
        <v>0</v>
      </c>
      <c r="K286" s="8">
        <v>1</v>
      </c>
      <c r="L286" s="4">
        <f t="shared" si="24"/>
        <v>16</v>
      </c>
      <c r="O286">
        <f t="shared" si="25"/>
        <v>7</v>
      </c>
      <c r="Q286">
        <f t="shared" si="26"/>
        <v>0</v>
      </c>
      <c r="R286">
        <f t="shared" si="27"/>
        <v>0</v>
      </c>
      <c r="S286">
        <f t="shared" si="28"/>
        <v>0</v>
      </c>
      <c r="T286">
        <f t="shared" si="29"/>
        <v>0</v>
      </c>
    </row>
    <row r="287" spans="1:20">
      <c r="A287" t="s">
        <v>304</v>
      </c>
      <c r="B287" s="1">
        <v>36609</v>
      </c>
      <c r="D287" s="3">
        <v>17.309086586128856</v>
      </c>
      <c r="E287" s="2" t="s">
        <v>18</v>
      </c>
      <c r="F287">
        <v>2</v>
      </c>
      <c r="G287">
        <v>0</v>
      </c>
      <c r="H287" s="5">
        <v>0</v>
      </c>
      <c r="I287" s="6">
        <v>0</v>
      </c>
      <c r="J287" s="7">
        <v>0</v>
      </c>
      <c r="K287" s="8">
        <v>1</v>
      </c>
      <c r="L287" s="4">
        <f t="shared" si="24"/>
        <v>16</v>
      </c>
      <c r="O287">
        <f t="shared" si="25"/>
        <v>3</v>
      </c>
      <c r="Q287">
        <f t="shared" si="26"/>
        <v>0</v>
      </c>
      <c r="R287">
        <f t="shared" si="27"/>
        <v>0</v>
      </c>
      <c r="S287">
        <f t="shared" si="28"/>
        <v>0</v>
      </c>
      <c r="T287">
        <f t="shared" si="29"/>
        <v>0</v>
      </c>
    </row>
    <row r="288" spans="1:20">
      <c r="A288" t="s">
        <v>305</v>
      </c>
      <c r="B288" s="1">
        <v>36623</v>
      </c>
      <c r="D288" s="3">
        <v>3.2146919573792729</v>
      </c>
      <c r="E288" s="2" t="s">
        <v>18</v>
      </c>
      <c r="F288">
        <v>2</v>
      </c>
      <c r="G288">
        <v>0</v>
      </c>
      <c r="H288" s="5">
        <v>0</v>
      </c>
      <c r="I288" s="6">
        <v>0</v>
      </c>
      <c r="J288" s="7">
        <v>0</v>
      </c>
      <c r="K288" s="8">
        <v>1</v>
      </c>
      <c r="L288" s="4">
        <f t="shared" si="24"/>
        <v>16</v>
      </c>
      <c r="O288">
        <f t="shared" si="25"/>
        <v>4</v>
      </c>
      <c r="Q288">
        <f t="shared" si="26"/>
        <v>0</v>
      </c>
      <c r="R288">
        <f t="shared" si="27"/>
        <v>0</v>
      </c>
      <c r="S288">
        <f t="shared" si="28"/>
        <v>0</v>
      </c>
      <c r="T288">
        <f t="shared" si="29"/>
        <v>1</v>
      </c>
    </row>
    <row r="289" spans="1:20">
      <c r="A289" t="s">
        <v>306</v>
      </c>
      <c r="B289" s="1">
        <v>36621</v>
      </c>
      <c r="D289" s="3">
        <v>3.2370742301309292</v>
      </c>
      <c r="E289" s="2" t="s">
        <v>16</v>
      </c>
      <c r="F289">
        <v>2</v>
      </c>
      <c r="G289">
        <v>0</v>
      </c>
      <c r="H289" s="5">
        <v>0</v>
      </c>
      <c r="I289" s="6">
        <v>0</v>
      </c>
      <c r="J289" s="7">
        <v>0</v>
      </c>
      <c r="K289" s="8">
        <v>1</v>
      </c>
      <c r="L289" s="4">
        <f t="shared" si="24"/>
        <v>16</v>
      </c>
      <c r="O289">
        <f t="shared" si="25"/>
        <v>4</v>
      </c>
      <c r="Q289">
        <f t="shared" si="26"/>
        <v>0</v>
      </c>
      <c r="R289">
        <f t="shared" si="27"/>
        <v>0</v>
      </c>
      <c r="S289">
        <f t="shared" si="28"/>
        <v>0</v>
      </c>
      <c r="T289">
        <f t="shared" si="29"/>
        <v>1</v>
      </c>
    </row>
    <row r="290" spans="1:20">
      <c r="A290" t="s">
        <v>307</v>
      </c>
      <c r="B290" s="1">
        <v>36746</v>
      </c>
      <c r="D290" s="3">
        <v>11.12596744703751</v>
      </c>
      <c r="E290" s="2" t="s">
        <v>16</v>
      </c>
      <c r="F290">
        <v>2</v>
      </c>
      <c r="G290">
        <v>0</v>
      </c>
      <c r="H290" s="5">
        <v>0</v>
      </c>
      <c r="I290" s="6">
        <v>0</v>
      </c>
      <c r="J290" s="7">
        <v>0</v>
      </c>
      <c r="K290" s="8">
        <v>1</v>
      </c>
      <c r="L290" s="4">
        <f t="shared" si="24"/>
        <v>16</v>
      </c>
      <c r="O290">
        <f t="shared" si="25"/>
        <v>8</v>
      </c>
      <c r="Q290">
        <f t="shared" si="26"/>
        <v>0</v>
      </c>
      <c r="R290">
        <f t="shared" si="27"/>
        <v>0</v>
      </c>
      <c r="S290">
        <f t="shared" si="28"/>
        <v>0</v>
      </c>
      <c r="T290">
        <f t="shared" si="29"/>
        <v>0</v>
      </c>
    </row>
    <row r="291" spans="1:20">
      <c r="A291" t="s">
        <v>308</v>
      </c>
      <c r="B291" s="1">
        <v>36691</v>
      </c>
      <c r="D291" s="3">
        <v>17.83987490085201</v>
      </c>
      <c r="E291" s="2" t="s">
        <v>16</v>
      </c>
      <c r="F291">
        <v>2</v>
      </c>
      <c r="G291">
        <v>0</v>
      </c>
      <c r="H291" s="5">
        <v>0</v>
      </c>
      <c r="I291" s="6">
        <v>0</v>
      </c>
      <c r="J291" s="7">
        <v>0</v>
      </c>
      <c r="K291" s="8">
        <v>1</v>
      </c>
      <c r="L291" s="4">
        <f t="shared" si="24"/>
        <v>16</v>
      </c>
      <c r="O291">
        <f t="shared" si="25"/>
        <v>6</v>
      </c>
      <c r="Q291">
        <f t="shared" si="26"/>
        <v>0</v>
      </c>
      <c r="R291">
        <f t="shared" si="27"/>
        <v>0</v>
      </c>
      <c r="S291">
        <f t="shared" si="28"/>
        <v>0</v>
      </c>
      <c r="T291">
        <f t="shared" si="29"/>
        <v>0</v>
      </c>
    </row>
    <row r="292" spans="1:20">
      <c r="A292" t="s">
        <v>309</v>
      </c>
      <c r="B292" s="1">
        <v>36533</v>
      </c>
      <c r="D292" s="3">
        <v>7.8574474154138443</v>
      </c>
      <c r="E292" s="2" t="s">
        <v>18</v>
      </c>
      <c r="F292">
        <v>2</v>
      </c>
      <c r="G292">
        <v>0</v>
      </c>
      <c r="H292" s="5">
        <v>0</v>
      </c>
      <c r="I292" s="6">
        <v>0</v>
      </c>
      <c r="J292" s="7">
        <v>0</v>
      </c>
      <c r="K292" s="8">
        <v>1</v>
      </c>
      <c r="L292" s="4">
        <f t="shared" si="24"/>
        <v>16</v>
      </c>
      <c r="O292">
        <f t="shared" si="25"/>
        <v>1</v>
      </c>
      <c r="Q292">
        <f t="shared" si="26"/>
        <v>0</v>
      </c>
      <c r="R292">
        <f t="shared" si="27"/>
        <v>0</v>
      </c>
      <c r="S292">
        <f t="shared" si="28"/>
        <v>0</v>
      </c>
      <c r="T292">
        <f t="shared" si="29"/>
        <v>1</v>
      </c>
    </row>
    <row r="293" spans="1:20">
      <c r="A293" t="s">
        <v>310</v>
      </c>
      <c r="B293" s="1">
        <v>36672</v>
      </c>
      <c r="D293" s="3">
        <v>12.026562286679109</v>
      </c>
      <c r="E293" s="2" t="s">
        <v>18</v>
      </c>
      <c r="F293">
        <v>2</v>
      </c>
      <c r="G293">
        <v>0</v>
      </c>
      <c r="H293" s="5">
        <v>0</v>
      </c>
      <c r="I293" s="6">
        <v>0</v>
      </c>
      <c r="J293" s="7">
        <v>0</v>
      </c>
      <c r="K293" s="8">
        <v>1</v>
      </c>
      <c r="L293" s="4">
        <f t="shared" si="24"/>
        <v>16</v>
      </c>
      <c r="O293">
        <f t="shared" si="25"/>
        <v>5</v>
      </c>
      <c r="Q293">
        <f t="shared" si="26"/>
        <v>0</v>
      </c>
      <c r="R293">
        <f t="shared" si="27"/>
        <v>0</v>
      </c>
      <c r="S293">
        <f t="shared" si="28"/>
        <v>0</v>
      </c>
      <c r="T293">
        <f t="shared" si="29"/>
        <v>0</v>
      </c>
    </row>
    <row r="294" spans="1:20">
      <c r="A294" t="s">
        <v>311</v>
      </c>
      <c r="B294" s="1">
        <v>36727</v>
      </c>
      <c r="D294" s="3">
        <v>6.8692014857506365</v>
      </c>
      <c r="E294" s="2" t="s">
        <v>16</v>
      </c>
      <c r="F294">
        <v>2</v>
      </c>
      <c r="G294">
        <v>0</v>
      </c>
      <c r="H294" s="5">
        <v>0</v>
      </c>
      <c r="I294" s="6">
        <v>0</v>
      </c>
      <c r="J294" s="7">
        <v>0</v>
      </c>
      <c r="K294" s="8">
        <v>1</v>
      </c>
      <c r="L294" s="4">
        <f t="shared" si="24"/>
        <v>16</v>
      </c>
      <c r="O294">
        <f t="shared" si="25"/>
        <v>7</v>
      </c>
      <c r="Q294">
        <f t="shared" si="26"/>
        <v>0</v>
      </c>
      <c r="R294">
        <f t="shared" si="27"/>
        <v>0</v>
      </c>
      <c r="S294">
        <f t="shared" si="28"/>
        <v>0</v>
      </c>
      <c r="T294">
        <f t="shared" si="29"/>
        <v>1</v>
      </c>
    </row>
    <row r="295" spans="1:20">
      <c r="A295" t="s">
        <v>312</v>
      </c>
      <c r="B295" s="1">
        <v>36767</v>
      </c>
      <c r="D295" s="3">
        <v>13.927468142166617</v>
      </c>
      <c r="E295" s="2" t="s">
        <v>16</v>
      </c>
      <c r="F295">
        <v>2</v>
      </c>
      <c r="G295">
        <v>0</v>
      </c>
      <c r="H295" s="5">
        <v>0</v>
      </c>
      <c r="I295" s="6">
        <v>0</v>
      </c>
      <c r="J295" s="7">
        <v>0</v>
      </c>
      <c r="K295" s="8">
        <v>1</v>
      </c>
      <c r="L295" s="4">
        <f t="shared" si="24"/>
        <v>16</v>
      </c>
      <c r="O295">
        <f t="shared" si="25"/>
        <v>8</v>
      </c>
      <c r="Q295">
        <f t="shared" si="26"/>
        <v>0</v>
      </c>
      <c r="R295">
        <f t="shared" si="27"/>
        <v>0</v>
      </c>
      <c r="S295">
        <f t="shared" si="28"/>
        <v>0</v>
      </c>
      <c r="T295">
        <f t="shared" si="29"/>
        <v>0</v>
      </c>
    </row>
    <row r="296" spans="1:20">
      <c r="A296" t="s">
        <v>313</v>
      </c>
      <c r="B296" s="1">
        <v>36543</v>
      </c>
      <c r="D296" s="3">
        <v>13.089058322806522</v>
      </c>
      <c r="E296" s="2" t="s">
        <v>18</v>
      </c>
      <c r="F296">
        <v>2</v>
      </c>
      <c r="G296">
        <v>0</v>
      </c>
      <c r="H296" s="5">
        <v>0</v>
      </c>
      <c r="I296" s="6">
        <v>0</v>
      </c>
      <c r="J296" s="7">
        <v>0</v>
      </c>
      <c r="K296" s="8">
        <v>1</v>
      </c>
      <c r="L296" s="4">
        <f t="shared" si="24"/>
        <v>16</v>
      </c>
      <c r="O296">
        <f t="shared" si="25"/>
        <v>1</v>
      </c>
      <c r="Q296">
        <f t="shared" si="26"/>
        <v>0</v>
      </c>
      <c r="R296">
        <f t="shared" si="27"/>
        <v>0</v>
      </c>
      <c r="S296">
        <f t="shared" si="28"/>
        <v>0</v>
      </c>
      <c r="T296">
        <f t="shared" si="29"/>
        <v>0</v>
      </c>
    </row>
    <row r="297" spans="1:20">
      <c r="A297" t="s">
        <v>314</v>
      </c>
      <c r="B297" s="1">
        <v>36567</v>
      </c>
      <c r="D297" s="3">
        <v>2.9005258644056084</v>
      </c>
      <c r="E297" s="2" t="s">
        <v>18</v>
      </c>
      <c r="F297">
        <v>2</v>
      </c>
      <c r="G297">
        <v>0</v>
      </c>
      <c r="H297" s="5">
        <v>0</v>
      </c>
      <c r="I297" s="6">
        <v>0</v>
      </c>
      <c r="J297" s="7">
        <v>0</v>
      </c>
      <c r="K297" s="8">
        <v>1</v>
      </c>
      <c r="L297" s="4">
        <f t="shared" si="24"/>
        <v>16</v>
      </c>
      <c r="O297">
        <f t="shared" si="25"/>
        <v>2</v>
      </c>
      <c r="Q297">
        <f t="shared" si="26"/>
        <v>0</v>
      </c>
      <c r="R297">
        <f t="shared" si="27"/>
        <v>0</v>
      </c>
      <c r="S297">
        <f t="shared" si="28"/>
        <v>0</v>
      </c>
      <c r="T297">
        <f t="shared" si="29"/>
        <v>1</v>
      </c>
    </row>
    <row r="298" spans="1:20">
      <c r="A298" t="s">
        <v>315</v>
      </c>
      <c r="B298" s="1">
        <v>36583</v>
      </c>
      <c r="D298" s="3">
        <v>15.444972870054698</v>
      </c>
      <c r="E298" s="2" t="s">
        <v>18</v>
      </c>
      <c r="F298">
        <v>2</v>
      </c>
      <c r="G298">
        <v>0</v>
      </c>
      <c r="H298" s="5">
        <v>0</v>
      </c>
      <c r="I298" s="6">
        <v>0</v>
      </c>
      <c r="J298" s="7">
        <v>0</v>
      </c>
      <c r="K298" s="8">
        <v>1</v>
      </c>
      <c r="L298" s="4">
        <f t="shared" si="24"/>
        <v>16</v>
      </c>
      <c r="O298">
        <f t="shared" si="25"/>
        <v>2</v>
      </c>
      <c r="Q298">
        <f t="shared" si="26"/>
        <v>0</v>
      </c>
      <c r="R298">
        <f t="shared" si="27"/>
        <v>0</v>
      </c>
      <c r="S298">
        <f t="shared" si="28"/>
        <v>0</v>
      </c>
      <c r="T298">
        <f t="shared" si="29"/>
        <v>0</v>
      </c>
    </row>
    <row r="299" spans="1:20">
      <c r="A299" t="s">
        <v>316</v>
      </c>
      <c r="B299" s="1">
        <v>36744</v>
      </c>
      <c r="D299" s="3">
        <v>5.1798739863288574</v>
      </c>
      <c r="E299" s="2" t="s">
        <v>18</v>
      </c>
      <c r="F299">
        <v>2</v>
      </c>
      <c r="G299">
        <v>0</v>
      </c>
      <c r="H299" s="5">
        <v>0</v>
      </c>
      <c r="I299" s="6">
        <v>0</v>
      </c>
      <c r="J299" s="7">
        <v>0</v>
      </c>
      <c r="K299" s="8">
        <v>1</v>
      </c>
      <c r="L299" s="4">
        <f t="shared" si="24"/>
        <v>16</v>
      </c>
      <c r="O299">
        <f t="shared" si="25"/>
        <v>8</v>
      </c>
      <c r="Q299">
        <f t="shared" si="26"/>
        <v>0</v>
      </c>
      <c r="R299">
        <f t="shared" si="27"/>
        <v>0</v>
      </c>
      <c r="S299">
        <f t="shared" si="28"/>
        <v>0</v>
      </c>
      <c r="T299">
        <f t="shared" si="29"/>
        <v>1</v>
      </c>
    </row>
    <row r="300" spans="1:20">
      <c r="A300" t="s">
        <v>317</v>
      </c>
      <c r="B300" s="1">
        <v>36725</v>
      </c>
      <c r="D300" s="3">
        <v>14.625950627223574</v>
      </c>
      <c r="E300" s="2" t="s">
        <v>16</v>
      </c>
      <c r="F300">
        <v>2</v>
      </c>
      <c r="G300">
        <v>0</v>
      </c>
      <c r="H300" s="5">
        <v>0</v>
      </c>
      <c r="I300" s="6">
        <v>0</v>
      </c>
      <c r="J300" s="7">
        <v>0</v>
      </c>
      <c r="K300" s="8">
        <v>1</v>
      </c>
      <c r="L300" s="4">
        <f t="shared" si="24"/>
        <v>16</v>
      </c>
      <c r="O300">
        <f t="shared" si="25"/>
        <v>7</v>
      </c>
      <c r="Q300">
        <f t="shared" si="26"/>
        <v>0</v>
      </c>
      <c r="R300">
        <f t="shared" si="27"/>
        <v>0</v>
      </c>
      <c r="S300">
        <f t="shared" si="28"/>
        <v>0</v>
      </c>
      <c r="T300">
        <f t="shared" si="29"/>
        <v>0</v>
      </c>
    </row>
    <row r="302" spans="1:20">
      <c r="Q302">
        <f>SUM(Q3:Q300)</f>
        <v>16</v>
      </c>
      <c r="R302">
        <f>SUM(R3:R300)</f>
        <v>10</v>
      </c>
      <c r="S302">
        <f>SUM(S3:S300)</f>
        <v>13</v>
      </c>
      <c r="T302">
        <f>SUM(T3:T300)</f>
        <v>31</v>
      </c>
    </row>
    <row r="308" spans="5:21">
      <c r="N308" s="3">
        <f>AVERAGE(D3:D300)</f>
        <v>11.540291108900359</v>
      </c>
      <c r="P308">
        <f t="shared" ref="P308:U308" si="30">SUM(F3:F300)</f>
        <v>241</v>
      </c>
      <c r="Q308">
        <f t="shared" si="30"/>
        <v>79</v>
      </c>
      <c r="R308">
        <f t="shared" si="30"/>
        <v>86</v>
      </c>
      <c r="S308">
        <f t="shared" si="30"/>
        <v>59</v>
      </c>
      <c r="T308">
        <f t="shared" si="30"/>
        <v>54</v>
      </c>
      <c r="U308">
        <f t="shared" si="30"/>
        <v>99</v>
      </c>
    </row>
    <row r="309" spans="5:21">
      <c r="P309" s="9">
        <v>0.25</v>
      </c>
      <c r="Q309" s="9">
        <v>0.05</v>
      </c>
    </row>
    <row r="311" spans="5:21">
      <c r="P311">
        <f>R308+S308+T308+U308</f>
        <v>298</v>
      </c>
      <c r="Q311" t="s">
        <v>318</v>
      </c>
      <c r="R311">
        <f>ROUNDUP(R308/30,0)</f>
        <v>3</v>
      </c>
      <c r="S311">
        <f>ROUNDUP(S308/30,0)</f>
        <v>2</v>
      </c>
      <c r="T311">
        <f>ROUNDUP(T308/30,0)</f>
        <v>2</v>
      </c>
      <c r="U311">
        <f>ROUNDUP(U308/30,0)</f>
        <v>4</v>
      </c>
    </row>
    <row r="312" spans="5:21">
      <c r="P312" t="s">
        <v>19</v>
      </c>
      <c r="Q312" t="s">
        <v>319</v>
      </c>
      <c r="R312" s="3" t="e">
        <f ca="1">_xludf.QUOTIENT(R308,R311)</f>
        <v>#NAME?</v>
      </c>
      <c r="S312" t="e">
        <f ca="1">QUOTIENT(S308,S311)</f>
        <v>#NAME?</v>
      </c>
      <c r="T312" t="e">
        <f ca="1">QUOTIENT(T308,T311)</f>
        <v>#NAME?</v>
      </c>
      <c r="U312" t="e">
        <f ca="1">QUOTIENT(U308,U311)</f>
        <v>#NAME?</v>
      </c>
    </row>
    <row r="313" spans="5:21">
      <c r="F313" t="s">
        <v>19</v>
      </c>
      <c r="P313" t="s">
        <v>19</v>
      </c>
      <c r="Q313" t="s">
        <v>320</v>
      </c>
      <c r="R313" t="e">
        <f ca="1">R308-R312*R311</f>
        <v>#NAME?</v>
      </c>
      <c r="S313" t="e">
        <f ca="1">S308-S312*S311</f>
        <v>#NAME?</v>
      </c>
      <c r="T313" t="e">
        <f ca="1">T308-T312*T311</f>
        <v>#NAME?</v>
      </c>
      <c r="U313" t="e">
        <f ca="1">U308-U312*U311</f>
        <v>#NAME?</v>
      </c>
    </row>
    <row r="314" spans="5:21">
      <c r="F314" t="s">
        <v>19</v>
      </c>
      <c r="O314" t="s">
        <v>19</v>
      </c>
      <c r="P314" t="s">
        <v>19</v>
      </c>
    </row>
    <row r="315" spans="5:21">
      <c r="E315" t="s">
        <v>30</v>
      </c>
      <c r="F315" t="s">
        <v>19</v>
      </c>
      <c r="P315" t="s">
        <v>19</v>
      </c>
    </row>
    <row r="316" spans="5:21">
      <c r="E316" t="s">
        <v>30</v>
      </c>
      <c r="P316" t="s">
        <v>19</v>
      </c>
      <c r="R316" t="e">
        <f ca="1">R312*R311+R313</f>
        <v>#NAME?</v>
      </c>
      <c r="S316" t="e">
        <f ca="1">S312*S311+S313</f>
        <v>#NAME?</v>
      </c>
      <c r="T316" t="e">
        <f ca="1">T312*T311+T313</f>
        <v>#NAME?</v>
      </c>
      <c r="U316" t="e">
        <f ca="1">U312*U311+U313</f>
        <v>#NAME?</v>
      </c>
    </row>
    <row r="317" spans="5:21">
      <c r="E317" t="s">
        <v>30</v>
      </c>
      <c r="P317" t="s">
        <v>19</v>
      </c>
    </row>
    <row r="318" spans="5:21">
      <c r="E318" t="s">
        <v>30</v>
      </c>
      <c r="P318" t="s">
        <v>19</v>
      </c>
    </row>
    <row r="319" spans="5:21">
      <c r="E319" t="s">
        <v>30</v>
      </c>
    </row>
    <row r="320" spans="5:21">
      <c r="E320" t="s">
        <v>30</v>
      </c>
    </row>
    <row r="321" spans="5:5">
      <c r="E321" t="s">
        <v>30</v>
      </c>
    </row>
    <row r="322" spans="5:5">
      <c r="E322" t="s">
        <v>30</v>
      </c>
    </row>
    <row r="323" spans="5:5">
      <c r="E323" t="s">
        <v>30</v>
      </c>
    </row>
    <row r="324" spans="5:5">
      <c r="E324" t="s">
        <v>30</v>
      </c>
    </row>
    <row r="325" spans="5:5">
      <c r="E325" t="s">
        <v>30</v>
      </c>
    </row>
    <row r="326" spans="5:5">
      <c r="E326" t="s">
        <v>30</v>
      </c>
    </row>
    <row r="327" spans="5:5">
      <c r="E327" t="s">
        <v>30</v>
      </c>
    </row>
    <row r="328" spans="5:5">
      <c r="E328" t="s">
        <v>30</v>
      </c>
    </row>
    <row r="329" spans="5:5">
      <c r="E329" t="s">
        <v>30</v>
      </c>
    </row>
    <row r="330" spans="5:5">
      <c r="E330" t="s">
        <v>30</v>
      </c>
    </row>
  </sheetData>
  <phoneticPr fontId="1" type="noConversion"/>
  <pageMargins left="0.75" right="0.75" top="1" bottom="1" header="0.4921259845" footer="0.4921259845"/>
  <pageSetup paperSize="0" orientation="portrait" horizontalDpi="4294967292" verticalDpi="429496729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2"/>
  <sheetViews>
    <sheetView workbookViewId="0">
      <selection activeCell="H3" sqref="H3"/>
    </sheetView>
  </sheetViews>
  <sheetFormatPr baseColWidth="10" defaultColWidth="11.42578125" defaultRowHeight="12.75"/>
  <cols>
    <col min="1" max="1" width="20.28515625" bestFit="1" customWidth="1"/>
  </cols>
  <sheetData>
    <row r="1" spans="1:8">
      <c r="B1" t="s">
        <v>5</v>
      </c>
      <c r="C1" t="s">
        <v>321</v>
      </c>
      <c r="D1" t="s">
        <v>322</v>
      </c>
      <c r="E1" t="s">
        <v>323</v>
      </c>
      <c r="G1" t="s">
        <v>324</v>
      </c>
      <c r="H1" t="s">
        <v>325</v>
      </c>
    </row>
    <row r="3" spans="1:8">
      <c r="A3" t="s">
        <v>326</v>
      </c>
      <c r="B3">
        <v>4</v>
      </c>
      <c r="C3">
        <v>3</v>
      </c>
      <c r="D3">
        <v>3</v>
      </c>
      <c r="E3">
        <v>3</v>
      </c>
      <c r="G3">
        <f>(B3*$B$12)+(C3*$C$12)+(D3*$D$12)+(E3*$E$12)</f>
        <v>46</v>
      </c>
      <c r="H3">
        <f>ROUNDUP(G3/18,0)</f>
        <v>3</v>
      </c>
    </row>
    <row r="4" spans="1:8">
      <c r="A4" t="s">
        <v>327</v>
      </c>
      <c r="B4">
        <v>2</v>
      </c>
      <c r="C4">
        <v>2</v>
      </c>
      <c r="D4">
        <v>2</v>
      </c>
      <c r="E4">
        <v>2</v>
      </c>
      <c r="G4">
        <f t="shared" ref="G4:G10" si="0">(B4*$B$12)+(C4*$C$12)+(D4*$D$12)+(E4*$E$12)</f>
        <v>28</v>
      </c>
      <c r="H4">
        <f>ROUNDUP(G4/18,0)</f>
        <v>2</v>
      </c>
    </row>
    <row r="5" spans="1:8">
      <c r="A5" t="s">
        <v>328</v>
      </c>
      <c r="B5">
        <v>4.5</v>
      </c>
      <c r="C5">
        <v>4.5</v>
      </c>
      <c r="D5">
        <v>4.5</v>
      </c>
      <c r="E5">
        <v>4</v>
      </c>
      <c r="G5">
        <f t="shared" si="0"/>
        <v>61</v>
      </c>
      <c r="H5">
        <f t="shared" ref="H5:H10" si="1">ROUNDUP(G5/18,0)</f>
        <v>4</v>
      </c>
    </row>
    <row r="6" spans="1:8">
      <c r="A6" t="s">
        <v>329</v>
      </c>
      <c r="B6">
        <v>3</v>
      </c>
      <c r="C6">
        <v>3</v>
      </c>
      <c r="D6">
        <v>3</v>
      </c>
      <c r="E6">
        <v>3.5</v>
      </c>
      <c r="G6">
        <f t="shared" si="0"/>
        <v>44</v>
      </c>
      <c r="H6">
        <f t="shared" si="1"/>
        <v>3</v>
      </c>
    </row>
    <row r="7" spans="1:8">
      <c r="A7" t="s">
        <v>330</v>
      </c>
      <c r="B7">
        <v>4</v>
      </c>
      <c r="C7">
        <v>3</v>
      </c>
      <c r="D7">
        <v>3</v>
      </c>
      <c r="E7">
        <v>3</v>
      </c>
      <c r="G7">
        <f t="shared" si="0"/>
        <v>46</v>
      </c>
      <c r="H7">
        <f t="shared" si="1"/>
        <v>3</v>
      </c>
    </row>
    <row r="8" spans="1:8">
      <c r="A8" t="s">
        <v>331</v>
      </c>
      <c r="B8">
        <v>0</v>
      </c>
      <c r="C8">
        <v>2.5</v>
      </c>
      <c r="D8">
        <v>2.5</v>
      </c>
      <c r="E8">
        <v>2.5</v>
      </c>
      <c r="G8">
        <f t="shared" si="0"/>
        <v>25</v>
      </c>
      <c r="H8">
        <f t="shared" si="1"/>
        <v>2</v>
      </c>
    </row>
    <row r="9" spans="1:8">
      <c r="A9" t="s">
        <v>332</v>
      </c>
      <c r="B9">
        <v>4.5</v>
      </c>
      <c r="C9">
        <v>3.5</v>
      </c>
      <c r="D9">
        <v>3.5</v>
      </c>
      <c r="E9">
        <v>3.5</v>
      </c>
      <c r="G9">
        <f t="shared" si="0"/>
        <v>53</v>
      </c>
      <c r="H9">
        <f t="shared" si="1"/>
        <v>3</v>
      </c>
    </row>
    <row r="10" spans="1:8">
      <c r="A10" t="s">
        <v>333</v>
      </c>
      <c r="B10">
        <v>4</v>
      </c>
      <c r="C10">
        <v>4.5</v>
      </c>
      <c r="D10">
        <v>4.5</v>
      </c>
      <c r="E10">
        <v>4.5</v>
      </c>
      <c r="G10">
        <f t="shared" si="0"/>
        <v>61</v>
      </c>
      <c r="H10">
        <f t="shared" si="1"/>
        <v>4</v>
      </c>
    </row>
    <row r="12" spans="1:8">
      <c r="A12" t="s">
        <v>334</v>
      </c>
      <c r="B12">
        <v>4</v>
      </c>
      <c r="C12">
        <v>3</v>
      </c>
      <c r="D12">
        <v>3</v>
      </c>
      <c r="E12">
        <v>4</v>
      </c>
    </row>
  </sheetData>
  <phoneticPr fontId="1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22"/>
  <sheetViews>
    <sheetView tabSelected="1" topLeftCell="A4" workbookViewId="0">
      <selection activeCell="F15" sqref="F15"/>
    </sheetView>
  </sheetViews>
  <sheetFormatPr baseColWidth="10" defaultColWidth="11.42578125" defaultRowHeight="12.75"/>
  <cols>
    <col min="3" max="3" width="16.140625" bestFit="1" customWidth="1"/>
    <col min="4" max="4" width="11.28515625" customWidth="1"/>
    <col min="5" max="5" width="16.140625" bestFit="1" customWidth="1"/>
    <col min="6" max="6" width="23.28515625" bestFit="1" customWidth="1"/>
    <col min="7" max="8" width="18.28515625" bestFit="1" customWidth="1"/>
    <col min="9" max="10" width="16.28515625" bestFit="1" customWidth="1"/>
  </cols>
  <sheetData>
    <row r="1" spans="1:8">
      <c r="A1" t="s">
        <v>335</v>
      </c>
      <c r="B1">
        <v>3</v>
      </c>
      <c r="C1">
        <v>2</v>
      </c>
      <c r="D1">
        <v>2</v>
      </c>
      <c r="E1">
        <v>4</v>
      </c>
    </row>
    <row r="2" spans="1:8">
      <c r="A2" t="s">
        <v>336</v>
      </c>
      <c r="B2">
        <v>28</v>
      </c>
      <c r="C2">
        <v>29</v>
      </c>
      <c r="D2">
        <v>27</v>
      </c>
      <c r="E2">
        <v>24</v>
      </c>
    </row>
    <row r="3" spans="1:8">
      <c r="A3" t="s">
        <v>337</v>
      </c>
      <c r="B3">
        <v>2</v>
      </c>
      <c r="C3">
        <v>1</v>
      </c>
      <c r="D3">
        <v>0</v>
      </c>
      <c r="E3">
        <v>3</v>
      </c>
    </row>
    <row r="6" spans="1:8">
      <c r="B6">
        <v>86</v>
      </c>
      <c r="C6">
        <v>59</v>
      </c>
      <c r="D6">
        <v>54</v>
      </c>
      <c r="E6">
        <v>99</v>
      </c>
    </row>
    <row r="8" spans="1:8">
      <c r="F8" t="s">
        <v>338</v>
      </c>
      <c r="G8" t="s">
        <v>339</v>
      </c>
      <c r="H8" t="s">
        <v>340</v>
      </c>
    </row>
    <row r="13" spans="1:8">
      <c r="A13" s="13"/>
      <c r="B13" s="15" t="s">
        <v>341</v>
      </c>
      <c r="C13" s="15" t="s">
        <v>342</v>
      </c>
      <c r="D13" s="17" t="s">
        <v>343</v>
      </c>
      <c r="E13" s="18"/>
      <c r="F13" s="18"/>
      <c r="G13" s="18"/>
      <c r="H13" s="19"/>
    </row>
    <row r="14" spans="1:8">
      <c r="A14" s="14"/>
      <c r="B14" s="16"/>
      <c r="C14" s="16"/>
      <c r="D14" s="10">
        <v>1</v>
      </c>
      <c r="E14" s="10">
        <v>2</v>
      </c>
      <c r="F14" s="10">
        <v>3</v>
      </c>
      <c r="G14" s="10">
        <v>4</v>
      </c>
      <c r="H14" s="10">
        <v>5</v>
      </c>
    </row>
    <row r="15" spans="1:8">
      <c r="A15" s="10" t="s">
        <v>344</v>
      </c>
      <c r="B15" s="10">
        <f ca="1">Feuil1!$R$308</f>
        <v>86</v>
      </c>
      <c r="C15" s="10">
        <f>IF(B15&gt;0,INT(B15/30)+1,0)</f>
        <v>3</v>
      </c>
      <c r="D15" s="10">
        <f>IF($C15&gt;=D$14,INT($B15/$C15)+($B15-INT($B15/$C15)*$C15&gt;=D$14),"")</f>
        <v>29</v>
      </c>
      <c r="E15" s="10">
        <f>IF($C15&gt;=E$14,INT($B15/$C15)+($B15-INT($B15/$C15)*$C15&gt;=E$14),"")</f>
        <v>29</v>
      </c>
      <c r="F15" s="10">
        <f>IF($C15&gt;=F$14,INT($B15/$C15)+($B15-INT($B15/$C15)*$C15&gt;=F$14),"")</f>
        <v>28</v>
      </c>
      <c r="G15" s="10" t="str">
        <f>IF($C15&gt;=G$14,INT($B15/$C15)+($B15-INT($B15/$C15)*$C15&gt;=G$14),"")</f>
        <v/>
      </c>
      <c r="H15" s="10" t="str">
        <f>IF($C15&gt;=H$14,INT($B15/$C15)+($B15-INT($B15/$C15)*$C15&gt;=H$14),"")</f>
        <v/>
      </c>
    </row>
    <row r="16" spans="1:8">
      <c r="A16" s="10" t="s">
        <v>345</v>
      </c>
      <c r="B16" s="10">
        <f ca="1">Feuil1!$S$308</f>
        <v>59</v>
      </c>
      <c r="C16" s="10">
        <f>IF(B16&gt;0,INT(B16/30)+1,0)</f>
        <v>2</v>
      </c>
      <c r="D16" s="10">
        <f t="shared" ref="D16:H18" si="0">IF($C16&gt;=D$14,INT($B16/$C16)+($B16-INT($B16/$C16)*$C16&gt;=D$14),"")</f>
        <v>30</v>
      </c>
      <c r="E16" s="10">
        <f t="shared" si="0"/>
        <v>29</v>
      </c>
      <c r="F16" s="10" t="str">
        <f t="shared" si="0"/>
        <v/>
      </c>
      <c r="G16" s="10" t="str">
        <f t="shared" si="0"/>
        <v/>
      </c>
      <c r="H16" s="10" t="str">
        <f t="shared" si="0"/>
        <v/>
      </c>
    </row>
    <row r="17" spans="1:10">
      <c r="A17" s="10" t="s">
        <v>346</v>
      </c>
      <c r="B17" s="10">
        <f ca="1">Feuil1!$T$308</f>
        <v>54</v>
      </c>
      <c r="C17" s="10">
        <f>IF(B17&gt;0,INT(B17/30)+1,0)</f>
        <v>2</v>
      </c>
      <c r="D17" s="10">
        <f t="shared" si="0"/>
        <v>27</v>
      </c>
      <c r="E17" s="10">
        <f t="shared" si="0"/>
        <v>27</v>
      </c>
      <c r="F17" s="10" t="str">
        <f t="shared" si="0"/>
        <v/>
      </c>
      <c r="G17" s="10" t="str">
        <f t="shared" si="0"/>
        <v/>
      </c>
      <c r="H17" s="10" t="str">
        <f t="shared" si="0"/>
        <v/>
      </c>
    </row>
    <row r="18" spans="1:10">
      <c r="A18" s="10" t="s">
        <v>347</v>
      </c>
      <c r="B18" s="10">
        <f ca="1">Feuil1!$U$308</f>
        <v>99</v>
      </c>
      <c r="C18" s="10">
        <f>IF(B18&gt;0,INT(B18/30)+1,0)</f>
        <v>4</v>
      </c>
      <c r="D18" s="10">
        <f t="shared" si="0"/>
        <v>25</v>
      </c>
      <c r="E18" s="10">
        <f t="shared" si="0"/>
        <v>25</v>
      </c>
      <c r="F18" s="10">
        <f t="shared" si="0"/>
        <v>25</v>
      </c>
      <c r="G18" s="10">
        <f t="shared" si="0"/>
        <v>24</v>
      </c>
      <c r="H18" s="10" t="str">
        <f t="shared" si="0"/>
        <v/>
      </c>
    </row>
    <row r="31" spans="1:10">
      <c r="C31" s="13"/>
      <c r="D31" s="15" t="s">
        <v>341</v>
      </c>
      <c r="E31" s="15" t="s">
        <v>342</v>
      </c>
      <c r="F31" s="17" t="s">
        <v>343</v>
      </c>
      <c r="G31" s="18"/>
      <c r="H31" s="18"/>
      <c r="I31" s="18"/>
      <c r="J31" s="19"/>
    </row>
    <row r="32" spans="1:10">
      <c r="C32" s="14"/>
      <c r="D32" s="16"/>
      <c r="E32" s="16"/>
      <c r="F32" s="10">
        <v>1</v>
      </c>
      <c r="G32" s="10">
        <v>2</v>
      </c>
      <c r="H32" s="10">
        <v>3</v>
      </c>
      <c r="I32" s="10">
        <v>4</v>
      </c>
      <c r="J32" s="10">
        <v>5</v>
      </c>
    </row>
    <row r="33" spans="3:10">
      <c r="C33" s="11" t="s">
        <v>344</v>
      </c>
      <c r="D33" s="11">
        <f ca="1">Feuil1!$R$308</f>
        <v>86</v>
      </c>
      <c r="E33" s="11">
        <f ca="1">IF(D33&gt;0,INT(D33/30)+1,0)</f>
        <v>3</v>
      </c>
      <c r="F33" s="11" t="str">
        <f ca="1">"Nombre d'élèves : "&amp;IF($C15&gt;=D$14,INT($B15/$C15)+($B15-INT($B15/$C15)*$C15&gt;=D$14),"")</f>
        <v>Nombre d'élèves : 29</v>
      </c>
      <c r="G33" s="11" t="str">
        <f>"Nombre d'élèves : "&amp;IF($C15&gt;=E$14,INT($B15/$C15)+($B15-INT($B15/$C15)*$C15&gt;=E$14),"")</f>
        <v>Nombre d'élèves : 29</v>
      </c>
      <c r="H33" s="11" t="str">
        <f>"Nombre d'élèves : "&amp;IF($C15&gt;=F$14,INT($B15/$C15)+($B15-INT($B15/$C15)*$C15&gt;=F$14),"")</f>
        <v>Nombre d'élèves : 28</v>
      </c>
      <c r="I33" s="11" t="str">
        <f>"Nombre d'élèves : "&amp;IF($C15&gt;=G$14,INT($B15/$C15)+($B15-INT($B15/$C15)*$C15&gt;=G$14),"")</f>
        <v xml:space="preserve">Nombre d'élèves : </v>
      </c>
      <c r="J33" s="11" t="str">
        <f>"Nombre d'élèves : "&amp;IF($C15&gt;=H$14,INT($B15/$C15)+($B15-INT($B15/$C15)*$C15&gt;=H$14),"")</f>
        <v xml:space="preserve">Nombre d'élèves : </v>
      </c>
    </row>
    <row r="34" spans="3:10">
      <c r="C34" s="12"/>
      <c r="D34" s="12"/>
      <c r="E34" s="12"/>
      <c r="F34" s="12" t="e">
        <f ca="1">"Nom des élèves: "&amp; VLOOKUP(Feuil1!A,Feuil1!A3:H,1,"")</f>
        <v>#NAME?</v>
      </c>
      <c r="G34" s="12"/>
      <c r="H34" s="12"/>
      <c r="I34" s="12"/>
      <c r="J34" s="12"/>
    </row>
    <row r="35" spans="3:10">
      <c r="C35" s="12"/>
      <c r="D35" s="12"/>
      <c r="E35" s="12"/>
      <c r="F35" s="12" t="str">
        <f ca="1">"Nom des élèves: "&amp; VLOOKUP(Feuil1!A4,Feuil1!$A$3:$H$88,1,FALSE)</f>
        <v>Nom des élèves: eleve 20</v>
      </c>
      <c r="G35" s="12"/>
      <c r="H35" s="12"/>
      <c r="I35" s="12"/>
      <c r="J35" s="12"/>
    </row>
    <row r="36" spans="3:10">
      <c r="C36" s="12"/>
      <c r="D36" s="12"/>
      <c r="E36" s="12"/>
      <c r="F36" s="12" t="str">
        <f ca="1">"Nom des élèves: "&amp; VLOOKUP(Feuil1!A5,Feuil1!$A$3:$H$88,1,FALSE)</f>
        <v>Nom des élèves: eleve 96</v>
      </c>
      <c r="G36" s="12"/>
      <c r="H36" s="12"/>
      <c r="I36" s="12"/>
      <c r="J36" s="12"/>
    </row>
    <row r="37" spans="3:10">
      <c r="F37" s="12" t="str">
        <f ca="1">"Nom des élèves: "&amp; VLOOKUP(Feuil1!A6,Feuil1!$A$3:$H$88,1,FALSE)</f>
        <v>Nom des élèves: eleve 118</v>
      </c>
    </row>
    <row r="38" spans="3:10">
      <c r="F38" s="12" t="str">
        <f ca="1">"Nom des élèves: "&amp; VLOOKUP(Feuil1!A7,Feuil1!$A$3:$H$88,1,FALSE)</f>
        <v>Nom des élèves: eleve 219</v>
      </c>
    </row>
    <row r="39" spans="3:10">
      <c r="F39" s="12" t="str">
        <f ca="1">"Nom des élèves: "&amp; VLOOKUP(Feuil1!A8,Feuil1!$A$3:$H$88,1,FALSE)</f>
        <v>Nom des élèves: eleve 261</v>
      </c>
    </row>
    <row r="40" spans="3:10">
      <c r="F40" s="12" t="str">
        <f ca="1">"Nom des élèves: "&amp; VLOOKUP(Feuil1!A9,Feuil1!$A$3:$H$88,1,FALSE)</f>
        <v>Nom des élèves: eleve 266</v>
      </c>
    </row>
    <row r="41" spans="3:10">
      <c r="F41" s="12" t="str">
        <f ca="1">"Nom des élèves: "&amp; VLOOKUP(Feuil1!A10,Feuil1!$A$3:$H$88,1,FALSE)</f>
        <v>Nom des élèves: eleve 298</v>
      </c>
    </row>
    <row r="42" spans="3:10">
      <c r="F42" s="12" t="str">
        <f ca="1">"Nom des élèves: "&amp; VLOOKUP(Feuil1!A11,Feuil1!$A$3:$H$88,1,FALSE)</f>
        <v>Nom des élèves: eleve 1</v>
      </c>
    </row>
    <row r="43" spans="3:10">
      <c r="F43" s="12" t="str">
        <f ca="1">"Nom des élèves: "&amp; VLOOKUP(Feuil1!A12,Feuil1!$A$3:$H$88,1,FALSE)</f>
        <v>Nom des élèves: eleve 2</v>
      </c>
    </row>
    <row r="44" spans="3:10">
      <c r="F44" s="12" t="str">
        <f ca="1">"Nom des élèves: "&amp; VLOOKUP(Feuil1!A13,Feuil1!$A$3:$H$88,1,FALSE)</f>
        <v>Nom des élèves: eleve 4</v>
      </c>
    </row>
    <row r="45" spans="3:10">
      <c r="F45" s="12" t="str">
        <f ca="1">"Nom des élèves: "&amp; VLOOKUP(Feuil1!A14,Feuil1!$A$3:$H$88,1,FALSE)</f>
        <v>Nom des élèves: eleve 15</v>
      </c>
    </row>
    <row r="46" spans="3:10">
      <c r="F46" s="12" t="str">
        <f ca="1">"Nom des élèves: "&amp; VLOOKUP(Feuil1!A15,Feuil1!$A$3:$H$88,1,FALSE)</f>
        <v>Nom des élèves: eleve 25</v>
      </c>
    </row>
    <row r="47" spans="3:10">
      <c r="F47" s="12" t="str">
        <f ca="1">"Nom des élèves: "&amp; VLOOKUP(Feuil1!A16,Feuil1!$A$3:$H$88,1,FALSE)</f>
        <v>Nom des élèves: eleve 43</v>
      </c>
    </row>
    <row r="48" spans="3:10">
      <c r="F48" s="12" t="str">
        <f ca="1">"Nom des élèves: "&amp; VLOOKUP(Feuil1!A17,Feuil1!$A$3:$H$88,1,FALSE)</f>
        <v>Nom des élèves: eleve 46</v>
      </c>
    </row>
    <row r="49" spans="6:6">
      <c r="F49" s="12" t="str">
        <f ca="1">"Nom des élèves: "&amp; VLOOKUP(Feuil1!A18,Feuil1!$A$3:$H$88,1,FALSE)</f>
        <v>Nom des élèves: eleve 59</v>
      </c>
    </row>
    <row r="50" spans="6:6">
      <c r="F50" s="12" t="str">
        <f ca="1">"Nom des élèves: "&amp; VLOOKUP(Feuil1!A19,Feuil1!$A$3:$H$88,1,FALSE)</f>
        <v>Nom des élèves: eleve 61</v>
      </c>
    </row>
    <row r="51" spans="6:6">
      <c r="F51" s="12" t="str">
        <f ca="1">"Nom des élèves: "&amp; VLOOKUP(Feuil1!A20,Feuil1!$A$3:$H$88,1,FALSE)</f>
        <v>Nom des élèves: eleve 72</v>
      </c>
    </row>
    <row r="52" spans="6:6">
      <c r="F52" s="12" t="str">
        <f ca="1">"Nom des élèves: "&amp; VLOOKUP(Feuil1!A21,Feuil1!$A$3:$H$88,1,FALSE)</f>
        <v>Nom des élèves: eleve 79</v>
      </c>
    </row>
    <row r="53" spans="6:6">
      <c r="F53" s="12" t="str">
        <f ca="1">"Nom des élèves: "&amp; VLOOKUP(Feuil1!A22,Feuil1!$A$3:$H$88,1,FALSE)</f>
        <v>Nom des élèves: eleve 84</v>
      </c>
    </row>
    <row r="54" spans="6:6">
      <c r="F54" s="12" t="str">
        <f ca="1">"Nom des élèves: "&amp; VLOOKUP(Feuil1!A23,Feuil1!$A$3:$H$88,1,FALSE)</f>
        <v>Nom des élèves: eleve 108</v>
      </c>
    </row>
    <row r="55" spans="6:6">
      <c r="F55" s="12" t="str">
        <f ca="1">"Nom des élèves: "&amp; VLOOKUP(Feuil1!A24,Feuil1!$A$3:$H$88,1,FALSE)</f>
        <v>Nom des élèves: eleve 114</v>
      </c>
    </row>
    <row r="56" spans="6:6">
      <c r="F56" s="12" t="str">
        <f ca="1">"Nom des élèves: "&amp; VLOOKUP(Feuil1!A25,Feuil1!$A$3:$H$88,1,FALSE)</f>
        <v>Nom des élèves: eleve 116</v>
      </c>
    </row>
    <row r="57" spans="6:6">
      <c r="F57" s="12" t="str">
        <f ca="1">"Nom des élèves: "&amp; VLOOKUP(Feuil1!A26,Feuil1!$A$3:$H$88,1,FALSE)</f>
        <v>Nom des élèves: eleve 133</v>
      </c>
    </row>
    <row r="58" spans="6:6">
      <c r="F58" s="12" t="str">
        <f ca="1">"Nom des élèves: "&amp; VLOOKUP(Feuil1!A27,Feuil1!$A$3:$H$88,1,FALSE)</f>
        <v>Nom des élèves: eleve 136</v>
      </c>
    </row>
    <row r="59" spans="6:6">
      <c r="F59" s="12" t="str">
        <f ca="1">"Nom des élèves: "&amp; VLOOKUP(Feuil1!A28,Feuil1!$A$3:$H$88,1,FALSE)</f>
        <v>Nom des élèves: eleve 139</v>
      </c>
    </row>
    <row r="60" spans="6:6">
      <c r="F60" s="12" t="str">
        <f ca="1">"Nom des élèves: "&amp; VLOOKUP(Feuil1!A29,Feuil1!$A$3:$H$88,1,FALSE)</f>
        <v>Nom des élèves: eleve 152</v>
      </c>
    </row>
    <row r="61" spans="6:6">
      <c r="F61" s="12" t="str">
        <f ca="1">"Nom des élèves: "&amp; VLOOKUP(Feuil1!A30,Feuil1!$A$3:$H$88,1,FALSE)</f>
        <v>Nom des élèves: eleve 164</v>
      </c>
    </row>
    <row r="62" spans="6:6">
      <c r="F62" s="12" t="str">
        <f ca="1">"Nom des élèves: "&amp; VLOOKUP(Feuil1!A31,Feuil1!$A$3:$H$88,1,FALSE)</f>
        <v>Nom des élèves: eleve 170</v>
      </c>
    </row>
    <row r="63" spans="6:6">
      <c r="F63" s="12" t="str">
        <f ca="1">"Nom des élèves: "&amp; VLOOKUP(Feuil1!A32,Feuil1!$A$3:$H$88,1,FALSE)</f>
        <v>Nom des élèves: eleve 172</v>
      </c>
    </row>
    <row r="64" spans="6:6">
      <c r="F64" s="12" t="str">
        <f ca="1">"Nom des élèves: "&amp; VLOOKUP(Feuil1!A33,Feuil1!$A$3:$H$88,1,FALSE)</f>
        <v>Nom des élèves: eleve 173</v>
      </c>
    </row>
    <row r="65" spans="6:6">
      <c r="F65" s="12" t="str">
        <f ca="1">"Nom des élèves: "&amp; VLOOKUP(Feuil1!A34,Feuil1!$A$3:$H$88,1,FALSE)</f>
        <v>Nom des élèves: eleve 187</v>
      </c>
    </row>
    <row r="66" spans="6:6">
      <c r="F66" s="12" t="str">
        <f ca="1">"Nom des élèves: "&amp; VLOOKUP(Feuil1!A35,Feuil1!$A$3:$H$88,1,FALSE)</f>
        <v>Nom des élèves: eleve 200</v>
      </c>
    </row>
    <row r="67" spans="6:6">
      <c r="F67" s="12" t="str">
        <f ca="1">"Nom des élèves: "&amp; VLOOKUP(Feuil1!A36,Feuil1!$A$3:$H$88,1,FALSE)</f>
        <v>Nom des élèves: eleve 207</v>
      </c>
    </row>
    <row r="68" spans="6:6">
      <c r="F68" s="12" t="str">
        <f ca="1">"Nom des élèves: "&amp; VLOOKUP(Feuil1!A37,Feuil1!$A$3:$H$88,1,FALSE)</f>
        <v>Nom des élèves: eleve 210</v>
      </c>
    </row>
    <row r="69" spans="6:6">
      <c r="F69" s="12" t="str">
        <f ca="1">"Nom des élèves: "&amp; VLOOKUP(Feuil1!A38,Feuil1!$A$3:$H$88,1,FALSE)</f>
        <v>Nom des élèves: eleve 227</v>
      </c>
    </row>
    <row r="70" spans="6:6">
      <c r="F70" s="12" t="str">
        <f ca="1">"Nom des élèves: "&amp; VLOOKUP(Feuil1!A39,Feuil1!$A$3:$H$88,1,FALSE)</f>
        <v>Nom des élèves: eleve 231</v>
      </c>
    </row>
    <row r="71" spans="6:6">
      <c r="F71" s="12" t="str">
        <f ca="1">"Nom des élèves: "&amp; VLOOKUP(Feuil1!A40,Feuil1!$A$3:$H$88,1,FALSE)</f>
        <v>Nom des élèves: eleve 242</v>
      </c>
    </row>
    <row r="72" spans="6:6">
      <c r="F72" s="12" t="str">
        <f ca="1">"Nom des élèves: "&amp; VLOOKUP(Feuil1!A41,Feuil1!$A$3:$H$88,1,FALSE)</f>
        <v>Nom des élèves: eleve 258</v>
      </c>
    </row>
    <row r="73" spans="6:6">
      <c r="F73" s="12" t="str">
        <f ca="1">"Nom des élèves: "&amp; VLOOKUP(Feuil1!A42,Feuil1!$A$3:$H$88,1,FALSE)</f>
        <v>Nom des élèves: eleve 271</v>
      </c>
    </row>
    <row r="74" spans="6:6">
      <c r="F74" s="12" t="str">
        <f ca="1">"Nom des élèves: "&amp; VLOOKUP(Feuil1!A43,Feuil1!$A$3:$H$88,1,FALSE)</f>
        <v>Nom des élèves: eleve 292</v>
      </c>
    </row>
    <row r="75" spans="6:6">
      <c r="F75" s="12" t="str">
        <f ca="1">"Nom des élèves: "&amp; VLOOKUP(Feuil1!A44,Feuil1!$A$3:$H$88,1,FALSE)</f>
        <v>Nom des élèves: eleve 28</v>
      </c>
    </row>
    <row r="76" spans="6:6">
      <c r="F76" s="12" t="str">
        <f ca="1">"Nom des élèves: "&amp; VLOOKUP(Feuil1!A45,Feuil1!$A$3:$H$88,1,FALSE)</f>
        <v>Nom des élèves: eleve 30</v>
      </c>
    </row>
    <row r="77" spans="6:6">
      <c r="F77" s="12" t="str">
        <f ca="1">"Nom des élèves: "&amp; VLOOKUP(Feuil1!A46,Feuil1!$A$3:$H$88,1,FALSE)</f>
        <v>Nom des élèves: eleve 31</v>
      </c>
    </row>
    <row r="78" spans="6:6">
      <c r="F78" s="12" t="str">
        <f ca="1">"Nom des élèves: "&amp; VLOOKUP(Feuil1!A47,Feuil1!$A$3:$H$88,1,FALSE)</f>
        <v>Nom des élèves: eleve 51</v>
      </c>
    </row>
    <row r="79" spans="6:6">
      <c r="F79" s="12" t="str">
        <f ca="1">"Nom des élèves: "&amp; VLOOKUP(Feuil1!A48,Feuil1!$A$3:$H$88,1,FALSE)</f>
        <v>Nom des élèves: eleve 53</v>
      </c>
    </row>
    <row r="80" spans="6:6">
      <c r="F80" s="12" t="str">
        <f ca="1">"Nom des élèves: "&amp; VLOOKUP(Feuil1!A49,Feuil1!$A$3:$H$88,1,FALSE)</f>
        <v>Nom des élèves: eleve 67</v>
      </c>
    </row>
    <row r="81" spans="6:6">
      <c r="F81" s="12" t="str">
        <f ca="1">"Nom des élèves: "&amp; VLOOKUP(Feuil1!A50,Feuil1!$A$3:$H$88,1,FALSE)</f>
        <v>Nom des élèves: eleve 70</v>
      </c>
    </row>
    <row r="82" spans="6:6">
      <c r="F82" s="12" t="str">
        <f ca="1">"Nom des élèves: "&amp; VLOOKUP(Feuil1!A51,Feuil1!$A$3:$H$88,1,FALSE)</f>
        <v>Nom des élèves: eleve 103</v>
      </c>
    </row>
    <row r="83" spans="6:6">
      <c r="F83" s="12" t="str">
        <f ca="1">"Nom des élèves: "&amp; VLOOKUP(Feuil1!A52,Feuil1!$A$3:$H$88,1,FALSE)</f>
        <v>Nom des élèves: eleve 107</v>
      </c>
    </row>
    <row r="84" spans="6:6">
      <c r="F84" s="12" t="str">
        <f ca="1">"Nom des élèves: "&amp; VLOOKUP(Feuil1!A53,Feuil1!$A$3:$H$88,1,FALSE)</f>
        <v>Nom des élèves: eleve 163</v>
      </c>
    </row>
    <row r="85" spans="6:6">
      <c r="F85" s="12" t="str">
        <f ca="1">"Nom des élèves: "&amp; VLOOKUP(Feuil1!A54,Feuil1!$A$3:$H$88,1,FALSE)</f>
        <v>Nom des élèves: eleve 171</v>
      </c>
    </row>
    <row r="86" spans="6:6">
      <c r="F86" s="12" t="str">
        <f ca="1">"Nom des élèves: "&amp; VLOOKUP(Feuil1!A55,Feuil1!$A$3:$H$88,1,FALSE)</f>
        <v>Nom des élèves: eleve 176</v>
      </c>
    </row>
    <row r="87" spans="6:6">
      <c r="F87" s="12" t="str">
        <f ca="1">"Nom des élèves: "&amp; VLOOKUP(Feuil1!A56,Feuil1!$A$3:$H$88,1,FALSE)</f>
        <v>Nom des élèves: eleve 178</v>
      </c>
    </row>
    <row r="88" spans="6:6">
      <c r="F88" s="12" t="str">
        <f ca="1">"Nom des élèves: "&amp; VLOOKUP(Feuil1!A57,Feuil1!$A$3:$H$88,1,FALSE)</f>
        <v>Nom des élèves: eleve 186</v>
      </c>
    </row>
    <row r="89" spans="6:6">
      <c r="F89" s="12" t="str">
        <f ca="1">"Nom des élèves: "&amp; VLOOKUP(Feuil1!A58,Feuil1!$A$3:$H$88,1,FALSE)</f>
        <v>Nom des élèves: eleve 205</v>
      </c>
    </row>
    <row r="90" spans="6:6">
      <c r="F90" s="12" t="str">
        <f ca="1">"Nom des élèves: "&amp; VLOOKUP(Feuil1!A59,Feuil1!$A$3:$H$88,1,FALSE)</f>
        <v>Nom des élèves: eleve 222</v>
      </c>
    </row>
    <row r="91" spans="6:6">
      <c r="F91" s="12" t="str">
        <f ca="1">"Nom des élèves: "&amp; VLOOKUP(Feuil1!A60,Feuil1!$A$3:$H$88,1,FALSE)</f>
        <v>Nom des élèves: eleve 229</v>
      </c>
    </row>
    <row r="92" spans="6:6">
      <c r="F92" s="12" t="str">
        <f ca="1">"Nom des élèves: "&amp; VLOOKUP(Feuil1!A61,Feuil1!$A$3:$H$88,1,FALSE)</f>
        <v>Nom des élèves: eleve 238</v>
      </c>
    </row>
    <row r="93" spans="6:6">
      <c r="F93" s="12" t="str">
        <f ca="1">"Nom des élèves: "&amp; VLOOKUP(Feuil1!A62,Feuil1!$A$3:$H$88,1,FALSE)</f>
        <v>Nom des élèves: eleve 255</v>
      </c>
    </row>
    <row r="94" spans="6:6">
      <c r="F94" s="12" t="str">
        <f ca="1">"Nom des élèves: "&amp; VLOOKUP(Feuil1!A63,Feuil1!$A$3:$H$88,1,FALSE)</f>
        <v>Nom des élèves: eleve 293</v>
      </c>
    </row>
    <row r="95" spans="6:6">
      <c r="F95" s="12" t="str">
        <f ca="1">"Nom des élèves: "&amp; VLOOKUP(Feuil1!A64,Feuil1!$A$3:$H$88,1,FALSE)</f>
        <v>Nom des élèves: eleve 7</v>
      </c>
    </row>
    <row r="96" spans="6:6">
      <c r="F96" s="12" t="str">
        <f ca="1">"Nom des élèves: "&amp; VLOOKUP(Feuil1!A65,Feuil1!$A$3:$H$88,1,FALSE)</f>
        <v>Nom des élèves: eleve 14</v>
      </c>
    </row>
    <row r="97" spans="6:6">
      <c r="F97" s="12" t="str">
        <f ca="1">"Nom des élèves: "&amp; VLOOKUP(Feuil1!A66,Feuil1!$A$3:$H$88,1,FALSE)</f>
        <v>Nom des élèves: eleve 69</v>
      </c>
    </row>
    <row r="98" spans="6:6">
      <c r="F98" s="12" t="str">
        <f ca="1">"Nom des élèves: "&amp; VLOOKUP(Feuil1!A67,Feuil1!$A$3:$H$88,1,FALSE)</f>
        <v>Nom des élèves: eleve 76</v>
      </c>
    </row>
    <row r="99" spans="6:6">
      <c r="F99" s="12" t="str">
        <f ca="1">"Nom des élèves: "&amp; VLOOKUP(Feuil1!A68,Feuil1!$A$3:$H$88,1,FALSE)</f>
        <v>Nom des élèves: eleve 93</v>
      </c>
    </row>
    <row r="100" spans="6:6">
      <c r="F100" s="12" t="str">
        <f ca="1">"Nom des élèves: "&amp; VLOOKUP(Feuil1!A69,Feuil1!$A$3:$H$88,1,FALSE)</f>
        <v>Nom des élèves: eleve 100</v>
      </c>
    </row>
    <row r="101" spans="6:6">
      <c r="F101" s="12" t="str">
        <f ca="1">"Nom des élèves: "&amp; VLOOKUP(Feuil1!A70,Feuil1!$A$3:$H$88,1,FALSE)</f>
        <v>Nom des élèves: eleve 129</v>
      </c>
    </row>
    <row r="102" spans="6:6">
      <c r="F102" s="12" t="str">
        <f ca="1">"Nom des élèves: "&amp; VLOOKUP(Feuil1!A71,Feuil1!$A$3:$H$88,1,FALSE)</f>
        <v>Nom des élèves: eleve 134</v>
      </c>
    </row>
    <row r="103" spans="6:6">
      <c r="F103" s="12" t="str">
        <f ca="1">"Nom des élèves: "&amp; VLOOKUP(Feuil1!A72,Feuil1!$A$3:$H$88,1,FALSE)</f>
        <v>Nom des élèves: eleve 154</v>
      </c>
    </row>
    <row r="104" spans="6:6">
      <c r="F104" s="12" t="str">
        <f ca="1">"Nom des élèves: "&amp; VLOOKUP(Feuil1!A73,Feuil1!$A$3:$H$88,1,FALSE)</f>
        <v>Nom des élèves: eleve 193</v>
      </c>
    </row>
    <row r="105" spans="6:6">
      <c r="F105" s="12" t="str">
        <f ca="1">"Nom des élèves: "&amp; VLOOKUP(Feuil1!A74,Feuil1!$A$3:$H$88,1,FALSE)</f>
        <v>Nom des élèves: eleve 250</v>
      </c>
    </row>
    <row r="106" spans="6:6">
      <c r="F106" s="12" t="str">
        <f ca="1">"Nom des élèves: "&amp; VLOOKUP(Feuil1!A75,Feuil1!$A$3:$H$88,1,FALSE)</f>
        <v>Nom des élèves: eleve 264</v>
      </c>
    </row>
    <row r="107" spans="6:6">
      <c r="F107" s="12" t="str">
        <f ca="1">"Nom des élèves: "&amp; VLOOKUP(Feuil1!A76,Feuil1!$A$3:$H$88,1,FALSE)</f>
        <v>Nom des élèves: eleve 270</v>
      </c>
    </row>
    <row r="108" spans="6:6">
      <c r="F108" s="12" t="str">
        <f ca="1">"Nom des élèves: "&amp; VLOOKUP(Feuil1!A77,Feuil1!$A$3:$H$88,1,FALSE)</f>
        <v>Nom des élèves: eleve 283</v>
      </c>
    </row>
    <row r="109" spans="6:6">
      <c r="F109" s="12" t="str">
        <f ca="1">"Nom des élèves: "&amp; VLOOKUP(Feuil1!A78,Feuil1!$A$3:$H$88,1,FALSE)</f>
        <v>Nom des élèves: eleve 288</v>
      </c>
    </row>
    <row r="110" spans="6:6">
      <c r="F110" s="12" t="str">
        <f ca="1">"Nom des élèves: "&amp; VLOOKUP(Feuil1!A79,Feuil1!$A$3:$H$88,1,FALSE)</f>
        <v>Nom des élèves: eleve 297</v>
      </c>
    </row>
    <row r="111" spans="6:6">
      <c r="F111" s="12" t="str">
        <f ca="1">"Nom des élèves: "&amp; VLOOKUP(Feuil1!A80,Feuil1!$A$3:$H$88,1,FALSE)</f>
        <v>Nom des élèves: eleve 54</v>
      </c>
    </row>
    <row r="112" spans="6:6">
      <c r="F112" s="12" t="str">
        <f ca="1">"Nom des élèves: "&amp; VLOOKUP(Feuil1!A81,Feuil1!$A$3:$H$88,1,FALSE)</f>
        <v>Nom des élèves: eleve 120</v>
      </c>
    </row>
    <row r="113" spans="6:6">
      <c r="F113" s="12" t="str">
        <f ca="1">"Nom des élèves: "&amp; VLOOKUP(Feuil1!A82,Feuil1!$A$3:$H$88,1,FALSE)</f>
        <v>Nom des élèves: eleve 125</v>
      </c>
    </row>
    <row r="114" spans="6:6">
      <c r="F114" s="12" t="str">
        <f ca="1">"Nom des élèves: "&amp; VLOOKUP(Feuil1!A83,Feuil1!$A$3:$H$88,1,FALSE)</f>
        <v>Nom des élèves: eleve 127</v>
      </c>
    </row>
    <row r="115" spans="6:6">
      <c r="F115" s="12" t="str">
        <f ca="1">"Nom des élèves: "&amp; VLOOKUP(Feuil1!A84,Feuil1!$A$3:$H$88,1,FALSE)</f>
        <v>Nom des élèves: eleve 143</v>
      </c>
    </row>
    <row r="116" spans="6:6">
      <c r="F116" s="12" t="str">
        <f ca="1">"Nom des élèves: "&amp; VLOOKUP(Feuil1!A85,Feuil1!$A$3:$H$88,1,FALSE)</f>
        <v>Nom des élèves: eleve 201</v>
      </c>
    </row>
    <row r="117" spans="6:6">
      <c r="F117" s="12" t="str">
        <f ca="1">"Nom des élèves: "&amp; VLOOKUP(Feuil1!A86,Feuil1!$A$3:$H$88,1,FALSE)</f>
        <v>Nom des élèves: eleve 235</v>
      </c>
    </row>
    <row r="118" spans="6:6">
      <c r="F118" s="12" t="str">
        <f ca="1">"Nom des élèves: "&amp; VLOOKUP(Feuil1!A87,Feuil1!$A$3:$H$88,1,FALSE)</f>
        <v>Nom des élèves: eleve 251</v>
      </c>
    </row>
    <row r="119" spans="6:6">
      <c r="F119" s="12" t="str">
        <f ca="1">"Nom des élèves: "&amp; VLOOKUP(Feuil1!A88,Feuil1!$A$3:$H$88,1,FALSE)</f>
        <v>Nom des élèves: eleve 256</v>
      </c>
    </row>
    <row r="120" spans="6:6">
      <c r="F120" s="12"/>
    </row>
    <row r="121" spans="6:6">
      <c r="F121" s="12"/>
    </row>
    <row r="122" spans="6:6">
      <c r="F122" s="12"/>
    </row>
  </sheetData>
  <mergeCells count="8">
    <mergeCell ref="A13:A14"/>
    <mergeCell ref="C31:C32"/>
    <mergeCell ref="D31:D32"/>
    <mergeCell ref="E31:E32"/>
    <mergeCell ref="F31:J31"/>
    <mergeCell ref="D13:H13"/>
    <mergeCell ref="B13:B14"/>
    <mergeCell ref="C13:C14"/>
  </mergeCells>
  <phoneticPr fontId="1" type="noConversion"/>
  <pageMargins left="0.75" right="0.75" top="1" bottom="1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hautoque</dc:creator>
  <cp:keywords/>
  <dc:description/>
  <cp:lastModifiedBy>hautoque</cp:lastModifiedBy>
  <cp:revision/>
  <dcterms:created xsi:type="dcterms:W3CDTF">2016-09-13T08:48:53Z</dcterms:created>
  <dcterms:modified xsi:type="dcterms:W3CDTF">2016-10-18T10:20:45Z</dcterms:modified>
  <cp:category/>
  <cp:contentStatus/>
</cp:coreProperties>
</file>