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esktop\"/>
    </mc:Choice>
  </mc:AlternateContent>
  <xr:revisionPtr revIDLastSave="0" documentId="8_{AB35BED1-BADC-493F-A16D-BD1456F00216}" xr6:coauthVersionLast="34" xr6:coauthVersionMax="34" xr10:uidLastSave="{00000000-0000-0000-0000-000000000000}"/>
  <bookViews>
    <workbookView xWindow="0" yWindow="0" windowWidth="22500" windowHeight="10215" xr2:uid="{F65D80BE-BA02-4A4E-BECE-858EC01C955B}"/>
  </bookViews>
  <sheets>
    <sheet name="Feuil1" sheetId="1" r:id="rId1"/>
    <sheet name="Feuil2" sheetId="2" r:id="rId2"/>
  </sheets>
  <externalReferences>
    <externalReference r:id="rId3"/>
  </externalReferences>
  <definedNames>
    <definedName name="A_M_G">[1]M_CAPA!$X$7:$X$18</definedName>
    <definedName name="Type_Arret">[1]M_CAPA!$P$3:$P$7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2" l="1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B4" i="1"/>
  <c r="E7" i="1" l="1"/>
  <c r="E4" i="1"/>
  <c r="E5" i="1"/>
  <c r="E3" i="1"/>
  <c r="E12" i="1"/>
  <c r="E6" i="1"/>
  <c r="E10" i="1"/>
  <c r="E9" i="1"/>
  <c r="E8" i="1"/>
  <c r="E2" i="1"/>
  <c r="E11" i="1"/>
</calcChain>
</file>

<file path=xl/sharedStrings.xml><?xml version="1.0" encoding="utf-8"?>
<sst xmlns="http://schemas.openxmlformats.org/spreadsheetml/2006/main" count="43" uniqueCount="41">
  <si>
    <t>LIGNE</t>
  </si>
  <si>
    <t>LIGNE_7</t>
  </si>
  <si>
    <t>2/1 sauces aux fruits jaunes</t>
  </si>
  <si>
    <t>POSTE</t>
  </si>
  <si>
    <t>BIDONS</t>
  </si>
  <si>
    <t>DATE</t>
  </si>
  <si>
    <t>SEM</t>
  </si>
  <si>
    <t>THEORIE</t>
  </si>
  <si>
    <t>REELLE</t>
  </si>
  <si>
    <t>Stérilo</t>
  </si>
  <si>
    <t>Format</t>
  </si>
  <si>
    <t>CAPA STER moyenne</t>
  </si>
  <si>
    <t>CAPA  CONDI</t>
  </si>
  <si>
    <t>CADENCE NOMINALE</t>
  </si>
  <si>
    <t>TRS OBJECTIF hors Nep</t>
  </si>
  <si>
    <t>TRS OBJECTIF GLOBAL</t>
  </si>
  <si>
    <t>Ligne 7    BIDONS</t>
  </si>
  <si>
    <t>7 Barriquand 1600</t>
  </si>
  <si>
    <t>2/1 BIDONS</t>
  </si>
  <si>
    <t>2/1 sauces aux fruits rouges</t>
  </si>
  <si>
    <t>2/1 Lukull kirshen</t>
  </si>
  <si>
    <t>2/1 Lukull Rote Grutze</t>
  </si>
  <si>
    <t>2/1 Milchreiss</t>
  </si>
  <si>
    <t>3/1 BIDONS</t>
  </si>
  <si>
    <t>3/1 CD VANILLE</t>
  </si>
  <si>
    <t>3/1 CD CREOLE</t>
  </si>
  <si>
    <t>3/1 sauce au chocolats</t>
  </si>
  <si>
    <t>3/1 CD CAFE AU LAIT</t>
  </si>
  <si>
    <t>3/1 CD PRALINE</t>
  </si>
  <si>
    <t>3/1 RAL</t>
  </si>
  <si>
    <t>3/1 CD CARAMEL</t>
  </si>
  <si>
    <t>5/1 BIDONS</t>
  </si>
  <si>
    <t>5/1 CD VANILLE</t>
  </si>
  <si>
    <t>5/1 CD CARAMEL</t>
  </si>
  <si>
    <t>5/1 CD PRALINE</t>
  </si>
  <si>
    <t>5/1 CD CHOCOLAT</t>
  </si>
  <si>
    <t>5/1 CD SPECULOOS</t>
  </si>
  <si>
    <t>5/1 CARAMEL BEURRE SALE</t>
  </si>
  <si>
    <t>5/1 CAFE AU LAIT</t>
  </si>
  <si>
    <t>5/1 RIZ AU LAIT</t>
  </si>
  <si>
    <t>SI E1 selectionner chercher la valeau correspondante dans la feuille 2 colonne D et que la case B13 soit completer en automatique par rapport a la colonne G de la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</si>
</sst>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2"/>
      <color rgb="FF30303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1" xfId="0" applyFont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/>
      <protection locked="0" hidden="1"/>
    </xf>
    <xf numFmtId="20" fontId="1" fillId="0" borderId="3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locked="0" hidden="1"/>
    </xf>
    <xf numFmtId="20" fontId="2" fillId="0" borderId="3" xfId="0" applyNumberFormat="1" applyFont="1" applyFill="1" applyBorder="1" applyAlignment="1" applyProtection="1">
      <alignment horizontal="center" vertical="center"/>
      <protection hidden="1"/>
    </xf>
    <xf numFmtId="14" fontId="1" fillId="0" borderId="8" xfId="0" applyNumberFormat="1" applyFont="1" applyBorder="1" applyAlignment="1" applyProtection="1">
      <alignment horizontal="center"/>
      <protection locked="0" hidden="1"/>
    </xf>
    <xf numFmtId="0" fontId="1" fillId="0" borderId="13" xfId="0" applyFont="1" applyBorder="1" applyAlignment="1" applyProtection="1">
      <alignment horizontal="center"/>
      <protection hidden="1"/>
    </xf>
    <xf numFmtId="0" fontId="4" fillId="0" borderId="10" xfId="0" applyFont="1" applyBorder="1" applyAlignment="1">
      <alignment horizontal="center" vertical="center"/>
    </xf>
    <xf numFmtId="0" fontId="1" fillId="2" borderId="5" xfId="0" applyFont="1" applyFill="1" applyBorder="1" applyProtection="1">
      <protection hidden="1"/>
    </xf>
    <xf numFmtId="20" fontId="1" fillId="0" borderId="18" xfId="0" applyNumberFormat="1" applyFont="1" applyFill="1" applyBorder="1" applyAlignment="1" applyProtection="1">
      <alignment horizontal="center" vertical="center"/>
      <protection hidden="1"/>
    </xf>
    <xf numFmtId="20" fontId="2" fillId="0" borderId="19" xfId="0" applyNumberFormat="1" applyFont="1" applyFill="1" applyBorder="1" applyAlignment="1" applyProtection="1">
      <alignment horizontal="center" vertical="center"/>
      <protection hidden="1"/>
    </xf>
    <xf numFmtId="20" fontId="2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2" borderId="17" xfId="0" applyFont="1" applyFill="1" applyBorder="1" applyAlignment="1" applyProtection="1">
      <alignment horizontal="center" vertical="center"/>
      <protection hidden="1"/>
    </xf>
    <xf numFmtId="0" fontId="1" fillId="2" borderId="15" xfId="0" applyFont="1" applyFill="1" applyBorder="1" applyAlignment="1" applyProtection="1">
      <alignment horizontal="center" vertical="center"/>
      <protection locked="0" hidden="1"/>
    </xf>
    <xf numFmtId="0" fontId="3" fillId="3" borderId="20" xfId="0" applyFont="1" applyFill="1" applyBorder="1" applyAlignment="1" applyProtection="1">
      <alignment horizontal="center" vertical="center"/>
      <protection hidden="1"/>
    </xf>
    <xf numFmtId="0" fontId="3" fillId="3" borderId="21" xfId="0" applyFont="1" applyFill="1" applyBorder="1" applyAlignment="1" applyProtection="1">
      <alignment horizontal="center" vertical="center"/>
      <protection hidden="1"/>
    </xf>
    <xf numFmtId="0" fontId="1" fillId="0" borderId="15" xfId="0" applyFont="1" applyFill="1" applyBorder="1" applyAlignment="1" applyProtection="1">
      <alignment horizontal="center"/>
      <protection locked="0" hidden="1"/>
    </xf>
    <xf numFmtId="14" fontId="1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Font="1" applyBorder="1" applyAlignment="1" applyProtection="1">
      <alignment horizontal="center" vertical="center" wrapText="1"/>
      <protection hidden="1"/>
    </xf>
    <xf numFmtId="0" fontId="0" fillId="0" borderId="23" xfId="0" applyFont="1" applyBorder="1" applyAlignment="1" applyProtection="1">
      <alignment horizontal="center" vertical="center" wrapText="1"/>
      <protection hidden="1"/>
    </xf>
    <xf numFmtId="0" fontId="0" fillId="0" borderId="24" xfId="0" applyFont="1" applyBorder="1" applyAlignment="1" applyProtection="1">
      <alignment horizontal="center" vertical="center" wrapText="1"/>
      <protection hidden="1"/>
    </xf>
    <xf numFmtId="0" fontId="0" fillId="0" borderId="25" xfId="0" applyFont="1" applyBorder="1" applyAlignment="1" applyProtection="1">
      <alignment horizontal="center" vertical="center" wrapText="1"/>
      <protection hidden="1"/>
    </xf>
    <xf numFmtId="0" fontId="0" fillId="0" borderId="26" xfId="0" applyBorder="1" applyAlignment="1" applyProtection="1">
      <alignment horizontal="center" vertical="center" wrapText="1"/>
      <protection hidden="1"/>
    </xf>
    <xf numFmtId="0" fontId="0" fillId="0" borderId="6" xfId="0" applyFont="1" applyBorder="1" applyAlignment="1" applyProtection="1">
      <alignment horizontal="center" vertical="center" wrapText="1"/>
      <protection hidden="1"/>
    </xf>
    <xf numFmtId="0" fontId="0" fillId="0" borderId="25" xfId="0" applyFont="1" applyBorder="1" applyAlignment="1" applyProtection="1">
      <alignment horizontal="center" vertical="center" wrapText="1"/>
      <protection hidden="1"/>
    </xf>
    <xf numFmtId="0" fontId="0" fillId="0" borderId="24" xfId="0" applyFont="1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 wrapText="1"/>
      <protection hidden="1"/>
    </xf>
    <xf numFmtId="0" fontId="0" fillId="0" borderId="6" xfId="0" applyNumberFormat="1" applyBorder="1" applyAlignment="1" applyProtection="1">
      <alignment horizontal="center" vertical="center" wrapText="1"/>
      <protection hidden="1"/>
    </xf>
    <xf numFmtId="0" fontId="0" fillId="0" borderId="27" xfId="0" applyBorder="1" applyAlignment="1" applyProtection="1">
      <alignment horizontal="center" vertical="center"/>
      <protection hidden="1"/>
    </xf>
    <xf numFmtId="1" fontId="0" fillId="0" borderId="28" xfId="0" applyNumberFormat="1" applyBorder="1" applyAlignment="1" applyProtection="1">
      <alignment horizontal="center" vertical="center"/>
      <protection hidden="1"/>
    </xf>
    <xf numFmtId="1" fontId="0" fillId="0" borderId="29" xfId="0" applyNumberFormat="1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11" xfId="0" applyNumberFormat="1" applyBorder="1" applyAlignment="1" applyProtection="1">
      <alignment horizontal="center" vertical="center" wrapText="1"/>
      <protection hidden="1"/>
    </xf>
    <xf numFmtId="0" fontId="0" fillId="4" borderId="19" xfId="0" applyFill="1" applyBorder="1" applyAlignment="1" applyProtection="1">
      <alignment horizontal="center" vertical="center"/>
      <protection hidden="1"/>
    </xf>
    <xf numFmtId="1" fontId="0" fillId="0" borderId="18" xfId="0" applyNumberFormat="1" applyBorder="1" applyAlignment="1" applyProtection="1">
      <alignment horizontal="center" vertical="center"/>
      <protection hidden="1"/>
    </xf>
    <xf numFmtId="1" fontId="0" fillId="0" borderId="12" xfId="0" applyNumberFormat="1" applyBorder="1" applyAlignment="1" applyProtection="1">
      <alignment horizontal="center" vertical="center"/>
      <protection hidden="1"/>
    </xf>
    <xf numFmtId="164" fontId="0" fillId="4" borderId="21" xfId="0" applyNumberFormat="1" applyFill="1" applyBorder="1" applyAlignment="1">
      <alignment horizontal="center" vertical="center"/>
    </xf>
    <xf numFmtId="16" fontId="0" fillId="0" borderId="19" xfId="0" applyNumberFormat="1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horizontal="center" vertical="center"/>
      <protection hidden="1"/>
    </xf>
    <xf numFmtId="0" fontId="0" fillId="0" borderId="14" xfId="0" applyNumberFormat="1" applyBorder="1" applyAlignment="1" applyProtection="1">
      <alignment horizontal="center" vertical="center" wrapText="1"/>
      <protection hidden="1"/>
    </xf>
    <xf numFmtId="0" fontId="0" fillId="0" borderId="30" xfId="0" applyBorder="1" applyAlignment="1" applyProtection="1">
      <alignment horizontal="center"/>
      <protection hidden="1"/>
    </xf>
    <xf numFmtId="1" fontId="0" fillId="0" borderId="31" xfId="0" applyNumberFormat="1" applyBorder="1" applyAlignment="1" applyProtection="1">
      <alignment horizontal="center" vertical="center"/>
      <protection hidden="1"/>
    </xf>
    <xf numFmtId="1" fontId="0" fillId="0" borderId="14" xfId="0" applyNumberFormat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16" fontId="0" fillId="0" borderId="27" xfId="0" applyNumberFormat="1" applyBorder="1" applyAlignment="1" applyProtection="1">
      <alignment horizont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164" fontId="0" fillId="4" borderId="12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32" xfId="0" applyBorder="1" applyAlignment="1" applyProtection="1">
      <alignment horizontal="center" vertical="center"/>
      <protection hidden="1"/>
    </xf>
    <xf numFmtId="164" fontId="0" fillId="4" borderId="14" xfId="0" applyNumberForma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hidden="1"/>
    </xf>
    <xf numFmtId="1" fontId="0" fillId="0" borderId="3" xfId="0" applyNumberFormat="1" applyBorder="1" applyAlignment="1" applyProtection="1">
      <alignment horizontal="center" vertical="center"/>
      <protection hidden="1"/>
    </xf>
    <xf numFmtId="1" fontId="0" fillId="0" borderId="9" xfId="0" applyNumberFormat="1" applyBorder="1" applyAlignment="1" applyProtection="1">
      <alignment horizontal="center" vertical="center"/>
      <protection hidden="1"/>
    </xf>
    <xf numFmtId="164" fontId="0" fillId="4" borderId="20" xfId="0" applyNumberForma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18" xfId="0" applyBorder="1" applyAlignment="1" applyProtection="1">
      <alignment horizontal="center" vertical="center"/>
      <protection hidden="1"/>
    </xf>
    <xf numFmtId="164" fontId="0" fillId="0" borderId="21" xfId="0" applyNumberFormat="1" applyBorder="1" applyAlignment="1">
      <alignment horizontal="center" vertical="center"/>
    </xf>
    <xf numFmtId="0" fontId="0" fillId="0" borderId="31" xfId="0" applyBorder="1" applyAlignment="1" applyProtection="1">
      <alignment horizontal="center" vertical="center" wrapText="1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16" fontId="0" fillId="0" borderId="18" xfId="0" applyNumberFormat="1" applyBorder="1" applyAlignment="1" applyProtection="1">
      <alignment horizontal="center" vertical="center"/>
      <protection hidden="1"/>
    </xf>
    <xf numFmtId="0" fontId="0" fillId="0" borderId="33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34" xfId="0" applyBorder="1" applyAlignment="1" applyProtection="1">
      <alignment horizontal="center" vertical="center"/>
      <protection hidden="1"/>
    </xf>
    <xf numFmtId="1" fontId="0" fillId="4" borderId="18" xfId="0" applyNumberFormat="1" applyFill="1" applyBorder="1" applyAlignment="1" applyProtection="1">
      <alignment horizontal="center" vertical="center"/>
      <protection hidden="1"/>
    </xf>
    <xf numFmtId="1" fontId="0" fillId="4" borderId="12" xfId="0" applyNumberFormat="1" applyFill="1" applyBorder="1" applyAlignment="1" applyProtection="1">
      <alignment horizontal="center" vertical="center"/>
      <protection hidden="1"/>
    </xf>
    <xf numFmtId="0" fontId="0" fillId="0" borderId="35" xfId="0" applyBorder="1" applyAlignment="1" applyProtection="1">
      <alignment horizontal="center" vertical="center"/>
      <protection hidden="1"/>
    </xf>
    <xf numFmtId="1" fontId="0" fillId="0" borderId="35" xfId="0" applyNumberFormat="1" applyBorder="1" applyAlignment="1" applyProtection="1">
      <alignment horizontal="center" vertical="center"/>
      <protection hidden="1"/>
    </xf>
    <xf numFmtId="1" fontId="0" fillId="4" borderId="35" xfId="0" applyNumberFormat="1" applyFill="1" applyBorder="1" applyAlignment="1" applyProtection="1">
      <alignment horizontal="center" vertical="center"/>
      <protection hidden="1"/>
    </xf>
    <xf numFmtId="1" fontId="0" fillId="4" borderId="36" xfId="0" applyNumberFormat="1" applyFill="1" applyBorder="1" applyAlignment="1" applyProtection="1">
      <alignment horizontal="center" vertical="center"/>
      <protection hidden="1"/>
    </xf>
    <xf numFmtId="164" fontId="0" fillId="4" borderId="37" xfId="0" applyNumberFormat="1" applyFill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4" fontId="0" fillId="4" borderId="27" xfId="0" applyNumberFormat="1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32" xfId="0" applyNumberFormat="1" applyFill="1" applyBorder="1" applyAlignment="1">
      <alignment horizontal="center" vertical="center"/>
    </xf>
    <xf numFmtId="164" fontId="0" fillId="4" borderId="28" xfId="0" applyNumberFormat="1" applyFill="1" applyBorder="1" applyAlignment="1">
      <alignment horizontal="center" vertical="center"/>
    </xf>
    <xf numFmtId="0" fontId="0" fillId="0" borderId="10" xfId="0" applyFont="1" applyBorder="1" applyAlignment="1" applyProtection="1">
      <alignment horizontal="center" vertical="center" wrapText="1"/>
      <protection hidden="1"/>
    </xf>
    <xf numFmtId="164" fontId="0" fillId="0" borderId="10" xfId="0" applyNumberFormat="1" applyBorder="1" applyAlignment="1">
      <alignment horizontal="center" vertical="center"/>
    </xf>
    <xf numFmtId="0" fontId="1" fillId="5" borderId="16" xfId="0" applyFont="1" applyFill="1" applyBorder="1" applyProtection="1">
      <protection locked="0" hidden="1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</xdr:row>
          <xdr:rowOff>114300</xdr:rowOff>
        </xdr:from>
        <xdr:to>
          <xdr:col>9</xdr:col>
          <xdr:colOff>409575</xdr:colOff>
          <xdr:row>6</xdr:row>
          <xdr:rowOff>147637</xdr:rowOff>
        </xdr:to>
        <xdr:sp macro="" textlink="">
          <xdr:nvSpPr>
            <xdr:cNvPr id="1025" name="Check Box 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74108AC-673D-4249-9DED-2303EECA49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BIDONS%20YABON%20VIERGE%2020.08.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ARBORESCENCE"/>
      <sheetName val="SYN_JOUR"/>
      <sheetName val="SYN_SEMAINE"/>
      <sheetName val="Feuil1"/>
      <sheetName val="M_CAPA"/>
      <sheetName val="M_RECETTE"/>
      <sheetName val="RP_LUNDI"/>
      <sheetName val="RP_MARDI"/>
      <sheetName val="RP_MERCREDI"/>
      <sheetName val="RP_JEUDI"/>
      <sheetName val="RP_VENDREDI"/>
      <sheetName val="RP_SAME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P3" t="str">
            <v>Arret_Tech</v>
          </cell>
        </row>
        <row r="4">
          <cell r="P4" t="str">
            <v>Arret_Orga</v>
          </cell>
        </row>
        <row r="5">
          <cell r="P5" t="str">
            <v>Attentes</v>
          </cell>
        </row>
        <row r="6">
          <cell r="P6" t="str">
            <v>RD_Essai</v>
          </cell>
        </row>
        <row r="7">
          <cell r="P7" t="str">
            <v>Commentaires_opérateurs</v>
          </cell>
          <cell r="X7" t="str">
            <v>2/1 sauces aux fruits jaunes</v>
          </cell>
        </row>
        <row r="8">
          <cell r="X8" t="str">
            <v>2/1 sauces aux fruits rouges</v>
          </cell>
        </row>
        <row r="9">
          <cell r="X9" t="str">
            <v>2/1 Lukull kirshen</v>
          </cell>
        </row>
        <row r="10">
          <cell r="X10" t="str">
            <v>2/1 Lukull Rote Grutze</v>
          </cell>
        </row>
        <row r="11">
          <cell r="X11" t="str">
            <v>2/1 Milchreiss</v>
          </cell>
        </row>
        <row r="12">
          <cell r="X12" t="str">
            <v>3/1 CD VANILLE</v>
          </cell>
        </row>
        <row r="13">
          <cell r="X13" t="str">
            <v>3/1 CD CREOLE</v>
          </cell>
        </row>
        <row r="14">
          <cell r="X14" t="str">
            <v>3/1 sauce au chocolats</v>
          </cell>
        </row>
        <row r="15">
          <cell r="X15" t="str">
            <v>3/1 CD CAFE AU LAIT</v>
          </cell>
        </row>
        <row r="16">
          <cell r="X16" t="str">
            <v>3/1 CD PRALINE</v>
          </cell>
        </row>
        <row r="17">
          <cell r="X17" t="str">
            <v>3/1 RAL</v>
          </cell>
        </row>
        <row r="18">
          <cell r="X18" t="str">
            <v>3/1 CD CARAMEL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C9BD2-89EA-4348-A4E7-0F38A5782348}">
  <dimension ref="A1:E15"/>
  <sheetViews>
    <sheetView tabSelected="1" workbookViewId="0">
      <selection activeCell="B15" sqref="B15"/>
    </sheetView>
  </sheetViews>
  <sheetFormatPr baseColWidth="10" defaultRowHeight="14.25" x14ac:dyDescent="0.45"/>
  <cols>
    <col min="4" max="4" width="10.6640625" customWidth="1"/>
    <col min="5" max="5" width="26.6640625" customWidth="1"/>
  </cols>
  <sheetData>
    <row r="1" spans="1:5" ht="16.149999999999999" thickBot="1" x14ac:dyDescent="0.55000000000000004">
      <c r="A1" s="1" t="s">
        <v>0</v>
      </c>
      <c r="B1" s="2" t="s">
        <v>1</v>
      </c>
      <c r="C1" s="3">
        <v>0.20833333333333334</v>
      </c>
      <c r="D1" s="20"/>
      <c r="E1" s="16" t="s">
        <v>22</v>
      </c>
    </row>
    <row r="2" spans="1:5" ht="15.75" x14ac:dyDescent="0.5">
      <c r="A2" s="5" t="s">
        <v>3</v>
      </c>
      <c r="B2" s="6" t="s">
        <v>4</v>
      </c>
      <c r="C2" s="7">
        <v>0.20833333333333334</v>
      </c>
      <c r="D2" s="20"/>
      <c r="E2" s="17" t="str">
        <f ca="1">IF($E$2=0,"",$E$2)</f>
        <v>2/1 sauces aux fruits jaunes</v>
      </c>
    </row>
    <row r="3" spans="1:5" ht="15.75" x14ac:dyDescent="0.5">
      <c r="A3" s="5" t="s">
        <v>5</v>
      </c>
      <c r="B3" s="8"/>
      <c r="C3" s="12">
        <v>0.21527777777777779</v>
      </c>
      <c r="D3" s="20"/>
      <c r="E3" s="18" t="str">
        <f t="shared" ref="E3:E12" ca="1" si="0">IF($E$2=0,"",$E$2)</f>
        <v>2/1 sauces aux fruits jaunes</v>
      </c>
    </row>
    <row r="4" spans="1:5" ht="16.149999999999999" thickBot="1" x14ac:dyDescent="0.55000000000000004">
      <c r="A4" s="9" t="s">
        <v>6</v>
      </c>
      <c r="B4" s="10">
        <f>_xlfn.ISOWEEKNUM(B3)</f>
        <v>52</v>
      </c>
      <c r="C4" s="13">
        <v>0.21527777777777779</v>
      </c>
      <c r="D4" s="20"/>
      <c r="E4" s="18" t="str">
        <f t="shared" ca="1" si="0"/>
        <v>2/1 sauces aux fruits jaunes</v>
      </c>
    </row>
    <row r="5" spans="1:5" ht="15.75" x14ac:dyDescent="0.5">
      <c r="A5" s="4"/>
      <c r="B5" s="4"/>
      <c r="C5" s="12">
        <v>0.22222222222222199</v>
      </c>
      <c r="D5" s="20"/>
      <c r="E5" s="18" t="str">
        <f t="shared" ca="1" si="0"/>
        <v>2/1 sauces aux fruits jaunes</v>
      </c>
    </row>
    <row r="6" spans="1:5" ht="15.75" x14ac:dyDescent="0.5">
      <c r="A6" s="4"/>
      <c r="B6" s="4"/>
      <c r="C6" s="14">
        <v>0.22222222222222199</v>
      </c>
      <c r="D6" s="20"/>
      <c r="E6" s="18" t="str">
        <f t="shared" ca="1" si="0"/>
        <v>2/1 sauces aux fruits jaunes</v>
      </c>
    </row>
    <row r="7" spans="1:5" ht="15.75" x14ac:dyDescent="0.5">
      <c r="A7" s="4"/>
      <c r="B7" s="4"/>
      <c r="C7" s="12">
        <v>0.22916666666666699</v>
      </c>
      <c r="D7" s="20"/>
      <c r="E7" s="18" t="str">
        <f t="shared" ca="1" si="0"/>
        <v>2/1 sauces aux fruits jaunes</v>
      </c>
    </row>
    <row r="8" spans="1:5" ht="15.75" x14ac:dyDescent="0.5">
      <c r="A8" s="4"/>
      <c r="B8" s="4"/>
      <c r="C8" s="14">
        <v>0.22916666666666699</v>
      </c>
      <c r="D8" s="20"/>
      <c r="E8" s="18" t="str">
        <f t="shared" ca="1" si="0"/>
        <v>2/1 sauces aux fruits jaunes</v>
      </c>
    </row>
    <row r="9" spans="1:5" ht="15.75" x14ac:dyDescent="0.5">
      <c r="A9" s="4"/>
      <c r="B9" s="4"/>
      <c r="C9" s="12">
        <v>0.23611111111111099</v>
      </c>
      <c r="D9" s="20"/>
      <c r="E9" s="18" t="str">
        <f t="shared" ca="1" si="0"/>
        <v>2/1 sauces aux fruits jaunes</v>
      </c>
    </row>
    <row r="10" spans="1:5" ht="15.75" x14ac:dyDescent="0.5">
      <c r="A10" s="4"/>
      <c r="B10" s="4"/>
      <c r="C10" s="14">
        <v>0.23611111111111099</v>
      </c>
      <c r="D10" s="20"/>
      <c r="E10" s="18" t="str">
        <f t="shared" ca="1" si="0"/>
        <v>2/1 sauces aux fruits jaunes</v>
      </c>
    </row>
    <row r="11" spans="1:5" ht="15.75" x14ac:dyDescent="0.5">
      <c r="A11" s="4"/>
      <c r="B11" s="4"/>
      <c r="C11" s="12">
        <v>0.243055555555556</v>
      </c>
      <c r="D11" s="20"/>
      <c r="E11" s="18" t="str">
        <f t="shared" ca="1" si="0"/>
        <v>2/1 sauces aux fruits jaunes</v>
      </c>
    </row>
    <row r="12" spans="1:5" ht="16.149999999999999" thickBot="1" x14ac:dyDescent="0.55000000000000004">
      <c r="A12" s="4"/>
      <c r="B12" s="4"/>
      <c r="C12" s="14">
        <v>0.243055555555556</v>
      </c>
      <c r="D12" s="20"/>
      <c r="E12" s="18" t="str">
        <f t="shared" ca="1" si="0"/>
        <v>2/1 sauces aux fruits jaunes</v>
      </c>
    </row>
    <row r="13" spans="1:5" ht="16.149999999999999" thickBot="1" x14ac:dyDescent="0.55000000000000004">
      <c r="A13" s="11" t="s">
        <v>7</v>
      </c>
      <c r="B13" s="85"/>
      <c r="C13" s="15" t="s">
        <v>8</v>
      </c>
      <c r="D13" s="20"/>
      <c r="E13" s="19"/>
    </row>
    <row r="15" spans="1:5" x14ac:dyDescent="0.45">
      <c r="B15" t="s">
        <v>40</v>
      </c>
    </row>
  </sheetData>
  <dataValidations count="1">
    <dataValidation type="list" allowBlank="1" showInputMessage="1" showErrorMessage="1" sqref="E1" xr:uid="{B0E71DB9-5E28-47EF-A8DB-4DCC0CC140C4}">
      <formula1>A_M_G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3">
              <controlPr defaultSize="0" autoFill="0" autoLine="0" autoPict="0">
                <anchor moveWithCells="1">
                  <from>
                    <xdr:col>9</xdr:col>
                    <xdr:colOff>76200</xdr:colOff>
                    <xdr:row>5</xdr:row>
                    <xdr:rowOff>114300</xdr:rowOff>
                  </from>
                  <to>
                    <xdr:col>9</xdr:col>
                    <xdr:colOff>409575</xdr:colOff>
                    <xdr:row>6</xdr:row>
                    <xdr:rowOff>128588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28B5E-CFBC-4B12-8603-3568F6E40C35}">
  <dimension ref="A1:I22"/>
  <sheetViews>
    <sheetView workbookViewId="0">
      <selection activeCell="M18" sqref="M18"/>
    </sheetView>
  </sheetViews>
  <sheetFormatPr baseColWidth="10" defaultRowHeight="14.25" x14ac:dyDescent="0.45"/>
  <cols>
    <col min="4" max="4" width="22.796875" bestFit="1" customWidth="1"/>
  </cols>
  <sheetData>
    <row r="1" spans="1:9" ht="43.15" thickBot="1" x14ac:dyDescent="0.5">
      <c r="A1" s="21" t="s">
        <v>9</v>
      </c>
      <c r="B1" s="22"/>
      <c r="C1" s="23" t="s">
        <v>10</v>
      </c>
      <c r="D1" s="24"/>
      <c r="E1" s="25" t="s">
        <v>11</v>
      </c>
      <c r="F1" s="26" t="s">
        <v>12</v>
      </c>
      <c r="G1" s="27" t="s">
        <v>13</v>
      </c>
      <c r="H1" s="28" t="s">
        <v>14</v>
      </c>
      <c r="I1" s="83" t="s">
        <v>15</v>
      </c>
    </row>
    <row r="2" spans="1:9" x14ac:dyDescent="0.45">
      <c r="A2" s="29" t="s">
        <v>16</v>
      </c>
      <c r="B2" s="29" t="s">
        <v>17</v>
      </c>
      <c r="C2" s="30" t="s">
        <v>18</v>
      </c>
      <c r="D2" s="31" t="s">
        <v>2</v>
      </c>
      <c r="E2" s="32">
        <v>10000</v>
      </c>
      <c r="F2" s="33">
        <v>12000</v>
      </c>
      <c r="G2" s="33">
        <v>1260</v>
      </c>
      <c r="H2" s="79">
        <f>11000/((11000/(I2*G2))-2)/G2</f>
        <v>0.50172308939793231</v>
      </c>
      <c r="I2" s="84">
        <v>0.45</v>
      </c>
    </row>
    <row r="3" spans="1:9" x14ac:dyDescent="0.45">
      <c r="A3" s="34"/>
      <c r="B3" s="34"/>
      <c r="C3" s="35"/>
      <c r="D3" s="36" t="s">
        <v>19</v>
      </c>
      <c r="E3" s="37">
        <v>10000</v>
      </c>
      <c r="F3" s="38">
        <v>12000</v>
      </c>
      <c r="G3" s="38">
        <v>1260</v>
      </c>
      <c r="H3" s="80">
        <f>11000/((11000/(I3*G3))-2)/G3</f>
        <v>0.50172308939793231</v>
      </c>
      <c r="I3" s="84">
        <v>0.45</v>
      </c>
    </row>
    <row r="4" spans="1:9" x14ac:dyDescent="0.45">
      <c r="A4" s="34"/>
      <c r="B4" s="34"/>
      <c r="C4" s="35"/>
      <c r="D4" s="40" t="s">
        <v>20</v>
      </c>
      <c r="E4" s="37">
        <v>10000</v>
      </c>
      <c r="F4" s="38">
        <v>12000</v>
      </c>
      <c r="G4" s="38">
        <v>1260</v>
      </c>
      <c r="H4" s="80">
        <f>11000/((11000/(I4*G4))-2)/G4</f>
        <v>0.50172308939793231</v>
      </c>
      <c r="I4" s="84">
        <v>0.45</v>
      </c>
    </row>
    <row r="5" spans="1:9" x14ac:dyDescent="0.45">
      <c r="A5" s="34"/>
      <c r="B5" s="34"/>
      <c r="C5" s="35"/>
      <c r="D5" s="41" t="s">
        <v>21</v>
      </c>
      <c r="E5" s="37">
        <v>10000</v>
      </c>
      <c r="F5" s="38">
        <v>12000</v>
      </c>
      <c r="G5" s="38">
        <v>1260</v>
      </c>
      <c r="H5" s="80">
        <f>11000/((11000/(I5*G5))-2)/G5</f>
        <v>0.50172308939793231</v>
      </c>
      <c r="I5" s="84">
        <v>0.45</v>
      </c>
    </row>
    <row r="6" spans="1:9" ht="14.65" thickBot="1" x14ac:dyDescent="0.5">
      <c r="A6" s="34"/>
      <c r="B6" s="34"/>
      <c r="C6" s="42"/>
      <c r="D6" s="43" t="s">
        <v>22</v>
      </c>
      <c r="E6" s="44">
        <v>10000</v>
      </c>
      <c r="F6" s="45">
        <v>12000</v>
      </c>
      <c r="G6" s="45">
        <v>1260</v>
      </c>
      <c r="H6" s="81">
        <f>11000/((11000/(I6*G6))-2)/G6</f>
        <v>0.50172308939793231</v>
      </c>
      <c r="I6" s="84">
        <v>0.45</v>
      </c>
    </row>
    <row r="7" spans="1:9" x14ac:dyDescent="0.45">
      <c r="A7" s="34"/>
      <c r="B7" s="46"/>
      <c r="C7" s="29" t="s">
        <v>23</v>
      </c>
      <c r="D7" s="47" t="s">
        <v>24</v>
      </c>
      <c r="E7" s="33">
        <v>10000</v>
      </c>
      <c r="F7" s="33">
        <v>12000</v>
      </c>
      <c r="G7" s="33">
        <v>900</v>
      </c>
      <c r="H7" s="82">
        <f t="shared" ref="H7:H13" si="0">7200/((7200/(I7*G7))-2)/G7</f>
        <v>0.50704225352112675</v>
      </c>
      <c r="I7" s="84">
        <v>0.45</v>
      </c>
    </row>
    <row r="8" spans="1:9" x14ac:dyDescent="0.45">
      <c r="A8" s="34"/>
      <c r="B8" s="46"/>
      <c r="C8" s="34"/>
      <c r="D8" s="48" t="s">
        <v>25</v>
      </c>
      <c r="E8" s="38">
        <v>10000</v>
      </c>
      <c r="F8" s="38">
        <v>12000</v>
      </c>
      <c r="G8" s="38">
        <v>900</v>
      </c>
      <c r="H8" s="49">
        <f t="shared" si="0"/>
        <v>0.50704225352112675</v>
      </c>
      <c r="I8" s="50">
        <v>0.45</v>
      </c>
    </row>
    <row r="9" spans="1:9" x14ac:dyDescent="0.45">
      <c r="A9" s="34"/>
      <c r="B9" s="46"/>
      <c r="C9" s="34"/>
      <c r="D9" s="48" t="s">
        <v>26</v>
      </c>
      <c r="E9" s="38">
        <v>10000</v>
      </c>
      <c r="F9" s="38">
        <v>12000</v>
      </c>
      <c r="G9" s="38">
        <v>900</v>
      </c>
      <c r="H9" s="49">
        <f t="shared" si="0"/>
        <v>0.50704225352112675</v>
      </c>
      <c r="I9" s="50">
        <v>0.45</v>
      </c>
    </row>
    <row r="10" spans="1:9" x14ac:dyDescent="0.45">
      <c r="A10" s="34"/>
      <c r="B10" s="46"/>
      <c r="C10" s="34"/>
      <c r="D10" s="48" t="s">
        <v>27</v>
      </c>
      <c r="E10" s="38">
        <v>10000</v>
      </c>
      <c r="F10" s="38">
        <v>12000</v>
      </c>
      <c r="G10" s="38">
        <v>900</v>
      </c>
      <c r="H10" s="49">
        <f t="shared" si="0"/>
        <v>0.50704225352112675</v>
      </c>
      <c r="I10" s="50">
        <v>0.45</v>
      </c>
    </row>
    <row r="11" spans="1:9" x14ac:dyDescent="0.45">
      <c r="A11" s="34"/>
      <c r="B11" s="46"/>
      <c r="C11" s="34"/>
      <c r="D11" s="48" t="s">
        <v>28</v>
      </c>
      <c r="E11" s="38">
        <v>10000</v>
      </c>
      <c r="F11" s="38">
        <v>12000</v>
      </c>
      <c r="G11" s="38">
        <v>900</v>
      </c>
      <c r="H11" s="49">
        <f t="shared" si="0"/>
        <v>0.50704225352112675</v>
      </c>
      <c r="I11" s="50">
        <v>0.45</v>
      </c>
    </row>
    <row r="12" spans="1:9" x14ac:dyDescent="0.45">
      <c r="A12" s="34"/>
      <c r="B12" s="46"/>
      <c r="C12" s="34"/>
      <c r="D12" s="48" t="s">
        <v>29</v>
      </c>
      <c r="E12" s="38">
        <v>10000</v>
      </c>
      <c r="F12" s="38">
        <v>12000</v>
      </c>
      <c r="G12" s="38">
        <v>900</v>
      </c>
      <c r="H12" s="49">
        <f t="shared" si="0"/>
        <v>0.50704225352112675</v>
      </c>
      <c r="I12" s="50">
        <v>0.45</v>
      </c>
    </row>
    <row r="13" spans="1:9" ht="14.65" thickBot="1" x14ac:dyDescent="0.5">
      <c r="A13" s="34"/>
      <c r="B13" s="46"/>
      <c r="C13" s="51"/>
      <c r="D13" s="52" t="s">
        <v>30</v>
      </c>
      <c r="E13" s="45">
        <v>10000</v>
      </c>
      <c r="F13" s="45">
        <v>12000</v>
      </c>
      <c r="G13" s="45">
        <v>900</v>
      </c>
      <c r="H13" s="53">
        <f t="shared" si="0"/>
        <v>0.50704225352112675</v>
      </c>
      <c r="I13" s="54">
        <v>0.45</v>
      </c>
    </row>
    <row r="14" spans="1:9" x14ac:dyDescent="0.45">
      <c r="A14" s="34"/>
      <c r="B14" s="46"/>
      <c r="C14" s="29" t="s">
        <v>31</v>
      </c>
      <c r="D14" s="55" t="s">
        <v>32</v>
      </c>
      <c r="E14" s="56">
        <v>10000</v>
      </c>
      <c r="F14" s="56">
        <v>12000</v>
      </c>
      <c r="G14" s="57">
        <v>780</v>
      </c>
      <c r="H14" s="58">
        <f t="shared" ref="H14:H21" si="1">6240/((6240/(I14*G14))-2)/G14</f>
        <v>0.50704225352112675</v>
      </c>
      <c r="I14" s="59">
        <v>0.45</v>
      </c>
    </row>
    <row r="15" spans="1:9" x14ac:dyDescent="0.45">
      <c r="A15" s="34"/>
      <c r="B15" s="46"/>
      <c r="C15" s="34"/>
      <c r="D15" s="60" t="s">
        <v>33</v>
      </c>
      <c r="E15" s="37">
        <v>10000</v>
      </c>
      <c r="F15" s="37">
        <v>12000</v>
      </c>
      <c r="G15" s="38">
        <v>780</v>
      </c>
      <c r="H15" s="39">
        <f t="shared" si="1"/>
        <v>0.50704225352112675</v>
      </c>
      <c r="I15" s="61">
        <v>0.45</v>
      </c>
    </row>
    <row r="16" spans="1:9" x14ac:dyDescent="0.45">
      <c r="A16" s="34"/>
      <c r="B16" s="46"/>
      <c r="C16" s="34"/>
      <c r="D16" s="60" t="s">
        <v>34</v>
      </c>
      <c r="E16" s="37">
        <v>10000</v>
      </c>
      <c r="F16" s="37">
        <v>12000</v>
      </c>
      <c r="G16" s="38">
        <v>780</v>
      </c>
      <c r="H16" s="39">
        <f t="shared" si="1"/>
        <v>0.50704225352112675</v>
      </c>
      <c r="I16" s="61">
        <v>0.45</v>
      </c>
    </row>
    <row r="17" spans="1:9" x14ac:dyDescent="0.45">
      <c r="A17" s="34"/>
      <c r="B17" s="46"/>
      <c r="C17" s="34"/>
      <c r="D17" s="60" t="s">
        <v>35</v>
      </c>
      <c r="E17" s="37">
        <v>10000</v>
      </c>
      <c r="F17" s="37">
        <v>12000</v>
      </c>
      <c r="G17" s="38">
        <v>780</v>
      </c>
      <c r="H17" s="39">
        <f t="shared" si="1"/>
        <v>0.50704225352112675</v>
      </c>
      <c r="I17" s="61">
        <v>0.45</v>
      </c>
    </row>
    <row r="18" spans="1:9" ht="14.65" thickBot="1" x14ac:dyDescent="0.5">
      <c r="A18" s="51"/>
      <c r="B18" s="62"/>
      <c r="C18" s="34"/>
      <c r="D18" s="60" t="s">
        <v>36</v>
      </c>
      <c r="E18" s="37">
        <v>10000</v>
      </c>
      <c r="F18" s="37">
        <v>12000</v>
      </c>
      <c r="G18" s="38">
        <v>780</v>
      </c>
      <c r="H18" s="39">
        <f t="shared" si="1"/>
        <v>0.50704225352112675</v>
      </c>
      <c r="I18" s="61">
        <v>0.45</v>
      </c>
    </row>
    <row r="19" spans="1:9" x14ac:dyDescent="0.45">
      <c r="A19" s="63"/>
      <c r="B19" s="64"/>
      <c r="C19" s="34"/>
      <c r="D19" s="65" t="s">
        <v>37</v>
      </c>
      <c r="E19" s="37">
        <v>4150</v>
      </c>
      <c r="F19" s="37">
        <v>4150</v>
      </c>
      <c r="G19" s="38">
        <v>780</v>
      </c>
      <c r="H19" s="39">
        <f t="shared" si="1"/>
        <v>0.50704225352112675</v>
      </c>
      <c r="I19" s="61">
        <v>0.45</v>
      </c>
    </row>
    <row r="20" spans="1:9" x14ac:dyDescent="0.45">
      <c r="A20" s="66"/>
      <c r="B20" s="64"/>
      <c r="C20" s="34"/>
      <c r="D20" s="67" t="s">
        <v>34</v>
      </c>
      <c r="E20" s="37">
        <v>4150</v>
      </c>
      <c r="F20" s="37">
        <v>4150</v>
      </c>
      <c r="G20" s="38">
        <v>780</v>
      </c>
      <c r="H20" s="39">
        <f t="shared" si="1"/>
        <v>0.50704225352112675</v>
      </c>
      <c r="I20" s="61">
        <v>0.45</v>
      </c>
    </row>
    <row r="21" spans="1:9" x14ac:dyDescent="0.45">
      <c r="A21" s="68"/>
      <c r="B21" s="69"/>
      <c r="C21" s="34"/>
      <c r="D21" s="70" t="s">
        <v>38</v>
      </c>
      <c r="E21" s="37">
        <v>9600</v>
      </c>
      <c r="F21" s="71">
        <v>10750</v>
      </c>
      <c r="G21" s="72">
        <v>780</v>
      </c>
      <c r="H21" s="39">
        <f t="shared" si="1"/>
        <v>0.50704225352112675</v>
      </c>
      <c r="I21" s="61">
        <v>0.45</v>
      </c>
    </row>
    <row r="22" spans="1:9" ht="14.65" thickBot="1" x14ac:dyDescent="0.5">
      <c r="A22" s="68"/>
      <c r="B22" s="69"/>
      <c r="C22" s="51"/>
      <c r="D22" s="73" t="s">
        <v>39</v>
      </c>
      <c r="E22" s="74"/>
      <c r="F22" s="75"/>
      <c r="G22" s="76">
        <v>780</v>
      </c>
      <c r="H22" s="77">
        <f>6240/((6240/(I22*G22))-2)/G21</f>
        <v>0.50704225352112675</v>
      </c>
      <c r="I22" s="78">
        <v>0.45</v>
      </c>
    </row>
  </sheetData>
  <mergeCells count="9">
    <mergeCell ref="A1:B1"/>
    <mergeCell ref="C1:D1"/>
    <mergeCell ref="A2:A18"/>
    <mergeCell ref="B2:B18"/>
    <mergeCell ref="C2:C6"/>
    <mergeCell ref="C7:C13"/>
    <mergeCell ref="C14:C22"/>
    <mergeCell ref="A19:A20"/>
    <mergeCell ref="B19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julien cailteux</cp:lastModifiedBy>
  <dcterms:created xsi:type="dcterms:W3CDTF">2018-08-22T13:48:44Z</dcterms:created>
  <dcterms:modified xsi:type="dcterms:W3CDTF">2018-08-22T13:55:20Z</dcterms:modified>
</cp:coreProperties>
</file>