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C105422\Downloads\"/>
    </mc:Choice>
  </mc:AlternateContent>
  <xr:revisionPtr revIDLastSave="0" documentId="13_ncr:1_{28C3D094-3220-452F-8D74-73DD116B5675}" xr6:coauthVersionLast="47" xr6:coauthVersionMax="47" xr10:uidLastSave="{00000000-0000-0000-0000-000000000000}"/>
  <bookViews>
    <workbookView xWindow="-110" yWindow="-110" windowWidth="19420" windowHeight="10300" xr2:uid="{B76DD875-DCF4-4D67-A47F-93F25B4852D5}"/>
  </bookViews>
  <sheets>
    <sheet name="EVOLUTION QUALITE PILES BROUS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O145" i="1" l="1"/>
  <c r="AG145" i="1"/>
  <c r="Q145" i="1"/>
  <c r="I145" i="1"/>
  <c r="F145" i="1"/>
  <c r="AL145" i="1" s="1"/>
  <c r="BA144" i="1"/>
  <c r="AZ144" i="1"/>
  <c r="BB144" i="1" s="1"/>
  <c r="AV144" i="1"/>
  <c r="AW144" i="1" s="1"/>
  <c r="AU144" i="1"/>
  <c r="AT144" i="1"/>
  <c r="AQ144" i="1"/>
  <c r="AN144" i="1"/>
  <c r="AK144" i="1"/>
  <c r="AH144" i="1"/>
  <c r="AE144" i="1"/>
  <c r="AB144" i="1"/>
  <c r="Y144" i="1"/>
  <c r="V144" i="1"/>
  <c r="S144" i="1"/>
  <c r="P144" i="1"/>
  <c r="M144" i="1"/>
  <c r="J144" i="1"/>
  <c r="BA143" i="1"/>
  <c r="AZ143" i="1"/>
  <c r="BB143" i="1" s="1"/>
  <c r="AV143" i="1"/>
  <c r="AW143" i="1" s="1"/>
  <c r="AU143" i="1"/>
  <c r="AT143" i="1"/>
  <c r="AQ143" i="1"/>
  <c r="AN143" i="1"/>
  <c r="AK143" i="1"/>
  <c r="AH143" i="1"/>
  <c r="AE143" i="1"/>
  <c r="AB143" i="1"/>
  <c r="Y143" i="1"/>
  <c r="V143" i="1"/>
  <c r="S143" i="1"/>
  <c r="P143" i="1"/>
  <c r="M143" i="1"/>
  <c r="J143" i="1"/>
  <c r="BB142" i="1"/>
  <c r="BA142" i="1"/>
  <c r="AZ142" i="1"/>
  <c r="AV142" i="1"/>
  <c r="AW142" i="1" s="1"/>
  <c r="AU142" i="1"/>
  <c r="AT142" i="1"/>
  <c r="AQ142" i="1"/>
  <c r="AN142" i="1"/>
  <c r="AK142" i="1"/>
  <c r="AH142" i="1"/>
  <c r="AE142" i="1"/>
  <c r="AB142" i="1"/>
  <c r="Y142" i="1"/>
  <c r="V142" i="1"/>
  <c r="S142" i="1"/>
  <c r="P142" i="1"/>
  <c r="M142" i="1"/>
  <c r="J142" i="1"/>
  <c r="BA141" i="1"/>
  <c r="AZ141" i="1"/>
  <c r="BB141" i="1" s="1"/>
  <c r="AV141" i="1"/>
  <c r="AW141" i="1" s="1"/>
  <c r="AU141" i="1"/>
  <c r="AT141" i="1"/>
  <c r="AQ141" i="1"/>
  <c r="AN141" i="1"/>
  <c r="AK141" i="1"/>
  <c r="AH141" i="1"/>
  <c r="AE141" i="1"/>
  <c r="AB141" i="1"/>
  <c r="Y141" i="1"/>
  <c r="V141" i="1"/>
  <c r="S141" i="1"/>
  <c r="P141" i="1"/>
  <c r="M141" i="1"/>
  <c r="J141" i="1"/>
  <c r="BA140" i="1"/>
  <c r="AZ140" i="1"/>
  <c r="BB140" i="1" s="1"/>
  <c r="AW140" i="1"/>
  <c r="AV140" i="1"/>
  <c r="AU140" i="1"/>
  <c r="AT140" i="1"/>
  <c r="AQ140" i="1"/>
  <c r="AN140" i="1"/>
  <c r="AK140" i="1"/>
  <c r="AH140" i="1"/>
  <c r="AE140" i="1"/>
  <c r="AB140" i="1"/>
  <c r="Y140" i="1"/>
  <c r="V140" i="1"/>
  <c r="S140" i="1"/>
  <c r="P140" i="1"/>
  <c r="M140" i="1"/>
  <c r="J140" i="1"/>
  <c r="BB139" i="1"/>
  <c r="BA139" i="1"/>
  <c r="AZ139" i="1"/>
  <c r="AV139" i="1"/>
  <c r="AU139" i="1"/>
  <c r="AW139" i="1" s="1"/>
  <c r="AT139" i="1"/>
  <c r="AQ139" i="1"/>
  <c r="AN139" i="1"/>
  <c r="AK139" i="1"/>
  <c r="AH139" i="1"/>
  <c r="AE139" i="1"/>
  <c r="AB139" i="1"/>
  <c r="Y139" i="1"/>
  <c r="V139" i="1"/>
  <c r="S139" i="1"/>
  <c r="P139" i="1"/>
  <c r="M139" i="1"/>
  <c r="J139" i="1"/>
  <c r="BA138" i="1"/>
  <c r="AZ138" i="1"/>
  <c r="BB138" i="1" s="1"/>
  <c r="AV138" i="1"/>
  <c r="AU138" i="1"/>
  <c r="AW138" i="1" s="1"/>
  <c r="AT138" i="1"/>
  <c r="AQ138" i="1"/>
  <c r="AN138" i="1"/>
  <c r="AK138" i="1"/>
  <c r="AH138" i="1"/>
  <c r="AE138" i="1"/>
  <c r="AB138" i="1"/>
  <c r="Y138" i="1"/>
  <c r="V138" i="1"/>
  <c r="S138" i="1"/>
  <c r="P138" i="1"/>
  <c r="M138" i="1"/>
  <c r="J138" i="1"/>
  <c r="BA137" i="1"/>
  <c r="AZ137" i="1"/>
  <c r="BB137" i="1" s="1"/>
  <c r="AV137" i="1"/>
  <c r="AW137" i="1" s="1"/>
  <c r="AU137" i="1"/>
  <c r="AT137" i="1"/>
  <c r="AQ137" i="1"/>
  <c r="AN137" i="1"/>
  <c r="AK137" i="1"/>
  <c r="AH137" i="1"/>
  <c r="AE137" i="1"/>
  <c r="AB137" i="1"/>
  <c r="Y137" i="1"/>
  <c r="V137" i="1"/>
  <c r="S137" i="1"/>
  <c r="P137" i="1"/>
  <c r="M137" i="1"/>
  <c r="J137" i="1"/>
  <c r="BA136" i="1"/>
  <c r="AZ136" i="1"/>
  <c r="BB136" i="1" s="1"/>
  <c r="AV136" i="1"/>
  <c r="AW136" i="1" s="1"/>
  <c r="AU136" i="1"/>
  <c r="AT136" i="1"/>
  <c r="AQ136" i="1"/>
  <c r="AN136" i="1"/>
  <c r="AK136" i="1"/>
  <c r="AH136" i="1"/>
  <c r="AE136" i="1"/>
  <c r="AB136" i="1"/>
  <c r="Y136" i="1"/>
  <c r="V136" i="1"/>
  <c r="S136" i="1"/>
  <c r="P136" i="1"/>
  <c r="M136" i="1"/>
  <c r="J136" i="1"/>
  <c r="BA135" i="1"/>
  <c r="AZ135" i="1"/>
  <c r="BB135" i="1" s="1"/>
  <c r="AV135" i="1"/>
  <c r="AW135" i="1" s="1"/>
  <c r="AU135" i="1"/>
  <c r="AT135" i="1"/>
  <c r="AQ135" i="1"/>
  <c r="AN135" i="1"/>
  <c r="AK135" i="1"/>
  <c r="AH135" i="1"/>
  <c r="AE135" i="1"/>
  <c r="AB135" i="1"/>
  <c r="Y135" i="1"/>
  <c r="V135" i="1"/>
  <c r="S135" i="1"/>
  <c r="P135" i="1"/>
  <c r="M135" i="1"/>
  <c r="J135" i="1"/>
  <c r="BB134" i="1"/>
  <c r="BA134" i="1"/>
  <c r="AZ134" i="1"/>
  <c r="AV134" i="1"/>
  <c r="AU134" i="1"/>
  <c r="AT134" i="1"/>
  <c r="AQ134" i="1"/>
  <c r="AN134" i="1"/>
  <c r="AK134" i="1"/>
  <c r="AH134" i="1"/>
  <c r="AE134" i="1"/>
  <c r="AB134" i="1"/>
  <c r="Y134" i="1"/>
  <c r="V134" i="1"/>
  <c r="S134" i="1"/>
  <c r="P134" i="1"/>
  <c r="M134" i="1"/>
  <c r="J134" i="1"/>
  <c r="BA133" i="1"/>
  <c r="AZ133" i="1"/>
  <c r="BB133" i="1" s="1"/>
  <c r="AV133" i="1"/>
  <c r="AW133" i="1" s="1"/>
  <c r="AU133" i="1"/>
  <c r="AT133" i="1"/>
  <c r="AQ133" i="1"/>
  <c r="AN133" i="1"/>
  <c r="AK133" i="1"/>
  <c r="AH133" i="1"/>
  <c r="AE133" i="1"/>
  <c r="AB133" i="1"/>
  <c r="Y133" i="1"/>
  <c r="V133" i="1"/>
  <c r="S133" i="1"/>
  <c r="P133" i="1"/>
  <c r="M133" i="1"/>
  <c r="J133" i="1"/>
  <c r="BA132" i="1"/>
  <c r="AZ132" i="1"/>
  <c r="BB132" i="1" s="1"/>
  <c r="AV132" i="1"/>
  <c r="AW132" i="1" s="1"/>
  <c r="AU132" i="1"/>
  <c r="AT132" i="1"/>
  <c r="AQ132" i="1"/>
  <c r="AN132" i="1"/>
  <c r="AK132" i="1"/>
  <c r="AH132" i="1"/>
  <c r="AE132" i="1"/>
  <c r="AB132" i="1"/>
  <c r="Y132" i="1"/>
  <c r="V132" i="1"/>
  <c r="S132" i="1"/>
  <c r="P132" i="1"/>
  <c r="M132" i="1"/>
  <c r="J132" i="1"/>
  <c r="BB131" i="1"/>
  <c r="BA131" i="1"/>
  <c r="AZ131" i="1"/>
  <c r="AV131" i="1"/>
  <c r="AU131" i="1"/>
  <c r="AW131" i="1" s="1"/>
  <c r="AQ131" i="1"/>
  <c r="AN131" i="1"/>
  <c r="AK131" i="1"/>
  <c r="AH131" i="1"/>
  <c r="AE131" i="1"/>
  <c r="AB131" i="1"/>
  <c r="Y131" i="1"/>
  <c r="V131" i="1"/>
  <c r="S131" i="1"/>
  <c r="P131" i="1"/>
  <c r="M131" i="1"/>
  <c r="J131" i="1"/>
  <c r="BA130" i="1"/>
  <c r="AZ130" i="1"/>
  <c r="BB130" i="1" s="1"/>
  <c r="AV130" i="1"/>
  <c r="AU130" i="1"/>
  <c r="AT130" i="1"/>
  <c r="AQ130" i="1"/>
  <c r="AN130" i="1"/>
  <c r="AK130" i="1"/>
  <c r="AH130" i="1"/>
  <c r="AE130" i="1"/>
  <c r="AB130" i="1"/>
  <c r="Y130" i="1"/>
  <c r="V130" i="1"/>
  <c r="S130" i="1"/>
  <c r="P130" i="1"/>
  <c r="M130" i="1"/>
  <c r="J130" i="1"/>
  <c r="BA129" i="1"/>
  <c r="AZ129" i="1"/>
  <c r="BB129" i="1" s="1"/>
  <c r="AW129" i="1"/>
  <c r="AV129" i="1"/>
  <c r="AU129" i="1"/>
  <c r="AT129" i="1"/>
  <c r="AQ129" i="1"/>
  <c r="AN129" i="1"/>
  <c r="AK129" i="1"/>
  <c r="AH129" i="1"/>
  <c r="AE129" i="1"/>
  <c r="AB129" i="1"/>
  <c r="Y129" i="1"/>
  <c r="V129" i="1"/>
  <c r="S129" i="1"/>
  <c r="P129" i="1"/>
  <c r="M129" i="1"/>
  <c r="J129" i="1"/>
  <c r="BB128" i="1"/>
  <c r="BA128" i="1"/>
  <c r="AZ128" i="1"/>
  <c r="AV128" i="1"/>
  <c r="AU128" i="1"/>
  <c r="AT128" i="1"/>
  <c r="AQ128" i="1"/>
  <c r="AN128" i="1"/>
  <c r="AK128" i="1"/>
  <c r="AH128" i="1"/>
  <c r="AE128" i="1"/>
  <c r="AB128" i="1"/>
  <c r="Y128" i="1"/>
  <c r="V128" i="1"/>
  <c r="S128" i="1"/>
  <c r="P128" i="1"/>
  <c r="M128" i="1"/>
  <c r="J128" i="1"/>
  <c r="BA127" i="1"/>
  <c r="AZ127" i="1"/>
  <c r="BB127" i="1" s="1"/>
  <c r="AV127" i="1"/>
  <c r="AW127" i="1" s="1"/>
  <c r="AU127" i="1"/>
  <c r="AT127" i="1"/>
  <c r="AQ127" i="1"/>
  <c r="AN127" i="1"/>
  <c r="AK127" i="1"/>
  <c r="AH127" i="1"/>
  <c r="AE127" i="1"/>
  <c r="AB127" i="1"/>
  <c r="Y127" i="1"/>
  <c r="V127" i="1"/>
  <c r="S127" i="1"/>
  <c r="P127" i="1"/>
  <c r="M127" i="1"/>
  <c r="J127" i="1"/>
  <c r="BB126" i="1"/>
  <c r="BA126" i="1"/>
  <c r="AZ126" i="1"/>
  <c r="AV126" i="1"/>
  <c r="AU126" i="1"/>
  <c r="AT126" i="1"/>
  <c r="AQ126" i="1"/>
  <c r="AN126" i="1"/>
  <c r="AK126" i="1"/>
  <c r="AH126" i="1"/>
  <c r="AE126" i="1"/>
  <c r="AB126" i="1"/>
  <c r="Y126" i="1"/>
  <c r="V126" i="1"/>
  <c r="S126" i="1"/>
  <c r="P126" i="1"/>
  <c r="M126" i="1"/>
  <c r="J126" i="1"/>
  <c r="BA125" i="1"/>
  <c r="AZ125" i="1"/>
  <c r="BB125" i="1" s="1"/>
  <c r="AV125" i="1"/>
  <c r="AW125" i="1" s="1"/>
  <c r="AU125" i="1"/>
  <c r="AT125" i="1"/>
  <c r="AQ125" i="1"/>
  <c r="AN125" i="1"/>
  <c r="AK125" i="1"/>
  <c r="AH125" i="1"/>
  <c r="AE125" i="1"/>
  <c r="AB125" i="1"/>
  <c r="Y125" i="1"/>
  <c r="V125" i="1"/>
  <c r="S125" i="1"/>
  <c r="P125" i="1"/>
  <c r="M125" i="1"/>
  <c r="J125" i="1"/>
  <c r="BA124" i="1"/>
  <c r="AZ124" i="1"/>
  <c r="BB124" i="1" s="1"/>
  <c r="AV124" i="1"/>
  <c r="AW124" i="1" s="1"/>
  <c r="AU124" i="1"/>
  <c r="AT124" i="1"/>
  <c r="AQ124" i="1"/>
  <c r="AN124" i="1"/>
  <c r="AK124" i="1"/>
  <c r="AH124" i="1"/>
  <c r="AE124" i="1"/>
  <c r="AB124" i="1"/>
  <c r="Y124" i="1"/>
  <c r="V124" i="1"/>
  <c r="S124" i="1"/>
  <c r="P124" i="1"/>
  <c r="M124" i="1"/>
  <c r="J124" i="1"/>
  <c r="BB123" i="1"/>
  <c r="BA123" i="1"/>
  <c r="AZ123" i="1"/>
  <c r="AV123" i="1"/>
  <c r="AW123" i="1" s="1"/>
  <c r="AU123" i="1"/>
  <c r="AT123" i="1"/>
  <c r="AQ123" i="1"/>
  <c r="AN123" i="1"/>
  <c r="AK123" i="1"/>
  <c r="AH123" i="1"/>
  <c r="AE123" i="1"/>
  <c r="AB123" i="1"/>
  <c r="Y123" i="1"/>
  <c r="V123" i="1"/>
  <c r="S123" i="1"/>
  <c r="P123" i="1"/>
  <c r="M123" i="1"/>
  <c r="J123" i="1"/>
  <c r="BA122" i="1"/>
  <c r="AZ122" i="1"/>
  <c r="BB122" i="1" s="1"/>
  <c r="AV122" i="1"/>
  <c r="AU122" i="1"/>
  <c r="AT122" i="1"/>
  <c r="AQ122" i="1"/>
  <c r="AN122" i="1"/>
  <c r="AK122" i="1"/>
  <c r="AH122" i="1"/>
  <c r="AE122" i="1"/>
  <c r="AB122" i="1"/>
  <c r="Y122" i="1"/>
  <c r="V122" i="1"/>
  <c r="S122" i="1"/>
  <c r="P122" i="1"/>
  <c r="M122" i="1"/>
  <c r="J122" i="1"/>
  <c r="BA121" i="1"/>
  <c r="AZ121" i="1"/>
  <c r="BB121" i="1" s="1"/>
  <c r="AW121" i="1"/>
  <c r="AV121" i="1"/>
  <c r="AU121" i="1"/>
  <c r="AT121" i="1"/>
  <c r="AQ121" i="1"/>
  <c r="AN121" i="1"/>
  <c r="AK121" i="1"/>
  <c r="AH121" i="1"/>
  <c r="AE121" i="1"/>
  <c r="AB121" i="1"/>
  <c r="Y121" i="1"/>
  <c r="V121" i="1"/>
  <c r="S121" i="1"/>
  <c r="P121" i="1"/>
  <c r="M121" i="1"/>
  <c r="J121" i="1"/>
  <c r="BB120" i="1"/>
  <c r="BA120" i="1"/>
  <c r="AZ120" i="1"/>
  <c r="AV120" i="1"/>
  <c r="AU120" i="1"/>
  <c r="AW120" i="1" s="1"/>
  <c r="AT120" i="1"/>
  <c r="AQ120" i="1"/>
  <c r="AN120" i="1"/>
  <c r="AK120" i="1"/>
  <c r="AH120" i="1"/>
  <c r="AE120" i="1"/>
  <c r="AB120" i="1"/>
  <c r="Y120" i="1"/>
  <c r="V120" i="1"/>
  <c r="P120" i="1"/>
  <c r="M120" i="1"/>
  <c r="J120" i="1"/>
  <c r="BA119" i="1"/>
  <c r="AZ119" i="1"/>
  <c r="BB119" i="1" s="1"/>
  <c r="AV119" i="1"/>
  <c r="AU119" i="1"/>
  <c r="AT119" i="1"/>
  <c r="AQ119" i="1"/>
  <c r="AN119" i="1"/>
  <c r="AK119" i="1"/>
  <c r="AH119" i="1"/>
  <c r="AE119" i="1"/>
  <c r="AB119" i="1"/>
  <c r="Y119" i="1"/>
  <c r="V119" i="1"/>
  <c r="S119" i="1"/>
  <c r="P119" i="1"/>
  <c r="M119" i="1"/>
  <c r="J119" i="1"/>
  <c r="BA118" i="1"/>
  <c r="AZ118" i="1"/>
  <c r="BB118" i="1" s="1"/>
  <c r="AW118" i="1"/>
  <c r="AV118" i="1"/>
  <c r="AU118" i="1"/>
  <c r="AT118" i="1"/>
  <c r="AQ118" i="1"/>
  <c r="AN118" i="1"/>
  <c r="AK118" i="1"/>
  <c r="AH118" i="1"/>
  <c r="AE118" i="1"/>
  <c r="AB118" i="1"/>
  <c r="Y118" i="1"/>
  <c r="V118" i="1"/>
  <c r="S118" i="1"/>
  <c r="P118" i="1"/>
  <c r="M118" i="1"/>
  <c r="J118" i="1"/>
  <c r="BB117" i="1"/>
  <c r="BA117" i="1"/>
  <c r="AZ117" i="1"/>
  <c r="AV117" i="1"/>
  <c r="AU117" i="1"/>
  <c r="AT117" i="1"/>
  <c r="AQ117" i="1"/>
  <c r="AN117" i="1"/>
  <c r="AK117" i="1"/>
  <c r="AH117" i="1"/>
  <c r="AE117" i="1"/>
  <c r="AB117" i="1"/>
  <c r="Y117" i="1"/>
  <c r="V117" i="1"/>
  <c r="S117" i="1"/>
  <c r="P117" i="1"/>
  <c r="M117" i="1"/>
  <c r="J117" i="1"/>
  <c r="BA116" i="1"/>
  <c r="AZ116" i="1"/>
  <c r="BB116" i="1" s="1"/>
  <c r="AW116" i="1"/>
  <c r="AV116" i="1"/>
  <c r="AU116" i="1"/>
  <c r="AT116" i="1"/>
  <c r="AQ116" i="1"/>
  <c r="AN116" i="1"/>
  <c r="AK116" i="1"/>
  <c r="AH116" i="1"/>
  <c r="AE116" i="1"/>
  <c r="AB116" i="1"/>
  <c r="Y116" i="1"/>
  <c r="V116" i="1"/>
  <c r="S116" i="1"/>
  <c r="P116" i="1"/>
  <c r="M116" i="1"/>
  <c r="J116" i="1"/>
  <c r="BB115" i="1"/>
  <c r="BA115" i="1"/>
  <c r="AZ115" i="1"/>
  <c r="AV115" i="1"/>
  <c r="AU115" i="1"/>
  <c r="AT115" i="1"/>
  <c r="AQ115" i="1"/>
  <c r="AN115" i="1"/>
  <c r="AK115" i="1"/>
  <c r="AH115" i="1"/>
  <c r="AE115" i="1"/>
  <c r="AB115" i="1"/>
  <c r="Y115" i="1"/>
  <c r="V115" i="1"/>
  <c r="S115" i="1"/>
  <c r="P115" i="1"/>
  <c r="M115" i="1"/>
  <c r="J115" i="1"/>
  <c r="BA114" i="1"/>
  <c r="AZ114" i="1"/>
  <c r="BB114" i="1" s="1"/>
  <c r="AV114" i="1"/>
  <c r="AW114" i="1" s="1"/>
  <c r="AU114" i="1"/>
  <c r="AT114" i="1"/>
  <c r="AQ114" i="1"/>
  <c r="AN114" i="1"/>
  <c r="AK114" i="1"/>
  <c r="AH114" i="1"/>
  <c r="AE114" i="1"/>
  <c r="AB114" i="1"/>
  <c r="Y114" i="1"/>
  <c r="V114" i="1"/>
  <c r="P114" i="1"/>
  <c r="M114" i="1"/>
  <c r="J114" i="1"/>
  <c r="BA113" i="1"/>
  <c r="AZ113" i="1"/>
  <c r="BB113" i="1" s="1"/>
  <c r="AW113" i="1"/>
  <c r="AV113" i="1"/>
  <c r="AU113" i="1"/>
  <c r="AT113" i="1"/>
  <c r="AQ113" i="1"/>
  <c r="AN113" i="1"/>
  <c r="AK113" i="1"/>
  <c r="AH113" i="1"/>
  <c r="AE113" i="1"/>
  <c r="AB113" i="1"/>
  <c r="Y113" i="1"/>
  <c r="V113" i="1"/>
  <c r="S113" i="1"/>
  <c r="P113" i="1"/>
  <c r="M113" i="1"/>
  <c r="J113" i="1"/>
  <c r="BB112" i="1"/>
  <c r="BA112" i="1"/>
  <c r="AZ112" i="1"/>
  <c r="AV112" i="1"/>
  <c r="AU112" i="1"/>
  <c r="AT112" i="1"/>
  <c r="AQ112" i="1"/>
  <c r="AN112" i="1"/>
  <c r="AK112" i="1"/>
  <c r="AH112" i="1"/>
  <c r="AE112" i="1"/>
  <c r="AB112" i="1"/>
  <c r="Y112" i="1"/>
  <c r="V112" i="1"/>
  <c r="S112" i="1"/>
  <c r="P112" i="1"/>
  <c r="M112" i="1"/>
  <c r="J112" i="1"/>
  <c r="BA111" i="1"/>
  <c r="AZ111" i="1"/>
  <c r="BB111" i="1" s="1"/>
  <c r="AV111" i="1"/>
  <c r="AW111" i="1" s="1"/>
  <c r="AU111" i="1"/>
  <c r="AT111" i="1"/>
  <c r="AQ111" i="1"/>
  <c r="AN111" i="1"/>
  <c r="AK111" i="1"/>
  <c r="AH111" i="1"/>
  <c r="AE111" i="1"/>
  <c r="AB111" i="1"/>
  <c r="Y111" i="1"/>
  <c r="V111" i="1"/>
  <c r="S111" i="1"/>
  <c r="P111" i="1"/>
  <c r="M111" i="1"/>
  <c r="J111" i="1"/>
  <c r="BA110" i="1"/>
  <c r="AZ110" i="1"/>
  <c r="BB110" i="1" s="1"/>
  <c r="AV110" i="1"/>
  <c r="AU110" i="1"/>
  <c r="AT110" i="1"/>
  <c r="AQ110" i="1"/>
  <c r="AN110" i="1"/>
  <c r="AK110" i="1"/>
  <c r="AH110" i="1"/>
  <c r="AE110" i="1"/>
  <c r="AB110" i="1"/>
  <c r="Y110" i="1"/>
  <c r="V110" i="1"/>
  <c r="S110" i="1"/>
  <c r="P110" i="1"/>
  <c r="M110" i="1"/>
  <c r="J110" i="1"/>
  <c r="BB109" i="1"/>
  <c r="BA109" i="1"/>
  <c r="AZ109" i="1"/>
  <c r="AV109" i="1"/>
  <c r="AU109" i="1"/>
  <c r="AT109" i="1"/>
  <c r="AQ109" i="1"/>
  <c r="AN109" i="1"/>
  <c r="AK109" i="1"/>
  <c r="AH109" i="1"/>
  <c r="AE109" i="1"/>
  <c r="AB109" i="1"/>
  <c r="Y109" i="1"/>
  <c r="V109" i="1"/>
  <c r="S109" i="1"/>
  <c r="P109" i="1"/>
  <c r="M109" i="1"/>
  <c r="J109" i="1"/>
  <c r="BA108" i="1"/>
  <c r="AZ108" i="1"/>
  <c r="BB108" i="1" s="1"/>
  <c r="AV108" i="1"/>
  <c r="AW108" i="1" s="1"/>
  <c r="AU108" i="1"/>
  <c r="AT108" i="1"/>
  <c r="AQ108" i="1"/>
  <c r="AN108" i="1"/>
  <c r="AK108" i="1"/>
  <c r="AH108" i="1"/>
  <c r="AE108" i="1"/>
  <c r="AB108" i="1"/>
  <c r="Y108" i="1"/>
  <c r="V108" i="1"/>
  <c r="S108" i="1"/>
  <c r="P108" i="1"/>
  <c r="M108" i="1"/>
  <c r="J108" i="1"/>
  <c r="BA107" i="1"/>
  <c r="AZ107" i="1"/>
  <c r="BB107" i="1" s="1"/>
  <c r="AV107" i="1"/>
  <c r="AW107" i="1" s="1"/>
  <c r="AU107" i="1"/>
  <c r="AT107" i="1"/>
  <c r="AQ107" i="1"/>
  <c r="AN107" i="1"/>
  <c r="AK107" i="1"/>
  <c r="AH107" i="1"/>
  <c r="AE107" i="1"/>
  <c r="AB107" i="1"/>
  <c r="Y107" i="1"/>
  <c r="V107" i="1"/>
  <c r="S107" i="1"/>
  <c r="P107" i="1"/>
  <c r="M107" i="1"/>
  <c r="J107" i="1"/>
  <c r="BA106" i="1"/>
  <c r="AZ106" i="1"/>
  <c r="BB106" i="1" s="1"/>
  <c r="AV106" i="1"/>
  <c r="AW106" i="1" s="1"/>
  <c r="AU106" i="1"/>
  <c r="AT106" i="1"/>
  <c r="AQ106" i="1"/>
  <c r="AN106" i="1"/>
  <c r="AK106" i="1"/>
  <c r="AH106" i="1"/>
  <c r="AE106" i="1"/>
  <c r="AB106" i="1"/>
  <c r="Y106" i="1"/>
  <c r="V106" i="1"/>
  <c r="S106" i="1"/>
  <c r="P106" i="1"/>
  <c r="M106" i="1"/>
  <c r="J106" i="1"/>
  <c r="BA105" i="1"/>
  <c r="AZ105" i="1"/>
  <c r="BB105" i="1" s="1"/>
  <c r="AV105" i="1"/>
  <c r="AW105" i="1" s="1"/>
  <c r="AU105" i="1"/>
  <c r="AT105" i="1"/>
  <c r="AQ105" i="1"/>
  <c r="AN105" i="1"/>
  <c r="AK105" i="1"/>
  <c r="AH105" i="1"/>
  <c r="AE105" i="1"/>
  <c r="AB105" i="1"/>
  <c r="Y105" i="1"/>
  <c r="V105" i="1"/>
  <c r="S105" i="1"/>
  <c r="P105" i="1"/>
  <c r="M105" i="1"/>
  <c r="J105" i="1"/>
  <c r="BA104" i="1"/>
  <c r="AZ104" i="1"/>
  <c r="BB104" i="1" s="1"/>
  <c r="AV104" i="1"/>
  <c r="AW104" i="1" s="1"/>
  <c r="AU104" i="1"/>
  <c r="AT104" i="1"/>
  <c r="AQ104" i="1"/>
  <c r="AN104" i="1"/>
  <c r="AK104" i="1"/>
  <c r="AH104" i="1"/>
  <c r="AE104" i="1"/>
  <c r="AB104" i="1"/>
  <c r="Y104" i="1"/>
  <c r="V104" i="1"/>
  <c r="S104" i="1"/>
  <c r="P104" i="1"/>
  <c r="M104" i="1"/>
  <c r="J104" i="1"/>
  <c r="BA103" i="1"/>
  <c r="AZ103" i="1"/>
  <c r="BB103" i="1" s="1"/>
  <c r="AV103" i="1"/>
  <c r="AU103" i="1"/>
  <c r="AW103" i="1" s="1"/>
  <c r="AT103" i="1"/>
  <c r="AQ103" i="1"/>
  <c r="AN103" i="1"/>
  <c r="AK103" i="1"/>
  <c r="AH103" i="1"/>
  <c r="AE103" i="1"/>
  <c r="AB103" i="1"/>
  <c r="Y103" i="1"/>
  <c r="V103" i="1"/>
  <c r="S103" i="1"/>
  <c r="P103" i="1"/>
  <c r="M103" i="1"/>
  <c r="J103" i="1"/>
  <c r="BA102" i="1"/>
  <c r="AZ102" i="1"/>
  <c r="BB102" i="1" s="1"/>
  <c r="AV102" i="1"/>
  <c r="AW102" i="1" s="1"/>
  <c r="AU102" i="1"/>
  <c r="AT102" i="1"/>
  <c r="AQ102" i="1"/>
  <c r="AN102" i="1"/>
  <c r="AK102" i="1"/>
  <c r="AH102" i="1"/>
  <c r="AE102" i="1"/>
  <c r="AB102" i="1"/>
  <c r="Y102" i="1"/>
  <c r="V102" i="1"/>
  <c r="S102" i="1"/>
  <c r="P102" i="1"/>
  <c r="M102" i="1"/>
  <c r="J102" i="1"/>
  <c r="BA101" i="1"/>
  <c r="AZ101" i="1"/>
  <c r="BB101" i="1" s="1"/>
  <c r="AV101" i="1"/>
  <c r="AW101" i="1" s="1"/>
  <c r="AU101" i="1"/>
  <c r="AT101" i="1"/>
  <c r="AQ101" i="1"/>
  <c r="AN101" i="1"/>
  <c r="AK101" i="1"/>
  <c r="AH101" i="1"/>
  <c r="AE101" i="1"/>
  <c r="AB101" i="1"/>
  <c r="Y101" i="1"/>
  <c r="V101" i="1"/>
  <c r="P101" i="1"/>
  <c r="M101" i="1"/>
  <c r="J101" i="1"/>
  <c r="BA100" i="1"/>
  <c r="AZ100" i="1"/>
  <c r="BB100" i="1" s="1"/>
  <c r="AV100" i="1"/>
  <c r="AW100" i="1" s="1"/>
  <c r="AU100" i="1"/>
  <c r="AT100" i="1"/>
  <c r="AQ100" i="1"/>
  <c r="AN100" i="1"/>
  <c r="AK100" i="1"/>
  <c r="AH100" i="1"/>
  <c r="AE100" i="1"/>
  <c r="AB100" i="1"/>
  <c r="Y100" i="1"/>
  <c r="V100" i="1"/>
  <c r="S100" i="1"/>
  <c r="P100" i="1"/>
  <c r="M100" i="1"/>
  <c r="J100" i="1"/>
  <c r="BA99" i="1"/>
  <c r="AZ99" i="1"/>
  <c r="BB99" i="1" s="1"/>
  <c r="AV99" i="1"/>
  <c r="AU99" i="1"/>
  <c r="AT99" i="1"/>
  <c r="AQ99" i="1"/>
  <c r="AN99" i="1"/>
  <c r="AK99" i="1"/>
  <c r="AH99" i="1"/>
  <c r="AE99" i="1"/>
  <c r="AB99" i="1"/>
  <c r="Y99" i="1"/>
  <c r="V99" i="1"/>
  <c r="S99" i="1"/>
  <c r="P99" i="1"/>
  <c r="M99" i="1"/>
  <c r="J99" i="1"/>
  <c r="BB98" i="1"/>
  <c r="BA98" i="1"/>
  <c r="AZ98" i="1"/>
  <c r="AV98" i="1"/>
  <c r="AU98" i="1"/>
  <c r="AT98" i="1"/>
  <c r="AQ98" i="1"/>
  <c r="AN98" i="1"/>
  <c r="AK98" i="1"/>
  <c r="AH98" i="1"/>
  <c r="AE98" i="1"/>
  <c r="AB98" i="1"/>
  <c r="Y98" i="1"/>
  <c r="V98" i="1"/>
  <c r="S98" i="1"/>
  <c r="P98" i="1"/>
  <c r="M98" i="1"/>
  <c r="J98" i="1"/>
  <c r="BA97" i="1"/>
  <c r="AZ97" i="1"/>
  <c r="BB97" i="1" s="1"/>
  <c r="AV97" i="1"/>
  <c r="AW97" i="1" s="1"/>
  <c r="AU97" i="1"/>
  <c r="AT97" i="1"/>
  <c r="AQ97" i="1"/>
  <c r="AN97" i="1"/>
  <c r="AK97" i="1"/>
  <c r="AH97" i="1"/>
  <c r="AE97" i="1"/>
  <c r="AB97" i="1"/>
  <c r="Y97" i="1"/>
  <c r="V97" i="1"/>
  <c r="S97" i="1"/>
  <c r="P97" i="1"/>
  <c r="M97" i="1"/>
  <c r="J97" i="1"/>
  <c r="BA96" i="1"/>
  <c r="AZ96" i="1"/>
  <c r="BB96" i="1" s="1"/>
  <c r="AV96" i="1"/>
  <c r="AW96" i="1" s="1"/>
  <c r="AU96" i="1"/>
  <c r="AT96" i="1"/>
  <c r="AQ96" i="1"/>
  <c r="AN96" i="1"/>
  <c r="AK96" i="1"/>
  <c r="AH96" i="1"/>
  <c r="AE96" i="1"/>
  <c r="AB96" i="1"/>
  <c r="Y96" i="1"/>
  <c r="V96" i="1"/>
  <c r="S96" i="1"/>
  <c r="P96" i="1"/>
  <c r="M96" i="1"/>
  <c r="J96" i="1"/>
  <c r="BA95" i="1"/>
  <c r="AZ95" i="1"/>
  <c r="BB95" i="1" s="1"/>
  <c r="AV95" i="1"/>
  <c r="AW95" i="1" s="1"/>
  <c r="AU95" i="1"/>
  <c r="AT95" i="1"/>
  <c r="AQ95" i="1"/>
  <c r="AN95" i="1"/>
  <c r="AK95" i="1"/>
  <c r="AH95" i="1"/>
  <c r="AE95" i="1"/>
  <c r="AB95" i="1"/>
  <c r="Y95" i="1"/>
  <c r="V95" i="1"/>
  <c r="S95" i="1"/>
  <c r="P95" i="1"/>
  <c r="M95" i="1"/>
  <c r="J95" i="1"/>
  <c r="BA94" i="1"/>
  <c r="AZ94" i="1"/>
  <c r="BB94" i="1" s="1"/>
  <c r="AV94" i="1"/>
  <c r="AW94" i="1" s="1"/>
  <c r="AU94" i="1"/>
  <c r="AT94" i="1"/>
  <c r="AQ94" i="1"/>
  <c r="AN94" i="1"/>
  <c r="AK94" i="1"/>
  <c r="AH94" i="1"/>
  <c r="AE94" i="1"/>
  <c r="AB94" i="1"/>
  <c r="Y94" i="1"/>
  <c r="V94" i="1"/>
  <c r="S94" i="1"/>
  <c r="P94" i="1"/>
  <c r="M94" i="1"/>
  <c r="J94" i="1"/>
  <c r="BA93" i="1"/>
  <c r="AZ93" i="1"/>
  <c r="BB93" i="1" s="1"/>
  <c r="AV93" i="1"/>
  <c r="AW93" i="1" s="1"/>
  <c r="AU93" i="1"/>
  <c r="AT93" i="1"/>
  <c r="AQ93" i="1"/>
  <c r="AN93" i="1"/>
  <c r="AK93" i="1"/>
  <c r="AH93" i="1"/>
  <c r="AE93" i="1"/>
  <c r="AB93" i="1"/>
  <c r="Y93" i="1"/>
  <c r="V93" i="1"/>
  <c r="S93" i="1"/>
  <c r="P93" i="1"/>
  <c r="M93" i="1"/>
  <c r="J93" i="1"/>
  <c r="BA92" i="1"/>
  <c r="AZ92" i="1"/>
  <c r="BB92" i="1" s="1"/>
  <c r="AV92" i="1"/>
  <c r="AU92" i="1"/>
  <c r="AT92" i="1"/>
  <c r="AQ92" i="1"/>
  <c r="AN92" i="1"/>
  <c r="AK92" i="1"/>
  <c r="AH92" i="1"/>
  <c r="AE92" i="1"/>
  <c r="AB92" i="1"/>
  <c r="Y92" i="1"/>
  <c r="V92" i="1"/>
  <c r="S92" i="1"/>
  <c r="P92" i="1"/>
  <c r="M92" i="1"/>
  <c r="J92" i="1"/>
  <c r="BA91" i="1"/>
  <c r="AZ91" i="1"/>
  <c r="BB91" i="1" s="1"/>
  <c r="AV91" i="1"/>
  <c r="AW91" i="1" s="1"/>
  <c r="AU91" i="1"/>
  <c r="AT91" i="1"/>
  <c r="AQ91" i="1"/>
  <c r="AN91" i="1"/>
  <c r="AK91" i="1"/>
  <c r="AH91" i="1"/>
  <c r="AE91" i="1"/>
  <c r="AB91" i="1"/>
  <c r="Y91" i="1"/>
  <c r="V91" i="1"/>
  <c r="S91" i="1"/>
  <c r="P91" i="1"/>
  <c r="M91" i="1"/>
  <c r="J91" i="1"/>
  <c r="BA90" i="1"/>
  <c r="AZ90" i="1"/>
  <c r="BB90" i="1" s="1"/>
  <c r="AV90" i="1"/>
  <c r="AW90" i="1" s="1"/>
  <c r="AU90" i="1"/>
  <c r="AT90" i="1"/>
  <c r="AQ90" i="1"/>
  <c r="AN90" i="1"/>
  <c r="AK90" i="1"/>
  <c r="AH90" i="1"/>
  <c r="AE90" i="1"/>
  <c r="AB90" i="1"/>
  <c r="Y90" i="1"/>
  <c r="V90" i="1"/>
  <c r="S90" i="1"/>
  <c r="P90" i="1"/>
  <c r="M90" i="1"/>
  <c r="J90" i="1"/>
  <c r="BA89" i="1"/>
  <c r="AZ89" i="1"/>
  <c r="BB89" i="1" s="1"/>
  <c r="AV89" i="1"/>
  <c r="AU89" i="1"/>
  <c r="AT89" i="1"/>
  <c r="AQ89" i="1"/>
  <c r="AN89" i="1"/>
  <c r="AK89" i="1"/>
  <c r="AH89" i="1"/>
  <c r="AE89" i="1"/>
  <c r="AB89" i="1"/>
  <c r="Y89" i="1"/>
  <c r="V89" i="1"/>
  <c r="S89" i="1"/>
  <c r="P89" i="1"/>
  <c r="M89" i="1"/>
  <c r="J89" i="1"/>
  <c r="BA88" i="1"/>
  <c r="AZ88" i="1"/>
  <c r="BB88" i="1" s="1"/>
  <c r="AV88" i="1"/>
  <c r="AW88" i="1" s="1"/>
  <c r="AU88" i="1"/>
  <c r="AT88" i="1"/>
  <c r="AQ88" i="1"/>
  <c r="AN88" i="1"/>
  <c r="AK88" i="1"/>
  <c r="AH88" i="1"/>
  <c r="AE88" i="1"/>
  <c r="AB88" i="1"/>
  <c r="Y88" i="1"/>
  <c r="V88" i="1"/>
  <c r="S88" i="1"/>
  <c r="P88" i="1"/>
  <c r="M88" i="1"/>
  <c r="J88" i="1"/>
  <c r="BA87" i="1"/>
  <c r="AZ87" i="1"/>
  <c r="BB87" i="1" s="1"/>
  <c r="AV87" i="1"/>
  <c r="AW87" i="1" s="1"/>
  <c r="AU87" i="1"/>
  <c r="AT87" i="1"/>
  <c r="AQ87" i="1"/>
  <c r="AN87" i="1"/>
  <c r="AK87" i="1"/>
  <c r="AH87" i="1"/>
  <c r="AE87" i="1"/>
  <c r="AB87" i="1"/>
  <c r="Y87" i="1"/>
  <c r="V87" i="1"/>
  <c r="S87" i="1"/>
  <c r="P87" i="1"/>
  <c r="M87" i="1"/>
  <c r="J87" i="1"/>
  <c r="BA86" i="1"/>
  <c r="AZ86" i="1"/>
  <c r="BB86" i="1" s="1"/>
  <c r="AW86" i="1"/>
  <c r="AV86" i="1"/>
  <c r="AU86" i="1"/>
  <c r="AT86" i="1"/>
  <c r="AQ86" i="1"/>
  <c r="AN86" i="1"/>
  <c r="AK86" i="1"/>
  <c r="AH86" i="1"/>
  <c r="AE86" i="1"/>
  <c r="AB86" i="1"/>
  <c r="Y86" i="1"/>
  <c r="V86" i="1"/>
  <c r="S86" i="1"/>
  <c r="P86" i="1"/>
  <c r="M86" i="1"/>
  <c r="J86" i="1"/>
  <c r="BB85" i="1"/>
  <c r="BA85" i="1"/>
  <c r="AZ85" i="1"/>
  <c r="AV85" i="1"/>
  <c r="AU85" i="1"/>
  <c r="AT85" i="1"/>
  <c r="AQ85" i="1"/>
  <c r="AN85" i="1"/>
  <c r="AK85" i="1"/>
  <c r="AH85" i="1"/>
  <c r="AE85" i="1"/>
  <c r="AB85" i="1"/>
  <c r="Y85" i="1"/>
  <c r="V85" i="1"/>
  <c r="S85" i="1"/>
  <c r="P85" i="1"/>
  <c r="M85" i="1"/>
  <c r="J85" i="1"/>
  <c r="BA84" i="1"/>
  <c r="AZ84" i="1"/>
  <c r="BB84" i="1" s="1"/>
  <c r="AV84" i="1"/>
  <c r="AU84" i="1"/>
  <c r="AT84" i="1"/>
  <c r="AQ84" i="1"/>
  <c r="AN84" i="1"/>
  <c r="AK84" i="1"/>
  <c r="AH84" i="1"/>
  <c r="AE84" i="1"/>
  <c r="AB84" i="1"/>
  <c r="Y84" i="1"/>
  <c r="V84" i="1"/>
  <c r="S84" i="1"/>
  <c r="P84" i="1"/>
  <c r="M84" i="1"/>
  <c r="J84" i="1"/>
  <c r="BA83" i="1"/>
  <c r="AZ83" i="1"/>
  <c r="BB83" i="1" s="1"/>
  <c r="AV83" i="1"/>
  <c r="AU83" i="1"/>
  <c r="AT83" i="1"/>
  <c r="AQ83" i="1"/>
  <c r="AN83" i="1"/>
  <c r="AK83" i="1"/>
  <c r="AH83" i="1"/>
  <c r="AE83" i="1"/>
  <c r="AB83" i="1"/>
  <c r="Y83" i="1"/>
  <c r="V83" i="1"/>
  <c r="S83" i="1"/>
  <c r="P83" i="1"/>
  <c r="M83" i="1"/>
  <c r="J83" i="1"/>
  <c r="BB82" i="1"/>
  <c r="BA82" i="1"/>
  <c r="AZ82" i="1"/>
  <c r="AV82" i="1"/>
  <c r="AU82" i="1"/>
  <c r="AT82" i="1"/>
  <c r="AQ82" i="1"/>
  <c r="AN82" i="1"/>
  <c r="AK82" i="1"/>
  <c r="AH82" i="1"/>
  <c r="AE82" i="1"/>
  <c r="AB82" i="1"/>
  <c r="Y82" i="1"/>
  <c r="V82" i="1"/>
  <c r="S82" i="1"/>
  <c r="P82" i="1"/>
  <c r="M82" i="1"/>
  <c r="J82" i="1"/>
  <c r="BA81" i="1"/>
  <c r="AZ81" i="1"/>
  <c r="BB81" i="1" s="1"/>
  <c r="AV81" i="1"/>
  <c r="AW81" i="1" s="1"/>
  <c r="AU81" i="1"/>
  <c r="AT81" i="1"/>
  <c r="AQ81" i="1"/>
  <c r="AN81" i="1"/>
  <c r="AK81" i="1"/>
  <c r="AH81" i="1"/>
  <c r="AE81" i="1"/>
  <c r="AB81" i="1"/>
  <c r="Y81" i="1"/>
  <c r="V81" i="1"/>
  <c r="S81" i="1"/>
  <c r="P81" i="1"/>
  <c r="M81" i="1"/>
  <c r="J81" i="1"/>
  <c r="BA80" i="1"/>
  <c r="AZ80" i="1"/>
  <c r="BB80" i="1" s="1"/>
  <c r="AV80" i="1"/>
  <c r="AW80" i="1" s="1"/>
  <c r="AU80" i="1"/>
  <c r="AT80" i="1"/>
  <c r="AQ80" i="1"/>
  <c r="AN80" i="1"/>
  <c r="AK80" i="1"/>
  <c r="AH80" i="1"/>
  <c r="AE80" i="1"/>
  <c r="AB80" i="1"/>
  <c r="Y80" i="1"/>
  <c r="V80" i="1"/>
  <c r="S80" i="1"/>
  <c r="P80" i="1"/>
  <c r="M80" i="1"/>
  <c r="J80" i="1"/>
  <c r="BA79" i="1"/>
  <c r="AZ79" i="1"/>
  <c r="BB79" i="1" s="1"/>
  <c r="AV79" i="1"/>
  <c r="AW79" i="1" s="1"/>
  <c r="AU79" i="1"/>
  <c r="AT79" i="1"/>
  <c r="AQ79" i="1"/>
  <c r="AN79" i="1"/>
  <c r="AK79" i="1"/>
  <c r="AH79" i="1"/>
  <c r="AE79" i="1"/>
  <c r="AB79" i="1"/>
  <c r="Y79" i="1"/>
  <c r="V79" i="1"/>
  <c r="S79" i="1"/>
  <c r="P79" i="1"/>
  <c r="M79" i="1"/>
  <c r="J79" i="1"/>
  <c r="BB78" i="1"/>
  <c r="BA78" i="1"/>
  <c r="AZ78" i="1"/>
  <c r="AV78" i="1"/>
  <c r="AU78" i="1"/>
  <c r="AW78" i="1" s="1"/>
  <c r="AT78" i="1"/>
  <c r="AQ78" i="1"/>
  <c r="AN78" i="1"/>
  <c r="AK78" i="1"/>
  <c r="AH78" i="1"/>
  <c r="AE78" i="1"/>
  <c r="AB78" i="1"/>
  <c r="Y78" i="1"/>
  <c r="V78" i="1"/>
  <c r="S78" i="1"/>
  <c r="P78" i="1"/>
  <c r="M78" i="1"/>
  <c r="J78" i="1"/>
  <c r="BA77" i="1"/>
  <c r="AZ77" i="1"/>
  <c r="BB77" i="1" s="1"/>
  <c r="AV77" i="1"/>
  <c r="AU77" i="1"/>
  <c r="AT77" i="1"/>
  <c r="AQ77" i="1"/>
  <c r="AN77" i="1"/>
  <c r="AK77" i="1"/>
  <c r="AH77" i="1"/>
  <c r="AE77" i="1"/>
  <c r="AB77" i="1"/>
  <c r="Y77" i="1"/>
  <c r="V77" i="1"/>
  <c r="S77" i="1"/>
  <c r="P77" i="1"/>
  <c r="M77" i="1"/>
  <c r="J77" i="1"/>
  <c r="BA76" i="1"/>
  <c r="AZ76" i="1"/>
  <c r="BB76" i="1" s="1"/>
  <c r="AV76" i="1"/>
  <c r="AU76" i="1"/>
  <c r="AW76" i="1" s="1"/>
  <c r="AT76" i="1"/>
  <c r="AQ76" i="1"/>
  <c r="AN76" i="1"/>
  <c r="AK76" i="1"/>
  <c r="AH76" i="1"/>
  <c r="AE76" i="1"/>
  <c r="AB76" i="1"/>
  <c r="Y76" i="1"/>
  <c r="V76" i="1"/>
  <c r="S76" i="1"/>
  <c r="P76" i="1"/>
  <c r="M76" i="1"/>
  <c r="J76" i="1"/>
  <c r="BA75" i="1"/>
  <c r="AZ75" i="1"/>
  <c r="BB75" i="1" s="1"/>
  <c r="AV75" i="1"/>
  <c r="AU75" i="1"/>
  <c r="AT75" i="1"/>
  <c r="AQ75" i="1"/>
  <c r="AN75" i="1"/>
  <c r="AK75" i="1"/>
  <c r="AH75" i="1"/>
  <c r="AE75" i="1"/>
  <c r="AB75" i="1"/>
  <c r="Y75" i="1"/>
  <c r="V75" i="1"/>
  <c r="S75" i="1"/>
  <c r="P75" i="1"/>
  <c r="M75" i="1"/>
  <c r="J75" i="1"/>
  <c r="BA74" i="1"/>
  <c r="AZ74" i="1"/>
  <c r="BB74" i="1" s="1"/>
  <c r="AV74" i="1"/>
  <c r="AU74" i="1"/>
  <c r="AT74" i="1"/>
  <c r="AQ74" i="1"/>
  <c r="AN74" i="1"/>
  <c r="AK74" i="1"/>
  <c r="AH74" i="1"/>
  <c r="AE74" i="1"/>
  <c r="AB74" i="1"/>
  <c r="Y74" i="1"/>
  <c r="V74" i="1"/>
  <c r="S74" i="1"/>
  <c r="P74" i="1"/>
  <c r="M74" i="1"/>
  <c r="J74" i="1"/>
  <c r="BA73" i="1"/>
  <c r="AZ73" i="1"/>
  <c r="BB73" i="1" s="1"/>
  <c r="AV73" i="1"/>
  <c r="AW73" i="1" s="1"/>
  <c r="AU73" i="1"/>
  <c r="AT73" i="1"/>
  <c r="AQ73" i="1"/>
  <c r="AN73" i="1"/>
  <c r="AK73" i="1"/>
  <c r="AH73" i="1"/>
  <c r="AE73" i="1"/>
  <c r="AB73" i="1"/>
  <c r="Y73" i="1"/>
  <c r="V73" i="1"/>
  <c r="S73" i="1"/>
  <c r="P73" i="1"/>
  <c r="M73" i="1"/>
  <c r="J73" i="1"/>
  <c r="BA72" i="1"/>
  <c r="AZ72" i="1"/>
  <c r="BB72" i="1" s="1"/>
  <c r="AV72" i="1"/>
  <c r="AW72" i="1" s="1"/>
  <c r="AU72" i="1"/>
  <c r="AT72" i="1"/>
  <c r="AQ72" i="1"/>
  <c r="AN72" i="1"/>
  <c r="AK72" i="1"/>
  <c r="AH72" i="1"/>
  <c r="AE72" i="1"/>
  <c r="AB72" i="1"/>
  <c r="Y72" i="1"/>
  <c r="V72" i="1"/>
  <c r="S72" i="1"/>
  <c r="P72" i="1"/>
  <c r="M72" i="1"/>
  <c r="J72" i="1"/>
  <c r="BB71" i="1"/>
  <c r="BA71" i="1"/>
  <c r="AZ71" i="1"/>
  <c r="AV71" i="1"/>
  <c r="AU71" i="1"/>
  <c r="AT71" i="1"/>
  <c r="AQ71" i="1"/>
  <c r="AN71" i="1"/>
  <c r="AK71" i="1"/>
  <c r="AH71" i="1"/>
  <c r="AE71" i="1"/>
  <c r="AB71" i="1"/>
  <c r="Y71" i="1"/>
  <c r="V71" i="1"/>
  <c r="S71" i="1"/>
  <c r="P71" i="1"/>
  <c r="M71" i="1"/>
  <c r="J71" i="1"/>
  <c r="BA70" i="1"/>
  <c r="AZ70" i="1"/>
  <c r="BB70" i="1" s="1"/>
  <c r="AW70" i="1"/>
  <c r="AV70" i="1"/>
  <c r="AU70" i="1"/>
  <c r="AT70" i="1"/>
  <c r="AQ70" i="1"/>
  <c r="AN70" i="1"/>
  <c r="AK70" i="1"/>
  <c r="AH70" i="1"/>
  <c r="AE70" i="1"/>
  <c r="AB70" i="1"/>
  <c r="Y70" i="1"/>
  <c r="V70" i="1"/>
  <c r="S70" i="1"/>
  <c r="P70" i="1"/>
  <c r="M70" i="1"/>
  <c r="J70" i="1"/>
  <c r="BB69" i="1"/>
  <c r="BA69" i="1"/>
  <c r="AZ69" i="1"/>
  <c r="AV69" i="1"/>
  <c r="AU69" i="1"/>
  <c r="AT69" i="1"/>
  <c r="AQ69" i="1"/>
  <c r="AN69" i="1"/>
  <c r="AK69" i="1"/>
  <c r="AH69" i="1"/>
  <c r="AE69" i="1"/>
  <c r="AB69" i="1"/>
  <c r="Y69" i="1"/>
  <c r="V69" i="1"/>
  <c r="S69" i="1"/>
  <c r="P69" i="1"/>
  <c r="M69" i="1"/>
  <c r="J69" i="1"/>
  <c r="BA68" i="1"/>
  <c r="AZ68" i="1"/>
  <c r="BB68" i="1" s="1"/>
  <c r="AV68" i="1"/>
  <c r="AU68" i="1"/>
  <c r="AT68" i="1"/>
  <c r="AQ68" i="1"/>
  <c r="AN68" i="1"/>
  <c r="AK68" i="1"/>
  <c r="AH68" i="1"/>
  <c r="AE68" i="1"/>
  <c r="AB68" i="1"/>
  <c r="Y68" i="1"/>
  <c r="V68" i="1"/>
  <c r="S68" i="1"/>
  <c r="P68" i="1"/>
  <c r="M68" i="1"/>
  <c r="J68" i="1"/>
  <c r="BA67" i="1"/>
  <c r="AZ67" i="1"/>
  <c r="BB67" i="1" s="1"/>
  <c r="AV67" i="1"/>
  <c r="AU67" i="1"/>
  <c r="AT67" i="1"/>
  <c r="AQ67" i="1"/>
  <c r="AN67" i="1"/>
  <c r="AK67" i="1"/>
  <c r="AH67" i="1"/>
  <c r="AE67" i="1"/>
  <c r="AB67" i="1"/>
  <c r="Y67" i="1"/>
  <c r="V67" i="1"/>
  <c r="S67" i="1"/>
  <c r="P67" i="1"/>
  <c r="M67" i="1"/>
  <c r="J67" i="1"/>
  <c r="BB66" i="1"/>
  <c r="BA66" i="1"/>
  <c r="AZ66" i="1"/>
  <c r="AV66" i="1"/>
  <c r="AU66" i="1"/>
  <c r="AT66" i="1"/>
  <c r="AQ66" i="1"/>
  <c r="AN66" i="1"/>
  <c r="AK66" i="1"/>
  <c r="AH66" i="1"/>
  <c r="AE66" i="1"/>
  <c r="AB66" i="1"/>
  <c r="Y66" i="1"/>
  <c r="V66" i="1"/>
  <c r="S66" i="1"/>
  <c r="P66" i="1"/>
  <c r="M66" i="1"/>
  <c r="J66" i="1"/>
  <c r="BA65" i="1"/>
  <c r="AZ65" i="1"/>
  <c r="BB65" i="1" s="1"/>
  <c r="AV65" i="1"/>
  <c r="AW65" i="1" s="1"/>
  <c r="AU65" i="1"/>
  <c r="AT65" i="1"/>
  <c r="AQ65" i="1"/>
  <c r="AN65" i="1"/>
  <c r="AK65" i="1"/>
  <c r="AH65" i="1"/>
  <c r="AE65" i="1"/>
  <c r="AB65" i="1"/>
  <c r="Y65" i="1"/>
  <c r="V65" i="1"/>
  <c r="S65" i="1"/>
  <c r="P65" i="1"/>
  <c r="M65" i="1"/>
  <c r="J65" i="1"/>
  <c r="BA64" i="1"/>
  <c r="AZ64" i="1"/>
  <c r="BB64" i="1" s="1"/>
  <c r="AV64" i="1"/>
  <c r="AW64" i="1" s="1"/>
  <c r="AU64" i="1"/>
  <c r="AT64" i="1"/>
  <c r="AQ64" i="1"/>
  <c r="AN64" i="1"/>
  <c r="AK64" i="1"/>
  <c r="AH64" i="1"/>
  <c r="AE64" i="1"/>
  <c r="AB64" i="1"/>
  <c r="Y64" i="1"/>
  <c r="V64" i="1"/>
  <c r="S64" i="1"/>
  <c r="P64" i="1"/>
  <c r="M64" i="1"/>
  <c r="J64" i="1"/>
  <c r="BA63" i="1"/>
  <c r="AZ63" i="1"/>
  <c r="BB63" i="1" s="1"/>
  <c r="AV63" i="1"/>
  <c r="AW63" i="1" s="1"/>
  <c r="AU63" i="1"/>
  <c r="AT63" i="1"/>
  <c r="AQ63" i="1"/>
  <c r="AN63" i="1"/>
  <c r="AK63" i="1"/>
  <c r="AH63" i="1"/>
  <c r="AE63" i="1"/>
  <c r="AB63" i="1"/>
  <c r="Y63" i="1"/>
  <c r="V63" i="1"/>
  <c r="S63" i="1"/>
  <c r="P63" i="1"/>
  <c r="M63" i="1"/>
  <c r="J63" i="1"/>
  <c r="BB62" i="1"/>
  <c r="BA62" i="1"/>
  <c r="AZ62" i="1"/>
  <c r="AV62" i="1"/>
  <c r="AW62" i="1" s="1"/>
  <c r="AU62" i="1"/>
  <c r="AT62" i="1"/>
  <c r="AQ62" i="1"/>
  <c r="AN62" i="1"/>
  <c r="AK62" i="1"/>
  <c r="AH62" i="1"/>
  <c r="AE62" i="1"/>
  <c r="AB62" i="1"/>
  <c r="Y62" i="1"/>
  <c r="V62" i="1"/>
  <c r="S62" i="1"/>
  <c r="P62" i="1"/>
  <c r="M62" i="1"/>
  <c r="J62" i="1"/>
  <c r="BA61" i="1"/>
  <c r="AZ61" i="1"/>
  <c r="BB61" i="1" s="1"/>
  <c r="AV61" i="1"/>
  <c r="AU61" i="1"/>
  <c r="AT61" i="1"/>
  <c r="AQ61" i="1"/>
  <c r="AN61" i="1"/>
  <c r="AK61" i="1"/>
  <c r="AH61" i="1"/>
  <c r="AE61" i="1"/>
  <c r="AB61" i="1"/>
  <c r="Y61" i="1"/>
  <c r="V61" i="1"/>
  <c r="S61" i="1"/>
  <c r="P61" i="1"/>
  <c r="M61" i="1"/>
  <c r="J61" i="1"/>
  <c r="BA60" i="1"/>
  <c r="AZ60" i="1"/>
  <c r="BB60" i="1" s="1"/>
  <c r="AW60" i="1"/>
  <c r="AT60" i="1"/>
  <c r="AQ60" i="1"/>
  <c r="AN60" i="1"/>
  <c r="AK60" i="1"/>
  <c r="AH60" i="1"/>
  <c r="AE60" i="1"/>
  <c r="AB60" i="1"/>
  <c r="Y60" i="1"/>
  <c r="V60" i="1"/>
  <c r="S60" i="1"/>
  <c r="P60" i="1"/>
  <c r="M60" i="1"/>
  <c r="J60" i="1"/>
  <c r="BA59" i="1"/>
  <c r="AZ59" i="1"/>
  <c r="BB59" i="1" s="1"/>
  <c r="AW59" i="1"/>
  <c r="AT59" i="1"/>
  <c r="AQ59" i="1"/>
  <c r="AN59" i="1"/>
  <c r="AK59" i="1"/>
  <c r="AH59" i="1"/>
  <c r="AE59" i="1"/>
  <c r="AB59" i="1"/>
  <c r="Y59" i="1"/>
  <c r="V59" i="1"/>
  <c r="S59" i="1"/>
  <c r="P59" i="1"/>
  <c r="M59" i="1"/>
  <c r="J59" i="1"/>
  <c r="BA58" i="1"/>
  <c r="AZ58" i="1"/>
  <c r="BB58" i="1" s="1"/>
  <c r="AW58" i="1"/>
  <c r="AT58" i="1"/>
  <c r="AQ58" i="1"/>
  <c r="AN58" i="1"/>
  <c r="AK58" i="1"/>
  <c r="AH58" i="1"/>
  <c r="AE58" i="1"/>
  <c r="AB58" i="1"/>
  <c r="Y58" i="1"/>
  <c r="V58" i="1"/>
  <c r="S58" i="1"/>
  <c r="P58" i="1"/>
  <c r="M58" i="1"/>
  <c r="J58" i="1"/>
  <c r="BA57" i="1"/>
  <c r="AZ57" i="1"/>
  <c r="BB57" i="1" s="1"/>
  <c r="AV57" i="1"/>
  <c r="AW57" i="1" s="1"/>
  <c r="AU57" i="1"/>
  <c r="AT57" i="1"/>
  <c r="AQ57" i="1"/>
  <c r="AN57" i="1"/>
  <c r="AK57" i="1"/>
  <c r="AH57" i="1"/>
  <c r="AE57" i="1"/>
  <c r="AB57" i="1"/>
  <c r="Y57" i="1"/>
  <c r="V57" i="1"/>
  <c r="S57" i="1"/>
  <c r="P57" i="1"/>
  <c r="M57" i="1"/>
  <c r="J57" i="1"/>
  <c r="BA56" i="1"/>
  <c r="AZ56" i="1"/>
  <c r="BB56" i="1" s="1"/>
  <c r="AV56" i="1"/>
  <c r="AW56" i="1" s="1"/>
  <c r="AU56" i="1"/>
  <c r="AT56" i="1"/>
  <c r="AQ56" i="1"/>
  <c r="AN56" i="1"/>
  <c r="AK56" i="1"/>
  <c r="AH56" i="1"/>
  <c r="AE56" i="1"/>
  <c r="AB56" i="1"/>
  <c r="Y56" i="1"/>
  <c r="V56" i="1"/>
  <c r="S56" i="1"/>
  <c r="P56" i="1"/>
  <c r="M56" i="1"/>
  <c r="J56" i="1"/>
  <c r="BA55" i="1"/>
  <c r="AZ55" i="1"/>
  <c r="BB55" i="1" s="1"/>
  <c r="AV55" i="1"/>
  <c r="AU55" i="1"/>
  <c r="AT55" i="1"/>
  <c r="AQ55" i="1"/>
  <c r="AN55" i="1"/>
  <c r="AK55" i="1"/>
  <c r="AH55" i="1"/>
  <c r="AE55" i="1"/>
  <c r="AB55" i="1"/>
  <c r="Y55" i="1"/>
  <c r="V55" i="1"/>
  <c r="S55" i="1"/>
  <c r="P55" i="1"/>
  <c r="M55" i="1"/>
  <c r="J55" i="1"/>
  <c r="BA54" i="1"/>
  <c r="AZ54" i="1"/>
  <c r="BB54" i="1" s="1"/>
  <c r="AV54" i="1"/>
  <c r="AW54" i="1" s="1"/>
  <c r="AU54" i="1"/>
  <c r="AT54" i="1"/>
  <c r="AQ54" i="1"/>
  <c r="AN54" i="1"/>
  <c r="AK54" i="1"/>
  <c r="AH54" i="1"/>
  <c r="AE54" i="1"/>
  <c r="AB54" i="1"/>
  <c r="Y54" i="1"/>
  <c r="V54" i="1"/>
  <c r="S54" i="1"/>
  <c r="P54" i="1"/>
  <c r="M54" i="1"/>
  <c r="J54" i="1"/>
  <c r="BA53" i="1"/>
  <c r="AZ53" i="1"/>
  <c r="BB53" i="1" s="1"/>
  <c r="AV53" i="1"/>
  <c r="AU53" i="1"/>
  <c r="AT53" i="1"/>
  <c r="AQ53" i="1"/>
  <c r="AN53" i="1"/>
  <c r="AK53" i="1"/>
  <c r="AH53" i="1"/>
  <c r="AE53" i="1"/>
  <c r="AB53" i="1"/>
  <c r="Y53" i="1"/>
  <c r="V53" i="1"/>
  <c r="S53" i="1"/>
  <c r="P53" i="1"/>
  <c r="M53" i="1"/>
  <c r="J53" i="1"/>
  <c r="BA52" i="1"/>
  <c r="AZ52" i="1"/>
  <c r="BB52" i="1" s="1"/>
  <c r="AV52" i="1"/>
  <c r="AU52" i="1"/>
  <c r="AW52" i="1" s="1"/>
  <c r="AT52" i="1"/>
  <c r="AQ52" i="1"/>
  <c r="AN52" i="1"/>
  <c r="AK52" i="1"/>
  <c r="AH52" i="1"/>
  <c r="AE52" i="1"/>
  <c r="AB52" i="1"/>
  <c r="Y52" i="1"/>
  <c r="V52" i="1"/>
  <c r="S52" i="1"/>
  <c r="P52" i="1"/>
  <c r="M52" i="1"/>
  <c r="J52" i="1"/>
  <c r="BA51" i="1"/>
  <c r="AZ51" i="1"/>
  <c r="BB51" i="1" s="1"/>
  <c r="AV51" i="1"/>
  <c r="AU51" i="1"/>
  <c r="AT51" i="1"/>
  <c r="AQ51" i="1"/>
  <c r="AN51" i="1"/>
  <c r="AK51" i="1"/>
  <c r="AH51" i="1"/>
  <c r="AE51" i="1"/>
  <c r="AB51" i="1"/>
  <c r="Y51" i="1"/>
  <c r="V51" i="1"/>
  <c r="S51" i="1"/>
  <c r="P51" i="1"/>
  <c r="M51" i="1"/>
  <c r="J51" i="1"/>
  <c r="BA50" i="1"/>
  <c r="AZ50" i="1"/>
  <c r="BB50" i="1" s="1"/>
  <c r="AV50" i="1"/>
  <c r="AU50" i="1"/>
  <c r="AT50" i="1"/>
  <c r="AQ50" i="1"/>
  <c r="AN50" i="1"/>
  <c r="AK50" i="1"/>
  <c r="AH50" i="1"/>
  <c r="AE50" i="1"/>
  <c r="AB50" i="1"/>
  <c r="Y50" i="1"/>
  <c r="V50" i="1"/>
  <c r="S50" i="1"/>
  <c r="P50" i="1"/>
  <c r="M50" i="1"/>
  <c r="J50" i="1"/>
  <c r="BA49" i="1"/>
  <c r="AZ49" i="1"/>
  <c r="BB49" i="1" s="1"/>
  <c r="AV49" i="1"/>
  <c r="AU49" i="1"/>
  <c r="AT49" i="1"/>
  <c r="AQ49" i="1"/>
  <c r="AN49" i="1"/>
  <c r="AK49" i="1"/>
  <c r="AH49" i="1"/>
  <c r="AE49" i="1"/>
  <c r="AB49" i="1"/>
  <c r="Y49" i="1"/>
  <c r="V49" i="1"/>
  <c r="S49" i="1"/>
  <c r="P49" i="1"/>
  <c r="M49" i="1"/>
  <c r="J49" i="1"/>
  <c r="BA48" i="1"/>
  <c r="AZ48" i="1"/>
  <c r="BB48" i="1" s="1"/>
  <c r="AV48" i="1"/>
  <c r="AU48" i="1"/>
  <c r="AT48" i="1"/>
  <c r="AQ48" i="1"/>
  <c r="AN48" i="1"/>
  <c r="AK48" i="1"/>
  <c r="AH48" i="1"/>
  <c r="AE48" i="1"/>
  <c r="AB48" i="1"/>
  <c r="Y48" i="1"/>
  <c r="V48" i="1"/>
  <c r="S48" i="1"/>
  <c r="P48" i="1"/>
  <c r="M48" i="1"/>
  <c r="J48" i="1"/>
  <c r="BA47" i="1"/>
  <c r="AZ47" i="1"/>
  <c r="BB47" i="1" s="1"/>
  <c r="AV47" i="1"/>
  <c r="AW47" i="1" s="1"/>
  <c r="AU47" i="1"/>
  <c r="AT47" i="1"/>
  <c r="AQ47" i="1"/>
  <c r="AN47" i="1"/>
  <c r="AK47" i="1"/>
  <c r="AH47" i="1"/>
  <c r="AE47" i="1"/>
  <c r="AB47" i="1"/>
  <c r="Y47" i="1"/>
  <c r="V47" i="1"/>
  <c r="S47" i="1"/>
  <c r="P47" i="1"/>
  <c r="M47" i="1"/>
  <c r="J47" i="1"/>
  <c r="BA46" i="1"/>
  <c r="AZ46" i="1"/>
  <c r="BB46" i="1" s="1"/>
  <c r="AV46" i="1"/>
  <c r="AW46" i="1" s="1"/>
  <c r="AU46" i="1"/>
  <c r="AT46" i="1"/>
  <c r="AQ46" i="1"/>
  <c r="AN46" i="1"/>
  <c r="AK46" i="1"/>
  <c r="AH46" i="1"/>
  <c r="AE46" i="1"/>
  <c r="AB46" i="1"/>
  <c r="Y46" i="1"/>
  <c r="V46" i="1"/>
  <c r="S46" i="1"/>
  <c r="P46" i="1"/>
  <c r="M46" i="1"/>
  <c r="J46" i="1"/>
  <c r="BB45" i="1"/>
  <c r="BA45" i="1"/>
  <c r="AZ45" i="1"/>
  <c r="AV45" i="1"/>
  <c r="AU45" i="1"/>
  <c r="AT45" i="1"/>
  <c r="AQ45" i="1"/>
  <c r="AN45" i="1"/>
  <c r="AK45" i="1"/>
  <c r="AH45" i="1"/>
  <c r="AE45" i="1"/>
  <c r="AB45" i="1"/>
  <c r="Y45" i="1"/>
  <c r="V45" i="1"/>
  <c r="S45" i="1"/>
  <c r="P45" i="1"/>
  <c r="M45" i="1"/>
  <c r="J45" i="1"/>
  <c r="BA44" i="1"/>
  <c r="AZ44" i="1"/>
  <c r="BB44" i="1" s="1"/>
  <c r="AV44" i="1"/>
  <c r="AW44" i="1" s="1"/>
  <c r="AU44" i="1"/>
  <c r="AT44" i="1"/>
  <c r="AQ44" i="1"/>
  <c r="AN44" i="1"/>
  <c r="AK44" i="1"/>
  <c r="AH44" i="1"/>
  <c r="AE44" i="1"/>
  <c r="AB44" i="1"/>
  <c r="Y44" i="1"/>
  <c r="V44" i="1"/>
  <c r="S44" i="1"/>
  <c r="P44" i="1"/>
  <c r="M44" i="1"/>
  <c r="J44" i="1"/>
  <c r="BB43" i="1"/>
  <c r="BA43" i="1"/>
  <c r="AZ43" i="1"/>
  <c r="AV43" i="1"/>
  <c r="AW43" i="1" s="1"/>
  <c r="AU43" i="1"/>
  <c r="AT43" i="1"/>
  <c r="AQ43" i="1"/>
  <c r="AN43" i="1"/>
  <c r="AK43" i="1"/>
  <c r="AH43" i="1"/>
  <c r="AE43" i="1"/>
  <c r="AB43" i="1"/>
  <c r="Y43" i="1"/>
  <c r="V43" i="1"/>
  <c r="S43" i="1"/>
  <c r="P43" i="1"/>
  <c r="M43" i="1"/>
  <c r="J43" i="1"/>
  <c r="BA42" i="1"/>
  <c r="AZ42" i="1"/>
  <c r="BB42" i="1" s="1"/>
  <c r="AV42" i="1"/>
  <c r="AU42" i="1"/>
  <c r="AT42" i="1"/>
  <c r="AQ42" i="1"/>
  <c r="AN42" i="1"/>
  <c r="AK42" i="1"/>
  <c r="AH42" i="1"/>
  <c r="AE42" i="1"/>
  <c r="AB42" i="1"/>
  <c r="Y42" i="1"/>
  <c r="V42" i="1"/>
  <c r="S42" i="1"/>
  <c r="P42" i="1"/>
  <c r="M42" i="1"/>
  <c r="J42" i="1"/>
  <c r="BA41" i="1"/>
  <c r="AZ41" i="1"/>
  <c r="BB41" i="1" s="1"/>
  <c r="AV41" i="1"/>
  <c r="AW41" i="1" s="1"/>
  <c r="AU41" i="1"/>
  <c r="AT41" i="1"/>
  <c r="AQ41" i="1"/>
  <c r="AN41" i="1"/>
  <c r="AK41" i="1"/>
  <c r="AH41" i="1"/>
  <c r="AE41" i="1"/>
  <c r="AB41" i="1"/>
  <c r="Y41" i="1"/>
  <c r="V41" i="1"/>
  <c r="S41" i="1"/>
  <c r="P41" i="1"/>
  <c r="M41" i="1"/>
  <c r="J41" i="1"/>
  <c r="BB40" i="1"/>
  <c r="BA40" i="1"/>
  <c r="AZ40" i="1"/>
  <c r="AV40" i="1"/>
  <c r="AU40" i="1"/>
  <c r="AT40" i="1"/>
  <c r="AQ40" i="1"/>
  <c r="AN40" i="1"/>
  <c r="AK40" i="1"/>
  <c r="AH40" i="1"/>
  <c r="AE40" i="1"/>
  <c r="AB40" i="1"/>
  <c r="Y40" i="1"/>
  <c r="V40" i="1"/>
  <c r="S40" i="1"/>
  <c r="P40" i="1"/>
  <c r="M40" i="1"/>
  <c r="J40" i="1"/>
  <c r="BA39" i="1"/>
  <c r="AZ39" i="1"/>
  <c r="BB39" i="1" s="1"/>
  <c r="AV39" i="1"/>
  <c r="AU39" i="1"/>
  <c r="AT39" i="1"/>
  <c r="AQ39" i="1"/>
  <c r="AN39" i="1"/>
  <c r="AK39" i="1"/>
  <c r="AH39" i="1"/>
  <c r="AE39" i="1"/>
  <c r="AB39" i="1"/>
  <c r="Y39" i="1"/>
  <c r="V39" i="1"/>
  <c r="S39" i="1"/>
  <c r="P39" i="1"/>
  <c r="M39" i="1"/>
  <c r="J39" i="1"/>
  <c r="BA38" i="1"/>
  <c r="AZ38" i="1"/>
  <c r="BB38" i="1" s="1"/>
  <c r="AW38" i="1"/>
  <c r="AV38" i="1"/>
  <c r="AU38" i="1"/>
  <c r="AT38" i="1"/>
  <c r="AQ38" i="1"/>
  <c r="AN38" i="1"/>
  <c r="AK38" i="1"/>
  <c r="AH38" i="1"/>
  <c r="AE38" i="1"/>
  <c r="AB38" i="1"/>
  <c r="Y38" i="1"/>
  <c r="V38" i="1"/>
  <c r="S38" i="1"/>
  <c r="P38" i="1"/>
  <c r="M38" i="1"/>
  <c r="J38" i="1"/>
  <c r="BB37" i="1"/>
  <c r="BA37" i="1"/>
  <c r="AZ37" i="1"/>
  <c r="AV37" i="1"/>
  <c r="AU37" i="1"/>
  <c r="AT37" i="1"/>
  <c r="AQ37" i="1"/>
  <c r="AN37" i="1"/>
  <c r="AK37" i="1"/>
  <c r="AH37" i="1"/>
  <c r="AE37" i="1"/>
  <c r="AB37" i="1"/>
  <c r="Y37" i="1"/>
  <c r="V37" i="1"/>
  <c r="S37" i="1"/>
  <c r="P37" i="1"/>
  <c r="M37" i="1"/>
  <c r="J37" i="1"/>
  <c r="BA36" i="1"/>
  <c r="AZ36" i="1"/>
  <c r="BB36" i="1" s="1"/>
  <c r="AW36" i="1"/>
  <c r="AV36" i="1"/>
  <c r="AU36" i="1"/>
  <c r="AT36" i="1"/>
  <c r="AQ36" i="1"/>
  <c r="AN36" i="1"/>
  <c r="AK36" i="1"/>
  <c r="AH36" i="1"/>
  <c r="AE36" i="1"/>
  <c r="AB36" i="1"/>
  <c r="Y36" i="1"/>
  <c r="V36" i="1"/>
  <c r="S36" i="1"/>
  <c r="P36" i="1"/>
  <c r="M36" i="1"/>
  <c r="J36" i="1"/>
  <c r="BB35" i="1"/>
  <c r="BA35" i="1"/>
  <c r="AZ35" i="1"/>
  <c r="AV35" i="1"/>
  <c r="AU35" i="1"/>
  <c r="AT35" i="1"/>
  <c r="AQ35" i="1"/>
  <c r="AN35" i="1"/>
  <c r="AK35" i="1"/>
  <c r="AH35" i="1"/>
  <c r="AE35" i="1"/>
  <c r="AB35" i="1"/>
  <c r="Y35" i="1"/>
  <c r="V35" i="1"/>
  <c r="S35" i="1"/>
  <c r="P35" i="1"/>
  <c r="M35" i="1"/>
  <c r="J35" i="1"/>
  <c r="BA34" i="1"/>
  <c r="AZ34" i="1"/>
  <c r="BB34" i="1" s="1"/>
  <c r="AV34" i="1"/>
  <c r="AU34" i="1"/>
  <c r="AT34" i="1"/>
  <c r="AQ34" i="1"/>
  <c r="AN34" i="1"/>
  <c r="AK34" i="1"/>
  <c r="AH34" i="1"/>
  <c r="AE34" i="1"/>
  <c r="AB34" i="1"/>
  <c r="Y34" i="1"/>
  <c r="V34" i="1"/>
  <c r="S34" i="1"/>
  <c r="P34" i="1"/>
  <c r="M34" i="1"/>
  <c r="J34" i="1"/>
  <c r="BA33" i="1"/>
  <c r="AZ33" i="1"/>
  <c r="BB33" i="1" s="1"/>
  <c r="AV33" i="1"/>
  <c r="AU33" i="1"/>
  <c r="AT33" i="1"/>
  <c r="AQ33" i="1"/>
  <c r="AN33" i="1"/>
  <c r="AK33" i="1"/>
  <c r="AH33" i="1"/>
  <c r="AE33" i="1"/>
  <c r="AB33" i="1"/>
  <c r="Y33" i="1"/>
  <c r="V33" i="1"/>
  <c r="S33" i="1"/>
  <c r="P33" i="1"/>
  <c r="M33" i="1"/>
  <c r="J33" i="1"/>
  <c r="BB32" i="1"/>
  <c r="BA32" i="1"/>
  <c r="AZ32" i="1"/>
  <c r="AV32" i="1"/>
  <c r="AU32" i="1"/>
  <c r="AT32" i="1"/>
  <c r="AQ32" i="1"/>
  <c r="AN32" i="1"/>
  <c r="AK32" i="1"/>
  <c r="AH32" i="1"/>
  <c r="AE32" i="1"/>
  <c r="AB32" i="1"/>
  <c r="Y32" i="1"/>
  <c r="V32" i="1"/>
  <c r="S32" i="1"/>
  <c r="P32" i="1"/>
  <c r="M32" i="1"/>
  <c r="J32" i="1"/>
  <c r="BA31" i="1"/>
  <c r="AZ31" i="1"/>
  <c r="BB31" i="1" s="1"/>
  <c r="AV31" i="1"/>
  <c r="AW31" i="1" s="1"/>
  <c r="AU31" i="1"/>
  <c r="AT31" i="1"/>
  <c r="AQ31" i="1"/>
  <c r="AN31" i="1"/>
  <c r="AK31" i="1"/>
  <c r="AH31" i="1"/>
  <c r="AE31" i="1"/>
  <c r="AB31" i="1"/>
  <c r="Y31" i="1"/>
  <c r="V31" i="1"/>
  <c r="S31" i="1"/>
  <c r="P31" i="1"/>
  <c r="M31" i="1"/>
  <c r="J31" i="1"/>
  <c r="BB30" i="1"/>
  <c r="BA30" i="1"/>
  <c r="AV30" i="1"/>
  <c r="AU30" i="1"/>
  <c r="AT30" i="1"/>
  <c r="AQ30" i="1"/>
  <c r="AN30" i="1"/>
  <c r="AK30" i="1"/>
  <c r="AH30" i="1"/>
  <c r="AE30" i="1"/>
  <c r="AB30" i="1"/>
  <c r="Y30" i="1"/>
  <c r="V30" i="1"/>
  <c r="S30" i="1"/>
  <c r="P30" i="1"/>
  <c r="M30" i="1"/>
  <c r="J30" i="1"/>
  <c r="BB29" i="1"/>
  <c r="BA29" i="1"/>
  <c r="AZ29" i="1"/>
  <c r="AV29" i="1"/>
  <c r="AU29" i="1"/>
  <c r="AT29" i="1"/>
  <c r="AQ29" i="1"/>
  <c r="AN29" i="1"/>
  <c r="AK29" i="1"/>
  <c r="AH29" i="1"/>
  <c r="AE29" i="1"/>
  <c r="AB29" i="1"/>
  <c r="Y29" i="1"/>
  <c r="V29" i="1"/>
  <c r="S29" i="1"/>
  <c r="P29" i="1"/>
  <c r="M29" i="1"/>
  <c r="J29" i="1"/>
  <c r="BA28" i="1"/>
  <c r="AZ28" i="1"/>
  <c r="BB28" i="1" s="1"/>
  <c r="AV28" i="1"/>
  <c r="AW28" i="1" s="1"/>
  <c r="AU28" i="1"/>
  <c r="AT28" i="1"/>
  <c r="AQ28" i="1"/>
  <c r="AN28" i="1"/>
  <c r="AK28" i="1"/>
  <c r="AH28" i="1"/>
  <c r="AE28" i="1"/>
  <c r="AB28" i="1"/>
  <c r="Y28" i="1"/>
  <c r="V28" i="1"/>
  <c r="S28" i="1"/>
  <c r="P28" i="1"/>
  <c r="M28" i="1"/>
  <c r="J28" i="1"/>
  <c r="BB27" i="1"/>
  <c r="BA27" i="1"/>
  <c r="AZ27" i="1"/>
  <c r="AV27" i="1"/>
  <c r="AW27" i="1" s="1"/>
  <c r="AU27" i="1"/>
  <c r="AT27" i="1"/>
  <c r="AQ27" i="1"/>
  <c r="AN27" i="1"/>
  <c r="AK27" i="1"/>
  <c r="AH27" i="1"/>
  <c r="AE27" i="1"/>
  <c r="AB27" i="1"/>
  <c r="Y27" i="1"/>
  <c r="V27" i="1"/>
  <c r="S27" i="1"/>
  <c r="P27" i="1"/>
  <c r="M27" i="1"/>
  <c r="J27" i="1"/>
  <c r="BA26" i="1"/>
  <c r="AZ26" i="1"/>
  <c r="BB26" i="1" s="1"/>
  <c r="AV26" i="1"/>
  <c r="AU26" i="1"/>
  <c r="AT26" i="1"/>
  <c r="AQ26" i="1"/>
  <c r="AN26" i="1"/>
  <c r="AK26" i="1"/>
  <c r="AH26" i="1"/>
  <c r="AE26" i="1"/>
  <c r="AB26" i="1"/>
  <c r="Y26" i="1"/>
  <c r="V26" i="1"/>
  <c r="S26" i="1"/>
  <c r="P26" i="1"/>
  <c r="M26" i="1"/>
  <c r="J26" i="1"/>
  <c r="BA25" i="1"/>
  <c r="AZ25" i="1"/>
  <c r="BB25" i="1" s="1"/>
  <c r="AV25" i="1"/>
  <c r="AW25" i="1" s="1"/>
  <c r="AU25" i="1"/>
  <c r="AT25" i="1"/>
  <c r="AQ25" i="1"/>
  <c r="AN25" i="1"/>
  <c r="AK25" i="1"/>
  <c r="AH25" i="1"/>
  <c r="AE25" i="1"/>
  <c r="AB25" i="1"/>
  <c r="Y25" i="1"/>
  <c r="V25" i="1"/>
  <c r="S25" i="1"/>
  <c r="P25" i="1"/>
  <c r="M25" i="1"/>
  <c r="J25" i="1"/>
  <c r="BA24" i="1"/>
  <c r="AZ24" i="1"/>
  <c r="BB24" i="1" s="1"/>
  <c r="AV24" i="1"/>
  <c r="AU24" i="1"/>
  <c r="AT24" i="1"/>
  <c r="AQ24" i="1"/>
  <c r="AN24" i="1"/>
  <c r="AK24" i="1"/>
  <c r="AH24" i="1"/>
  <c r="AE24" i="1"/>
  <c r="AB24" i="1"/>
  <c r="Y24" i="1"/>
  <c r="V24" i="1"/>
  <c r="S24" i="1"/>
  <c r="P24" i="1"/>
  <c r="M24" i="1"/>
  <c r="J24" i="1"/>
  <c r="BA23" i="1"/>
  <c r="AZ23" i="1"/>
  <c r="BB23" i="1" s="1"/>
  <c r="AV23" i="1"/>
  <c r="AU23" i="1"/>
  <c r="AT23" i="1"/>
  <c r="AQ23" i="1"/>
  <c r="AN23" i="1"/>
  <c r="AK23" i="1"/>
  <c r="AH23" i="1"/>
  <c r="AE23" i="1"/>
  <c r="AB23" i="1"/>
  <c r="Y23" i="1"/>
  <c r="V23" i="1"/>
  <c r="S23" i="1"/>
  <c r="P23" i="1"/>
  <c r="M23" i="1"/>
  <c r="J23" i="1"/>
  <c r="BA22" i="1"/>
  <c r="AZ22" i="1"/>
  <c r="BB22" i="1" s="1"/>
  <c r="AV22" i="1"/>
  <c r="AU22" i="1"/>
  <c r="AT22" i="1"/>
  <c r="AQ22" i="1"/>
  <c r="AN22" i="1"/>
  <c r="AK22" i="1"/>
  <c r="AH22" i="1"/>
  <c r="AE22" i="1"/>
  <c r="AB22" i="1"/>
  <c r="Y22" i="1"/>
  <c r="V22" i="1"/>
  <c r="S22" i="1"/>
  <c r="P22" i="1"/>
  <c r="M22" i="1"/>
  <c r="J22" i="1"/>
  <c r="BA21" i="1"/>
  <c r="AZ21" i="1"/>
  <c r="BB21" i="1" s="1"/>
  <c r="AV21" i="1"/>
  <c r="AU21" i="1"/>
  <c r="AT21" i="1"/>
  <c r="AQ21" i="1"/>
  <c r="AN21" i="1"/>
  <c r="AK21" i="1"/>
  <c r="AH21" i="1"/>
  <c r="AE21" i="1"/>
  <c r="AB21" i="1"/>
  <c r="Y21" i="1"/>
  <c r="V21" i="1"/>
  <c r="S21" i="1"/>
  <c r="P21" i="1"/>
  <c r="M21" i="1"/>
  <c r="J21" i="1"/>
  <c r="BA20" i="1"/>
  <c r="AZ20" i="1"/>
  <c r="BB20" i="1" s="1"/>
  <c r="AV20" i="1"/>
  <c r="AU20" i="1"/>
  <c r="AT20" i="1"/>
  <c r="AQ20" i="1"/>
  <c r="AN20" i="1"/>
  <c r="AK20" i="1"/>
  <c r="AH20" i="1"/>
  <c r="AE20" i="1"/>
  <c r="AB20" i="1"/>
  <c r="Y20" i="1"/>
  <c r="V20" i="1"/>
  <c r="S20" i="1"/>
  <c r="P20" i="1"/>
  <c r="M20" i="1"/>
  <c r="J20" i="1"/>
  <c r="BA19" i="1"/>
  <c r="AZ19" i="1"/>
  <c r="BB19" i="1" s="1"/>
  <c r="AW19" i="1"/>
  <c r="AV19" i="1"/>
  <c r="AU19" i="1"/>
  <c r="AT19" i="1"/>
  <c r="AQ19" i="1"/>
  <c r="AN19" i="1"/>
  <c r="AK19" i="1"/>
  <c r="AH19" i="1"/>
  <c r="AE19" i="1"/>
  <c r="AB19" i="1"/>
  <c r="Y19" i="1"/>
  <c r="V19" i="1"/>
  <c r="S19" i="1"/>
  <c r="P19" i="1"/>
  <c r="M19" i="1"/>
  <c r="J19" i="1"/>
  <c r="BB18" i="1"/>
  <c r="BA18" i="1"/>
  <c r="AZ18" i="1"/>
  <c r="AV18" i="1"/>
  <c r="AU18" i="1"/>
  <c r="AT18" i="1"/>
  <c r="AQ18" i="1"/>
  <c r="AN18" i="1"/>
  <c r="AK18" i="1"/>
  <c r="AH18" i="1"/>
  <c r="AE18" i="1"/>
  <c r="AB18" i="1"/>
  <c r="Y18" i="1"/>
  <c r="V18" i="1"/>
  <c r="S18" i="1"/>
  <c r="P18" i="1"/>
  <c r="M18" i="1"/>
  <c r="J18" i="1"/>
  <c r="BA17" i="1"/>
  <c r="AZ17" i="1"/>
  <c r="BB17" i="1" s="1"/>
  <c r="AW17" i="1"/>
  <c r="AV17" i="1"/>
  <c r="AU17" i="1"/>
  <c r="AT17" i="1"/>
  <c r="AQ17" i="1"/>
  <c r="AN17" i="1"/>
  <c r="AK17" i="1"/>
  <c r="AH17" i="1"/>
  <c r="AE17" i="1"/>
  <c r="AB17" i="1"/>
  <c r="Y17" i="1"/>
  <c r="V17" i="1"/>
  <c r="S17" i="1"/>
  <c r="P17" i="1"/>
  <c r="M17" i="1"/>
  <c r="J17" i="1"/>
  <c r="BB16" i="1"/>
  <c r="BA16" i="1"/>
  <c r="AZ16" i="1"/>
  <c r="AV16" i="1"/>
  <c r="AU16" i="1"/>
  <c r="AT16" i="1"/>
  <c r="AQ16" i="1"/>
  <c r="AN16" i="1"/>
  <c r="AK16" i="1"/>
  <c r="AH16" i="1"/>
  <c r="AE16" i="1"/>
  <c r="AB16" i="1"/>
  <c r="Y16" i="1"/>
  <c r="V16" i="1"/>
  <c r="S16" i="1"/>
  <c r="P16" i="1"/>
  <c r="M16" i="1"/>
  <c r="J16" i="1"/>
  <c r="BA15" i="1"/>
  <c r="AZ15" i="1"/>
  <c r="BB15" i="1" s="1"/>
  <c r="AV15" i="1"/>
  <c r="AW15" i="1" s="1"/>
  <c r="AU15" i="1"/>
  <c r="AT15" i="1"/>
  <c r="AQ15" i="1"/>
  <c r="AN15" i="1"/>
  <c r="AK15" i="1"/>
  <c r="AH15" i="1"/>
  <c r="AE15" i="1"/>
  <c r="AB15" i="1"/>
  <c r="Y15" i="1"/>
  <c r="V15" i="1"/>
  <c r="S15" i="1"/>
  <c r="P15" i="1"/>
  <c r="M15" i="1"/>
  <c r="J15" i="1"/>
  <c r="BA14" i="1"/>
  <c r="AZ14" i="1"/>
  <c r="BB14" i="1" s="1"/>
  <c r="AV14" i="1"/>
  <c r="AU14" i="1"/>
  <c r="AT14" i="1"/>
  <c r="AQ14" i="1"/>
  <c r="AN14" i="1"/>
  <c r="AK14" i="1"/>
  <c r="AH14" i="1"/>
  <c r="AE14" i="1"/>
  <c r="AB14" i="1"/>
  <c r="Y14" i="1"/>
  <c r="V14" i="1"/>
  <c r="S14" i="1"/>
  <c r="P14" i="1"/>
  <c r="M14" i="1"/>
  <c r="J14" i="1"/>
  <c r="BB13" i="1"/>
  <c r="BA13" i="1"/>
  <c r="AZ13" i="1"/>
  <c r="AV13" i="1"/>
  <c r="AU13" i="1"/>
  <c r="AT13" i="1"/>
  <c r="AQ13" i="1"/>
  <c r="AN13" i="1"/>
  <c r="AK13" i="1"/>
  <c r="AH13" i="1"/>
  <c r="AE13" i="1"/>
  <c r="AB13" i="1"/>
  <c r="Y13" i="1"/>
  <c r="V13" i="1"/>
  <c r="S13" i="1"/>
  <c r="P13" i="1"/>
  <c r="M13" i="1"/>
  <c r="J13" i="1"/>
  <c r="BA12" i="1"/>
  <c r="AZ12" i="1"/>
  <c r="BB12" i="1" s="1"/>
  <c r="AV12" i="1"/>
  <c r="AW12" i="1" s="1"/>
  <c r="AU12" i="1"/>
  <c r="AT12" i="1"/>
  <c r="AQ12" i="1"/>
  <c r="AN12" i="1"/>
  <c r="AK12" i="1"/>
  <c r="AH12" i="1"/>
  <c r="AE12" i="1"/>
  <c r="AB12" i="1"/>
  <c r="Y12" i="1"/>
  <c r="V12" i="1"/>
  <c r="S12" i="1"/>
  <c r="P12" i="1"/>
  <c r="M12" i="1"/>
  <c r="J12" i="1"/>
  <c r="BB11" i="1"/>
  <c r="BA11" i="1"/>
  <c r="AZ11" i="1"/>
  <c r="AV11" i="1"/>
  <c r="AW11" i="1" s="1"/>
  <c r="AU11" i="1"/>
  <c r="AT11" i="1"/>
  <c r="AQ11" i="1"/>
  <c r="AN11" i="1"/>
  <c r="AK11" i="1"/>
  <c r="AH11" i="1"/>
  <c r="AE11" i="1"/>
  <c r="AB11" i="1"/>
  <c r="Y11" i="1"/>
  <c r="V11" i="1"/>
  <c r="S11" i="1"/>
  <c r="P11" i="1"/>
  <c r="M11" i="1"/>
  <c r="J11" i="1"/>
  <c r="BA10" i="1"/>
  <c r="AZ10" i="1"/>
  <c r="BB10" i="1" s="1"/>
  <c r="AV10" i="1"/>
  <c r="AU10" i="1"/>
  <c r="AT10" i="1"/>
  <c r="AQ10" i="1"/>
  <c r="AN10" i="1"/>
  <c r="AK10" i="1"/>
  <c r="AH10" i="1"/>
  <c r="AE10" i="1"/>
  <c r="AB10" i="1"/>
  <c r="Y10" i="1"/>
  <c r="V10" i="1"/>
  <c r="S10" i="1"/>
  <c r="P10" i="1"/>
  <c r="M10" i="1"/>
  <c r="J10" i="1"/>
  <c r="BA9" i="1"/>
  <c r="AZ9" i="1"/>
  <c r="BB9" i="1" s="1"/>
  <c r="AV9" i="1"/>
  <c r="AW9" i="1" s="1"/>
  <c r="AU9" i="1"/>
  <c r="AT9" i="1"/>
  <c r="AQ9" i="1"/>
  <c r="AN9" i="1"/>
  <c r="AK9" i="1"/>
  <c r="AH9" i="1"/>
  <c r="AE9" i="1"/>
  <c r="AB9" i="1"/>
  <c r="Y9" i="1"/>
  <c r="V9" i="1"/>
  <c r="S9" i="1"/>
  <c r="P9" i="1"/>
  <c r="M9" i="1"/>
  <c r="J9" i="1"/>
  <c r="BA8" i="1"/>
  <c r="AZ8" i="1"/>
  <c r="BB8" i="1" s="1"/>
  <c r="AV8" i="1"/>
  <c r="AU8" i="1"/>
  <c r="AT8" i="1"/>
  <c r="AQ8" i="1"/>
  <c r="AN8" i="1"/>
  <c r="AK8" i="1"/>
  <c r="AH8" i="1"/>
  <c r="AE8" i="1"/>
  <c r="AB8" i="1"/>
  <c r="Y8" i="1"/>
  <c r="V8" i="1"/>
  <c r="S8" i="1"/>
  <c r="P8" i="1"/>
  <c r="M8" i="1"/>
  <c r="J8" i="1"/>
  <c r="BA7" i="1"/>
  <c r="AZ7" i="1"/>
  <c r="BB7" i="1" s="1"/>
  <c r="AV7" i="1"/>
  <c r="AU7" i="1"/>
  <c r="AT7" i="1"/>
  <c r="AT145" i="1" s="1"/>
  <c r="AQ7" i="1"/>
  <c r="AN7" i="1"/>
  <c r="AK7" i="1"/>
  <c r="AH7" i="1"/>
  <c r="AE7" i="1"/>
  <c r="AB7" i="1"/>
  <c r="Y7" i="1"/>
  <c r="V7" i="1"/>
  <c r="V145" i="1" s="1"/>
  <c r="S7" i="1"/>
  <c r="P7" i="1"/>
  <c r="M7" i="1"/>
  <c r="J7" i="1"/>
  <c r="AW13" i="1" l="1"/>
  <c r="AW22" i="1"/>
  <c r="AW10" i="1"/>
  <c r="AW14" i="1"/>
  <c r="AW24" i="1"/>
  <c r="AW33" i="1"/>
  <c r="AW34" i="1"/>
  <c r="AW48" i="1"/>
  <c r="AW53" i="1"/>
  <c r="AW61" i="1"/>
  <c r="AW74" i="1"/>
  <c r="AW83" i="1"/>
  <c r="AW84" i="1"/>
  <c r="AW92" i="1"/>
  <c r="AW134" i="1"/>
  <c r="Y145" i="1"/>
  <c r="AW49" i="1"/>
  <c r="AW75" i="1"/>
  <c r="AW115" i="1"/>
  <c r="AW20" i="1"/>
  <c r="AW40" i="1"/>
  <c r="AW45" i="1"/>
  <c r="AW50" i="1"/>
  <c r="AW71" i="1"/>
  <c r="AW126" i="1"/>
  <c r="AW130" i="1"/>
  <c r="AW16" i="1"/>
  <c r="AW35" i="1"/>
  <c r="AW66" i="1"/>
  <c r="AW85" i="1"/>
  <c r="AW98" i="1"/>
  <c r="AW109" i="1"/>
  <c r="AW119" i="1"/>
  <c r="AW7" i="1"/>
  <c r="AW8" i="1"/>
  <c r="AW21" i="1"/>
  <c r="AW26" i="1"/>
  <c r="AW30" i="1"/>
  <c r="AW51" i="1"/>
  <c r="AW55" i="1"/>
  <c r="AW67" i="1"/>
  <c r="AW68" i="1"/>
  <c r="AW77" i="1"/>
  <c r="AW89" i="1"/>
  <c r="AW99" i="1"/>
  <c r="AW110" i="1"/>
  <c r="AU145" i="1"/>
  <c r="AW29" i="1"/>
  <c r="AW39" i="1"/>
  <c r="AW32" i="1"/>
  <c r="AW37" i="1"/>
  <c r="AW42" i="1"/>
  <c r="AW69" i="1"/>
  <c r="AW82" i="1"/>
  <c r="AW112" i="1"/>
  <c r="AW117" i="1"/>
  <c r="AW122" i="1"/>
  <c r="AW128" i="1"/>
  <c r="BA145" i="1"/>
  <c r="AW18" i="1"/>
  <c r="AW23" i="1"/>
  <c r="AW145" i="1"/>
  <c r="BB145" i="1"/>
  <c r="O145" i="1"/>
  <c r="W145" i="1"/>
  <c r="AE145" i="1"/>
  <c r="AM145" i="1"/>
  <c r="H145" i="1"/>
  <c r="P145" i="1"/>
  <c r="X145" i="1"/>
  <c r="AF145" i="1"/>
  <c r="AN145" i="1"/>
  <c r="AV145" i="1"/>
  <c r="J145" i="1"/>
  <c r="R145" i="1"/>
  <c r="Z145" i="1"/>
  <c r="AH145" i="1"/>
  <c r="AP145" i="1"/>
  <c r="AX145" i="1"/>
  <c r="K145" i="1"/>
  <c r="S145" i="1"/>
  <c r="AA145" i="1"/>
  <c r="AI145" i="1"/>
  <c r="AQ145" i="1"/>
  <c r="AY145" i="1"/>
  <c r="L145" i="1"/>
  <c r="T145" i="1"/>
  <c r="AB145" i="1"/>
  <c r="AJ145" i="1"/>
  <c r="AR145" i="1"/>
  <c r="AZ145" i="1"/>
  <c r="M145" i="1"/>
  <c r="U145" i="1"/>
  <c r="AC145" i="1"/>
  <c r="AK145" i="1"/>
  <c r="AS145" i="1"/>
  <c r="N145" i="1"/>
  <c r="AD145" i="1"/>
</calcChain>
</file>

<file path=xl/sharedStrings.xml><?xml version="1.0" encoding="utf-8"?>
<sst xmlns="http://schemas.openxmlformats.org/spreadsheetml/2006/main" count="351" uniqueCount="35">
  <si>
    <t>MAJORATION FFA</t>
  </si>
  <si>
    <t>Date de pilonnage</t>
  </si>
  <si>
    <t>Date</t>
  </si>
  <si>
    <t>Poids  (Kg)</t>
  </si>
  <si>
    <t>N°LOT</t>
  </si>
  <si>
    <t>M/G</t>
  </si>
  <si>
    <t>H°</t>
  </si>
  <si>
    <t>FFA</t>
  </si>
  <si>
    <t>Viol.</t>
  </si>
  <si>
    <t>Mois.</t>
  </si>
  <si>
    <t>Ard.</t>
  </si>
  <si>
    <t>Gr.</t>
  </si>
  <si>
    <t>M.E</t>
  </si>
  <si>
    <t>Bris.</t>
  </si>
  <si>
    <t>Dech</t>
  </si>
  <si>
    <t>Mit</t>
  </si>
  <si>
    <t>Plate</t>
  </si>
  <si>
    <t>Germ</t>
  </si>
  <si>
    <t>Déf.</t>
  </si>
  <si>
    <t>Grade</t>
  </si>
  <si>
    <t>Durée 
pilonnage</t>
  </si>
  <si>
    <t>FFA majoré</t>
  </si>
  <si>
    <t>Variation mensuelle FFA</t>
  </si>
  <si>
    <t>N° de pile</t>
  </si>
  <si>
    <t>achat</t>
  </si>
  <si>
    <t>analyse 2
(dépilonnage)</t>
  </si>
  <si>
    <t>de
dépilonnage</t>
  </si>
  <si>
    <t>anal.1</t>
  </si>
  <si>
    <t>anal.2</t>
  </si>
  <si>
    <t>ecart</t>
  </si>
  <si>
    <t>GII</t>
  </si>
  <si>
    <t>S/G</t>
  </si>
  <si>
    <t>C</t>
  </si>
  <si>
    <t>14/112025</t>
  </si>
  <si>
    <t>SUIVI QUALITE EVOLUTION DEPILONNAGE CAFE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</si>
</sst>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/mm/yyyy;@"/>
    <numFmt numFmtId="165" formatCode="0.0"/>
  </numFmts>
  <fonts count="11" x14ac:knownFonts="1">
    <font>
      <sz val="11"/>
      <color theme="1"/>
      <name val="Aptos Narrow"/>
      <family val="2"/>
      <scheme val="minor"/>
    </font>
    <font>
      <sz val="10"/>
      <color theme="1"/>
      <name val="Verdana Pro Cond"/>
      <family val="2"/>
    </font>
    <font>
      <b/>
      <sz val="10"/>
      <color theme="1"/>
      <name val="Verdana Pro Cond"/>
      <family val="2"/>
    </font>
    <font>
      <sz val="11"/>
      <color theme="1"/>
      <name val="Verdana Pro Cond"/>
      <family val="2"/>
    </font>
    <font>
      <i/>
      <sz val="11"/>
      <color theme="1"/>
      <name val="Verdana Pro Cond"/>
      <family val="2"/>
    </font>
    <font>
      <b/>
      <sz val="11"/>
      <color theme="1"/>
      <name val="Verdana Pro Cond"/>
      <family val="2"/>
    </font>
    <font>
      <sz val="10"/>
      <name val="Verdana Pro Cond"/>
      <family val="2"/>
    </font>
    <font>
      <b/>
      <sz val="10"/>
      <name val="Verdana Pro Cond"/>
      <family val="2"/>
    </font>
    <font>
      <b/>
      <sz val="10"/>
      <color rgb="FF0070C0"/>
      <name val="Verdana Pro Cond"/>
      <family val="2"/>
    </font>
    <font>
      <b/>
      <sz val="10"/>
      <color rgb="FFFF0000"/>
      <name val="Verdana Pro Cond"/>
      <family val="2"/>
    </font>
    <font>
      <sz val="10"/>
      <color rgb="FFFF0000"/>
      <name val="Verdana Pro Cond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/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3" borderId="0" xfId="0" applyFont="1" applyFill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7" xfId="0" applyFont="1" applyBorder="1"/>
    <xf numFmtId="0" fontId="5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0" xfId="0" applyFont="1" applyAlignment="1">
      <alignment vertical="center" wrapText="1"/>
    </xf>
    <xf numFmtId="0" fontId="3" fillId="0" borderId="0" xfId="0" applyFont="1"/>
    <xf numFmtId="0" fontId="4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2" fontId="3" fillId="0" borderId="12" xfId="0" applyNumberFormat="1" applyFont="1" applyBorder="1" applyAlignment="1">
      <alignment horizontal="center" vertical="center"/>
    </xf>
    <xf numFmtId="2" fontId="3" fillId="4" borderId="13" xfId="0" applyNumberFormat="1" applyFont="1" applyFill="1" applyBorder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7" fillId="3" borderId="4" xfId="0" applyNumberFormat="1" applyFont="1" applyFill="1" applyBorder="1" applyAlignment="1">
      <alignment horizontal="center"/>
    </xf>
    <xf numFmtId="3" fontId="6" fillId="3" borderId="4" xfId="0" applyNumberFormat="1" applyFont="1" applyFill="1" applyBorder="1" applyAlignment="1">
      <alignment horizontal="center"/>
    </xf>
    <xf numFmtId="1" fontId="7" fillId="3" borderId="4" xfId="0" applyNumberFormat="1" applyFont="1" applyFill="1" applyBorder="1" applyAlignment="1">
      <alignment horizontal="center"/>
    </xf>
    <xf numFmtId="2" fontId="6" fillId="3" borderId="4" xfId="0" applyNumberFormat="1" applyFont="1" applyFill="1" applyBorder="1" applyAlignment="1">
      <alignment horizontal="center"/>
    </xf>
    <xf numFmtId="2" fontId="7" fillId="3" borderId="4" xfId="0" applyNumberFormat="1" applyFont="1" applyFill="1" applyBorder="1" applyAlignment="1">
      <alignment horizontal="center"/>
    </xf>
    <xf numFmtId="2" fontId="1" fillId="3" borderId="4" xfId="0" applyNumberFormat="1" applyFont="1" applyFill="1" applyBorder="1" applyAlignment="1">
      <alignment horizontal="center"/>
    </xf>
    <xf numFmtId="2" fontId="8" fillId="3" borderId="4" xfId="0" applyNumberFormat="1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2" fontId="9" fillId="3" borderId="4" xfId="0" applyNumberFormat="1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1" fillId="3" borderId="0" xfId="0" applyFont="1" applyFill="1"/>
    <xf numFmtId="164" fontId="1" fillId="3" borderId="4" xfId="0" applyNumberFormat="1" applyFont="1" applyFill="1" applyBorder="1"/>
    <xf numFmtId="164" fontId="6" fillId="0" borderId="4" xfId="0" applyNumberFormat="1" applyFont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6" fillId="4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2" fontId="9" fillId="4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2" fontId="6" fillId="5" borderId="4" xfId="0" applyNumberFormat="1" applyFont="1" applyFill="1" applyBorder="1" applyAlignment="1">
      <alignment horizontal="center"/>
    </xf>
    <xf numFmtId="164" fontId="6" fillId="5" borderId="4" xfId="0" applyNumberFormat="1" applyFont="1" applyFill="1" applyBorder="1" applyAlignment="1">
      <alignment horizontal="center"/>
    </xf>
    <xf numFmtId="2" fontId="10" fillId="4" borderId="4" xfId="0" applyNumberFormat="1" applyFont="1" applyFill="1" applyBorder="1" applyAlignment="1">
      <alignment horizontal="center"/>
    </xf>
    <xf numFmtId="14" fontId="6" fillId="5" borderId="4" xfId="0" applyNumberFormat="1" applyFont="1" applyFill="1" applyBorder="1" applyAlignment="1">
      <alignment horizontal="center"/>
    </xf>
    <xf numFmtId="14" fontId="6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7" xfId="0" applyFont="1" applyBorder="1"/>
    <xf numFmtId="0" fontId="1" fillId="0" borderId="18" xfId="0" applyFont="1" applyBorder="1"/>
    <xf numFmtId="3" fontId="1" fillId="3" borderId="5" xfId="0" applyNumberFormat="1" applyFont="1" applyFill="1" applyBorder="1" applyAlignment="1">
      <alignment horizontal="center"/>
    </xf>
    <xf numFmtId="2" fontId="7" fillId="3" borderId="18" xfId="0" applyNumberFormat="1" applyFont="1" applyFill="1" applyBorder="1" applyAlignment="1">
      <alignment horizontal="center"/>
    </xf>
    <xf numFmtId="2" fontId="8" fillId="3" borderId="18" xfId="0" applyNumberFormat="1" applyFont="1" applyFill="1" applyBorder="1" applyAlignment="1">
      <alignment horizontal="center"/>
    </xf>
    <xf numFmtId="2" fontId="9" fillId="3" borderId="18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84B72629-0054-45C8-B7A9-3000C9259CE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B448E-7846-4D5A-A24B-A1B27F56FB8C}">
  <dimension ref="A1:BC186"/>
  <sheetViews>
    <sheetView tabSelected="1" workbookViewId="0">
      <pane xSplit="7" ySplit="6" topLeftCell="H7" activePane="bottomRight" state="frozen"/>
      <selection pane="topRight"/>
      <selection pane="bottomLeft"/>
      <selection pane="bottomRight" activeCell="E6" sqref="E6"/>
    </sheetView>
  </sheetViews>
  <sheetFormatPr baseColWidth="10" defaultColWidth="8.7265625" defaultRowHeight="13.5" x14ac:dyDescent="0.3"/>
  <cols>
    <col min="1" max="1" width="10.7265625" style="1" customWidth="1"/>
    <col min="2" max="2" width="11.81640625" style="2" customWidth="1"/>
    <col min="3" max="3" width="10.453125" style="2" customWidth="1"/>
    <col min="4" max="4" width="11.7265625" style="2" customWidth="1"/>
    <col min="5" max="5" width="11.54296875" style="2" customWidth="1"/>
    <col min="6" max="6" width="10.453125" style="2" customWidth="1"/>
    <col min="7" max="7" width="12.453125" style="2" customWidth="1"/>
    <col min="8" max="53" width="8.81640625" style="2" bestFit="1" customWidth="1"/>
    <col min="54" max="54" width="9.7265625" style="2" bestFit="1" customWidth="1"/>
    <col min="55" max="16384" width="8.7265625" style="2"/>
  </cols>
  <sheetData>
    <row r="1" spans="1:55" ht="14" thickBot="1" x14ac:dyDescent="0.35"/>
    <row r="2" spans="1:55" ht="14" thickBot="1" x14ac:dyDescent="0.35">
      <c r="M2" s="64" t="s">
        <v>34</v>
      </c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6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55" x14ac:dyDescent="0.3">
      <c r="AZ3" s="67" t="s">
        <v>0</v>
      </c>
      <c r="BA3" s="67"/>
      <c r="BB3" s="67"/>
    </row>
    <row r="4" spans="1:55" x14ac:dyDescent="0.3">
      <c r="AZ4" s="5"/>
      <c r="BA4" s="4"/>
      <c r="BB4" s="4"/>
    </row>
    <row r="5" spans="1:55" s="13" customFormat="1" x14ac:dyDescent="0.25">
      <c r="A5" s="6"/>
      <c r="B5" s="7"/>
      <c r="C5" s="68" t="s">
        <v>1</v>
      </c>
      <c r="D5" s="7" t="s">
        <v>2</v>
      </c>
      <c r="E5" s="7" t="s">
        <v>2</v>
      </c>
      <c r="F5" s="70" t="s">
        <v>3</v>
      </c>
      <c r="G5" s="72" t="s">
        <v>4</v>
      </c>
      <c r="H5" s="8"/>
      <c r="I5" s="9" t="s">
        <v>5</v>
      </c>
      <c r="J5" s="10"/>
      <c r="K5" s="8"/>
      <c r="L5" s="9" t="s">
        <v>6</v>
      </c>
      <c r="M5" s="8"/>
      <c r="N5" s="11"/>
      <c r="O5" s="9" t="s">
        <v>7</v>
      </c>
      <c r="P5" s="10"/>
      <c r="Q5" s="8"/>
      <c r="R5" s="9" t="s">
        <v>8</v>
      </c>
      <c r="S5" s="8"/>
      <c r="T5" s="11"/>
      <c r="U5" s="9" t="s">
        <v>9</v>
      </c>
      <c r="V5" s="10"/>
      <c r="W5" s="8"/>
      <c r="X5" s="9" t="s">
        <v>10</v>
      </c>
      <c r="Y5" s="8"/>
      <c r="Z5" s="11"/>
      <c r="AA5" s="9" t="s">
        <v>11</v>
      </c>
      <c r="AB5" s="10"/>
      <c r="AC5" s="8"/>
      <c r="AD5" s="9" t="s">
        <v>12</v>
      </c>
      <c r="AE5" s="8"/>
      <c r="AF5" s="11"/>
      <c r="AG5" s="9" t="s">
        <v>13</v>
      </c>
      <c r="AH5" s="10"/>
      <c r="AI5" s="8"/>
      <c r="AJ5" s="8" t="s">
        <v>14</v>
      </c>
      <c r="AK5" s="8"/>
      <c r="AL5" s="8"/>
      <c r="AM5" s="8" t="s">
        <v>15</v>
      </c>
      <c r="AN5" s="8"/>
      <c r="AO5" s="8"/>
      <c r="AP5" s="8" t="s">
        <v>16</v>
      </c>
      <c r="AQ5" s="8"/>
      <c r="AR5" s="8"/>
      <c r="AS5" s="8" t="s">
        <v>17</v>
      </c>
      <c r="AT5" s="8"/>
      <c r="AU5" s="11"/>
      <c r="AV5" s="9" t="s">
        <v>18</v>
      </c>
      <c r="AW5" s="10"/>
      <c r="AX5" s="74" t="s">
        <v>19</v>
      </c>
      <c r="AY5" s="75"/>
      <c r="AZ5" s="76" t="s">
        <v>20</v>
      </c>
      <c r="BA5" s="78" t="s">
        <v>21</v>
      </c>
      <c r="BB5" s="78" t="s">
        <v>22</v>
      </c>
      <c r="BC5" s="12"/>
    </row>
    <row r="6" spans="1:55" s="13" customFormat="1" ht="40.5" x14ac:dyDescent="0.25">
      <c r="A6" s="6" t="s">
        <v>23</v>
      </c>
      <c r="B6" s="14" t="s">
        <v>24</v>
      </c>
      <c r="C6" s="69"/>
      <c r="D6" s="15" t="s">
        <v>25</v>
      </c>
      <c r="E6" s="15" t="s">
        <v>26</v>
      </c>
      <c r="F6" s="71"/>
      <c r="G6" s="73"/>
      <c r="H6" s="16" t="s">
        <v>27</v>
      </c>
      <c r="I6" s="17" t="s">
        <v>28</v>
      </c>
      <c r="J6" s="18" t="s">
        <v>29</v>
      </c>
      <c r="K6" s="16" t="s">
        <v>27</v>
      </c>
      <c r="L6" s="17" t="s">
        <v>28</v>
      </c>
      <c r="M6" s="19" t="s">
        <v>29</v>
      </c>
      <c r="N6" s="20" t="s">
        <v>27</v>
      </c>
      <c r="O6" s="17" t="s">
        <v>28</v>
      </c>
      <c r="P6" s="18" t="s">
        <v>29</v>
      </c>
      <c r="Q6" s="16" t="s">
        <v>27</v>
      </c>
      <c r="R6" s="17" t="s">
        <v>28</v>
      </c>
      <c r="S6" s="19" t="s">
        <v>29</v>
      </c>
      <c r="T6" s="20" t="s">
        <v>27</v>
      </c>
      <c r="U6" s="17" t="s">
        <v>28</v>
      </c>
      <c r="V6" s="18" t="s">
        <v>29</v>
      </c>
      <c r="W6" s="16" t="s">
        <v>27</v>
      </c>
      <c r="X6" s="17" t="s">
        <v>28</v>
      </c>
      <c r="Y6" s="19" t="s">
        <v>29</v>
      </c>
      <c r="Z6" s="20" t="s">
        <v>27</v>
      </c>
      <c r="AA6" s="17" t="s">
        <v>28</v>
      </c>
      <c r="AB6" s="18" t="s">
        <v>29</v>
      </c>
      <c r="AC6" s="16" t="s">
        <v>27</v>
      </c>
      <c r="AD6" s="17" t="s">
        <v>28</v>
      </c>
      <c r="AE6" s="19" t="s">
        <v>29</v>
      </c>
      <c r="AF6" s="20" t="s">
        <v>27</v>
      </c>
      <c r="AG6" s="17" t="s">
        <v>28</v>
      </c>
      <c r="AH6" s="18" t="s">
        <v>29</v>
      </c>
      <c r="AI6" s="20" t="s">
        <v>27</v>
      </c>
      <c r="AJ6" s="17" t="s">
        <v>28</v>
      </c>
      <c r="AK6" s="18" t="s">
        <v>29</v>
      </c>
      <c r="AL6" s="20" t="s">
        <v>27</v>
      </c>
      <c r="AM6" s="17" t="s">
        <v>28</v>
      </c>
      <c r="AN6" s="18" t="s">
        <v>29</v>
      </c>
      <c r="AO6" s="20" t="s">
        <v>27</v>
      </c>
      <c r="AP6" s="17" t="s">
        <v>28</v>
      </c>
      <c r="AQ6" s="18" t="s">
        <v>29</v>
      </c>
      <c r="AR6" s="20" t="s">
        <v>27</v>
      </c>
      <c r="AS6" s="17" t="s">
        <v>28</v>
      </c>
      <c r="AT6" s="18" t="s">
        <v>29</v>
      </c>
      <c r="AU6" s="20" t="s">
        <v>27</v>
      </c>
      <c r="AV6" s="17" t="s">
        <v>28</v>
      </c>
      <c r="AW6" s="18" t="s">
        <v>29</v>
      </c>
      <c r="AX6" s="20" t="s">
        <v>27</v>
      </c>
      <c r="AY6" s="21" t="s">
        <v>28</v>
      </c>
      <c r="AZ6" s="77"/>
      <c r="BA6" s="70"/>
      <c r="BB6" s="78"/>
      <c r="BC6" s="12"/>
    </row>
    <row r="7" spans="1:55" s="37" customFormat="1" x14ac:dyDescent="0.3">
      <c r="A7" s="22">
        <v>3</v>
      </c>
      <c r="B7" s="23">
        <v>46009</v>
      </c>
      <c r="C7" s="23">
        <v>45971</v>
      </c>
      <c r="D7" s="24">
        <v>46000</v>
      </c>
      <c r="E7" s="25">
        <v>46000</v>
      </c>
      <c r="F7" s="26">
        <v>35322</v>
      </c>
      <c r="G7" s="27">
        <v>1624691</v>
      </c>
      <c r="H7" s="28">
        <v>56.94</v>
      </c>
      <c r="I7" s="29">
        <v>56.92</v>
      </c>
      <c r="J7" s="28">
        <f t="shared" ref="J7:J16" si="0">I7-H7</f>
        <v>-1.9999999999996021E-2</v>
      </c>
      <c r="K7" s="30">
        <v>9.1999999999999993</v>
      </c>
      <c r="L7" s="29">
        <v>7.7</v>
      </c>
      <c r="M7" s="31">
        <f t="shared" ref="M7:M16" si="1">L7-K7</f>
        <v>-1.4999999999999991</v>
      </c>
      <c r="N7" s="30">
        <v>1.1599999999999999</v>
      </c>
      <c r="O7" s="32">
        <v>1.27</v>
      </c>
      <c r="P7" s="33">
        <f t="shared" ref="P7:P16" si="2">O7-N7</f>
        <v>0.1100000000000001</v>
      </c>
      <c r="Q7" s="30">
        <v>12</v>
      </c>
      <c r="R7" s="29">
        <v>7.33</v>
      </c>
      <c r="S7" s="28">
        <f t="shared" ref="S7:S16" si="3">R7-Q7</f>
        <v>-4.67</v>
      </c>
      <c r="T7" s="30">
        <v>2.33</v>
      </c>
      <c r="U7" s="29">
        <v>3.67</v>
      </c>
      <c r="V7" s="28">
        <f t="shared" ref="V7:V16" si="4">U7-T7</f>
        <v>1.3399999999999999</v>
      </c>
      <c r="W7" s="30">
        <v>5.67</v>
      </c>
      <c r="X7" s="29">
        <v>4</v>
      </c>
      <c r="Y7" s="28">
        <f t="shared" ref="Y7:Y16" si="5">X7-W7</f>
        <v>-1.67</v>
      </c>
      <c r="Z7" s="28">
        <v>117</v>
      </c>
      <c r="AA7" s="29">
        <v>115</v>
      </c>
      <c r="AB7" s="28">
        <f t="shared" ref="AB7:AB16" si="6">AA7-Z7</f>
        <v>-2</v>
      </c>
      <c r="AC7" s="30">
        <v>0.9</v>
      </c>
      <c r="AD7" s="29">
        <v>2.2000000000000002</v>
      </c>
      <c r="AE7" s="28">
        <f>AD7-AC7</f>
        <v>1.3000000000000003</v>
      </c>
      <c r="AF7" s="30">
        <v>2</v>
      </c>
      <c r="AG7" s="29">
        <v>2</v>
      </c>
      <c r="AH7" s="28">
        <f>AG7-AF7</f>
        <v>0</v>
      </c>
      <c r="AI7" s="30">
        <v>1</v>
      </c>
      <c r="AJ7" s="29">
        <v>0.7</v>
      </c>
      <c r="AK7" s="28">
        <f>AJ7-AI7</f>
        <v>-0.30000000000000004</v>
      </c>
      <c r="AL7" s="30">
        <v>0.33</v>
      </c>
      <c r="AM7" s="29">
        <v>0.33</v>
      </c>
      <c r="AN7" s="28">
        <f>AM7-AL7</f>
        <v>0</v>
      </c>
      <c r="AO7" s="30">
        <v>1.67</v>
      </c>
      <c r="AP7" s="29">
        <v>3</v>
      </c>
      <c r="AQ7" s="28">
        <f>AP7-AO7</f>
        <v>1.33</v>
      </c>
      <c r="AR7" s="30">
        <v>1</v>
      </c>
      <c r="AS7" s="29">
        <v>2</v>
      </c>
      <c r="AT7" s="28">
        <f>AS7-AR7</f>
        <v>1</v>
      </c>
      <c r="AU7" s="30">
        <f>AL7+AO7+AR7</f>
        <v>3</v>
      </c>
      <c r="AV7" s="29">
        <f>AM7+AP7+AS7</f>
        <v>5.33</v>
      </c>
      <c r="AW7" s="28">
        <f>AV7-AU7</f>
        <v>2.33</v>
      </c>
      <c r="AX7" s="28" t="s">
        <v>30</v>
      </c>
      <c r="AY7" s="30" t="s">
        <v>30</v>
      </c>
      <c r="AZ7" s="34">
        <f t="shared" ref="AZ7:AZ13" si="7">(D7-C7)/30</f>
        <v>0.96666666666666667</v>
      </c>
      <c r="BA7" s="35">
        <f t="shared" ref="BA7:BA16" si="8">N7+0.15</f>
        <v>1.3099999999999998</v>
      </c>
      <c r="BB7" s="36">
        <f t="shared" ref="BB7:BB35" si="9">(O7-N7)/AZ7</f>
        <v>0.11379310344827596</v>
      </c>
    </row>
    <row r="8" spans="1:55" s="37" customFormat="1" x14ac:dyDescent="0.3">
      <c r="A8" s="22">
        <v>3</v>
      </c>
      <c r="B8" s="23">
        <v>46008</v>
      </c>
      <c r="C8" s="23">
        <v>45971</v>
      </c>
      <c r="D8" s="24">
        <v>46000</v>
      </c>
      <c r="E8" s="25">
        <v>46000</v>
      </c>
      <c r="F8" s="26">
        <v>44328</v>
      </c>
      <c r="G8" s="27">
        <v>1624408</v>
      </c>
      <c r="H8" s="28">
        <v>57.28</v>
      </c>
      <c r="I8" s="29">
        <v>56.74</v>
      </c>
      <c r="J8" s="28">
        <f t="shared" si="0"/>
        <v>-0.53999999999999915</v>
      </c>
      <c r="K8" s="30">
        <v>9.3000000000000007</v>
      </c>
      <c r="L8" s="29">
        <v>7.8</v>
      </c>
      <c r="M8" s="31">
        <f t="shared" si="1"/>
        <v>-1.5000000000000009</v>
      </c>
      <c r="N8" s="30">
        <v>0.84</v>
      </c>
      <c r="O8" s="32">
        <v>1.37</v>
      </c>
      <c r="P8" s="33">
        <f t="shared" si="2"/>
        <v>0.53000000000000014</v>
      </c>
      <c r="Q8" s="30">
        <v>10</v>
      </c>
      <c r="R8" s="29">
        <v>9.67</v>
      </c>
      <c r="S8" s="28">
        <f t="shared" si="3"/>
        <v>-0.33000000000000007</v>
      </c>
      <c r="T8" s="30">
        <v>2.33</v>
      </c>
      <c r="U8" s="29">
        <v>3.33</v>
      </c>
      <c r="V8" s="28">
        <f t="shared" si="4"/>
        <v>1</v>
      </c>
      <c r="W8" s="30">
        <v>4.33</v>
      </c>
      <c r="X8" s="29">
        <v>5</v>
      </c>
      <c r="Y8" s="28">
        <f t="shared" si="5"/>
        <v>0.66999999999999993</v>
      </c>
      <c r="Z8" s="28">
        <v>113</v>
      </c>
      <c r="AA8" s="29">
        <v>112</v>
      </c>
      <c r="AB8" s="28">
        <f t="shared" si="6"/>
        <v>-1</v>
      </c>
      <c r="AC8" s="30">
        <v>1.2</v>
      </c>
      <c r="AD8" s="29">
        <v>1.1000000000000001</v>
      </c>
      <c r="AE8" s="28">
        <f t="shared" ref="AE8:AE16" si="10">AD8-AC8</f>
        <v>-9.9999999999999867E-2</v>
      </c>
      <c r="AF8" s="30">
        <v>1.8</v>
      </c>
      <c r="AG8" s="29">
        <v>2.2000000000000002</v>
      </c>
      <c r="AH8" s="28">
        <f t="shared" ref="AH8:AH16" si="11">AG8-AF8</f>
        <v>0.40000000000000013</v>
      </c>
      <c r="AI8" s="30">
        <v>1.2</v>
      </c>
      <c r="AJ8" s="29">
        <v>0.8</v>
      </c>
      <c r="AK8" s="28">
        <f t="shared" ref="AK8:AK16" si="12">AJ8-AI8</f>
        <v>-0.39999999999999991</v>
      </c>
      <c r="AL8" s="30">
        <v>0.33</v>
      </c>
      <c r="AM8" s="29">
        <v>0.33</v>
      </c>
      <c r="AN8" s="28">
        <f t="shared" ref="AN8:AN16" si="13">AM8-AL8</f>
        <v>0</v>
      </c>
      <c r="AO8" s="30">
        <v>2.33</v>
      </c>
      <c r="AP8" s="29">
        <v>3</v>
      </c>
      <c r="AQ8" s="28">
        <f t="shared" ref="AQ8:AQ16" si="14">AP8-AO8</f>
        <v>0.66999999999999993</v>
      </c>
      <c r="AR8" s="30">
        <v>2.67</v>
      </c>
      <c r="AS8" s="29">
        <v>1.33</v>
      </c>
      <c r="AT8" s="28">
        <f t="shared" ref="AT8:AT16" si="15">AS8-AR8</f>
        <v>-1.3399999999999999</v>
      </c>
      <c r="AU8" s="30">
        <f t="shared" ref="AU8:AV32" si="16">AL8+AO8+AR8</f>
        <v>5.33</v>
      </c>
      <c r="AV8" s="29">
        <f t="shared" si="16"/>
        <v>4.66</v>
      </c>
      <c r="AW8" s="28">
        <f t="shared" ref="AW8:AW16" si="17">AV8-AU8</f>
        <v>-0.66999999999999993</v>
      </c>
      <c r="AX8" s="28" t="s">
        <v>30</v>
      </c>
      <c r="AY8" s="30" t="s">
        <v>30</v>
      </c>
      <c r="AZ8" s="34">
        <f t="shared" si="7"/>
        <v>0.96666666666666667</v>
      </c>
      <c r="BA8" s="35">
        <f t="shared" si="8"/>
        <v>0.99</v>
      </c>
      <c r="BB8" s="36">
        <f t="shared" si="9"/>
        <v>0.54827586206896561</v>
      </c>
    </row>
    <row r="9" spans="1:55" s="37" customFormat="1" x14ac:dyDescent="0.3">
      <c r="A9" s="22">
        <v>3</v>
      </c>
      <c r="B9" s="23">
        <v>45964</v>
      </c>
      <c r="C9" s="23">
        <v>45970</v>
      </c>
      <c r="D9" s="24">
        <v>46000</v>
      </c>
      <c r="E9" s="25">
        <v>46000</v>
      </c>
      <c r="F9" s="26">
        <v>45718</v>
      </c>
      <c r="G9" s="27">
        <v>1631627</v>
      </c>
      <c r="H9" s="28">
        <v>57.52</v>
      </c>
      <c r="I9" s="29">
        <v>57.07</v>
      </c>
      <c r="J9" s="28">
        <f t="shared" si="0"/>
        <v>-0.45000000000000284</v>
      </c>
      <c r="K9" s="30">
        <v>8.5</v>
      </c>
      <c r="L9" s="29">
        <v>7.9</v>
      </c>
      <c r="M9" s="31">
        <f t="shared" si="1"/>
        <v>-0.59999999999999964</v>
      </c>
      <c r="N9" s="30">
        <v>0.8</v>
      </c>
      <c r="O9" s="32">
        <v>1.21</v>
      </c>
      <c r="P9" s="33">
        <f t="shared" si="2"/>
        <v>0.40999999999999992</v>
      </c>
      <c r="Q9" s="30">
        <v>12</v>
      </c>
      <c r="R9" s="29">
        <v>10</v>
      </c>
      <c r="S9" s="28">
        <f t="shared" si="3"/>
        <v>-2</v>
      </c>
      <c r="T9" s="30">
        <v>3</v>
      </c>
      <c r="U9" s="29">
        <v>5</v>
      </c>
      <c r="V9" s="28">
        <f t="shared" si="4"/>
        <v>2</v>
      </c>
      <c r="W9" s="30">
        <v>3.33</v>
      </c>
      <c r="X9" s="29">
        <v>4.67</v>
      </c>
      <c r="Y9" s="28">
        <f t="shared" si="5"/>
        <v>1.3399999999999999</v>
      </c>
      <c r="Z9" s="28">
        <v>112</v>
      </c>
      <c r="AA9" s="29">
        <v>113</v>
      </c>
      <c r="AB9" s="28">
        <f t="shared" si="6"/>
        <v>1</v>
      </c>
      <c r="AC9" s="30">
        <v>0.5</v>
      </c>
      <c r="AD9" s="29">
        <v>0.8</v>
      </c>
      <c r="AE9" s="28">
        <f t="shared" si="10"/>
        <v>0.30000000000000004</v>
      </c>
      <c r="AF9" s="30">
        <v>1.4</v>
      </c>
      <c r="AG9" s="29">
        <v>1.3</v>
      </c>
      <c r="AH9" s="28">
        <f t="shared" si="11"/>
        <v>-9.9999999999999867E-2</v>
      </c>
      <c r="AI9" s="30">
        <v>0.6</v>
      </c>
      <c r="AJ9" s="29">
        <v>0.5</v>
      </c>
      <c r="AK9" s="28">
        <f t="shared" si="12"/>
        <v>-9.9999999999999978E-2</v>
      </c>
      <c r="AL9" s="30">
        <v>0.33</v>
      </c>
      <c r="AM9" s="29">
        <v>0.67</v>
      </c>
      <c r="AN9" s="28">
        <f t="shared" si="13"/>
        <v>0.34</v>
      </c>
      <c r="AO9" s="30">
        <v>2</v>
      </c>
      <c r="AP9" s="29">
        <v>2</v>
      </c>
      <c r="AQ9" s="28">
        <f t="shared" si="14"/>
        <v>0</v>
      </c>
      <c r="AR9" s="30">
        <v>2.33</v>
      </c>
      <c r="AS9" s="29">
        <v>2</v>
      </c>
      <c r="AT9" s="28">
        <f t="shared" si="15"/>
        <v>-0.33000000000000007</v>
      </c>
      <c r="AU9" s="30">
        <f t="shared" si="16"/>
        <v>4.66</v>
      </c>
      <c r="AV9" s="29">
        <f t="shared" si="16"/>
        <v>4.67</v>
      </c>
      <c r="AW9" s="28">
        <f t="shared" si="17"/>
        <v>9.9999999999997868E-3</v>
      </c>
      <c r="AX9" s="28" t="s">
        <v>30</v>
      </c>
      <c r="AY9" s="30" t="s">
        <v>30</v>
      </c>
      <c r="AZ9" s="34">
        <f t="shared" si="7"/>
        <v>1</v>
      </c>
      <c r="BA9" s="35">
        <f t="shared" si="8"/>
        <v>0.95000000000000007</v>
      </c>
      <c r="BB9" s="36">
        <f t="shared" si="9"/>
        <v>0.40999999999999992</v>
      </c>
    </row>
    <row r="10" spans="1:55" s="37" customFormat="1" x14ac:dyDescent="0.3">
      <c r="A10" s="22">
        <v>3</v>
      </c>
      <c r="B10" s="23">
        <v>45958</v>
      </c>
      <c r="C10" s="23">
        <v>45971</v>
      </c>
      <c r="D10" s="24">
        <v>46000</v>
      </c>
      <c r="E10" s="25">
        <v>46000</v>
      </c>
      <c r="F10" s="26">
        <v>44379</v>
      </c>
      <c r="G10" s="27">
        <v>1629084</v>
      </c>
      <c r="H10" s="28">
        <v>57.24</v>
      </c>
      <c r="I10" s="29">
        <v>56.89</v>
      </c>
      <c r="J10" s="28">
        <f t="shared" si="0"/>
        <v>-0.35000000000000142</v>
      </c>
      <c r="K10" s="30">
        <v>8.9</v>
      </c>
      <c r="L10" s="29">
        <v>7.6</v>
      </c>
      <c r="M10" s="31">
        <f t="shared" si="1"/>
        <v>-1.3000000000000007</v>
      </c>
      <c r="N10" s="30">
        <v>0.92</v>
      </c>
      <c r="O10" s="32">
        <v>1.48</v>
      </c>
      <c r="P10" s="33">
        <f t="shared" si="2"/>
        <v>0.55999999999999994</v>
      </c>
      <c r="Q10" s="30">
        <v>11</v>
      </c>
      <c r="R10" s="29">
        <v>7.33</v>
      </c>
      <c r="S10" s="28">
        <f t="shared" si="3"/>
        <v>-3.67</v>
      </c>
      <c r="T10" s="30">
        <v>3</v>
      </c>
      <c r="U10" s="29">
        <v>4</v>
      </c>
      <c r="V10" s="28">
        <f t="shared" si="4"/>
        <v>1</v>
      </c>
      <c r="W10" s="30">
        <v>3.33</v>
      </c>
      <c r="X10" s="29">
        <v>5.33</v>
      </c>
      <c r="Y10" s="28">
        <f t="shared" si="5"/>
        <v>2</v>
      </c>
      <c r="Z10" s="28">
        <v>107</v>
      </c>
      <c r="AA10" s="29">
        <v>113</v>
      </c>
      <c r="AB10" s="28">
        <f t="shared" si="6"/>
        <v>6</v>
      </c>
      <c r="AC10" s="30">
        <v>0.8</v>
      </c>
      <c r="AD10" s="29">
        <v>1</v>
      </c>
      <c r="AE10" s="28">
        <f t="shared" si="10"/>
        <v>0.19999999999999996</v>
      </c>
      <c r="AF10" s="30">
        <v>3</v>
      </c>
      <c r="AG10" s="29">
        <v>1.2</v>
      </c>
      <c r="AH10" s="28">
        <f t="shared" si="11"/>
        <v>-1.8</v>
      </c>
      <c r="AI10" s="30">
        <v>1</v>
      </c>
      <c r="AJ10" s="29">
        <v>1.1000000000000001</v>
      </c>
      <c r="AK10" s="28">
        <f t="shared" si="12"/>
        <v>0.10000000000000009</v>
      </c>
      <c r="AL10" s="30">
        <v>0.33</v>
      </c>
      <c r="AM10" s="29">
        <v>0.67</v>
      </c>
      <c r="AN10" s="28">
        <f t="shared" si="13"/>
        <v>0.34</v>
      </c>
      <c r="AO10" s="30">
        <v>2.33</v>
      </c>
      <c r="AP10" s="29">
        <v>2.67</v>
      </c>
      <c r="AQ10" s="28">
        <f t="shared" si="14"/>
        <v>0.33999999999999986</v>
      </c>
      <c r="AR10" s="30">
        <v>2</v>
      </c>
      <c r="AS10" s="29">
        <v>1.33</v>
      </c>
      <c r="AT10" s="28">
        <f t="shared" si="15"/>
        <v>-0.66999999999999993</v>
      </c>
      <c r="AU10" s="30">
        <f t="shared" si="16"/>
        <v>4.66</v>
      </c>
      <c r="AV10" s="29">
        <f t="shared" si="16"/>
        <v>4.67</v>
      </c>
      <c r="AW10" s="28">
        <f t="shared" si="17"/>
        <v>9.9999999999997868E-3</v>
      </c>
      <c r="AX10" s="28" t="s">
        <v>30</v>
      </c>
      <c r="AY10" s="30" t="s">
        <v>30</v>
      </c>
      <c r="AZ10" s="34">
        <f t="shared" si="7"/>
        <v>0.96666666666666667</v>
      </c>
      <c r="BA10" s="35">
        <f t="shared" si="8"/>
        <v>1.07</v>
      </c>
      <c r="BB10" s="36">
        <f t="shared" si="9"/>
        <v>0.57931034482758614</v>
      </c>
    </row>
    <row r="11" spans="1:55" s="37" customFormat="1" x14ac:dyDescent="0.3">
      <c r="A11" s="22">
        <v>3</v>
      </c>
      <c r="B11" s="23">
        <v>45957</v>
      </c>
      <c r="C11" s="23">
        <v>45970</v>
      </c>
      <c r="D11" s="24">
        <v>46003</v>
      </c>
      <c r="E11" s="25">
        <v>46002</v>
      </c>
      <c r="F11" s="26">
        <v>44458</v>
      </c>
      <c r="G11" s="27">
        <v>1628341</v>
      </c>
      <c r="H11" s="28">
        <v>57.72</v>
      </c>
      <c r="I11" s="29">
        <v>58.19</v>
      </c>
      <c r="J11" s="28">
        <f t="shared" si="0"/>
        <v>0.46999999999999886</v>
      </c>
      <c r="K11" s="30">
        <v>8.8000000000000007</v>
      </c>
      <c r="L11" s="29">
        <v>7.6</v>
      </c>
      <c r="M11" s="31">
        <f t="shared" si="1"/>
        <v>-1.2000000000000011</v>
      </c>
      <c r="N11" s="30">
        <v>1.1599999999999999</v>
      </c>
      <c r="O11" s="32">
        <v>1.1200000000000001</v>
      </c>
      <c r="P11" s="33">
        <f t="shared" si="2"/>
        <v>-3.9999999999999813E-2</v>
      </c>
      <c r="Q11" s="30">
        <v>9</v>
      </c>
      <c r="R11" s="29">
        <v>9.33</v>
      </c>
      <c r="S11" s="28">
        <f t="shared" si="3"/>
        <v>0.33000000000000007</v>
      </c>
      <c r="T11" s="30">
        <v>3</v>
      </c>
      <c r="U11" s="29">
        <v>4</v>
      </c>
      <c r="V11" s="28">
        <f t="shared" si="4"/>
        <v>1</v>
      </c>
      <c r="W11" s="30">
        <v>4.67</v>
      </c>
      <c r="X11" s="29">
        <v>9.33</v>
      </c>
      <c r="Y11" s="28">
        <f t="shared" si="5"/>
        <v>4.66</v>
      </c>
      <c r="Z11" s="28">
        <v>115</v>
      </c>
      <c r="AA11" s="29">
        <v>112</v>
      </c>
      <c r="AB11" s="28">
        <f t="shared" si="6"/>
        <v>-3</v>
      </c>
      <c r="AC11" s="30">
        <v>1.4</v>
      </c>
      <c r="AD11" s="29">
        <v>2</v>
      </c>
      <c r="AE11" s="28">
        <f t="shared" si="10"/>
        <v>0.60000000000000009</v>
      </c>
      <c r="AF11" s="30">
        <v>2.5</v>
      </c>
      <c r="AG11" s="29">
        <v>2.1</v>
      </c>
      <c r="AH11" s="28">
        <f t="shared" si="11"/>
        <v>-0.39999999999999991</v>
      </c>
      <c r="AI11" s="30">
        <v>1.1000000000000001</v>
      </c>
      <c r="AJ11" s="29">
        <v>1.3</v>
      </c>
      <c r="AK11" s="28">
        <f t="shared" si="12"/>
        <v>0.19999999999999996</v>
      </c>
      <c r="AL11" s="30">
        <v>0.33</v>
      </c>
      <c r="AM11" s="29">
        <v>0.33</v>
      </c>
      <c r="AN11" s="28">
        <f t="shared" si="13"/>
        <v>0</v>
      </c>
      <c r="AO11" s="30">
        <v>2.33</v>
      </c>
      <c r="AP11" s="29">
        <v>2</v>
      </c>
      <c r="AQ11" s="28">
        <f t="shared" si="14"/>
        <v>-0.33000000000000007</v>
      </c>
      <c r="AR11" s="30">
        <v>2</v>
      </c>
      <c r="AS11" s="29">
        <v>2.67</v>
      </c>
      <c r="AT11" s="28">
        <f t="shared" si="15"/>
        <v>0.66999999999999993</v>
      </c>
      <c r="AU11" s="30">
        <f t="shared" si="16"/>
        <v>4.66</v>
      </c>
      <c r="AV11" s="29">
        <f t="shared" si="16"/>
        <v>5</v>
      </c>
      <c r="AW11" s="28">
        <f t="shared" si="17"/>
        <v>0.33999999999999986</v>
      </c>
      <c r="AX11" s="28" t="s">
        <v>30</v>
      </c>
      <c r="AY11" s="30" t="s">
        <v>31</v>
      </c>
      <c r="AZ11" s="34">
        <f t="shared" si="7"/>
        <v>1.1000000000000001</v>
      </c>
      <c r="BA11" s="35">
        <f t="shared" si="8"/>
        <v>1.3099999999999998</v>
      </c>
      <c r="BB11" s="36">
        <f t="shared" si="9"/>
        <v>-3.6363636363636188E-2</v>
      </c>
    </row>
    <row r="12" spans="1:55" s="37" customFormat="1" x14ac:dyDescent="0.3">
      <c r="A12" s="22">
        <v>3</v>
      </c>
      <c r="B12" s="23">
        <v>45958</v>
      </c>
      <c r="C12" s="23">
        <v>45970</v>
      </c>
      <c r="D12" s="24">
        <v>46003</v>
      </c>
      <c r="E12" s="25">
        <v>46002</v>
      </c>
      <c r="F12" s="26">
        <v>39529</v>
      </c>
      <c r="G12" s="27">
        <v>1628806</v>
      </c>
      <c r="H12" s="28">
        <v>57.81</v>
      </c>
      <c r="I12" s="29">
        <v>57.35</v>
      </c>
      <c r="J12" s="28">
        <f t="shared" si="0"/>
        <v>-0.46000000000000085</v>
      </c>
      <c r="K12" s="30">
        <v>9</v>
      </c>
      <c r="L12" s="29">
        <v>7.8</v>
      </c>
      <c r="M12" s="31">
        <f t="shared" si="1"/>
        <v>-1.2000000000000002</v>
      </c>
      <c r="N12" s="30">
        <v>0.88</v>
      </c>
      <c r="O12" s="32">
        <v>1.64</v>
      </c>
      <c r="P12" s="33">
        <f t="shared" si="2"/>
        <v>0.7599999999999999</v>
      </c>
      <c r="Q12" s="30">
        <v>11</v>
      </c>
      <c r="R12" s="29">
        <v>8</v>
      </c>
      <c r="S12" s="28">
        <f t="shared" si="3"/>
        <v>-3</v>
      </c>
      <c r="T12" s="30">
        <v>3.33</v>
      </c>
      <c r="U12" s="29">
        <v>3.67</v>
      </c>
      <c r="V12" s="28">
        <f t="shared" si="4"/>
        <v>0.33999999999999986</v>
      </c>
      <c r="W12" s="30">
        <v>5</v>
      </c>
      <c r="X12" s="29">
        <v>6</v>
      </c>
      <c r="Y12" s="28">
        <f t="shared" si="5"/>
        <v>1</v>
      </c>
      <c r="Z12" s="28">
        <v>112</v>
      </c>
      <c r="AA12" s="29">
        <v>111</v>
      </c>
      <c r="AB12" s="28">
        <f t="shared" si="6"/>
        <v>-1</v>
      </c>
      <c r="AC12" s="30">
        <v>1.5</v>
      </c>
      <c r="AD12" s="29">
        <v>2</v>
      </c>
      <c r="AE12" s="28">
        <f t="shared" si="10"/>
        <v>0.5</v>
      </c>
      <c r="AF12" s="30">
        <v>1.4</v>
      </c>
      <c r="AG12" s="29">
        <v>1.4</v>
      </c>
      <c r="AH12" s="28">
        <f t="shared" si="11"/>
        <v>0</v>
      </c>
      <c r="AI12" s="30">
        <v>0.6</v>
      </c>
      <c r="AJ12" s="29">
        <v>1.2</v>
      </c>
      <c r="AK12" s="28">
        <f t="shared" si="12"/>
        <v>0.6</v>
      </c>
      <c r="AL12" s="30">
        <v>0.33</v>
      </c>
      <c r="AM12" s="29">
        <v>0.33</v>
      </c>
      <c r="AN12" s="28">
        <f t="shared" si="13"/>
        <v>0</v>
      </c>
      <c r="AO12" s="30">
        <v>2</v>
      </c>
      <c r="AP12" s="29">
        <v>1.67</v>
      </c>
      <c r="AQ12" s="28">
        <f t="shared" si="14"/>
        <v>-0.33000000000000007</v>
      </c>
      <c r="AR12" s="30">
        <v>2</v>
      </c>
      <c r="AS12" s="29">
        <v>2</v>
      </c>
      <c r="AT12" s="28">
        <f t="shared" si="15"/>
        <v>0</v>
      </c>
      <c r="AU12" s="30">
        <f t="shared" si="16"/>
        <v>4.33</v>
      </c>
      <c r="AV12" s="29">
        <f t="shared" si="16"/>
        <v>4</v>
      </c>
      <c r="AW12" s="28">
        <f t="shared" si="17"/>
        <v>-0.33000000000000007</v>
      </c>
      <c r="AX12" s="28" t="s">
        <v>30</v>
      </c>
      <c r="AY12" s="30" t="s">
        <v>30</v>
      </c>
      <c r="AZ12" s="34">
        <f t="shared" si="7"/>
        <v>1.1000000000000001</v>
      </c>
      <c r="BA12" s="35">
        <f t="shared" si="8"/>
        <v>1.03</v>
      </c>
      <c r="BB12" s="36">
        <f t="shared" si="9"/>
        <v>0.69090909090909081</v>
      </c>
    </row>
    <row r="13" spans="1:55" s="37" customFormat="1" x14ac:dyDescent="0.3">
      <c r="A13" s="22">
        <v>3</v>
      </c>
      <c r="B13" s="23">
        <v>45957</v>
      </c>
      <c r="C13" s="23">
        <v>45970</v>
      </c>
      <c r="D13" s="24">
        <v>46003</v>
      </c>
      <c r="E13" s="25">
        <v>46003</v>
      </c>
      <c r="F13" s="26">
        <v>39839</v>
      </c>
      <c r="G13" s="27">
        <v>1628216</v>
      </c>
      <c r="H13" s="28">
        <v>57.23</v>
      </c>
      <c r="I13" s="29">
        <v>56.09</v>
      </c>
      <c r="J13" s="28">
        <f t="shared" si="0"/>
        <v>-1.1399999999999935</v>
      </c>
      <c r="K13" s="30">
        <v>9</v>
      </c>
      <c r="L13" s="29">
        <v>7.6</v>
      </c>
      <c r="M13" s="31">
        <f t="shared" si="1"/>
        <v>-1.4000000000000004</v>
      </c>
      <c r="N13" s="30">
        <v>1.04</v>
      </c>
      <c r="O13" s="32">
        <v>1.49</v>
      </c>
      <c r="P13" s="33">
        <f t="shared" si="2"/>
        <v>0.44999999999999996</v>
      </c>
      <c r="Q13" s="30">
        <v>14</v>
      </c>
      <c r="R13" s="29">
        <v>13.67</v>
      </c>
      <c r="S13" s="28">
        <f t="shared" si="3"/>
        <v>-0.33000000000000007</v>
      </c>
      <c r="T13" s="30">
        <v>3</v>
      </c>
      <c r="U13" s="29">
        <v>3</v>
      </c>
      <c r="V13" s="28">
        <f t="shared" si="4"/>
        <v>0</v>
      </c>
      <c r="W13" s="30">
        <v>4</v>
      </c>
      <c r="X13" s="29">
        <v>7</v>
      </c>
      <c r="Y13" s="28">
        <f t="shared" si="5"/>
        <v>3</v>
      </c>
      <c r="Z13" s="28">
        <v>109</v>
      </c>
      <c r="AA13" s="29">
        <v>110</v>
      </c>
      <c r="AB13" s="28">
        <f t="shared" si="6"/>
        <v>1</v>
      </c>
      <c r="AC13" s="30">
        <v>1.3</v>
      </c>
      <c r="AD13" s="29">
        <v>1.8</v>
      </c>
      <c r="AE13" s="28">
        <f t="shared" si="10"/>
        <v>0.5</v>
      </c>
      <c r="AF13" s="30">
        <v>2</v>
      </c>
      <c r="AG13" s="29">
        <v>2.1</v>
      </c>
      <c r="AH13" s="28">
        <f t="shared" si="11"/>
        <v>0.10000000000000009</v>
      </c>
      <c r="AI13" s="30">
        <v>0.8</v>
      </c>
      <c r="AJ13" s="29">
        <v>0.8</v>
      </c>
      <c r="AK13" s="28">
        <f t="shared" si="12"/>
        <v>0</v>
      </c>
      <c r="AL13" s="30">
        <v>0.33</v>
      </c>
      <c r="AM13" s="29">
        <v>0.67</v>
      </c>
      <c r="AN13" s="28">
        <f t="shared" si="13"/>
        <v>0.34</v>
      </c>
      <c r="AO13" s="30">
        <v>2</v>
      </c>
      <c r="AP13" s="29">
        <v>2.67</v>
      </c>
      <c r="AQ13" s="28">
        <f t="shared" si="14"/>
        <v>0.66999999999999993</v>
      </c>
      <c r="AR13" s="30">
        <v>2</v>
      </c>
      <c r="AS13" s="29">
        <v>2.67</v>
      </c>
      <c r="AT13" s="28">
        <f t="shared" si="15"/>
        <v>0.66999999999999993</v>
      </c>
      <c r="AU13" s="30">
        <f t="shared" si="16"/>
        <v>4.33</v>
      </c>
      <c r="AV13" s="29">
        <f t="shared" si="16"/>
        <v>6.01</v>
      </c>
      <c r="AW13" s="28">
        <f t="shared" si="17"/>
        <v>1.6799999999999997</v>
      </c>
      <c r="AX13" s="28" t="s">
        <v>30</v>
      </c>
      <c r="AY13" s="30" t="s">
        <v>30</v>
      </c>
      <c r="AZ13" s="34">
        <f t="shared" si="7"/>
        <v>1.1000000000000001</v>
      </c>
      <c r="BA13" s="35">
        <f t="shared" si="8"/>
        <v>1.19</v>
      </c>
      <c r="BB13" s="36">
        <f t="shared" si="9"/>
        <v>0.40909090909090901</v>
      </c>
    </row>
    <row r="14" spans="1:55" s="37" customFormat="1" x14ac:dyDescent="0.3">
      <c r="A14" s="22">
        <v>3</v>
      </c>
      <c r="B14" s="23">
        <v>45953</v>
      </c>
      <c r="C14" s="23">
        <v>45970</v>
      </c>
      <c r="D14" s="24">
        <v>46004</v>
      </c>
      <c r="E14" s="25">
        <v>46003</v>
      </c>
      <c r="F14" s="26">
        <v>39768</v>
      </c>
      <c r="G14" s="27">
        <v>1626868</v>
      </c>
      <c r="H14" s="28">
        <v>57.92</v>
      </c>
      <c r="I14" s="29">
        <v>56.7</v>
      </c>
      <c r="J14" s="28">
        <f t="shared" si="0"/>
        <v>-1.2199999999999989</v>
      </c>
      <c r="K14" s="30">
        <v>9.3000000000000007</v>
      </c>
      <c r="L14" s="29">
        <v>7.6</v>
      </c>
      <c r="M14" s="31">
        <f t="shared" si="1"/>
        <v>-1.7000000000000011</v>
      </c>
      <c r="N14" s="30">
        <v>0.86</v>
      </c>
      <c r="O14" s="32">
        <v>1.07</v>
      </c>
      <c r="P14" s="33">
        <f t="shared" si="2"/>
        <v>0.21000000000000008</v>
      </c>
      <c r="Q14" s="30">
        <v>13</v>
      </c>
      <c r="R14" s="29">
        <v>10.67</v>
      </c>
      <c r="S14" s="28">
        <f t="shared" si="3"/>
        <v>-2.33</v>
      </c>
      <c r="T14" s="30">
        <v>2.67</v>
      </c>
      <c r="U14" s="29">
        <v>4</v>
      </c>
      <c r="V14" s="28">
        <f t="shared" si="4"/>
        <v>1.33</v>
      </c>
      <c r="W14" s="30">
        <v>5</v>
      </c>
      <c r="X14" s="29">
        <v>5</v>
      </c>
      <c r="Y14" s="28">
        <f t="shared" si="5"/>
        <v>0</v>
      </c>
      <c r="Z14" s="28">
        <v>112</v>
      </c>
      <c r="AA14" s="29">
        <v>111</v>
      </c>
      <c r="AB14" s="28">
        <f t="shared" si="6"/>
        <v>-1</v>
      </c>
      <c r="AC14" s="30">
        <v>0.8</v>
      </c>
      <c r="AD14" s="29">
        <v>0.8</v>
      </c>
      <c r="AE14" s="28">
        <f t="shared" si="10"/>
        <v>0</v>
      </c>
      <c r="AF14" s="30">
        <v>1.1000000000000001</v>
      </c>
      <c r="AG14" s="29">
        <v>1.2</v>
      </c>
      <c r="AH14" s="28">
        <f t="shared" si="11"/>
        <v>9.9999999999999867E-2</v>
      </c>
      <c r="AI14" s="30">
        <v>0.5</v>
      </c>
      <c r="AJ14" s="29">
        <v>1</v>
      </c>
      <c r="AK14" s="28">
        <f t="shared" si="12"/>
        <v>0.5</v>
      </c>
      <c r="AL14" s="30">
        <v>0.33</v>
      </c>
      <c r="AM14" s="29">
        <v>0.33</v>
      </c>
      <c r="AN14" s="28">
        <f t="shared" si="13"/>
        <v>0</v>
      </c>
      <c r="AO14" s="30">
        <v>2</v>
      </c>
      <c r="AP14" s="29">
        <v>2.33</v>
      </c>
      <c r="AQ14" s="28">
        <f t="shared" si="14"/>
        <v>0.33000000000000007</v>
      </c>
      <c r="AR14" s="30">
        <v>2</v>
      </c>
      <c r="AS14" s="29">
        <v>1.33</v>
      </c>
      <c r="AT14" s="28">
        <f t="shared" si="15"/>
        <v>-0.66999999999999993</v>
      </c>
      <c r="AU14" s="30">
        <f t="shared" si="16"/>
        <v>4.33</v>
      </c>
      <c r="AV14" s="29">
        <f t="shared" si="16"/>
        <v>3.99</v>
      </c>
      <c r="AW14" s="28">
        <f t="shared" si="17"/>
        <v>-0.33999999999999986</v>
      </c>
      <c r="AX14" s="28" t="s">
        <v>30</v>
      </c>
      <c r="AY14" s="30" t="s">
        <v>30</v>
      </c>
      <c r="AZ14" s="34">
        <f>(D14-C14)/30</f>
        <v>1.1333333333333333</v>
      </c>
      <c r="BA14" s="35">
        <f t="shared" si="8"/>
        <v>1.01</v>
      </c>
      <c r="BB14" s="36">
        <f t="shared" si="9"/>
        <v>0.18529411764705889</v>
      </c>
    </row>
    <row r="15" spans="1:55" s="37" customFormat="1" x14ac:dyDescent="0.3">
      <c r="A15" s="22">
        <v>3</v>
      </c>
      <c r="B15" s="23">
        <v>45952</v>
      </c>
      <c r="C15" s="23">
        <v>45970</v>
      </c>
      <c r="D15" s="24">
        <v>46004</v>
      </c>
      <c r="E15" s="25">
        <v>46003</v>
      </c>
      <c r="F15" s="26">
        <v>41765</v>
      </c>
      <c r="G15" s="27">
        <v>1626338</v>
      </c>
      <c r="H15" s="28">
        <v>56.81</v>
      </c>
      <c r="I15" s="29">
        <v>56.35</v>
      </c>
      <c r="J15" s="28">
        <f t="shared" si="0"/>
        <v>-0.46000000000000085</v>
      </c>
      <c r="K15" s="30">
        <v>9</v>
      </c>
      <c r="L15" s="29">
        <v>7.8</v>
      </c>
      <c r="M15" s="31">
        <f t="shared" si="1"/>
        <v>-1.2000000000000002</v>
      </c>
      <c r="N15" s="30">
        <v>0.92</v>
      </c>
      <c r="O15" s="32">
        <v>1.44</v>
      </c>
      <c r="P15" s="33">
        <f t="shared" si="2"/>
        <v>0.51999999999999991</v>
      </c>
      <c r="Q15" s="30">
        <v>8</v>
      </c>
      <c r="R15" s="29">
        <v>11</v>
      </c>
      <c r="S15" s="28">
        <f t="shared" si="3"/>
        <v>3</v>
      </c>
      <c r="T15" s="30">
        <v>3.33</v>
      </c>
      <c r="U15" s="29">
        <v>4</v>
      </c>
      <c r="V15" s="28">
        <f t="shared" si="4"/>
        <v>0.66999999999999993</v>
      </c>
      <c r="W15" s="30">
        <v>6</v>
      </c>
      <c r="X15" s="29">
        <v>3.67</v>
      </c>
      <c r="Y15" s="28">
        <f t="shared" si="5"/>
        <v>-2.33</v>
      </c>
      <c r="Z15" s="28">
        <v>111</v>
      </c>
      <c r="AA15" s="29">
        <v>116</v>
      </c>
      <c r="AB15" s="28">
        <f t="shared" si="6"/>
        <v>5</v>
      </c>
      <c r="AC15" s="30">
        <v>1</v>
      </c>
      <c r="AD15" s="29">
        <v>1.5</v>
      </c>
      <c r="AE15" s="28">
        <f t="shared" si="10"/>
        <v>0.5</v>
      </c>
      <c r="AF15" s="30">
        <v>2.2999999999999998</v>
      </c>
      <c r="AG15" s="29">
        <v>1.2</v>
      </c>
      <c r="AH15" s="28">
        <f>AG15-AF15</f>
        <v>-1.0999999999999999</v>
      </c>
      <c r="AI15" s="30">
        <v>1.2</v>
      </c>
      <c r="AJ15" s="29">
        <v>1</v>
      </c>
      <c r="AK15" s="28">
        <f t="shared" si="12"/>
        <v>-0.19999999999999996</v>
      </c>
      <c r="AL15" s="30">
        <v>0.33</v>
      </c>
      <c r="AM15" s="29">
        <v>0.33</v>
      </c>
      <c r="AN15" s="28">
        <f t="shared" si="13"/>
        <v>0</v>
      </c>
      <c r="AO15" s="30">
        <v>1.67</v>
      </c>
      <c r="AP15" s="29">
        <v>0.67</v>
      </c>
      <c r="AQ15" s="28">
        <f t="shared" si="14"/>
        <v>-0.99999999999999989</v>
      </c>
      <c r="AR15" s="30">
        <v>2.67</v>
      </c>
      <c r="AS15" s="29">
        <v>1.67</v>
      </c>
      <c r="AT15" s="28">
        <f t="shared" si="15"/>
        <v>-1</v>
      </c>
      <c r="AU15" s="30">
        <f t="shared" si="16"/>
        <v>4.67</v>
      </c>
      <c r="AV15" s="29">
        <f t="shared" si="16"/>
        <v>2.67</v>
      </c>
      <c r="AW15" s="28">
        <f t="shared" si="17"/>
        <v>-2</v>
      </c>
      <c r="AX15" s="28" t="s">
        <v>30</v>
      </c>
      <c r="AY15" s="30" t="s">
        <v>30</v>
      </c>
      <c r="AZ15" s="34">
        <f>(D15-C15)/30</f>
        <v>1.1333333333333333</v>
      </c>
      <c r="BA15" s="35">
        <f t="shared" si="8"/>
        <v>1.07</v>
      </c>
      <c r="BB15" s="36">
        <f t="shared" si="9"/>
        <v>0.45882352941176463</v>
      </c>
    </row>
    <row r="16" spans="1:55" s="37" customFormat="1" x14ac:dyDescent="0.3">
      <c r="A16" s="22">
        <v>3</v>
      </c>
      <c r="B16" s="23">
        <v>45953</v>
      </c>
      <c r="C16" s="23">
        <v>45970</v>
      </c>
      <c r="D16" s="24">
        <v>46004</v>
      </c>
      <c r="E16" s="25">
        <v>46003</v>
      </c>
      <c r="F16" s="26">
        <v>35752</v>
      </c>
      <c r="G16" s="27">
        <v>1626647</v>
      </c>
      <c r="H16" s="28">
        <v>57.22</v>
      </c>
      <c r="I16" s="29">
        <v>57.6</v>
      </c>
      <c r="J16" s="28">
        <f t="shared" si="0"/>
        <v>0.38000000000000256</v>
      </c>
      <c r="K16" s="30">
        <v>9.3000000000000007</v>
      </c>
      <c r="L16" s="29">
        <v>7.6</v>
      </c>
      <c r="M16" s="31">
        <f t="shared" si="1"/>
        <v>-1.7000000000000011</v>
      </c>
      <c r="N16" s="30">
        <v>0.97</v>
      </c>
      <c r="O16" s="32">
        <v>0.98</v>
      </c>
      <c r="P16" s="33">
        <f t="shared" si="2"/>
        <v>1.0000000000000009E-2</v>
      </c>
      <c r="Q16" s="30">
        <v>8</v>
      </c>
      <c r="R16" s="29">
        <v>9</v>
      </c>
      <c r="S16" s="28">
        <f t="shared" si="3"/>
        <v>1</v>
      </c>
      <c r="T16" s="30">
        <v>4</v>
      </c>
      <c r="U16" s="29">
        <v>3</v>
      </c>
      <c r="V16" s="28">
        <f t="shared" si="4"/>
        <v>-1</v>
      </c>
      <c r="W16" s="30">
        <v>6</v>
      </c>
      <c r="X16" s="29">
        <v>4</v>
      </c>
      <c r="Y16" s="28">
        <f t="shared" si="5"/>
        <v>-2</v>
      </c>
      <c r="Z16" s="28">
        <v>107</v>
      </c>
      <c r="AA16" s="29">
        <v>116</v>
      </c>
      <c r="AB16" s="28">
        <f t="shared" si="6"/>
        <v>9</v>
      </c>
      <c r="AC16" s="30">
        <v>1</v>
      </c>
      <c r="AD16" s="29">
        <v>1</v>
      </c>
      <c r="AE16" s="28">
        <f t="shared" si="10"/>
        <v>0</v>
      </c>
      <c r="AF16" s="30">
        <v>1.5</v>
      </c>
      <c r="AG16" s="29">
        <v>2.2000000000000002</v>
      </c>
      <c r="AH16" s="28">
        <f t="shared" si="11"/>
        <v>0.70000000000000018</v>
      </c>
      <c r="AI16" s="30">
        <v>1.1000000000000001</v>
      </c>
      <c r="AJ16" s="29">
        <v>0.5</v>
      </c>
      <c r="AK16" s="28">
        <f t="shared" si="12"/>
        <v>-0.60000000000000009</v>
      </c>
      <c r="AL16" s="30">
        <v>0.67</v>
      </c>
      <c r="AM16" s="29">
        <v>0.33</v>
      </c>
      <c r="AN16" s="28">
        <f t="shared" si="13"/>
        <v>-0.34</v>
      </c>
      <c r="AO16" s="30">
        <v>2.33</v>
      </c>
      <c r="AP16" s="29">
        <v>2</v>
      </c>
      <c r="AQ16" s="28">
        <f t="shared" si="14"/>
        <v>-0.33000000000000007</v>
      </c>
      <c r="AR16" s="30">
        <v>1.67</v>
      </c>
      <c r="AS16" s="29">
        <v>2</v>
      </c>
      <c r="AT16" s="28">
        <f t="shared" si="15"/>
        <v>0.33000000000000007</v>
      </c>
      <c r="AU16" s="30">
        <f t="shared" si="16"/>
        <v>4.67</v>
      </c>
      <c r="AV16" s="29">
        <f t="shared" si="16"/>
        <v>4.33</v>
      </c>
      <c r="AW16" s="28">
        <f t="shared" si="17"/>
        <v>-0.33999999999999986</v>
      </c>
      <c r="AX16" s="28" t="s">
        <v>30</v>
      </c>
      <c r="AY16" s="30" t="s">
        <v>30</v>
      </c>
      <c r="AZ16" s="34">
        <f>(D16-C16)/30</f>
        <v>1.1333333333333333</v>
      </c>
      <c r="BA16" s="35">
        <f t="shared" si="8"/>
        <v>1.1199999999999999</v>
      </c>
      <c r="BB16" s="36">
        <f t="shared" si="9"/>
        <v>8.8235294117647144E-3</v>
      </c>
    </row>
    <row r="17" spans="1:54" s="37" customFormat="1" x14ac:dyDescent="0.3">
      <c r="A17" s="22">
        <v>4</v>
      </c>
      <c r="B17" s="23">
        <v>45959</v>
      </c>
      <c r="C17" s="23">
        <v>45970</v>
      </c>
      <c r="D17" s="24">
        <v>45978</v>
      </c>
      <c r="E17" s="24">
        <v>45978</v>
      </c>
      <c r="F17" s="26">
        <v>40753</v>
      </c>
      <c r="G17" s="27">
        <v>1629310</v>
      </c>
      <c r="H17" s="28">
        <v>57.22</v>
      </c>
      <c r="I17" s="29">
        <v>57.45</v>
      </c>
      <c r="J17" s="28">
        <f>I17-H17</f>
        <v>0.23000000000000398</v>
      </c>
      <c r="K17" s="30">
        <v>8.5</v>
      </c>
      <c r="L17" s="29">
        <v>8.3000000000000007</v>
      </c>
      <c r="M17" s="31">
        <f>L17-K17</f>
        <v>-0.19999999999999929</v>
      </c>
      <c r="N17" s="30">
        <v>0.79</v>
      </c>
      <c r="O17" s="32">
        <v>0.82</v>
      </c>
      <c r="P17" s="33">
        <f>O17-N17</f>
        <v>2.9999999999999916E-2</v>
      </c>
      <c r="Q17" s="30">
        <v>10</v>
      </c>
      <c r="R17" s="29">
        <v>8.33</v>
      </c>
      <c r="S17" s="28">
        <f>R17-Q17</f>
        <v>-1.67</v>
      </c>
      <c r="T17" s="30">
        <v>3</v>
      </c>
      <c r="U17" s="29">
        <v>3.33</v>
      </c>
      <c r="V17" s="28">
        <f>U17-T17</f>
        <v>0.33000000000000007</v>
      </c>
      <c r="W17" s="30">
        <v>6</v>
      </c>
      <c r="X17" s="29">
        <v>4</v>
      </c>
      <c r="Y17" s="28">
        <f>X17-W17</f>
        <v>-2</v>
      </c>
      <c r="Z17" s="28">
        <v>102</v>
      </c>
      <c r="AA17" s="29">
        <v>111</v>
      </c>
      <c r="AB17" s="28">
        <f>AA17-Z17</f>
        <v>9</v>
      </c>
      <c r="AC17" s="30">
        <v>1</v>
      </c>
      <c r="AD17" s="29">
        <v>0.9</v>
      </c>
      <c r="AE17" s="28">
        <f>AD17-AC17</f>
        <v>-9.9999999999999978E-2</v>
      </c>
      <c r="AF17" s="30">
        <v>1.7</v>
      </c>
      <c r="AG17" s="29">
        <v>2.4</v>
      </c>
      <c r="AH17" s="28">
        <f>AG17-AF17</f>
        <v>0.7</v>
      </c>
      <c r="AI17" s="30">
        <v>1.3</v>
      </c>
      <c r="AJ17" s="29">
        <v>1.2</v>
      </c>
      <c r="AK17" s="28">
        <f>AJ17-AI17</f>
        <v>-0.10000000000000009</v>
      </c>
      <c r="AL17" s="30">
        <v>0.33</v>
      </c>
      <c r="AM17" s="29">
        <v>0.33</v>
      </c>
      <c r="AN17" s="28">
        <f>AM17-AL17</f>
        <v>0</v>
      </c>
      <c r="AO17" s="30">
        <v>2.33</v>
      </c>
      <c r="AP17" s="29">
        <v>2</v>
      </c>
      <c r="AQ17" s="28">
        <f>AP17-AO17</f>
        <v>-0.33000000000000007</v>
      </c>
      <c r="AR17" s="30">
        <v>1.66</v>
      </c>
      <c r="AS17" s="29">
        <v>1.66</v>
      </c>
      <c r="AT17" s="28">
        <f>AS17-AR17</f>
        <v>0</v>
      </c>
      <c r="AU17" s="30">
        <f t="shared" si="16"/>
        <v>4.32</v>
      </c>
      <c r="AV17" s="29">
        <f t="shared" si="16"/>
        <v>3.99</v>
      </c>
      <c r="AW17" s="28">
        <f>AV17-AU17</f>
        <v>-0.33000000000000007</v>
      </c>
      <c r="AX17" s="28" t="s">
        <v>30</v>
      </c>
      <c r="AY17" s="30" t="s">
        <v>30</v>
      </c>
      <c r="AZ17" s="36">
        <f>(D17-C17)/30</f>
        <v>0.26666666666666666</v>
      </c>
      <c r="BA17" s="35">
        <f>N17+0.15</f>
        <v>0.94000000000000006</v>
      </c>
      <c r="BB17" s="36">
        <f t="shared" si="9"/>
        <v>0.11249999999999968</v>
      </c>
    </row>
    <row r="18" spans="1:54" s="37" customFormat="1" x14ac:dyDescent="0.3">
      <c r="A18" s="22">
        <v>4</v>
      </c>
      <c r="B18" s="23">
        <v>45960</v>
      </c>
      <c r="C18" s="23">
        <v>45970</v>
      </c>
      <c r="D18" s="24">
        <v>45978</v>
      </c>
      <c r="E18" s="24">
        <v>45978</v>
      </c>
      <c r="F18" s="26">
        <v>42645</v>
      </c>
      <c r="G18" s="27">
        <v>1629872</v>
      </c>
      <c r="H18" s="28">
        <v>57.84</v>
      </c>
      <c r="I18" s="29">
        <v>57.51</v>
      </c>
      <c r="J18" s="28">
        <f t="shared" ref="J18:J19" si="18">I18-H18</f>
        <v>-0.3300000000000054</v>
      </c>
      <c r="K18" s="30">
        <v>8.4</v>
      </c>
      <c r="L18" s="29">
        <v>8.3000000000000007</v>
      </c>
      <c r="M18" s="31">
        <f t="shared" ref="M18:M19" si="19">L18-K18</f>
        <v>-9.9999999999999645E-2</v>
      </c>
      <c r="N18" s="30">
        <v>0.65</v>
      </c>
      <c r="O18" s="32">
        <v>1.1000000000000001</v>
      </c>
      <c r="P18" s="33">
        <f t="shared" ref="P18:P19" si="20">O18-N18</f>
        <v>0.45000000000000007</v>
      </c>
      <c r="Q18" s="30">
        <v>7.66</v>
      </c>
      <c r="R18" s="29">
        <v>9.67</v>
      </c>
      <c r="S18" s="28">
        <f t="shared" ref="S18:S19" si="21">R18-Q18</f>
        <v>2.0099999999999998</v>
      </c>
      <c r="T18" s="30">
        <v>2.33</v>
      </c>
      <c r="U18" s="29">
        <v>3.67</v>
      </c>
      <c r="V18" s="28">
        <f t="shared" ref="V18:V19" si="22">U18-T18</f>
        <v>1.3399999999999999</v>
      </c>
      <c r="W18" s="30">
        <v>3.33</v>
      </c>
      <c r="X18" s="29">
        <v>4.67</v>
      </c>
      <c r="Y18" s="28">
        <f t="shared" ref="Y18:Y19" si="23">X18-W18</f>
        <v>1.3399999999999999</v>
      </c>
      <c r="Z18" s="28">
        <v>100</v>
      </c>
      <c r="AA18" s="29">
        <v>112</v>
      </c>
      <c r="AB18" s="28">
        <f t="shared" ref="AB18:AB19" si="24">AA18-Z18</f>
        <v>12</v>
      </c>
      <c r="AC18" s="30">
        <v>0.5</v>
      </c>
      <c r="AD18" s="29">
        <v>0.7</v>
      </c>
      <c r="AE18" s="28">
        <f t="shared" ref="AE18:AE19" si="25">AD18-AC18</f>
        <v>0.19999999999999996</v>
      </c>
      <c r="AF18" s="30">
        <v>1.3</v>
      </c>
      <c r="AG18" s="29">
        <v>1.2</v>
      </c>
      <c r="AH18" s="28">
        <f t="shared" ref="AH18:AH19" si="26">AG18-AF18</f>
        <v>-0.10000000000000009</v>
      </c>
      <c r="AI18" s="30">
        <v>0.9</v>
      </c>
      <c r="AJ18" s="29">
        <v>1</v>
      </c>
      <c r="AK18" s="28">
        <f t="shared" ref="AK18:AK19" si="27">AJ18-AI18</f>
        <v>9.9999999999999978E-2</v>
      </c>
      <c r="AL18" s="30">
        <v>0.33</v>
      </c>
      <c r="AM18" s="29">
        <v>0.33</v>
      </c>
      <c r="AN18" s="28">
        <f t="shared" ref="AN18:AN19" si="28">AM18-AL18</f>
        <v>0</v>
      </c>
      <c r="AO18" s="30">
        <v>2</v>
      </c>
      <c r="AP18" s="29">
        <v>1.66</v>
      </c>
      <c r="AQ18" s="28">
        <f t="shared" ref="AQ18:AQ19" si="29">AP18-AO18</f>
        <v>-0.34000000000000008</v>
      </c>
      <c r="AR18" s="30">
        <v>1.66</v>
      </c>
      <c r="AS18" s="29">
        <v>2</v>
      </c>
      <c r="AT18" s="28">
        <f t="shared" ref="AT18:AT19" si="30">AS18-AR18</f>
        <v>0.34000000000000008</v>
      </c>
      <c r="AU18" s="30">
        <f t="shared" si="16"/>
        <v>3.99</v>
      </c>
      <c r="AV18" s="29">
        <f t="shared" si="16"/>
        <v>3.99</v>
      </c>
      <c r="AW18" s="28">
        <f t="shared" ref="AW18:AW19" si="31">AV18-AU18</f>
        <v>0</v>
      </c>
      <c r="AX18" s="28" t="s">
        <v>30</v>
      </c>
      <c r="AY18" s="30" t="s">
        <v>30</v>
      </c>
      <c r="AZ18" s="36">
        <f t="shared" ref="AZ18:AZ19" si="32">(D18-C18)/30</f>
        <v>0.26666666666666666</v>
      </c>
      <c r="BA18" s="35">
        <f t="shared" ref="BA18:BA81" si="33">N18+0.15</f>
        <v>0.8</v>
      </c>
      <c r="BB18" s="36">
        <f t="shared" si="9"/>
        <v>1.6875000000000002</v>
      </c>
    </row>
    <row r="19" spans="1:54" s="37" customFormat="1" x14ac:dyDescent="0.3">
      <c r="A19" s="22">
        <v>4</v>
      </c>
      <c r="B19" s="23">
        <v>45966</v>
      </c>
      <c r="C19" s="23">
        <v>45970</v>
      </c>
      <c r="D19" s="24">
        <v>45978</v>
      </c>
      <c r="E19" s="24">
        <v>45978</v>
      </c>
      <c r="F19" s="26">
        <v>38365</v>
      </c>
      <c r="G19" s="27">
        <v>1632966</v>
      </c>
      <c r="H19" s="28">
        <v>58.31</v>
      </c>
      <c r="I19" s="29">
        <v>57.11</v>
      </c>
      <c r="J19" s="28">
        <f t="shared" si="18"/>
        <v>-1.2000000000000028</v>
      </c>
      <c r="K19" s="30">
        <v>8.6</v>
      </c>
      <c r="L19" s="29">
        <v>8.3000000000000007</v>
      </c>
      <c r="M19" s="31">
        <f t="shared" si="19"/>
        <v>-0.29999999999999893</v>
      </c>
      <c r="N19" s="30">
        <v>0.9</v>
      </c>
      <c r="O19" s="32">
        <v>0.6</v>
      </c>
      <c r="P19" s="33">
        <f t="shared" si="20"/>
        <v>-0.30000000000000004</v>
      </c>
      <c r="Q19" s="30">
        <v>14</v>
      </c>
      <c r="R19" s="29">
        <v>10</v>
      </c>
      <c r="S19" s="28">
        <f t="shared" si="21"/>
        <v>-4</v>
      </c>
      <c r="T19" s="30">
        <v>3</v>
      </c>
      <c r="U19" s="29">
        <v>3</v>
      </c>
      <c r="V19" s="28">
        <f t="shared" si="22"/>
        <v>0</v>
      </c>
      <c r="W19" s="30">
        <v>5</v>
      </c>
      <c r="X19" s="29">
        <v>3.33</v>
      </c>
      <c r="Y19" s="28">
        <f t="shared" si="23"/>
        <v>-1.67</v>
      </c>
      <c r="Z19" s="28">
        <v>99</v>
      </c>
      <c r="AA19" s="29">
        <v>110</v>
      </c>
      <c r="AB19" s="28">
        <f t="shared" si="24"/>
        <v>11</v>
      </c>
      <c r="AC19" s="30">
        <v>1.4</v>
      </c>
      <c r="AD19" s="29">
        <v>0.5</v>
      </c>
      <c r="AE19" s="28">
        <f t="shared" si="25"/>
        <v>-0.89999999999999991</v>
      </c>
      <c r="AF19" s="30">
        <v>1.2</v>
      </c>
      <c r="AG19" s="29">
        <v>0.6</v>
      </c>
      <c r="AH19" s="28">
        <f t="shared" si="26"/>
        <v>-0.6</v>
      </c>
      <c r="AI19" s="30">
        <v>0.7</v>
      </c>
      <c r="AJ19" s="29">
        <v>1</v>
      </c>
      <c r="AK19" s="28">
        <f t="shared" si="27"/>
        <v>0.30000000000000004</v>
      </c>
      <c r="AL19" s="30">
        <v>0.33</v>
      </c>
      <c r="AM19" s="29">
        <v>0.33</v>
      </c>
      <c r="AN19" s="28">
        <f t="shared" si="28"/>
        <v>0</v>
      </c>
      <c r="AO19" s="30">
        <v>1.33</v>
      </c>
      <c r="AP19" s="29">
        <v>1.33</v>
      </c>
      <c r="AQ19" s="28">
        <f t="shared" si="29"/>
        <v>0</v>
      </c>
      <c r="AR19" s="30">
        <v>2.33</v>
      </c>
      <c r="AS19" s="29">
        <v>1.33</v>
      </c>
      <c r="AT19" s="28">
        <f t="shared" si="30"/>
        <v>-1</v>
      </c>
      <c r="AU19" s="30">
        <f t="shared" si="16"/>
        <v>3.99</v>
      </c>
      <c r="AV19" s="29">
        <f t="shared" si="16"/>
        <v>2.99</v>
      </c>
      <c r="AW19" s="28">
        <f t="shared" si="31"/>
        <v>-1</v>
      </c>
      <c r="AX19" s="28" t="s">
        <v>30</v>
      </c>
      <c r="AY19" s="28" t="s">
        <v>30</v>
      </c>
      <c r="AZ19" s="36">
        <f t="shared" si="32"/>
        <v>0.26666666666666666</v>
      </c>
      <c r="BA19" s="35">
        <f t="shared" si="33"/>
        <v>1.05</v>
      </c>
      <c r="BB19" s="36">
        <f t="shared" si="9"/>
        <v>-1.1250000000000002</v>
      </c>
    </row>
    <row r="20" spans="1:54" s="37" customFormat="1" x14ac:dyDescent="0.3">
      <c r="A20" s="22">
        <v>5</v>
      </c>
      <c r="B20" s="38">
        <v>45967</v>
      </c>
      <c r="C20" s="38">
        <v>45971</v>
      </c>
      <c r="D20" s="24">
        <v>45979</v>
      </c>
      <c r="E20" s="24">
        <v>45978</v>
      </c>
      <c r="F20" s="26">
        <v>46258</v>
      </c>
      <c r="G20" s="27">
        <v>1633367</v>
      </c>
      <c r="H20" s="28">
        <v>57.71</v>
      </c>
      <c r="I20" s="29">
        <v>57.82</v>
      </c>
      <c r="J20" s="28">
        <f>I20-H20</f>
        <v>0.10999999999999943</v>
      </c>
      <c r="K20" s="30">
        <v>8.6999999999999993</v>
      </c>
      <c r="L20" s="29">
        <v>8.4</v>
      </c>
      <c r="M20" s="33">
        <f>L20-K20</f>
        <v>-0.29999999999999893</v>
      </c>
      <c r="N20" s="30">
        <v>0.71</v>
      </c>
      <c r="O20" s="32">
        <v>0.84</v>
      </c>
      <c r="P20" s="28">
        <f>O20-N20</f>
        <v>0.13</v>
      </c>
      <c r="Q20" s="30">
        <v>11</v>
      </c>
      <c r="R20" s="29">
        <v>6.67</v>
      </c>
      <c r="S20" s="28">
        <f>R20-Q20</f>
        <v>-4.33</v>
      </c>
      <c r="T20" s="30">
        <v>3</v>
      </c>
      <c r="U20" s="29">
        <v>3.67</v>
      </c>
      <c r="V20" s="28">
        <f>U20-T20</f>
        <v>0.66999999999999993</v>
      </c>
      <c r="W20" s="30">
        <v>5</v>
      </c>
      <c r="X20" s="29">
        <v>7</v>
      </c>
      <c r="Y20" s="28">
        <f>X20-W20</f>
        <v>2</v>
      </c>
      <c r="Z20" s="28">
        <v>103</v>
      </c>
      <c r="AA20" s="29">
        <v>101</v>
      </c>
      <c r="AB20" s="28">
        <f>AA20-Z20</f>
        <v>-2</v>
      </c>
      <c r="AC20" s="30">
        <v>0.9</v>
      </c>
      <c r="AD20" s="29">
        <v>1.2</v>
      </c>
      <c r="AE20" s="28">
        <f>AD20-AC20</f>
        <v>0.29999999999999993</v>
      </c>
      <c r="AF20" s="30">
        <v>1.6</v>
      </c>
      <c r="AG20" s="29">
        <v>2.1</v>
      </c>
      <c r="AH20" s="28">
        <f>AG20-AF20</f>
        <v>0.5</v>
      </c>
      <c r="AI20" s="30">
        <v>0.5</v>
      </c>
      <c r="AJ20" s="29">
        <v>0.6</v>
      </c>
      <c r="AK20" s="28">
        <f>AJ20-AI20</f>
        <v>9.9999999999999978E-2</v>
      </c>
      <c r="AL20" s="30">
        <v>0.33</v>
      </c>
      <c r="AM20" s="29">
        <v>1</v>
      </c>
      <c r="AN20" s="28">
        <f>AM20-AL20</f>
        <v>0.66999999999999993</v>
      </c>
      <c r="AO20" s="30">
        <v>2.67</v>
      </c>
      <c r="AP20" s="29">
        <v>2</v>
      </c>
      <c r="AQ20" s="28">
        <f>AP20-AO20</f>
        <v>-0.66999999999999993</v>
      </c>
      <c r="AR20" s="30">
        <v>1.33</v>
      </c>
      <c r="AS20" s="29">
        <v>1</v>
      </c>
      <c r="AT20" s="28">
        <f>AS20-AR20</f>
        <v>-0.33000000000000007</v>
      </c>
      <c r="AU20" s="30">
        <f t="shared" si="16"/>
        <v>4.33</v>
      </c>
      <c r="AV20" s="29">
        <f t="shared" si="16"/>
        <v>4</v>
      </c>
      <c r="AW20" s="28">
        <f>AV20-AU20</f>
        <v>-0.33000000000000007</v>
      </c>
      <c r="AX20" s="28" t="s">
        <v>30</v>
      </c>
      <c r="AY20" s="28" t="s">
        <v>30</v>
      </c>
      <c r="AZ20" s="36">
        <f>(D20-C20)/30</f>
        <v>0.26666666666666666</v>
      </c>
      <c r="BA20" s="35">
        <f t="shared" si="33"/>
        <v>0.86</v>
      </c>
      <c r="BB20" s="36">
        <f t="shared" si="9"/>
        <v>0.48750000000000004</v>
      </c>
    </row>
    <row r="21" spans="1:54" s="37" customFormat="1" x14ac:dyDescent="0.3">
      <c r="A21" s="22">
        <v>5</v>
      </c>
      <c r="B21" s="38">
        <v>45954</v>
      </c>
      <c r="C21" s="38">
        <v>45971</v>
      </c>
      <c r="D21" s="24">
        <v>45979</v>
      </c>
      <c r="E21" s="24">
        <v>45978</v>
      </c>
      <c r="F21" s="26">
        <v>41985</v>
      </c>
      <c r="G21" s="27">
        <v>1627218</v>
      </c>
      <c r="H21" s="28">
        <v>57.21</v>
      </c>
      <c r="I21" s="29">
        <v>56.85</v>
      </c>
      <c r="J21" s="28">
        <f t="shared" ref="J21:J28" si="34">I21-H21</f>
        <v>-0.35999999999999943</v>
      </c>
      <c r="K21" s="30">
        <v>8.5</v>
      </c>
      <c r="L21" s="29">
        <v>7.8</v>
      </c>
      <c r="M21" s="33">
        <f t="shared" ref="M21:M28" si="35">L21-K21</f>
        <v>-0.70000000000000018</v>
      </c>
      <c r="N21" s="30">
        <v>0.74</v>
      </c>
      <c r="O21" s="32">
        <v>0.61</v>
      </c>
      <c r="P21" s="28">
        <f t="shared" ref="P21:P28" si="36">O21-N21</f>
        <v>-0.13</v>
      </c>
      <c r="Q21" s="30">
        <v>13</v>
      </c>
      <c r="R21" s="29">
        <v>7.67</v>
      </c>
      <c r="S21" s="28">
        <f t="shared" ref="S21:S28" si="37">R21-Q21</f>
        <v>-5.33</v>
      </c>
      <c r="T21" s="30">
        <v>3.33</v>
      </c>
      <c r="U21" s="29">
        <v>4</v>
      </c>
      <c r="V21" s="28">
        <f t="shared" ref="V21:V28" si="38">U21-T21</f>
        <v>0.66999999999999993</v>
      </c>
      <c r="W21" s="30">
        <v>5</v>
      </c>
      <c r="X21" s="29">
        <v>8.67</v>
      </c>
      <c r="Y21" s="28">
        <f t="shared" ref="Y21:Y28" si="39">X21-W21</f>
        <v>3.67</v>
      </c>
      <c r="Z21" s="28">
        <v>107</v>
      </c>
      <c r="AA21" s="29">
        <v>102</v>
      </c>
      <c r="AB21" s="28">
        <f t="shared" ref="AB21:AB28" si="40">AA21-Z21</f>
        <v>-5</v>
      </c>
      <c r="AC21" s="30">
        <v>1</v>
      </c>
      <c r="AD21" s="29">
        <v>1.2</v>
      </c>
      <c r="AE21" s="28">
        <f t="shared" ref="AE21:AE28" si="41">AD21-AC21</f>
        <v>0.19999999999999996</v>
      </c>
      <c r="AF21" s="30">
        <v>1.1000000000000001</v>
      </c>
      <c r="AG21" s="29">
        <v>1.9</v>
      </c>
      <c r="AH21" s="28">
        <f t="shared" ref="AH21:AH28" si="42">AG21-AF21</f>
        <v>0.79999999999999982</v>
      </c>
      <c r="AI21" s="30">
        <v>1</v>
      </c>
      <c r="AJ21" s="29">
        <v>0.6</v>
      </c>
      <c r="AK21" s="28">
        <f t="shared" ref="AK21:AK28" si="43">AJ21-AI21</f>
        <v>-0.4</v>
      </c>
      <c r="AL21" s="30">
        <v>0.33</v>
      </c>
      <c r="AM21" s="29">
        <v>1</v>
      </c>
      <c r="AN21" s="28">
        <f t="shared" ref="AN21:AN28" si="44">AM21-AL21</f>
        <v>0.66999999999999993</v>
      </c>
      <c r="AO21" s="30">
        <v>2.33</v>
      </c>
      <c r="AP21" s="29">
        <v>2</v>
      </c>
      <c r="AQ21" s="28">
        <f t="shared" ref="AQ21:AQ28" si="45">AP21-AO21</f>
        <v>-0.33000000000000007</v>
      </c>
      <c r="AR21" s="30">
        <v>1.66</v>
      </c>
      <c r="AS21" s="29">
        <v>1</v>
      </c>
      <c r="AT21" s="28">
        <f t="shared" ref="AT21:AT28" si="46">AS21-AR21</f>
        <v>-0.65999999999999992</v>
      </c>
      <c r="AU21" s="30">
        <f t="shared" si="16"/>
        <v>4.32</v>
      </c>
      <c r="AV21" s="29">
        <f t="shared" si="16"/>
        <v>4</v>
      </c>
      <c r="AW21" s="28">
        <f t="shared" ref="AW21:AW28" si="47">AV21-AU21</f>
        <v>-0.32000000000000028</v>
      </c>
      <c r="AX21" s="28" t="s">
        <v>30</v>
      </c>
      <c r="AY21" s="30" t="s">
        <v>31</v>
      </c>
      <c r="AZ21" s="36">
        <f t="shared" ref="AZ21:AZ28" si="48">(D21-C21)/30</f>
        <v>0.26666666666666666</v>
      </c>
      <c r="BA21" s="35">
        <f t="shared" si="33"/>
        <v>0.89</v>
      </c>
      <c r="BB21" s="36">
        <f t="shared" si="9"/>
        <v>-0.48750000000000004</v>
      </c>
    </row>
    <row r="22" spans="1:54" s="37" customFormat="1" x14ac:dyDescent="0.3">
      <c r="A22" s="22">
        <v>5</v>
      </c>
      <c r="B22" s="38">
        <v>45954</v>
      </c>
      <c r="C22" s="38">
        <v>45971</v>
      </c>
      <c r="D22" s="24">
        <v>45979</v>
      </c>
      <c r="E22" s="24">
        <v>45978</v>
      </c>
      <c r="F22" s="26">
        <v>40739</v>
      </c>
      <c r="G22" s="27">
        <v>1627372</v>
      </c>
      <c r="H22" s="28">
        <v>57.84</v>
      </c>
      <c r="I22" s="29">
        <v>57.66</v>
      </c>
      <c r="J22" s="28">
        <f t="shared" si="34"/>
        <v>-0.18000000000000682</v>
      </c>
      <c r="K22" s="30">
        <v>9</v>
      </c>
      <c r="L22" s="29">
        <v>7.9</v>
      </c>
      <c r="M22" s="33">
        <f t="shared" si="35"/>
        <v>-1.0999999999999996</v>
      </c>
      <c r="N22" s="30">
        <v>1.19</v>
      </c>
      <c r="O22" s="32">
        <v>0.77</v>
      </c>
      <c r="P22" s="28">
        <f t="shared" si="36"/>
        <v>-0.41999999999999993</v>
      </c>
      <c r="Q22" s="30">
        <v>12</v>
      </c>
      <c r="R22" s="29">
        <v>10.33</v>
      </c>
      <c r="S22" s="28">
        <f t="shared" si="37"/>
        <v>-1.67</v>
      </c>
      <c r="T22" s="30">
        <v>3.33</v>
      </c>
      <c r="U22" s="29">
        <v>4</v>
      </c>
      <c r="V22" s="28">
        <f t="shared" si="38"/>
        <v>0.66999999999999993</v>
      </c>
      <c r="W22" s="30">
        <v>5</v>
      </c>
      <c r="X22" s="29">
        <v>7</v>
      </c>
      <c r="Y22" s="28">
        <f t="shared" si="39"/>
        <v>2</v>
      </c>
      <c r="Z22" s="28">
        <v>112</v>
      </c>
      <c r="AA22" s="29">
        <v>104</v>
      </c>
      <c r="AB22" s="28">
        <f t="shared" si="40"/>
        <v>-8</v>
      </c>
      <c r="AC22" s="30">
        <v>1.5</v>
      </c>
      <c r="AD22" s="29">
        <v>0.6</v>
      </c>
      <c r="AE22" s="28">
        <f t="shared" si="41"/>
        <v>-0.9</v>
      </c>
      <c r="AF22" s="30">
        <v>1.8</v>
      </c>
      <c r="AG22" s="29">
        <v>1.7</v>
      </c>
      <c r="AH22" s="28">
        <f t="shared" si="42"/>
        <v>-0.10000000000000009</v>
      </c>
      <c r="AI22" s="30">
        <v>0.9</v>
      </c>
      <c r="AJ22" s="29">
        <v>1</v>
      </c>
      <c r="AK22" s="28">
        <f t="shared" si="43"/>
        <v>9.9999999999999978E-2</v>
      </c>
      <c r="AL22" s="30">
        <v>0.33</v>
      </c>
      <c r="AM22" s="29">
        <v>0.33</v>
      </c>
      <c r="AN22" s="28">
        <f t="shared" si="44"/>
        <v>0</v>
      </c>
      <c r="AO22" s="30">
        <v>2.33</v>
      </c>
      <c r="AP22" s="29">
        <v>1.67</v>
      </c>
      <c r="AQ22" s="28">
        <f t="shared" si="45"/>
        <v>-0.66000000000000014</v>
      </c>
      <c r="AR22" s="30">
        <v>1.66</v>
      </c>
      <c r="AS22" s="29">
        <v>2</v>
      </c>
      <c r="AT22" s="28">
        <f t="shared" si="46"/>
        <v>0.34000000000000008</v>
      </c>
      <c r="AU22" s="30">
        <f t="shared" si="16"/>
        <v>4.32</v>
      </c>
      <c r="AV22" s="29">
        <f t="shared" si="16"/>
        <v>4</v>
      </c>
      <c r="AW22" s="28">
        <f t="shared" si="47"/>
        <v>-0.32000000000000028</v>
      </c>
      <c r="AX22" s="28" t="s">
        <v>30</v>
      </c>
      <c r="AY22" s="28" t="s">
        <v>30</v>
      </c>
      <c r="AZ22" s="36">
        <f t="shared" si="48"/>
        <v>0.26666666666666666</v>
      </c>
      <c r="BA22" s="35">
        <f t="shared" si="33"/>
        <v>1.3399999999999999</v>
      </c>
      <c r="BB22" s="36">
        <f t="shared" si="9"/>
        <v>-1.5749999999999997</v>
      </c>
    </row>
    <row r="23" spans="1:54" s="37" customFormat="1" x14ac:dyDescent="0.3">
      <c r="A23" s="22">
        <v>5</v>
      </c>
      <c r="B23" s="38">
        <v>45946</v>
      </c>
      <c r="C23" s="38">
        <v>45971</v>
      </c>
      <c r="D23" s="24">
        <v>45979</v>
      </c>
      <c r="E23" s="24">
        <v>45978</v>
      </c>
      <c r="F23" s="26">
        <v>38258</v>
      </c>
      <c r="G23" s="27">
        <v>1623666</v>
      </c>
      <c r="H23" s="28">
        <v>57.12</v>
      </c>
      <c r="I23" s="29">
        <v>57.04</v>
      </c>
      <c r="J23" s="28">
        <f t="shared" si="34"/>
        <v>-7.9999999999998295E-2</v>
      </c>
      <c r="K23" s="30">
        <v>8.8000000000000007</v>
      </c>
      <c r="L23" s="29">
        <v>7.9</v>
      </c>
      <c r="M23" s="33">
        <f t="shared" si="35"/>
        <v>-0.90000000000000036</v>
      </c>
      <c r="N23" s="30">
        <v>1.1000000000000001</v>
      </c>
      <c r="O23" s="32">
        <v>0.59</v>
      </c>
      <c r="P23" s="28">
        <f t="shared" si="36"/>
        <v>-0.51000000000000012</v>
      </c>
      <c r="Q23" s="30">
        <v>6</v>
      </c>
      <c r="R23" s="29">
        <v>11.33</v>
      </c>
      <c r="S23" s="28">
        <f t="shared" si="37"/>
        <v>5.33</v>
      </c>
      <c r="T23" s="30">
        <v>5.33</v>
      </c>
      <c r="U23" s="29">
        <v>5.33</v>
      </c>
      <c r="V23" s="28">
        <f t="shared" si="38"/>
        <v>0</v>
      </c>
      <c r="W23" s="30">
        <v>7.67</v>
      </c>
      <c r="X23" s="29">
        <v>20</v>
      </c>
      <c r="Y23" s="28">
        <f t="shared" si="39"/>
        <v>12.33</v>
      </c>
      <c r="Z23" s="28">
        <v>100</v>
      </c>
      <c r="AA23" s="29">
        <v>99</v>
      </c>
      <c r="AB23" s="28">
        <f t="shared" si="40"/>
        <v>-1</v>
      </c>
      <c r="AC23" s="30">
        <v>1</v>
      </c>
      <c r="AD23" s="29">
        <v>0.6</v>
      </c>
      <c r="AE23" s="28">
        <f t="shared" si="41"/>
        <v>-0.4</v>
      </c>
      <c r="AF23" s="30">
        <v>2</v>
      </c>
      <c r="AG23" s="29">
        <v>1.6</v>
      </c>
      <c r="AH23" s="28">
        <f t="shared" si="42"/>
        <v>-0.39999999999999991</v>
      </c>
      <c r="AI23" s="30">
        <v>0.7</v>
      </c>
      <c r="AJ23" s="29">
        <v>0.8</v>
      </c>
      <c r="AK23" s="28">
        <f t="shared" si="43"/>
        <v>0.10000000000000009</v>
      </c>
      <c r="AL23" s="30">
        <v>0.67</v>
      </c>
      <c r="AM23" s="29">
        <v>0.67</v>
      </c>
      <c r="AN23" s="28">
        <f t="shared" si="44"/>
        <v>0</v>
      </c>
      <c r="AO23" s="30">
        <v>2.67</v>
      </c>
      <c r="AP23" s="29">
        <v>2</v>
      </c>
      <c r="AQ23" s="28">
        <f t="shared" si="45"/>
        <v>-0.66999999999999993</v>
      </c>
      <c r="AR23" s="30">
        <v>2</v>
      </c>
      <c r="AS23" s="29">
        <v>2</v>
      </c>
      <c r="AT23" s="28">
        <f t="shared" si="46"/>
        <v>0</v>
      </c>
      <c r="AU23" s="30">
        <f t="shared" si="16"/>
        <v>5.34</v>
      </c>
      <c r="AV23" s="29">
        <f t="shared" si="16"/>
        <v>4.67</v>
      </c>
      <c r="AW23" s="28">
        <f t="shared" si="47"/>
        <v>-0.66999999999999993</v>
      </c>
      <c r="AX23" s="28" t="s">
        <v>30</v>
      </c>
      <c r="AY23" s="30" t="s">
        <v>31</v>
      </c>
      <c r="AZ23" s="36">
        <f t="shared" si="48"/>
        <v>0.26666666666666666</v>
      </c>
      <c r="BA23" s="35">
        <f t="shared" si="33"/>
        <v>1.25</v>
      </c>
      <c r="BB23" s="36">
        <f t="shared" si="9"/>
        <v>-1.9125000000000005</v>
      </c>
    </row>
    <row r="24" spans="1:54" s="37" customFormat="1" x14ac:dyDescent="0.3">
      <c r="A24" s="22">
        <v>5</v>
      </c>
      <c r="B24" s="38">
        <v>45966</v>
      </c>
      <c r="C24" s="38">
        <v>45971</v>
      </c>
      <c r="D24" s="24">
        <v>45979</v>
      </c>
      <c r="E24" s="24">
        <v>45978</v>
      </c>
      <c r="F24" s="26">
        <v>38745</v>
      </c>
      <c r="G24" s="27">
        <v>1632854</v>
      </c>
      <c r="H24" s="28">
        <v>57.43</v>
      </c>
      <c r="I24" s="29">
        <v>56.89</v>
      </c>
      <c r="J24" s="28">
        <f t="shared" si="34"/>
        <v>-0.53999999999999915</v>
      </c>
      <c r="K24" s="30">
        <v>8.3000000000000007</v>
      </c>
      <c r="L24" s="29">
        <v>7.7</v>
      </c>
      <c r="M24" s="33">
        <f t="shared" si="35"/>
        <v>-0.60000000000000053</v>
      </c>
      <c r="N24" s="30">
        <v>0.89</v>
      </c>
      <c r="O24" s="29">
        <v>1.1499999999999999</v>
      </c>
      <c r="P24" s="28">
        <f t="shared" si="36"/>
        <v>0.2599999999999999</v>
      </c>
      <c r="Q24" s="30">
        <v>8</v>
      </c>
      <c r="R24" s="29">
        <v>10.67</v>
      </c>
      <c r="S24" s="28">
        <f t="shared" si="37"/>
        <v>2.67</v>
      </c>
      <c r="T24" s="30">
        <v>6</v>
      </c>
      <c r="U24" s="29">
        <v>4</v>
      </c>
      <c r="V24" s="28">
        <f t="shared" si="38"/>
        <v>-2</v>
      </c>
      <c r="W24" s="30">
        <v>7</v>
      </c>
      <c r="X24" s="29">
        <v>5</v>
      </c>
      <c r="Y24" s="28">
        <f t="shared" si="39"/>
        <v>-2</v>
      </c>
      <c r="Z24" s="28">
        <v>92</v>
      </c>
      <c r="AA24" s="29">
        <v>100</v>
      </c>
      <c r="AB24" s="28">
        <f t="shared" si="40"/>
        <v>8</v>
      </c>
      <c r="AC24" s="30">
        <v>0.5</v>
      </c>
      <c r="AD24" s="29">
        <v>0.8</v>
      </c>
      <c r="AE24" s="28">
        <f t="shared" si="41"/>
        <v>0.30000000000000004</v>
      </c>
      <c r="AF24" s="30">
        <v>1.5</v>
      </c>
      <c r="AG24" s="29">
        <v>1.9</v>
      </c>
      <c r="AH24" s="28">
        <f t="shared" si="42"/>
        <v>0.39999999999999991</v>
      </c>
      <c r="AI24" s="30">
        <v>0.6</v>
      </c>
      <c r="AJ24" s="29">
        <v>1.3</v>
      </c>
      <c r="AK24" s="28">
        <f t="shared" si="43"/>
        <v>0.70000000000000007</v>
      </c>
      <c r="AL24" s="30">
        <v>0.67</v>
      </c>
      <c r="AM24" s="29">
        <v>1</v>
      </c>
      <c r="AN24" s="28">
        <f t="shared" si="44"/>
        <v>0.32999999999999996</v>
      </c>
      <c r="AO24" s="30">
        <v>2</v>
      </c>
      <c r="AP24" s="29">
        <v>1.67</v>
      </c>
      <c r="AQ24" s="28">
        <f t="shared" si="45"/>
        <v>-0.33000000000000007</v>
      </c>
      <c r="AR24" s="30">
        <v>1</v>
      </c>
      <c r="AS24" s="29">
        <v>1.33</v>
      </c>
      <c r="AT24" s="28">
        <f t="shared" si="46"/>
        <v>0.33000000000000007</v>
      </c>
      <c r="AU24" s="30">
        <f t="shared" si="16"/>
        <v>3.67</v>
      </c>
      <c r="AV24" s="29">
        <f t="shared" si="16"/>
        <v>4</v>
      </c>
      <c r="AW24" s="28">
        <f t="shared" si="47"/>
        <v>0.33000000000000007</v>
      </c>
      <c r="AX24" s="28" t="s">
        <v>31</v>
      </c>
      <c r="AY24" s="30" t="s">
        <v>30</v>
      </c>
      <c r="AZ24" s="36">
        <f t="shared" si="48"/>
        <v>0.26666666666666666</v>
      </c>
      <c r="BA24" s="35">
        <f t="shared" si="33"/>
        <v>1.04</v>
      </c>
      <c r="BB24" s="36">
        <f t="shared" si="9"/>
        <v>0.97499999999999964</v>
      </c>
    </row>
    <row r="25" spans="1:54" s="37" customFormat="1" x14ac:dyDescent="0.3">
      <c r="A25" s="22">
        <v>5</v>
      </c>
      <c r="B25" s="38">
        <v>45966</v>
      </c>
      <c r="C25" s="38">
        <v>45972</v>
      </c>
      <c r="D25" s="24">
        <v>45982</v>
      </c>
      <c r="E25" s="24">
        <v>45981</v>
      </c>
      <c r="F25" s="26">
        <v>42745</v>
      </c>
      <c r="G25" s="27">
        <v>1632786</v>
      </c>
      <c r="H25" s="28">
        <v>56.75</v>
      </c>
      <c r="I25" s="29">
        <v>56.52</v>
      </c>
      <c r="J25" s="28">
        <f t="shared" si="34"/>
        <v>-0.22999999999999687</v>
      </c>
      <c r="K25" s="30">
        <v>8</v>
      </c>
      <c r="L25" s="29">
        <v>7.7</v>
      </c>
      <c r="M25" s="33">
        <f t="shared" si="35"/>
        <v>-0.29999999999999982</v>
      </c>
      <c r="N25" s="30">
        <v>0.88</v>
      </c>
      <c r="O25" s="29">
        <v>1.07</v>
      </c>
      <c r="P25" s="28">
        <f t="shared" si="36"/>
        <v>0.19000000000000006</v>
      </c>
      <c r="Q25" s="30">
        <v>14</v>
      </c>
      <c r="R25" s="29">
        <v>12.33</v>
      </c>
      <c r="S25" s="28">
        <f t="shared" si="37"/>
        <v>-1.67</v>
      </c>
      <c r="T25" s="30">
        <v>2.33</v>
      </c>
      <c r="U25" s="29">
        <v>5</v>
      </c>
      <c r="V25" s="28">
        <f t="shared" si="38"/>
        <v>2.67</v>
      </c>
      <c r="W25" s="30">
        <v>4</v>
      </c>
      <c r="X25" s="29">
        <v>5.67</v>
      </c>
      <c r="Y25" s="28">
        <f t="shared" si="39"/>
        <v>1.67</v>
      </c>
      <c r="Z25" s="28">
        <v>102</v>
      </c>
      <c r="AA25" s="29">
        <v>103</v>
      </c>
      <c r="AB25" s="28">
        <f t="shared" si="40"/>
        <v>1</v>
      </c>
      <c r="AC25" s="30">
        <v>0.9</v>
      </c>
      <c r="AD25" s="29">
        <v>0.7</v>
      </c>
      <c r="AE25" s="28">
        <f t="shared" si="41"/>
        <v>-0.20000000000000007</v>
      </c>
      <c r="AF25" s="30">
        <v>1.2</v>
      </c>
      <c r="AG25" s="29">
        <v>2</v>
      </c>
      <c r="AH25" s="28">
        <f t="shared" si="42"/>
        <v>0.8</v>
      </c>
      <c r="AI25" s="30">
        <v>0.9</v>
      </c>
      <c r="AJ25" s="29">
        <v>0.9</v>
      </c>
      <c r="AK25" s="28">
        <f t="shared" si="43"/>
        <v>0</v>
      </c>
      <c r="AL25" s="30">
        <v>0.33</v>
      </c>
      <c r="AM25" s="29">
        <v>1.33</v>
      </c>
      <c r="AN25" s="28">
        <f t="shared" si="44"/>
        <v>1</v>
      </c>
      <c r="AO25" s="30">
        <v>1</v>
      </c>
      <c r="AP25" s="29">
        <v>1.67</v>
      </c>
      <c r="AQ25" s="28">
        <f t="shared" si="45"/>
        <v>0.66999999999999993</v>
      </c>
      <c r="AR25" s="30">
        <v>1</v>
      </c>
      <c r="AS25" s="29">
        <v>1</v>
      </c>
      <c r="AT25" s="28">
        <f t="shared" si="46"/>
        <v>0</v>
      </c>
      <c r="AU25" s="30">
        <f t="shared" si="16"/>
        <v>2.33</v>
      </c>
      <c r="AV25" s="29">
        <f t="shared" si="16"/>
        <v>4</v>
      </c>
      <c r="AW25" s="28">
        <f t="shared" si="47"/>
        <v>1.67</v>
      </c>
      <c r="AX25" s="28" t="s">
        <v>31</v>
      </c>
      <c r="AY25" s="30" t="s">
        <v>30</v>
      </c>
      <c r="AZ25" s="36">
        <f t="shared" si="48"/>
        <v>0.33333333333333331</v>
      </c>
      <c r="BA25" s="35">
        <f t="shared" si="33"/>
        <v>1.03</v>
      </c>
      <c r="BB25" s="36">
        <f t="shared" si="9"/>
        <v>0.57000000000000017</v>
      </c>
    </row>
    <row r="26" spans="1:54" s="37" customFormat="1" x14ac:dyDescent="0.3">
      <c r="A26" s="22">
        <v>5</v>
      </c>
      <c r="B26" s="38">
        <v>45952</v>
      </c>
      <c r="C26" s="38">
        <v>45972</v>
      </c>
      <c r="D26" s="24">
        <v>45982</v>
      </c>
      <c r="E26" s="24">
        <v>45981</v>
      </c>
      <c r="F26" s="26">
        <v>47547</v>
      </c>
      <c r="G26" s="27">
        <v>1626245</v>
      </c>
      <c r="H26" s="28">
        <v>57.23</v>
      </c>
      <c r="I26" s="29">
        <v>56.08</v>
      </c>
      <c r="J26" s="28">
        <f t="shared" si="34"/>
        <v>-1.1499999999999986</v>
      </c>
      <c r="K26" s="30">
        <v>8</v>
      </c>
      <c r="L26" s="29">
        <v>7.8</v>
      </c>
      <c r="M26" s="33">
        <f t="shared" si="35"/>
        <v>-0.20000000000000018</v>
      </c>
      <c r="N26" s="30">
        <v>1.03</v>
      </c>
      <c r="O26" s="32">
        <v>0.98</v>
      </c>
      <c r="P26" s="28">
        <f t="shared" si="36"/>
        <v>-5.0000000000000044E-2</v>
      </c>
      <c r="Q26" s="30">
        <v>9</v>
      </c>
      <c r="R26" s="29">
        <v>6.33</v>
      </c>
      <c r="S26" s="28">
        <f t="shared" si="37"/>
        <v>-2.67</v>
      </c>
      <c r="T26" s="30">
        <v>4</v>
      </c>
      <c r="U26" s="29">
        <v>7.67</v>
      </c>
      <c r="V26" s="28">
        <f t="shared" si="38"/>
        <v>3.67</v>
      </c>
      <c r="W26" s="30">
        <v>7</v>
      </c>
      <c r="X26" s="29">
        <v>6</v>
      </c>
      <c r="Y26" s="28">
        <f t="shared" si="39"/>
        <v>-1</v>
      </c>
      <c r="Z26" s="28">
        <v>110</v>
      </c>
      <c r="AA26" s="29">
        <v>105</v>
      </c>
      <c r="AB26" s="28">
        <f t="shared" si="40"/>
        <v>-5</v>
      </c>
      <c r="AC26" s="30">
        <v>0.9</v>
      </c>
      <c r="AD26" s="29">
        <v>0.9</v>
      </c>
      <c r="AE26" s="28">
        <f t="shared" si="41"/>
        <v>0</v>
      </c>
      <c r="AF26" s="30">
        <v>2.2000000000000002</v>
      </c>
      <c r="AG26" s="29">
        <v>1.7</v>
      </c>
      <c r="AH26" s="28">
        <f t="shared" si="42"/>
        <v>-0.50000000000000022</v>
      </c>
      <c r="AI26" s="30">
        <v>1.3</v>
      </c>
      <c r="AJ26" s="29">
        <v>1</v>
      </c>
      <c r="AK26" s="28">
        <f t="shared" si="43"/>
        <v>-0.30000000000000004</v>
      </c>
      <c r="AL26" s="30">
        <v>0.33</v>
      </c>
      <c r="AM26" s="29">
        <v>0.67</v>
      </c>
      <c r="AN26" s="28">
        <f t="shared" si="44"/>
        <v>0.34</v>
      </c>
      <c r="AO26" s="30">
        <v>1.67</v>
      </c>
      <c r="AP26" s="29">
        <v>1.67</v>
      </c>
      <c r="AQ26" s="28">
        <f t="shared" si="45"/>
        <v>0</v>
      </c>
      <c r="AR26" s="30">
        <v>2.33</v>
      </c>
      <c r="AS26" s="29">
        <v>1</v>
      </c>
      <c r="AT26" s="28">
        <f t="shared" si="46"/>
        <v>-1.33</v>
      </c>
      <c r="AU26" s="30">
        <f t="shared" si="16"/>
        <v>4.33</v>
      </c>
      <c r="AV26" s="29">
        <f t="shared" si="16"/>
        <v>3.34</v>
      </c>
      <c r="AW26" s="28">
        <f t="shared" si="47"/>
        <v>-0.99000000000000021</v>
      </c>
      <c r="AX26" s="28" t="s">
        <v>30</v>
      </c>
      <c r="AY26" s="30" t="s">
        <v>31</v>
      </c>
      <c r="AZ26" s="36">
        <f t="shared" si="48"/>
        <v>0.33333333333333331</v>
      </c>
      <c r="BA26" s="35">
        <f t="shared" si="33"/>
        <v>1.18</v>
      </c>
      <c r="BB26" s="36">
        <f t="shared" si="9"/>
        <v>-0.15000000000000013</v>
      </c>
    </row>
    <row r="27" spans="1:54" s="37" customFormat="1" x14ac:dyDescent="0.3">
      <c r="A27" s="22">
        <v>5</v>
      </c>
      <c r="B27" s="38">
        <v>45953</v>
      </c>
      <c r="C27" s="38">
        <v>45972</v>
      </c>
      <c r="D27" s="24">
        <v>45982</v>
      </c>
      <c r="E27" s="24">
        <v>45981</v>
      </c>
      <c r="F27" s="26">
        <v>35658</v>
      </c>
      <c r="G27" s="27">
        <v>1626748</v>
      </c>
      <c r="H27" s="28">
        <v>57.26</v>
      </c>
      <c r="I27" s="29">
        <v>57.28</v>
      </c>
      <c r="J27" s="28">
        <f t="shared" si="34"/>
        <v>2.0000000000003126E-2</v>
      </c>
      <c r="K27" s="30">
        <v>9.1999999999999993</v>
      </c>
      <c r="L27" s="29">
        <v>7.8</v>
      </c>
      <c r="M27" s="33">
        <f t="shared" si="35"/>
        <v>-1.3999999999999995</v>
      </c>
      <c r="N27" s="30">
        <v>0.93</v>
      </c>
      <c r="O27" s="32">
        <v>0.76</v>
      </c>
      <c r="P27" s="28">
        <f t="shared" si="36"/>
        <v>-0.17000000000000004</v>
      </c>
      <c r="Q27" s="30">
        <v>11</v>
      </c>
      <c r="R27" s="29">
        <v>13</v>
      </c>
      <c r="S27" s="28">
        <f t="shared" si="37"/>
        <v>2</v>
      </c>
      <c r="T27" s="30">
        <v>3.33</v>
      </c>
      <c r="U27" s="29">
        <v>3.33</v>
      </c>
      <c r="V27" s="28">
        <f t="shared" si="38"/>
        <v>0</v>
      </c>
      <c r="W27" s="30">
        <v>5.33</v>
      </c>
      <c r="X27" s="29">
        <v>4</v>
      </c>
      <c r="Y27" s="28">
        <f t="shared" si="39"/>
        <v>-1.33</v>
      </c>
      <c r="Z27" s="28">
        <v>110</v>
      </c>
      <c r="AA27" s="29">
        <v>106</v>
      </c>
      <c r="AB27" s="28">
        <f t="shared" si="40"/>
        <v>-4</v>
      </c>
      <c r="AC27" s="30">
        <v>1</v>
      </c>
      <c r="AD27" s="29">
        <v>0.6</v>
      </c>
      <c r="AE27" s="28">
        <f t="shared" si="41"/>
        <v>-0.4</v>
      </c>
      <c r="AF27" s="30">
        <v>2.2000000000000002</v>
      </c>
      <c r="AG27" s="29">
        <v>1.2</v>
      </c>
      <c r="AH27" s="28">
        <f t="shared" si="42"/>
        <v>-1.0000000000000002</v>
      </c>
      <c r="AI27" s="30">
        <v>0.9</v>
      </c>
      <c r="AJ27" s="29">
        <v>1.1000000000000001</v>
      </c>
      <c r="AK27" s="28">
        <f t="shared" si="43"/>
        <v>0.20000000000000007</v>
      </c>
      <c r="AL27" s="30">
        <v>0.33</v>
      </c>
      <c r="AM27" s="29">
        <v>0.33</v>
      </c>
      <c r="AN27" s="28">
        <f t="shared" si="44"/>
        <v>0</v>
      </c>
      <c r="AO27" s="30">
        <v>2</v>
      </c>
      <c r="AP27" s="29">
        <v>2</v>
      </c>
      <c r="AQ27" s="28">
        <f t="shared" si="45"/>
        <v>0</v>
      </c>
      <c r="AR27" s="30">
        <v>2</v>
      </c>
      <c r="AS27" s="29">
        <v>1.33</v>
      </c>
      <c r="AT27" s="28">
        <f t="shared" si="46"/>
        <v>-0.66999999999999993</v>
      </c>
      <c r="AU27" s="30">
        <f t="shared" si="16"/>
        <v>4.33</v>
      </c>
      <c r="AV27" s="29">
        <f t="shared" si="16"/>
        <v>3.66</v>
      </c>
      <c r="AW27" s="28">
        <f t="shared" si="47"/>
        <v>-0.66999999999999993</v>
      </c>
      <c r="AX27" s="28" t="s">
        <v>30</v>
      </c>
      <c r="AY27" s="28" t="s">
        <v>30</v>
      </c>
      <c r="AZ27" s="36">
        <f t="shared" si="48"/>
        <v>0.33333333333333331</v>
      </c>
      <c r="BA27" s="35">
        <f t="shared" si="33"/>
        <v>1.08</v>
      </c>
      <c r="BB27" s="36">
        <f t="shared" si="9"/>
        <v>-0.51000000000000012</v>
      </c>
    </row>
    <row r="28" spans="1:54" s="37" customFormat="1" x14ac:dyDescent="0.3">
      <c r="A28" s="22">
        <v>5</v>
      </c>
      <c r="B28" s="38">
        <v>45953</v>
      </c>
      <c r="C28" s="38">
        <v>45970</v>
      </c>
      <c r="D28" s="24">
        <v>45982</v>
      </c>
      <c r="E28" s="24">
        <v>45981</v>
      </c>
      <c r="F28" s="26">
        <v>38399</v>
      </c>
      <c r="G28" s="27">
        <v>1626792</v>
      </c>
      <c r="H28" s="28">
        <v>56.61</v>
      </c>
      <c r="I28" s="29">
        <v>57.04</v>
      </c>
      <c r="J28" s="28">
        <f t="shared" si="34"/>
        <v>0.42999999999999972</v>
      </c>
      <c r="K28" s="30">
        <v>9</v>
      </c>
      <c r="L28" s="29">
        <v>7.7</v>
      </c>
      <c r="M28" s="33">
        <f t="shared" si="35"/>
        <v>-1.2999999999999998</v>
      </c>
      <c r="N28" s="30">
        <v>1.29</v>
      </c>
      <c r="O28" s="32">
        <v>0.62</v>
      </c>
      <c r="P28" s="28">
        <f t="shared" si="36"/>
        <v>-0.67</v>
      </c>
      <c r="Q28" s="30">
        <v>10</v>
      </c>
      <c r="R28" s="29">
        <v>7</v>
      </c>
      <c r="S28" s="28">
        <f t="shared" si="37"/>
        <v>-3</v>
      </c>
      <c r="T28" s="30">
        <v>2.67</v>
      </c>
      <c r="U28" s="29">
        <v>3</v>
      </c>
      <c r="V28" s="28">
        <f t="shared" si="38"/>
        <v>0.33000000000000007</v>
      </c>
      <c r="W28" s="30">
        <v>8</v>
      </c>
      <c r="X28" s="29">
        <v>5.67</v>
      </c>
      <c r="Y28" s="28">
        <f t="shared" si="39"/>
        <v>-2.33</v>
      </c>
      <c r="Z28" s="28">
        <v>102</v>
      </c>
      <c r="AA28" s="29">
        <v>104</v>
      </c>
      <c r="AB28" s="28">
        <f t="shared" si="40"/>
        <v>2</v>
      </c>
      <c r="AC28" s="30">
        <v>1</v>
      </c>
      <c r="AD28" s="29">
        <v>0.6</v>
      </c>
      <c r="AE28" s="28">
        <f t="shared" si="41"/>
        <v>-0.4</v>
      </c>
      <c r="AF28" s="30">
        <v>1.8</v>
      </c>
      <c r="AG28" s="29">
        <v>2</v>
      </c>
      <c r="AH28" s="28">
        <f t="shared" si="42"/>
        <v>0.19999999999999996</v>
      </c>
      <c r="AI28" s="30">
        <v>1.1000000000000001</v>
      </c>
      <c r="AJ28" s="29">
        <v>0.8</v>
      </c>
      <c r="AK28" s="28">
        <f t="shared" si="43"/>
        <v>-0.30000000000000004</v>
      </c>
      <c r="AL28" s="30">
        <v>0.33</v>
      </c>
      <c r="AM28" s="29">
        <v>0.33</v>
      </c>
      <c r="AN28" s="28">
        <f t="shared" si="44"/>
        <v>0</v>
      </c>
      <c r="AO28" s="30">
        <v>1.67</v>
      </c>
      <c r="AP28" s="29">
        <v>2</v>
      </c>
      <c r="AQ28" s="28">
        <f t="shared" si="45"/>
        <v>0.33000000000000007</v>
      </c>
      <c r="AR28" s="30">
        <v>1.33</v>
      </c>
      <c r="AS28" s="29">
        <v>1.33</v>
      </c>
      <c r="AT28" s="28">
        <f t="shared" si="46"/>
        <v>0</v>
      </c>
      <c r="AU28" s="30">
        <f t="shared" si="16"/>
        <v>3.33</v>
      </c>
      <c r="AV28" s="29">
        <f t="shared" si="16"/>
        <v>3.66</v>
      </c>
      <c r="AW28" s="28">
        <f t="shared" si="47"/>
        <v>0.33000000000000007</v>
      </c>
      <c r="AX28" s="28" t="s">
        <v>30</v>
      </c>
      <c r="AY28" s="30" t="s">
        <v>30</v>
      </c>
      <c r="AZ28" s="36">
        <f t="shared" si="48"/>
        <v>0.4</v>
      </c>
      <c r="BA28" s="35">
        <f t="shared" si="33"/>
        <v>1.44</v>
      </c>
      <c r="BB28" s="36">
        <f t="shared" si="9"/>
        <v>-1.675</v>
      </c>
    </row>
    <row r="29" spans="1:54" s="37" customFormat="1" x14ac:dyDescent="0.3">
      <c r="A29" s="22">
        <v>21</v>
      </c>
      <c r="B29" s="39">
        <v>45934</v>
      </c>
      <c r="C29" s="39">
        <v>45983</v>
      </c>
      <c r="D29" s="40"/>
      <c r="E29" s="40">
        <v>46012</v>
      </c>
      <c r="F29" s="26">
        <v>45788</v>
      </c>
      <c r="G29" s="27">
        <v>163210201</v>
      </c>
      <c r="H29" s="41">
        <v>57.67</v>
      </c>
      <c r="I29" s="29">
        <v>57.05</v>
      </c>
      <c r="J29" s="42">
        <f>I29-H29</f>
        <v>-0.62000000000000455</v>
      </c>
      <c r="K29" s="43">
        <v>7.8</v>
      </c>
      <c r="L29" s="29">
        <v>7.4</v>
      </c>
      <c r="M29" s="44">
        <f>L29-K29</f>
        <v>-0.39999999999999947</v>
      </c>
      <c r="N29" s="43">
        <v>0.76</v>
      </c>
      <c r="O29" s="32">
        <v>0.94</v>
      </c>
      <c r="P29" s="42">
        <f>O29-N29</f>
        <v>0.17999999999999994</v>
      </c>
      <c r="Q29" s="43">
        <v>10</v>
      </c>
      <c r="R29" s="29">
        <v>5</v>
      </c>
      <c r="S29" s="42">
        <f>R29-Q29</f>
        <v>-5</v>
      </c>
      <c r="T29" s="43">
        <v>2</v>
      </c>
      <c r="U29" s="29">
        <v>3.67</v>
      </c>
      <c r="V29" s="42">
        <f>U29-T29</f>
        <v>1.67</v>
      </c>
      <c r="W29" s="43">
        <v>3</v>
      </c>
      <c r="X29" s="29">
        <v>6</v>
      </c>
      <c r="Y29" s="42">
        <f>X29-W29</f>
        <v>3</v>
      </c>
      <c r="Z29" s="41">
        <v>103</v>
      </c>
      <c r="AA29" s="29">
        <v>102</v>
      </c>
      <c r="AB29" s="42">
        <f>AA29-Z29</f>
        <v>-1</v>
      </c>
      <c r="AC29" s="43">
        <v>0.7</v>
      </c>
      <c r="AD29" s="29">
        <v>0.5</v>
      </c>
      <c r="AE29" s="42">
        <f>AD29-AC29</f>
        <v>-0.19999999999999996</v>
      </c>
      <c r="AF29" s="43">
        <v>2</v>
      </c>
      <c r="AG29" s="29">
        <v>1.3</v>
      </c>
      <c r="AH29" s="42">
        <f>AG29-AF29</f>
        <v>-0.7</v>
      </c>
      <c r="AI29" s="43">
        <v>0.8</v>
      </c>
      <c r="AJ29" s="29">
        <v>0.9</v>
      </c>
      <c r="AK29" s="42">
        <f>AJ29-AI29</f>
        <v>9.9999999999999978E-2</v>
      </c>
      <c r="AL29" s="43">
        <v>0.33</v>
      </c>
      <c r="AM29" s="29">
        <v>0.33</v>
      </c>
      <c r="AN29" s="42">
        <f>AM29-AL29</f>
        <v>0</v>
      </c>
      <c r="AO29" s="43">
        <v>2.33</v>
      </c>
      <c r="AP29" s="29">
        <v>2</v>
      </c>
      <c r="AQ29" s="42">
        <f>AP29-AO29</f>
        <v>-0.33000000000000007</v>
      </c>
      <c r="AR29" s="43">
        <v>1.67</v>
      </c>
      <c r="AS29" s="29">
        <v>1</v>
      </c>
      <c r="AT29" s="42">
        <f>AS29-AR29</f>
        <v>-0.66999999999999993</v>
      </c>
      <c r="AU29" s="43">
        <f t="shared" si="16"/>
        <v>4.33</v>
      </c>
      <c r="AV29" s="29">
        <f t="shared" si="16"/>
        <v>3.33</v>
      </c>
      <c r="AW29" s="42">
        <f>AV29-AU29</f>
        <v>-1</v>
      </c>
      <c r="AX29" s="41" t="s">
        <v>30</v>
      </c>
      <c r="AY29" s="43" t="s">
        <v>30</v>
      </c>
      <c r="AZ29" s="45">
        <f>(E29-D29)/30</f>
        <v>1533.7333333333333</v>
      </c>
      <c r="BA29" s="46">
        <f t="shared" si="33"/>
        <v>0.91</v>
      </c>
      <c r="BB29" s="45">
        <f t="shared" si="9"/>
        <v>1.1736068851603925E-4</v>
      </c>
    </row>
    <row r="30" spans="1:54" s="37" customFormat="1" x14ac:dyDescent="0.3">
      <c r="A30" s="22">
        <v>21</v>
      </c>
      <c r="B30" s="39">
        <v>45958</v>
      </c>
      <c r="C30" s="39">
        <v>45983</v>
      </c>
      <c r="D30" s="40"/>
      <c r="E30" s="40">
        <v>46012</v>
      </c>
      <c r="F30" s="26">
        <v>44538</v>
      </c>
      <c r="G30" s="27">
        <v>162881501</v>
      </c>
      <c r="H30" s="41">
        <v>57.84</v>
      </c>
      <c r="I30" s="29">
        <v>57.84</v>
      </c>
      <c r="J30" s="42">
        <f t="shared" ref="J30:J36" si="49">I30-H30</f>
        <v>0</v>
      </c>
      <c r="K30" s="43">
        <v>8.6999999999999993</v>
      </c>
      <c r="L30" s="29">
        <v>7.4</v>
      </c>
      <c r="M30" s="44">
        <f t="shared" ref="M30:M36" si="50">L30-K30</f>
        <v>-1.2999999999999989</v>
      </c>
      <c r="N30" s="43">
        <v>1.0900000000000001</v>
      </c>
      <c r="O30" s="32">
        <v>0.84</v>
      </c>
      <c r="P30" s="42">
        <f t="shared" ref="P30:P36" si="51">O30-N30</f>
        <v>-0.25000000000000011</v>
      </c>
      <c r="Q30" s="43">
        <v>6</v>
      </c>
      <c r="R30" s="29">
        <v>6</v>
      </c>
      <c r="S30" s="42">
        <f t="shared" ref="S30:S36" si="52">R30-Q30</f>
        <v>0</v>
      </c>
      <c r="T30" s="43">
        <v>3.67</v>
      </c>
      <c r="U30" s="29">
        <v>4</v>
      </c>
      <c r="V30" s="42">
        <f t="shared" ref="V30:V36" si="53">U30-T30</f>
        <v>0.33000000000000007</v>
      </c>
      <c r="W30" s="43">
        <v>5.33</v>
      </c>
      <c r="X30" s="29">
        <v>6</v>
      </c>
      <c r="Y30" s="42">
        <f t="shared" ref="Y30:Y36" si="54">X30-W30</f>
        <v>0.66999999999999993</v>
      </c>
      <c r="Z30" s="41">
        <v>106</v>
      </c>
      <c r="AA30" s="29">
        <v>106</v>
      </c>
      <c r="AB30" s="42">
        <f t="shared" ref="AB30:AB36" si="55">AA30-Z30</f>
        <v>0</v>
      </c>
      <c r="AC30" s="43">
        <v>0.8</v>
      </c>
      <c r="AD30" s="29">
        <v>0.8</v>
      </c>
      <c r="AE30" s="42">
        <f t="shared" ref="AE30:AE36" si="56">AD30-AC30</f>
        <v>0</v>
      </c>
      <c r="AF30" s="43">
        <v>1.8</v>
      </c>
      <c r="AG30" s="29">
        <v>2.6</v>
      </c>
      <c r="AH30" s="42">
        <f t="shared" ref="AH30:AH36" si="57">AG30-AF30</f>
        <v>0.8</v>
      </c>
      <c r="AI30" s="43">
        <v>1.1000000000000001</v>
      </c>
      <c r="AJ30" s="29">
        <v>0.9</v>
      </c>
      <c r="AK30" s="42">
        <f t="shared" ref="AK30:AK36" si="58">AJ30-AI30</f>
        <v>-0.20000000000000007</v>
      </c>
      <c r="AL30" s="43">
        <v>0.33</v>
      </c>
      <c r="AM30" s="29">
        <v>1</v>
      </c>
      <c r="AN30" s="42">
        <f t="shared" ref="AN30:AN36" si="59">AM30-AL30</f>
        <v>0.66999999999999993</v>
      </c>
      <c r="AO30" s="43">
        <v>2.33</v>
      </c>
      <c r="AP30" s="29">
        <v>2.33</v>
      </c>
      <c r="AQ30" s="42">
        <f t="shared" ref="AQ30:AQ36" si="60">AP30-AO30</f>
        <v>0</v>
      </c>
      <c r="AR30" s="43">
        <v>1.67</v>
      </c>
      <c r="AS30" s="29">
        <v>1.33</v>
      </c>
      <c r="AT30" s="42">
        <f t="shared" ref="AT30:AT36" si="61">AS30-AR30</f>
        <v>-0.33999999999999986</v>
      </c>
      <c r="AU30" s="43">
        <f t="shared" si="16"/>
        <v>4.33</v>
      </c>
      <c r="AV30" s="29">
        <f t="shared" si="16"/>
        <v>4.66</v>
      </c>
      <c r="AW30" s="42">
        <f t="shared" ref="AW30:AW36" si="62">AV30-AU30</f>
        <v>0.33000000000000007</v>
      </c>
      <c r="AX30" s="41" t="s">
        <v>30</v>
      </c>
      <c r="AY30" s="43" t="s">
        <v>30</v>
      </c>
      <c r="AZ30" s="45" t="s">
        <v>32</v>
      </c>
      <c r="BA30" s="46">
        <f t="shared" si="33"/>
        <v>1.24</v>
      </c>
      <c r="BB30" s="45" t="e">
        <f t="shared" si="9"/>
        <v>#VALUE!</v>
      </c>
    </row>
    <row r="31" spans="1:54" s="37" customFormat="1" x14ac:dyDescent="0.3">
      <c r="A31" s="22">
        <v>21</v>
      </c>
      <c r="B31" s="39">
        <v>45960</v>
      </c>
      <c r="C31" s="39">
        <v>45983</v>
      </c>
      <c r="D31" s="40"/>
      <c r="E31" s="40">
        <v>46012</v>
      </c>
      <c r="F31" s="26">
        <v>41790</v>
      </c>
      <c r="G31" s="27">
        <v>163005901</v>
      </c>
      <c r="H31" s="41">
        <v>58.53</v>
      </c>
      <c r="I31" s="29">
        <v>57.84</v>
      </c>
      <c r="J31" s="42">
        <f t="shared" si="49"/>
        <v>-0.68999999999999773</v>
      </c>
      <c r="K31" s="43">
        <v>8.5</v>
      </c>
      <c r="L31" s="29">
        <v>7.4</v>
      </c>
      <c r="M31" s="44">
        <f t="shared" si="50"/>
        <v>-1.0999999999999996</v>
      </c>
      <c r="N31" s="43">
        <v>1.43</v>
      </c>
      <c r="O31" s="32">
        <v>0.72</v>
      </c>
      <c r="P31" s="42">
        <f t="shared" si="51"/>
        <v>-0.71</v>
      </c>
      <c r="Q31" s="43">
        <v>13</v>
      </c>
      <c r="R31" s="29">
        <v>5</v>
      </c>
      <c r="S31" s="42">
        <f t="shared" si="52"/>
        <v>-8</v>
      </c>
      <c r="T31" s="43">
        <v>3</v>
      </c>
      <c r="U31" s="29">
        <v>3.37</v>
      </c>
      <c r="V31" s="42">
        <f t="shared" si="53"/>
        <v>0.37000000000000011</v>
      </c>
      <c r="W31" s="43">
        <v>4</v>
      </c>
      <c r="X31" s="29">
        <v>7.67</v>
      </c>
      <c r="Y31" s="42">
        <f t="shared" si="54"/>
        <v>3.67</v>
      </c>
      <c r="Z31" s="41">
        <v>102</v>
      </c>
      <c r="AA31" s="29">
        <v>100</v>
      </c>
      <c r="AB31" s="42">
        <f t="shared" si="55"/>
        <v>-2</v>
      </c>
      <c r="AC31" s="43">
        <v>0.7</v>
      </c>
      <c r="AD31" s="29">
        <v>0.6</v>
      </c>
      <c r="AE31" s="42">
        <f t="shared" si="56"/>
        <v>-9.9999999999999978E-2</v>
      </c>
      <c r="AF31" s="43">
        <v>2</v>
      </c>
      <c r="AG31" s="29">
        <v>2</v>
      </c>
      <c r="AH31" s="42">
        <f t="shared" si="57"/>
        <v>0</v>
      </c>
      <c r="AI31" s="43">
        <v>1.3</v>
      </c>
      <c r="AJ31" s="29">
        <v>0.8</v>
      </c>
      <c r="AK31" s="42">
        <f t="shared" si="58"/>
        <v>-0.5</v>
      </c>
      <c r="AL31" s="43">
        <v>0.33</v>
      </c>
      <c r="AM31" s="29">
        <v>0.67</v>
      </c>
      <c r="AN31" s="42">
        <f t="shared" si="59"/>
        <v>0.34</v>
      </c>
      <c r="AO31" s="43">
        <v>1.67</v>
      </c>
      <c r="AP31" s="29">
        <v>2</v>
      </c>
      <c r="AQ31" s="42">
        <f t="shared" si="60"/>
        <v>0.33000000000000007</v>
      </c>
      <c r="AR31" s="43">
        <v>1.67</v>
      </c>
      <c r="AS31" s="29">
        <v>1</v>
      </c>
      <c r="AT31" s="42">
        <f t="shared" si="61"/>
        <v>-0.66999999999999993</v>
      </c>
      <c r="AU31" s="43">
        <f t="shared" si="16"/>
        <v>3.67</v>
      </c>
      <c r="AV31" s="29">
        <f t="shared" si="16"/>
        <v>3.67</v>
      </c>
      <c r="AW31" s="42">
        <f t="shared" si="62"/>
        <v>0</v>
      </c>
      <c r="AX31" s="41" t="s">
        <v>30</v>
      </c>
      <c r="AY31" s="43" t="s">
        <v>30</v>
      </c>
      <c r="AZ31" s="45">
        <f t="shared" ref="AZ31:AZ36" si="63">(E31-D31)/30</f>
        <v>1533.7333333333333</v>
      </c>
      <c r="BA31" s="46">
        <f t="shared" si="33"/>
        <v>1.5799999999999998</v>
      </c>
      <c r="BB31" s="45">
        <f t="shared" si="9"/>
        <v>-4.6292271581326608E-4</v>
      </c>
    </row>
    <row r="32" spans="1:54" s="37" customFormat="1" x14ac:dyDescent="0.3">
      <c r="A32" s="22">
        <v>21</v>
      </c>
      <c r="B32" s="39">
        <v>45958</v>
      </c>
      <c r="C32" s="39">
        <v>45983</v>
      </c>
      <c r="D32" s="40"/>
      <c r="E32" s="40">
        <v>46012</v>
      </c>
      <c r="F32" s="26">
        <v>44024</v>
      </c>
      <c r="G32" s="27">
        <v>162906601</v>
      </c>
      <c r="H32" s="41">
        <v>56.69</v>
      </c>
      <c r="I32" s="29">
        <v>56.53</v>
      </c>
      <c r="J32" s="42">
        <f t="shared" si="49"/>
        <v>-0.15999999999999659</v>
      </c>
      <c r="K32" s="43">
        <v>8.1999999999999993</v>
      </c>
      <c r="L32" s="29">
        <v>7.3</v>
      </c>
      <c r="M32" s="44">
        <f t="shared" si="50"/>
        <v>-0.89999999999999947</v>
      </c>
      <c r="N32" s="43">
        <v>0.87</v>
      </c>
      <c r="O32" s="32">
        <v>0.93</v>
      </c>
      <c r="P32" s="42">
        <f t="shared" si="51"/>
        <v>6.0000000000000053E-2</v>
      </c>
      <c r="Q32" s="43">
        <v>14</v>
      </c>
      <c r="R32" s="29">
        <v>5</v>
      </c>
      <c r="S32" s="42">
        <f t="shared" si="52"/>
        <v>-9</v>
      </c>
      <c r="T32" s="43">
        <v>3</v>
      </c>
      <c r="U32" s="29">
        <v>3.33</v>
      </c>
      <c r="V32" s="42">
        <f t="shared" si="53"/>
        <v>0.33000000000000007</v>
      </c>
      <c r="W32" s="43">
        <v>4.67</v>
      </c>
      <c r="X32" s="29">
        <v>6</v>
      </c>
      <c r="Y32" s="42">
        <f t="shared" si="54"/>
        <v>1.33</v>
      </c>
      <c r="Z32" s="41">
        <v>98</v>
      </c>
      <c r="AA32" s="29">
        <v>94</v>
      </c>
      <c r="AB32" s="42">
        <f t="shared" si="55"/>
        <v>-4</v>
      </c>
      <c r="AC32" s="43">
        <v>0.8</v>
      </c>
      <c r="AD32" s="29">
        <v>2</v>
      </c>
      <c r="AE32" s="42">
        <f t="shared" si="56"/>
        <v>1.2</v>
      </c>
      <c r="AF32" s="43">
        <v>1.7</v>
      </c>
      <c r="AG32" s="29">
        <v>2.2000000000000002</v>
      </c>
      <c r="AH32" s="42">
        <f t="shared" si="57"/>
        <v>0.50000000000000022</v>
      </c>
      <c r="AI32" s="43">
        <v>0.9</v>
      </c>
      <c r="AJ32" s="29">
        <v>0.7</v>
      </c>
      <c r="AK32" s="42">
        <f t="shared" si="58"/>
        <v>-0.20000000000000007</v>
      </c>
      <c r="AL32" s="43">
        <v>0.33</v>
      </c>
      <c r="AM32" s="29">
        <v>0.67</v>
      </c>
      <c r="AN32" s="42">
        <f t="shared" si="59"/>
        <v>0.34</v>
      </c>
      <c r="AO32" s="43">
        <v>1.33</v>
      </c>
      <c r="AP32" s="29">
        <v>2</v>
      </c>
      <c r="AQ32" s="42">
        <f t="shared" si="60"/>
        <v>0.66999999999999993</v>
      </c>
      <c r="AR32" s="43">
        <v>1</v>
      </c>
      <c r="AS32" s="29">
        <v>1</v>
      </c>
      <c r="AT32" s="42">
        <f t="shared" si="61"/>
        <v>0</v>
      </c>
      <c r="AU32" s="43">
        <f t="shared" si="16"/>
        <v>2.66</v>
      </c>
      <c r="AV32" s="29">
        <f t="shared" si="16"/>
        <v>3.67</v>
      </c>
      <c r="AW32" s="42">
        <f t="shared" si="62"/>
        <v>1.0099999999999998</v>
      </c>
      <c r="AX32" s="41" t="s">
        <v>30</v>
      </c>
      <c r="AY32" s="43" t="s">
        <v>30</v>
      </c>
      <c r="AZ32" s="45">
        <f t="shared" si="63"/>
        <v>1533.7333333333333</v>
      </c>
      <c r="BA32" s="46">
        <f t="shared" si="33"/>
        <v>1.02</v>
      </c>
      <c r="BB32" s="45">
        <f t="shared" si="9"/>
        <v>3.9120229505346468E-5</v>
      </c>
    </row>
    <row r="33" spans="1:54" s="37" customFormat="1" x14ac:dyDescent="0.3">
      <c r="A33" s="22">
        <v>21</v>
      </c>
      <c r="B33" s="39">
        <v>45965</v>
      </c>
      <c r="C33" s="39">
        <v>45982</v>
      </c>
      <c r="D33" s="40"/>
      <c r="E33" s="40">
        <v>46012</v>
      </c>
      <c r="F33" s="26">
        <v>43707</v>
      </c>
      <c r="G33" s="27">
        <v>163210301</v>
      </c>
      <c r="H33" s="41">
        <v>58.26</v>
      </c>
      <c r="I33" s="29">
        <v>57.4</v>
      </c>
      <c r="J33" s="42">
        <f t="shared" si="49"/>
        <v>-0.85999999999999943</v>
      </c>
      <c r="K33" s="43">
        <v>8</v>
      </c>
      <c r="L33" s="29">
        <v>7.3</v>
      </c>
      <c r="M33" s="44">
        <f t="shared" si="50"/>
        <v>-0.70000000000000018</v>
      </c>
      <c r="N33" s="43">
        <v>0.51</v>
      </c>
      <c r="O33" s="32">
        <v>1.41</v>
      </c>
      <c r="P33" s="42">
        <f t="shared" si="51"/>
        <v>0.89999999999999991</v>
      </c>
      <c r="Q33" s="43">
        <v>12</v>
      </c>
      <c r="R33" s="29">
        <v>5</v>
      </c>
      <c r="S33" s="42">
        <f t="shared" si="52"/>
        <v>-7</v>
      </c>
      <c r="T33" s="43">
        <v>3</v>
      </c>
      <c r="U33" s="29">
        <v>3.67</v>
      </c>
      <c r="V33" s="42">
        <f t="shared" si="53"/>
        <v>0.66999999999999993</v>
      </c>
      <c r="W33" s="43">
        <v>7.33</v>
      </c>
      <c r="X33" s="29">
        <v>4.33</v>
      </c>
      <c r="Y33" s="42">
        <f t="shared" si="54"/>
        <v>-3</v>
      </c>
      <c r="Z33" s="41">
        <v>93</v>
      </c>
      <c r="AA33" s="29">
        <v>101</v>
      </c>
      <c r="AB33" s="42">
        <f t="shared" si="55"/>
        <v>8</v>
      </c>
      <c r="AC33" s="43">
        <v>1.3</v>
      </c>
      <c r="AD33" s="29">
        <v>0.5</v>
      </c>
      <c r="AE33" s="42">
        <f t="shared" si="56"/>
        <v>-0.8</v>
      </c>
      <c r="AF33" s="43">
        <v>1</v>
      </c>
      <c r="AG33" s="29">
        <v>2.6</v>
      </c>
      <c r="AH33" s="42">
        <f t="shared" si="57"/>
        <v>1.6</v>
      </c>
      <c r="AI33" s="43">
        <v>0.7</v>
      </c>
      <c r="AJ33" s="29">
        <v>0.6</v>
      </c>
      <c r="AK33" s="42">
        <f t="shared" si="58"/>
        <v>-9.9999999999999978E-2</v>
      </c>
      <c r="AL33" s="43">
        <v>0.33</v>
      </c>
      <c r="AM33" s="29">
        <v>0.33</v>
      </c>
      <c r="AN33" s="42">
        <f t="shared" si="59"/>
        <v>0</v>
      </c>
      <c r="AO33" s="43">
        <v>1.67</v>
      </c>
      <c r="AP33" s="29">
        <v>2.33</v>
      </c>
      <c r="AQ33" s="42">
        <f t="shared" si="60"/>
        <v>0.66000000000000014</v>
      </c>
      <c r="AR33" s="43">
        <v>1</v>
      </c>
      <c r="AS33" s="29">
        <v>1.67</v>
      </c>
      <c r="AT33" s="42">
        <f t="shared" si="61"/>
        <v>0.66999999999999993</v>
      </c>
      <c r="AU33" s="43">
        <f>AL33+AO33+AR33</f>
        <v>3</v>
      </c>
      <c r="AV33" s="29">
        <f>AM33+AP33+AS33</f>
        <v>4.33</v>
      </c>
      <c r="AW33" s="42">
        <f t="shared" si="62"/>
        <v>1.33</v>
      </c>
      <c r="AX33" s="41" t="s">
        <v>30</v>
      </c>
      <c r="AY33" s="43" t="s">
        <v>30</v>
      </c>
      <c r="AZ33" s="45">
        <f t="shared" si="63"/>
        <v>1533.7333333333333</v>
      </c>
      <c r="BA33" s="46">
        <f t="shared" si="33"/>
        <v>0.66</v>
      </c>
      <c r="BB33" s="45">
        <f t="shared" si="9"/>
        <v>5.8680344258019645E-4</v>
      </c>
    </row>
    <row r="34" spans="1:54" s="37" customFormat="1" x14ac:dyDescent="0.3">
      <c r="A34" s="22">
        <v>21</v>
      </c>
      <c r="B34" s="39">
        <v>45960</v>
      </c>
      <c r="C34" s="39">
        <v>45982</v>
      </c>
      <c r="D34" s="40"/>
      <c r="E34" s="40">
        <v>46014</v>
      </c>
      <c r="F34" s="26">
        <v>44642</v>
      </c>
      <c r="G34" s="27">
        <v>162982401</v>
      </c>
      <c r="H34" s="41">
        <v>57.15</v>
      </c>
      <c r="I34" s="29">
        <v>57.27</v>
      </c>
      <c r="J34" s="42">
        <f>I34-H34</f>
        <v>0.12000000000000455</v>
      </c>
      <c r="K34" s="43">
        <v>8.4</v>
      </c>
      <c r="L34" s="29">
        <v>7.5</v>
      </c>
      <c r="M34" s="44">
        <f t="shared" si="50"/>
        <v>-0.90000000000000036</v>
      </c>
      <c r="N34" s="43">
        <v>0.84</v>
      </c>
      <c r="O34" s="32">
        <v>1.1299999999999999</v>
      </c>
      <c r="P34" s="42">
        <f t="shared" si="51"/>
        <v>0.28999999999999992</v>
      </c>
      <c r="Q34" s="43">
        <v>11</v>
      </c>
      <c r="R34" s="29">
        <v>7</v>
      </c>
      <c r="S34" s="42">
        <f t="shared" si="52"/>
        <v>-4</v>
      </c>
      <c r="T34" s="43">
        <v>3.33</v>
      </c>
      <c r="U34" s="29">
        <v>3.67</v>
      </c>
      <c r="V34" s="42">
        <f t="shared" si="53"/>
        <v>0.33999999999999986</v>
      </c>
      <c r="W34" s="43">
        <v>9.33</v>
      </c>
      <c r="X34" s="29">
        <v>5.67</v>
      </c>
      <c r="Y34" s="42">
        <f t="shared" si="54"/>
        <v>-3.66</v>
      </c>
      <c r="Z34" s="41">
        <v>98</v>
      </c>
      <c r="AA34" s="29">
        <v>107</v>
      </c>
      <c r="AB34" s="42">
        <f t="shared" si="55"/>
        <v>9</v>
      </c>
      <c r="AC34" s="43">
        <v>1.1000000000000001</v>
      </c>
      <c r="AD34" s="29">
        <v>1.5</v>
      </c>
      <c r="AE34" s="42">
        <f t="shared" si="56"/>
        <v>0.39999999999999991</v>
      </c>
      <c r="AF34" s="43">
        <v>2.5</v>
      </c>
      <c r="AG34" s="29">
        <v>2</v>
      </c>
      <c r="AH34" s="42">
        <f t="shared" si="57"/>
        <v>-0.5</v>
      </c>
      <c r="AI34" s="43">
        <v>0.7</v>
      </c>
      <c r="AJ34" s="29">
        <v>0.7</v>
      </c>
      <c r="AK34" s="42">
        <f t="shared" si="58"/>
        <v>0</v>
      </c>
      <c r="AL34" s="43">
        <v>0.33</v>
      </c>
      <c r="AM34" s="29">
        <v>0.67</v>
      </c>
      <c r="AN34" s="42">
        <f t="shared" si="59"/>
        <v>0.34</v>
      </c>
      <c r="AO34" s="43">
        <v>2</v>
      </c>
      <c r="AP34" s="29">
        <v>2.33</v>
      </c>
      <c r="AQ34" s="42">
        <f t="shared" si="60"/>
        <v>0.33000000000000007</v>
      </c>
      <c r="AR34" s="43">
        <v>2.33</v>
      </c>
      <c r="AS34" s="29">
        <v>2</v>
      </c>
      <c r="AT34" s="42">
        <f t="shared" si="61"/>
        <v>-0.33000000000000007</v>
      </c>
      <c r="AU34" s="43">
        <f t="shared" ref="AU34:AV49" si="64">AL34+AO34+AR34</f>
        <v>4.66</v>
      </c>
      <c r="AV34" s="29">
        <f t="shared" si="64"/>
        <v>5</v>
      </c>
      <c r="AW34" s="42">
        <f t="shared" si="62"/>
        <v>0.33999999999999986</v>
      </c>
      <c r="AX34" s="41" t="s">
        <v>31</v>
      </c>
      <c r="AY34" s="43" t="s">
        <v>30</v>
      </c>
      <c r="AZ34" s="45">
        <f t="shared" si="63"/>
        <v>1533.8</v>
      </c>
      <c r="BA34" s="46">
        <f t="shared" si="33"/>
        <v>0.99</v>
      </c>
      <c r="BB34" s="45">
        <f t="shared" si="9"/>
        <v>1.8907289085930365E-4</v>
      </c>
    </row>
    <row r="35" spans="1:54" s="37" customFormat="1" x14ac:dyDescent="0.3">
      <c r="A35" s="22">
        <v>21</v>
      </c>
      <c r="B35" s="39">
        <v>45960</v>
      </c>
      <c r="C35" s="39">
        <v>45982</v>
      </c>
      <c r="D35" s="40"/>
      <c r="E35" s="40">
        <v>46014</v>
      </c>
      <c r="F35" s="26">
        <v>41288</v>
      </c>
      <c r="G35" s="27">
        <v>162984501</v>
      </c>
      <c r="H35" s="41">
        <v>56.73</v>
      </c>
      <c r="I35" s="29">
        <v>56.88</v>
      </c>
      <c r="J35" s="42">
        <f t="shared" si="49"/>
        <v>0.15000000000000568</v>
      </c>
      <c r="K35" s="43">
        <v>8.8000000000000007</v>
      </c>
      <c r="L35" s="29">
        <v>7.5</v>
      </c>
      <c r="M35" s="44">
        <f t="shared" si="50"/>
        <v>-1.3000000000000007</v>
      </c>
      <c r="N35" s="43">
        <v>1.04</v>
      </c>
      <c r="O35" s="32">
        <v>0.73</v>
      </c>
      <c r="P35" s="42">
        <f t="shared" si="51"/>
        <v>-0.31000000000000005</v>
      </c>
      <c r="Q35" s="43">
        <v>12.33</v>
      </c>
      <c r="R35" s="29">
        <v>8</v>
      </c>
      <c r="S35" s="42">
        <f t="shared" si="52"/>
        <v>-4.33</v>
      </c>
      <c r="T35" s="43">
        <v>3</v>
      </c>
      <c r="U35" s="29">
        <v>4</v>
      </c>
      <c r="V35" s="42">
        <f t="shared" si="53"/>
        <v>1</v>
      </c>
      <c r="W35" s="43">
        <v>4.67</v>
      </c>
      <c r="X35" s="29">
        <v>9</v>
      </c>
      <c r="Y35" s="42">
        <f t="shared" si="54"/>
        <v>4.33</v>
      </c>
      <c r="Z35" s="41">
        <v>97</v>
      </c>
      <c r="AA35" s="29">
        <v>100</v>
      </c>
      <c r="AB35" s="42">
        <f t="shared" si="55"/>
        <v>3</v>
      </c>
      <c r="AC35" s="43">
        <v>1.2</v>
      </c>
      <c r="AD35" s="29">
        <v>1.2</v>
      </c>
      <c r="AE35" s="42">
        <f t="shared" si="56"/>
        <v>0</v>
      </c>
      <c r="AF35" s="43">
        <v>2.2999999999999998</v>
      </c>
      <c r="AG35" s="29">
        <v>1.9</v>
      </c>
      <c r="AH35" s="42">
        <f t="shared" si="57"/>
        <v>-0.39999999999999991</v>
      </c>
      <c r="AI35" s="43">
        <v>1</v>
      </c>
      <c r="AJ35" s="29">
        <v>0.8</v>
      </c>
      <c r="AK35" s="42">
        <f t="shared" si="58"/>
        <v>-0.19999999999999996</v>
      </c>
      <c r="AL35" s="43">
        <v>0.33</v>
      </c>
      <c r="AM35" s="29">
        <v>0.67</v>
      </c>
      <c r="AN35" s="42">
        <f t="shared" si="59"/>
        <v>0.34</v>
      </c>
      <c r="AO35" s="43">
        <v>2.67</v>
      </c>
      <c r="AP35" s="29">
        <v>2</v>
      </c>
      <c r="AQ35" s="42">
        <f t="shared" si="60"/>
        <v>-0.66999999999999993</v>
      </c>
      <c r="AR35" s="43">
        <v>2.67</v>
      </c>
      <c r="AS35" s="29">
        <v>1.33</v>
      </c>
      <c r="AT35" s="42">
        <f t="shared" si="61"/>
        <v>-1.3399999999999999</v>
      </c>
      <c r="AU35" s="43">
        <f t="shared" si="64"/>
        <v>5.67</v>
      </c>
      <c r="AV35" s="29">
        <f t="shared" si="64"/>
        <v>4</v>
      </c>
      <c r="AW35" s="42">
        <f t="shared" si="62"/>
        <v>-1.67</v>
      </c>
      <c r="AX35" s="41" t="s">
        <v>30</v>
      </c>
      <c r="AY35" s="43" t="s">
        <v>31</v>
      </c>
      <c r="AZ35" s="45">
        <f t="shared" si="63"/>
        <v>1533.8</v>
      </c>
      <c r="BA35" s="46">
        <f t="shared" si="33"/>
        <v>1.19</v>
      </c>
      <c r="BB35" s="45">
        <f t="shared" si="9"/>
        <v>-2.0211240057373846E-4</v>
      </c>
    </row>
    <row r="36" spans="1:54" s="37" customFormat="1" x14ac:dyDescent="0.3">
      <c r="A36" s="22">
        <v>21</v>
      </c>
      <c r="B36" s="39">
        <v>45958</v>
      </c>
      <c r="C36" s="39">
        <v>45982</v>
      </c>
      <c r="D36" s="40"/>
      <c r="E36" s="40">
        <v>46014</v>
      </c>
      <c r="F36" s="26">
        <v>20749</v>
      </c>
      <c r="G36" s="27">
        <v>162889701</v>
      </c>
      <c r="H36" s="41">
        <v>57.81</v>
      </c>
      <c r="I36" s="29">
        <v>56.99</v>
      </c>
      <c r="J36" s="42">
        <f t="shared" si="49"/>
        <v>-0.82000000000000028</v>
      </c>
      <c r="K36" s="43">
        <v>8.1999999999999993</v>
      </c>
      <c r="L36" s="29">
        <v>7.5</v>
      </c>
      <c r="M36" s="44">
        <f t="shared" si="50"/>
        <v>-0.69999999999999929</v>
      </c>
      <c r="N36" s="43">
        <v>0.93</v>
      </c>
      <c r="O36" s="32">
        <v>0.78</v>
      </c>
      <c r="P36" s="42">
        <f t="shared" si="51"/>
        <v>-0.15000000000000002</v>
      </c>
      <c r="Q36" s="43">
        <v>13.33</v>
      </c>
      <c r="R36" s="29">
        <v>16.329999999999998</v>
      </c>
      <c r="S36" s="42">
        <f t="shared" si="52"/>
        <v>2.9999999999999982</v>
      </c>
      <c r="T36" s="43">
        <v>3</v>
      </c>
      <c r="U36" s="29">
        <v>4.67</v>
      </c>
      <c r="V36" s="42">
        <f t="shared" si="53"/>
        <v>1.67</v>
      </c>
      <c r="W36" s="43">
        <v>3</v>
      </c>
      <c r="X36" s="29">
        <v>9</v>
      </c>
      <c r="Y36" s="42">
        <f t="shared" si="54"/>
        <v>6</v>
      </c>
      <c r="Z36" s="41">
        <v>100</v>
      </c>
      <c r="AA36" s="29">
        <v>98</v>
      </c>
      <c r="AB36" s="42">
        <f t="shared" si="55"/>
        <v>-2</v>
      </c>
      <c r="AC36" s="43">
        <v>0.8</v>
      </c>
      <c r="AD36" s="29">
        <v>1</v>
      </c>
      <c r="AE36" s="42">
        <f t="shared" si="56"/>
        <v>0.19999999999999996</v>
      </c>
      <c r="AF36" s="43">
        <v>1.4</v>
      </c>
      <c r="AG36" s="29">
        <v>2</v>
      </c>
      <c r="AH36" s="42">
        <f t="shared" si="57"/>
        <v>0.60000000000000009</v>
      </c>
      <c r="AI36" s="43">
        <v>0.6</v>
      </c>
      <c r="AJ36" s="29">
        <v>1</v>
      </c>
      <c r="AK36" s="42">
        <f t="shared" si="58"/>
        <v>0.4</v>
      </c>
      <c r="AL36" s="43">
        <v>0.33</v>
      </c>
      <c r="AM36" s="29">
        <v>0.67</v>
      </c>
      <c r="AN36" s="42">
        <f t="shared" si="59"/>
        <v>0.34</v>
      </c>
      <c r="AO36" s="43">
        <v>2.33</v>
      </c>
      <c r="AP36" s="29">
        <v>2.33</v>
      </c>
      <c r="AQ36" s="42">
        <f t="shared" si="60"/>
        <v>0</v>
      </c>
      <c r="AR36" s="43">
        <v>2.33</v>
      </c>
      <c r="AS36" s="29">
        <v>1</v>
      </c>
      <c r="AT36" s="42">
        <f t="shared" si="61"/>
        <v>-1.33</v>
      </c>
      <c r="AU36" s="43">
        <f t="shared" si="64"/>
        <v>4.99</v>
      </c>
      <c r="AV36" s="29">
        <f t="shared" si="64"/>
        <v>4</v>
      </c>
      <c r="AW36" s="42">
        <f t="shared" si="62"/>
        <v>-0.99000000000000021</v>
      </c>
      <c r="AX36" s="41" t="s">
        <v>30</v>
      </c>
      <c r="AY36" s="43" t="s">
        <v>31</v>
      </c>
      <c r="AZ36" s="45">
        <f t="shared" si="63"/>
        <v>1533.8</v>
      </c>
      <c r="BA36" s="46">
        <f t="shared" si="33"/>
        <v>1.08</v>
      </c>
      <c r="BB36" s="45">
        <f>(O36-N36)/AZ36</f>
        <v>-9.779632285826055E-5</v>
      </c>
    </row>
    <row r="37" spans="1:54" s="37" customFormat="1" x14ac:dyDescent="0.3">
      <c r="A37" s="22">
        <v>9</v>
      </c>
      <c r="B37" s="39">
        <v>45965</v>
      </c>
      <c r="C37" s="39">
        <v>45970</v>
      </c>
      <c r="D37" s="40"/>
      <c r="E37" s="40">
        <v>45988</v>
      </c>
      <c r="F37" s="26">
        <v>41355</v>
      </c>
      <c r="G37" s="27">
        <v>1632214</v>
      </c>
      <c r="H37" s="41">
        <v>57.61</v>
      </c>
      <c r="I37" s="29">
        <v>55.87</v>
      </c>
      <c r="J37" s="42">
        <f>I37-H37</f>
        <v>-1.740000000000002</v>
      </c>
      <c r="K37" s="43">
        <v>7.9</v>
      </c>
      <c r="L37" s="29">
        <v>8</v>
      </c>
      <c r="M37" s="44">
        <f>L37-K37</f>
        <v>9.9999999999999645E-2</v>
      </c>
      <c r="N37" s="43">
        <v>0.71</v>
      </c>
      <c r="O37" s="32">
        <v>1.66</v>
      </c>
      <c r="P37" s="42">
        <f>O37-N37</f>
        <v>0.95</v>
      </c>
      <c r="Q37" s="43">
        <v>14</v>
      </c>
      <c r="R37" s="29">
        <v>11</v>
      </c>
      <c r="S37" s="42">
        <f>R37-Q37</f>
        <v>-3</v>
      </c>
      <c r="T37" s="43">
        <v>3</v>
      </c>
      <c r="U37" s="29">
        <v>4</v>
      </c>
      <c r="V37" s="42">
        <f>U37-T37</f>
        <v>1</v>
      </c>
      <c r="W37" s="43">
        <v>4</v>
      </c>
      <c r="X37" s="29">
        <v>8</v>
      </c>
      <c r="Y37" s="42">
        <f>X37-W37</f>
        <v>4</v>
      </c>
      <c r="Z37" s="41">
        <v>117</v>
      </c>
      <c r="AA37" s="29">
        <v>123</v>
      </c>
      <c r="AB37" s="42">
        <f>AA37-Z37</f>
        <v>6</v>
      </c>
      <c r="AC37" s="43">
        <v>1</v>
      </c>
      <c r="AD37" s="29">
        <v>1.9</v>
      </c>
      <c r="AE37" s="42">
        <f>AD37-AC37</f>
        <v>0.89999999999999991</v>
      </c>
      <c r="AF37" s="43">
        <v>1.5</v>
      </c>
      <c r="AG37" s="29">
        <v>2.2999999999999998</v>
      </c>
      <c r="AH37" s="42">
        <f>AG37-AF37</f>
        <v>0.79999999999999982</v>
      </c>
      <c r="AI37" s="43">
        <v>0.5</v>
      </c>
      <c r="AJ37" s="29">
        <v>0.9</v>
      </c>
      <c r="AK37" s="42">
        <f>AJ37-AI37</f>
        <v>0.4</v>
      </c>
      <c r="AL37" s="43">
        <v>0.33</v>
      </c>
      <c r="AM37" s="29">
        <v>1</v>
      </c>
      <c r="AN37" s="42">
        <f>AM37-AL37</f>
        <v>0.66999999999999993</v>
      </c>
      <c r="AO37" s="43">
        <v>2.33</v>
      </c>
      <c r="AP37" s="29">
        <v>2</v>
      </c>
      <c r="AQ37" s="42">
        <f>AP37-AO37</f>
        <v>-0.33000000000000007</v>
      </c>
      <c r="AR37" s="43">
        <v>2</v>
      </c>
      <c r="AS37" s="29">
        <v>1.33</v>
      </c>
      <c r="AT37" s="42">
        <f>AS37-AR37</f>
        <v>-0.66999999999999993</v>
      </c>
      <c r="AU37" s="43">
        <f t="shared" si="64"/>
        <v>4.66</v>
      </c>
      <c r="AV37" s="29">
        <f t="shared" si="64"/>
        <v>4.33</v>
      </c>
      <c r="AW37" s="42">
        <f>AV37-AU37</f>
        <v>-0.33000000000000007</v>
      </c>
      <c r="AX37" s="41" t="s">
        <v>30</v>
      </c>
      <c r="AY37" s="43" t="s">
        <v>30</v>
      </c>
      <c r="AZ37" s="47">
        <f>(E37-D37)/30</f>
        <v>1532.9333333333334</v>
      </c>
      <c r="BA37" s="46">
        <f t="shared" si="33"/>
        <v>0.86</v>
      </c>
      <c r="BB37" s="45">
        <f t="shared" ref="BB37:BB65" si="65">(O37-N37)/AZ37</f>
        <v>6.1972688527441933E-4</v>
      </c>
    </row>
    <row r="38" spans="1:54" s="37" customFormat="1" x14ac:dyDescent="0.3">
      <c r="A38" s="22">
        <v>9</v>
      </c>
      <c r="B38" s="39">
        <v>45965</v>
      </c>
      <c r="C38" s="39">
        <v>45970</v>
      </c>
      <c r="D38" s="40"/>
      <c r="E38" s="40">
        <v>45988</v>
      </c>
      <c r="F38" s="26">
        <v>41469</v>
      </c>
      <c r="G38" s="27">
        <v>1631934</v>
      </c>
      <c r="H38" s="48">
        <v>56.47</v>
      </c>
      <c r="I38" s="29">
        <v>56.8</v>
      </c>
      <c r="J38" s="42">
        <f t="shared" ref="J38:J44" si="66">I38-H38</f>
        <v>0.32999999999999829</v>
      </c>
      <c r="K38" s="43">
        <v>8.1999999999999993</v>
      </c>
      <c r="L38" s="29">
        <v>7.8</v>
      </c>
      <c r="M38" s="44">
        <f t="shared" ref="M38:M44" si="67">L38-K38</f>
        <v>-0.39999999999999947</v>
      </c>
      <c r="N38" s="43">
        <v>1.39</v>
      </c>
      <c r="O38" s="32">
        <v>1.21</v>
      </c>
      <c r="P38" s="42">
        <f t="shared" ref="P38:P44" si="68">O38-N38</f>
        <v>-0.17999999999999994</v>
      </c>
      <c r="Q38" s="43">
        <v>7</v>
      </c>
      <c r="R38" s="29">
        <v>12</v>
      </c>
      <c r="S38" s="42">
        <f t="shared" ref="S38:S44" si="69">R38-Q38</f>
        <v>5</v>
      </c>
      <c r="T38" s="43">
        <v>6</v>
      </c>
      <c r="U38" s="29">
        <v>3</v>
      </c>
      <c r="V38" s="42">
        <f t="shared" ref="V38:V44" si="70">U38-T38</f>
        <v>-3</v>
      </c>
      <c r="W38" s="43">
        <v>10.67</v>
      </c>
      <c r="X38" s="29">
        <v>4.33</v>
      </c>
      <c r="Y38" s="42">
        <f t="shared" ref="Y38:Y44" si="71">X38-W38</f>
        <v>-6.34</v>
      </c>
      <c r="Z38" s="41">
        <v>102</v>
      </c>
      <c r="AA38" s="29">
        <v>109</v>
      </c>
      <c r="AB38" s="42">
        <f t="shared" ref="AB38:AB44" si="72">AA38-Z38</f>
        <v>7</v>
      </c>
      <c r="AC38" s="43">
        <v>0.8</v>
      </c>
      <c r="AD38" s="29">
        <v>2.7</v>
      </c>
      <c r="AE38" s="42">
        <f t="shared" ref="AE38:AE44" si="73">AD38-AC38</f>
        <v>1.9000000000000001</v>
      </c>
      <c r="AF38" s="43">
        <v>2.8</v>
      </c>
      <c r="AG38" s="29">
        <v>1.6</v>
      </c>
      <c r="AH38" s="42">
        <f t="shared" ref="AH38:AH44" si="74">AG38-AF38</f>
        <v>-1.1999999999999997</v>
      </c>
      <c r="AI38" s="43">
        <v>0.9</v>
      </c>
      <c r="AJ38" s="29">
        <v>1.2</v>
      </c>
      <c r="AK38" s="42">
        <f t="shared" ref="AK38:AK44" si="75">AJ38-AI38</f>
        <v>0.29999999999999993</v>
      </c>
      <c r="AL38" s="43">
        <v>0.67</v>
      </c>
      <c r="AM38" s="29">
        <v>0.33</v>
      </c>
      <c r="AN38" s="42">
        <f t="shared" ref="AN38:AN44" si="76">AM38-AL38</f>
        <v>-0.34</v>
      </c>
      <c r="AO38" s="43">
        <v>2.67</v>
      </c>
      <c r="AP38" s="29">
        <v>2.33</v>
      </c>
      <c r="AQ38" s="42">
        <f t="shared" ref="AQ38:AQ44" si="77">AP38-AO38</f>
        <v>-0.33999999999999986</v>
      </c>
      <c r="AR38" s="43">
        <v>2.67</v>
      </c>
      <c r="AS38" s="29">
        <v>1.33</v>
      </c>
      <c r="AT38" s="42">
        <f t="shared" ref="AT38:AT44" si="78">AS38-AR38</f>
        <v>-1.3399999999999999</v>
      </c>
      <c r="AU38" s="43">
        <f t="shared" si="64"/>
        <v>6.01</v>
      </c>
      <c r="AV38" s="29">
        <f t="shared" si="64"/>
        <v>3.99</v>
      </c>
      <c r="AW38" s="42">
        <f t="shared" ref="AW38:AW44" si="79">AV38-AU38</f>
        <v>-2.0199999999999996</v>
      </c>
      <c r="AX38" s="41" t="s">
        <v>31</v>
      </c>
      <c r="AY38" s="43" t="s">
        <v>30</v>
      </c>
      <c r="AZ38" s="47">
        <f>(E38-D38)/30</f>
        <v>1532.9333333333334</v>
      </c>
      <c r="BA38" s="46">
        <f t="shared" si="33"/>
        <v>1.5399999999999998</v>
      </c>
      <c r="BB38" s="45">
        <f t="shared" si="65"/>
        <v>-1.1742193615725838E-4</v>
      </c>
    </row>
    <row r="39" spans="1:54" s="37" customFormat="1" x14ac:dyDescent="0.3">
      <c r="A39" s="22">
        <v>9</v>
      </c>
      <c r="B39" s="39">
        <v>45940</v>
      </c>
      <c r="C39" s="39">
        <v>45970</v>
      </c>
      <c r="D39" s="40"/>
      <c r="E39" s="40">
        <v>45988</v>
      </c>
      <c r="F39" s="26">
        <v>40923</v>
      </c>
      <c r="G39" s="27">
        <v>1626945</v>
      </c>
      <c r="H39" s="41">
        <v>57.29</v>
      </c>
      <c r="I39" s="29">
        <v>56.44</v>
      </c>
      <c r="J39" s="42">
        <f>I39-H39</f>
        <v>-0.85000000000000142</v>
      </c>
      <c r="K39" s="43">
        <v>9.5</v>
      </c>
      <c r="L39" s="29">
        <v>7.7</v>
      </c>
      <c r="M39" s="44">
        <f t="shared" si="67"/>
        <v>-1.7999999999999998</v>
      </c>
      <c r="N39" s="43">
        <v>0.9</v>
      </c>
      <c r="O39" s="32">
        <v>1.1299999999999999</v>
      </c>
      <c r="P39" s="42">
        <f t="shared" si="68"/>
        <v>0.22999999999999987</v>
      </c>
      <c r="Q39" s="43">
        <v>7</v>
      </c>
      <c r="R39" s="29">
        <v>8</v>
      </c>
      <c r="S39" s="42">
        <f t="shared" si="69"/>
        <v>1</v>
      </c>
      <c r="T39" s="43">
        <v>3.33</v>
      </c>
      <c r="U39" s="29">
        <v>4</v>
      </c>
      <c r="V39" s="42">
        <f t="shared" si="70"/>
        <v>0.66999999999999993</v>
      </c>
      <c r="W39" s="43">
        <v>5.33</v>
      </c>
      <c r="X39" s="29">
        <v>7</v>
      </c>
      <c r="Y39" s="42">
        <f t="shared" si="71"/>
        <v>1.67</v>
      </c>
      <c r="Z39" s="41">
        <v>106</v>
      </c>
      <c r="AA39" s="29">
        <v>110</v>
      </c>
      <c r="AB39" s="42">
        <f t="shared" si="72"/>
        <v>4</v>
      </c>
      <c r="AC39" s="43">
        <v>0.9</v>
      </c>
      <c r="AD39" s="29">
        <v>2</v>
      </c>
      <c r="AE39" s="42">
        <f t="shared" si="73"/>
        <v>1.1000000000000001</v>
      </c>
      <c r="AF39" s="43">
        <v>1.8</v>
      </c>
      <c r="AG39" s="29">
        <v>3.6</v>
      </c>
      <c r="AH39" s="42">
        <f t="shared" si="74"/>
        <v>1.8</v>
      </c>
      <c r="AI39" s="43">
        <v>0.8</v>
      </c>
      <c r="AJ39" s="29">
        <v>1</v>
      </c>
      <c r="AK39" s="42">
        <f t="shared" si="75"/>
        <v>0.19999999999999996</v>
      </c>
      <c r="AL39" s="43">
        <v>0.33</v>
      </c>
      <c r="AM39" s="29">
        <v>0.33</v>
      </c>
      <c r="AN39" s="42">
        <f t="shared" si="76"/>
        <v>0</v>
      </c>
      <c r="AO39" s="43">
        <v>2.67</v>
      </c>
      <c r="AP39" s="29">
        <v>2.33</v>
      </c>
      <c r="AQ39" s="42">
        <f t="shared" si="77"/>
        <v>-0.33999999999999986</v>
      </c>
      <c r="AR39" s="43">
        <v>2.67</v>
      </c>
      <c r="AS39" s="29">
        <v>2</v>
      </c>
      <c r="AT39" s="42">
        <f t="shared" si="78"/>
        <v>-0.66999999999999993</v>
      </c>
      <c r="AU39" s="43">
        <f t="shared" si="64"/>
        <v>5.67</v>
      </c>
      <c r="AV39" s="29">
        <f t="shared" si="64"/>
        <v>4.66</v>
      </c>
      <c r="AW39" s="42">
        <f t="shared" si="79"/>
        <v>-1.0099999999999998</v>
      </c>
      <c r="AX39" s="41" t="s">
        <v>30</v>
      </c>
      <c r="AY39" s="43" t="s">
        <v>30</v>
      </c>
      <c r="AZ39" s="47">
        <f t="shared" ref="AZ39:AZ44" si="80">(E39-D39)/30</f>
        <v>1532.9333333333334</v>
      </c>
      <c r="BA39" s="46">
        <f t="shared" si="33"/>
        <v>1.05</v>
      </c>
      <c r="BB39" s="45">
        <f t="shared" si="65"/>
        <v>1.5003914064538567E-4</v>
      </c>
    </row>
    <row r="40" spans="1:54" s="37" customFormat="1" x14ac:dyDescent="0.3">
      <c r="A40" s="22">
        <v>9</v>
      </c>
      <c r="B40" s="39">
        <v>45964</v>
      </c>
      <c r="C40" s="39">
        <v>45970</v>
      </c>
      <c r="D40" s="40"/>
      <c r="E40" s="40">
        <v>45988</v>
      </c>
      <c r="F40" s="26">
        <v>40971</v>
      </c>
      <c r="G40" s="27">
        <v>1631631</v>
      </c>
      <c r="H40" s="48">
        <v>58.38</v>
      </c>
      <c r="I40" s="29">
        <v>57.14</v>
      </c>
      <c r="J40" s="42">
        <f t="shared" si="66"/>
        <v>-1.240000000000002</v>
      </c>
      <c r="K40" s="43">
        <v>8</v>
      </c>
      <c r="L40" s="29">
        <v>7.8</v>
      </c>
      <c r="M40" s="44">
        <f t="shared" si="67"/>
        <v>-0.20000000000000018</v>
      </c>
      <c r="N40" s="43">
        <v>0.65</v>
      </c>
      <c r="O40" s="32">
        <v>0.87</v>
      </c>
      <c r="P40" s="42">
        <f t="shared" si="68"/>
        <v>0.21999999999999997</v>
      </c>
      <c r="Q40" s="43">
        <v>11</v>
      </c>
      <c r="R40" s="29">
        <v>12</v>
      </c>
      <c r="S40" s="42">
        <f t="shared" si="69"/>
        <v>1</v>
      </c>
      <c r="T40" s="43">
        <v>2.67</v>
      </c>
      <c r="U40" s="29">
        <v>3.67</v>
      </c>
      <c r="V40" s="42">
        <f t="shared" si="70"/>
        <v>1</v>
      </c>
      <c r="W40" s="43">
        <v>4.33</v>
      </c>
      <c r="X40" s="29">
        <v>6</v>
      </c>
      <c r="Y40" s="42">
        <f t="shared" si="71"/>
        <v>1.67</v>
      </c>
      <c r="Z40" s="41">
        <v>107</v>
      </c>
      <c r="AA40" s="29">
        <v>111</v>
      </c>
      <c r="AB40" s="42">
        <f t="shared" si="72"/>
        <v>4</v>
      </c>
      <c r="AC40" s="43">
        <v>0.5</v>
      </c>
      <c r="AD40" s="29">
        <v>1.6</v>
      </c>
      <c r="AE40" s="42">
        <f t="shared" si="73"/>
        <v>1.1000000000000001</v>
      </c>
      <c r="AF40" s="43">
        <v>1.1000000000000001</v>
      </c>
      <c r="AG40" s="29">
        <v>2.7</v>
      </c>
      <c r="AH40" s="42">
        <f t="shared" si="74"/>
        <v>1.6</v>
      </c>
      <c r="AI40" s="43">
        <v>0.5</v>
      </c>
      <c r="AJ40" s="29">
        <v>1.5</v>
      </c>
      <c r="AK40" s="42">
        <f t="shared" si="75"/>
        <v>1</v>
      </c>
      <c r="AL40" s="43">
        <v>0.33</v>
      </c>
      <c r="AM40" s="29">
        <v>0.33</v>
      </c>
      <c r="AN40" s="42">
        <f t="shared" si="76"/>
        <v>0</v>
      </c>
      <c r="AO40" s="43">
        <v>2</v>
      </c>
      <c r="AP40" s="29">
        <v>1.67</v>
      </c>
      <c r="AQ40" s="42">
        <f t="shared" si="77"/>
        <v>-0.33000000000000007</v>
      </c>
      <c r="AR40" s="43">
        <v>1</v>
      </c>
      <c r="AS40" s="29">
        <v>1.33</v>
      </c>
      <c r="AT40" s="42">
        <f t="shared" si="78"/>
        <v>0.33000000000000007</v>
      </c>
      <c r="AU40" s="43">
        <f t="shared" si="64"/>
        <v>3.33</v>
      </c>
      <c r="AV40" s="29">
        <f t="shared" si="64"/>
        <v>3.33</v>
      </c>
      <c r="AW40" s="42">
        <f t="shared" si="79"/>
        <v>0</v>
      </c>
      <c r="AX40" s="41" t="s">
        <v>30</v>
      </c>
      <c r="AY40" s="43" t="s">
        <v>30</v>
      </c>
      <c r="AZ40" s="47">
        <f t="shared" si="80"/>
        <v>1532.9333333333334</v>
      </c>
      <c r="BA40" s="46">
        <f t="shared" si="33"/>
        <v>0.8</v>
      </c>
      <c r="BB40" s="45">
        <f t="shared" si="65"/>
        <v>1.4351569974776026E-4</v>
      </c>
    </row>
    <row r="41" spans="1:54" s="37" customFormat="1" x14ac:dyDescent="0.3">
      <c r="A41" s="22">
        <v>9</v>
      </c>
      <c r="B41" s="39">
        <v>45952</v>
      </c>
      <c r="C41" s="39">
        <v>45970</v>
      </c>
      <c r="D41" s="40"/>
      <c r="E41" s="40">
        <v>45989</v>
      </c>
      <c r="F41" s="26">
        <v>37671</v>
      </c>
      <c r="G41" s="27">
        <v>1626083</v>
      </c>
      <c r="H41" s="41">
        <v>57.56</v>
      </c>
      <c r="I41" s="29">
        <v>57.28</v>
      </c>
      <c r="J41" s="42">
        <f t="shared" si="66"/>
        <v>-0.28000000000000114</v>
      </c>
      <c r="K41" s="43">
        <v>9.1999999999999993</v>
      </c>
      <c r="L41" s="29">
        <v>7.9</v>
      </c>
      <c r="M41" s="44">
        <f t="shared" si="67"/>
        <v>-1.2999999999999989</v>
      </c>
      <c r="N41" s="43">
        <v>1.24</v>
      </c>
      <c r="O41" s="32">
        <v>1.0900000000000001</v>
      </c>
      <c r="P41" s="42">
        <f t="shared" si="68"/>
        <v>-0.14999999999999991</v>
      </c>
      <c r="Q41" s="43">
        <v>10</v>
      </c>
      <c r="R41" s="29">
        <v>8</v>
      </c>
      <c r="S41" s="42">
        <f t="shared" si="69"/>
        <v>-2</v>
      </c>
      <c r="T41" s="43">
        <v>4.33</v>
      </c>
      <c r="U41" s="29">
        <v>4</v>
      </c>
      <c r="V41" s="42">
        <f t="shared" si="70"/>
        <v>-0.33000000000000007</v>
      </c>
      <c r="W41" s="43">
        <v>6</v>
      </c>
      <c r="X41" s="29">
        <v>7</v>
      </c>
      <c r="Y41" s="42">
        <f t="shared" si="71"/>
        <v>1</v>
      </c>
      <c r="Z41" s="48">
        <v>113</v>
      </c>
      <c r="AA41" s="29">
        <v>115</v>
      </c>
      <c r="AB41" s="42">
        <f t="shared" si="72"/>
        <v>2</v>
      </c>
      <c r="AC41" s="43">
        <v>1.2</v>
      </c>
      <c r="AD41" s="29">
        <v>0.8</v>
      </c>
      <c r="AE41" s="42">
        <f t="shared" si="73"/>
        <v>-0.39999999999999991</v>
      </c>
      <c r="AF41" s="43">
        <v>1.5</v>
      </c>
      <c r="AG41" s="29">
        <v>1.6</v>
      </c>
      <c r="AH41" s="42">
        <f t="shared" si="74"/>
        <v>0.10000000000000009</v>
      </c>
      <c r="AI41" s="43">
        <v>0.5</v>
      </c>
      <c r="AJ41" s="29">
        <v>0.7</v>
      </c>
      <c r="AK41" s="42">
        <f t="shared" si="75"/>
        <v>0.19999999999999996</v>
      </c>
      <c r="AL41" s="43">
        <v>0.67</v>
      </c>
      <c r="AM41" s="29">
        <v>0.67</v>
      </c>
      <c r="AN41" s="42">
        <f t="shared" si="76"/>
        <v>0</v>
      </c>
      <c r="AO41" s="43">
        <v>2.33</v>
      </c>
      <c r="AP41" s="29">
        <v>2.33</v>
      </c>
      <c r="AQ41" s="42">
        <f t="shared" si="77"/>
        <v>0</v>
      </c>
      <c r="AR41" s="43">
        <v>2.67</v>
      </c>
      <c r="AS41" s="29">
        <v>2</v>
      </c>
      <c r="AT41" s="42">
        <f t="shared" si="78"/>
        <v>-0.66999999999999993</v>
      </c>
      <c r="AU41" s="43">
        <f t="shared" si="64"/>
        <v>5.67</v>
      </c>
      <c r="AV41" s="29">
        <f t="shared" si="64"/>
        <v>5</v>
      </c>
      <c r="AW41" s="42">
        <f t="shared" si="79"/>
        <v>-0.66999999999999993</v>
      </c>
      <c r="AX41" s="41" t="s">
        <v>31</v>
      </c>
      <c r="AY41" s="43" t="s">
        <v>30</v>
      </c>
      <c r="AZ41" s="47">
        <f t="shared" si="80"/>
        <v>1532.9666666666667</v>
      </c>
      <c r="BA41" s="46">
        <f t="shared" si="33"/>
        <v>1.39</v>
      </c>
      <c r="BB41" s="45">
        <f t="shared" si="65"/>
        <v>-9.7849485746591514E-5</v>
      </c>
    </row>
    <row r="42" spans="1:54" s="37" customFormat="1" x14ac:dyDescent="0.3">
      <c r="A42" s="22">
        <v>9</v>
      </c>
      <c r="B42" s="39">
        <v>45954</v>
      </c>
      <c r="C42" s="39">
        <v>45970</v>
      </c>
      <c r="D42" s="40"/>
      <c r="E42" s="40">
        <v>45989</v>
      </c>
      <c r="F42" s="26">
        <v>45543</v>
      </c>
      <c r="G42" s="27">
        <v>1627376</v>
      </c>
      <c r="H42" s="41">
        <v>57.3</v>
      </c>
      <c r="I42" s="29">
        <v>57.15</v>
      </c>
      <c r="J42" s="42">
        <f t="shared" si="66"/>
        <v>-0.14999999999999858</v>
      </c>
      <c r="K42" s="43">
        <v>9</v>
      </c>
      <c r="L42" s="29">
        <v>7.9</v>
      </c>
      <c r="M42" s="44">
        <f t="shared" si="67"/>
        <v>-1.0999999999999996</v>
      </c>
      <c r="N42" s="43">
        <v>0.94</v>
      </c>
      <c r="O42" s="32">
        <v>0.88</v>
      </c>
      <c r="P42" s="42">
        <f t="shared" si="68"/>
        <v>-5.9999999999999942E-2</v>
      </c>
      <c r="Q42" s="43">
        <v>10</v>
      </c>
      <c r="R42" s="29">
        <v>6.67</v>
      </c>
      <c r="S42" s="42">
        <f t="shared" si="69"/>
        <v>-3.33</v>
      </c>
      <c r="T42" s="43">
        <v>3.67</v>
      </c>
      <c r="U42" s="29">
        <v>7</v>
      </c>
      <c r="V42" s="42">
        <f t="shared" si="70"/>
        <v>3.33</v>
      </c>
      <c r="W42" s="43">
        <v>9</v>
      </c>
      <c r="X42" s="29">
        <v>9</v>
      </c>
      <c r="Y42" s="42">
        <f t="shared" si="71"/>
        <v>0</v>
      </c>
      <c r="Z42" s="41">
        <v>106</v>
      </c>
      <c r="AA42" s="29">
        <v>109</v>
      </c>
      <c r="AB42" s="42">
        <f t="shared" si="72"/>
        <v>3</v>
      </c>
      <c r="AC42" s="43">
        <v>1.5</v>
      </c>
      <c r="AD42" s="29">
        <v>1.6</v>
      </c>
      <c r="AE42" s="42">
        <f t="shared" si="73"/>
        <v>0.10000000000000009</v>
      </c>
      <c r="AF42" s="43">
        <v>1.6</v>
      </c>
      <c r="AG42" s="29">
        <v>1.5</v>
      </c>
      <c r="AH42" s="42">
        <f t="shared" si="74"/>
        <v>-0.10000000000000009</v>
      </c>
      <c r="AI42" s="43">
        <v>0.8</v>
      </c>
      <c r="AJ42" s="29">
        <v>0.6</v>
      </c>
      <c r="AK42" s="42">
        <f t="shared" si="75"/>
        <v>-0.20000000000000007</v>
      </c>
      <c r="AL42" s="43">
        <v>0.67</v>
      </c>
      <c r="AM42" s="29">
        <v>0.67</v>
      </c>
      <c r="AN42" s="42">
        <f t="shared" si="76"/>
        <v>0</v>
      </c>
      <c r="AO42" s="43">
        <v>1.67</v>
      </c>
      <c r="AP42" s="29">
        <v>2.67</v>
      </c>
      <c r="AQ42" s="42">
        <f t="shared" si="77"/>
        <v>1</v>
      </c>
      <c r="AR42" s="43">
        <v>2.33</v>
      </c>
      <c r="AS42" s="29">
        <v>1.33</v>
      </c>
      <c r="AT42" s="42">
        <f t="shared" si="78"/>
        <v>-1</v>
      </c>
      <c r="AU42" s="43">
        <f t="shared" si="64"/>
        <v>4.67</v>
      </c>
      <c r="AV42" s="29">
        <f t="shared" si="64"/>
        <v>4.67</v>
      </c>
      <c r="AW42" s="42">
        <f t="shared" si="79"/>
        <v>0</v>
      </c>
      <c r="AX42" s="41" t="s">
        <v>31</v>
      </c>
      <c r="AY42" s="43" t="s">
        <v>31</v>
      </c>
      <c r="AZ42" s="47">
        <f t="shared" si="80"/>
        <v>1532.9666666666667</v>
      </c>
      <c r="BA42" s="46">
        <f t="shared" si="33"/>
        <v>1.0899999999999999</v>
      </c>
      <c r="BB42" s="45">
        <f t="shared" si="65"/>
        <v>-3.9139794298636595E-5</v>
      </c>
    </row>
    <row r="43" spans="1:54" s="37" customFormat="1" x14ac:dyDescent="0.3">
      <c r="A43" s="22">
        <v>9</v>
      </c>
      <c r="B43" s="39">
        <v>45947</v>
      </c>
      <c r="C43" s="39">
        <v>45970</v>
      </c>
      <c r="D43" s="40"/>
      <c r="E43" s="40">
        <v>45989</v>
      </c>
      <c r="F43" s="26">
        <v>40710</v>
      </c>
      <c r="G43" s="27">
        <v>1624133</v>
      </c>
      <c r="H43" s="41">
        <v>57.24</v>
      </c>
      <c r="I43" s="29">
        <v>57.3</v>
      </c>
      <c r="J43" s="42">
        <f t="shared" si="66"/>
        <v>5.9999999999995168E-2</v>
      </c>
      <c r="K43" s="43">
        <v>9</v>
      </c>
      <c r="L43" s="29">
        <v>8</v>
      </c>
      <c r="M43" s="44">
        <f t="shared" si="67"/>
        <v>-1</v>
      </c>
      <c r="N43" s="43">
        <v>0.92</v>
      </c>
      <c r="O43" s="32">
        <v>1.01</v>
      </c>
      <c r="P43" s="42">
        <f t="shared" si="68"/>
        <v>8.9999999999999969E-2</v>
      </c>
      <c r="Q43" s="43">
        <v>7</v>
      </c>
      <c r="R43" s="29">
        <v>8</v>
      </c>
      <c r="S43" s="42">
        <f t="shared" si="69"/>
        <v>1</v>
      </c>
      <c r="T43" s="43">
        <v>4</v>
      </c>
      <c r="U43" s="29">
        <v>3.67</v>
      </c>
      <c r="V43" s="42">
        <f t="shared" si="70"/>
        <v>-0.33000000000000007</v>
      </c>
      <c r="W43" s="43">
        <v>8</v>
      </c>
      <c r="X43" s="29">
        <v>5</v>
      </c>
      <c r="Y43" s="42">
        <f t="shared" si="71"/>
        <v>-3</v>
      </c>
      <c r="Z43" s="41">
        <v>106</v>
      </c>
      <c r="AA43" s="29">
        <v>116</v>
      </c>
      <c r="AB43" s="42">
        <f t="shared" si="72"/>
        <v>10</v>
      </c>
      <c r="AC43" s="43">
        <v>1.1000000000000001</v>
      </c>
      <c r="AD43" s="29">
        <v>0.8</v>
      </c>
      <c r="AE43" s="42">
        <f t="shared" si="73"/>
        <v>-0.30000000000000004</v>
      </c>
      <c r="AF43" s="43">
        <v>1.5</v>
      </c>
      <c r="AG43" s="29">
        <v>1.3</v>
      </c>
      <c r="AH43" s="42">
        <f t="shared" si="74"/>
        <v>-0.19999999999999996</v>
      </c>
      <c r="AI43" s="43">
        <v>1.1000000000000001</v>
      </c>
      <c r="AJ43" s="29">
        <v>1</v>
      </c>
      <c r="AK43" s="42">
        <f t="shared" si="75"/>
        <v>-0.10000000000000009</v>
      </c>
      <c r="AL43" s="43">
        <v>0.67</v>
      </c>
      <c r="AM43" s="29">
        <v>0.67</v>
      </c>
      <c r="AN43" s="42">
        <f t="shared" si="76"/>
        <v>0</v>
      </c>
      <c r="AO43" s="43">
        <v>2.67</v>
      </c>
      <c r="AP43" s="29">
        <v>2.33</v>
      </c>
      <c r="AQ43" s="42">
        <f t="shared" si="77"/>
        <v>-0.33999999999999986</v>
      </c>
      <c r="AR43" s="43">
        <v>2</v>
      </c>
      <c r="AS43" s="29">
        <v>2</v>
      </c>
      <c r="AT43" s="42">
        <f t="shared" si="78"/>
        <v>0</v>
      </c>
      <c r="AU43" s="43">
        <f t="shared" si="64"/>
        <v>5.34</v>
      </c>
      <c r="AV43" s="29">
        <f t="shared" si="64"/>
        <v>5</v>
      </c>
      <c r="AW43" s="42">
        <f t="shared" si="79"/>
        <v>-0.33999999999999986</v>
      </c>
      <c r="AX43" s="41" t="s">
        <v>30</v>
      </c>
      <c r="AY43" s="43" t="s">
        <v>30</v>
      </c>
      <c r="AZ43" s="47">
        <f t="shared" si="80"/>
        <v>1532.9666666666667</v>
      </c>
      <c r="BA43" s="46">
        <f t="shared" si="33"/>
        <v>1.07</v>
      </c>
      <c r="BB43" s="45">
        <f t="shared" si="65"/>
        <v>5.8709691447954926E-5</v>
      </c>
    </row>
    <row r="44" spans="1:54" s="37" customFormat="1" x14ac:dyDescent="0.3">
      <c r="A44" s="22">
        <v>9</v>
      </c>
      <c r="B44" s="39">
        <v>45946</v>
      </c>
      <c r="C44" s="39">
        <v>45970</v>
      </c>
      <c r="D44" s="40"/>
      <c r="E44" s="40">
        <v>45990</v>
      </c>
      <c r="F44" s="26">
        <v>20651</v>
      </c>
      <c r="G44" s="27">
        <v>1623478</v>
      </c>
      <c r="H44" s="41">
        <v>56.44</v>
      </c>
      <c r="I44" s="29">
        <v>57.41</v>
      </c>
      <c r="J44" s="42">
        <f t="shared" si="66"/>
        <v>0.96999999999999886</v>
      </c>
      <c r="K44" s="43">
        <v>9.1999999999999993</v>
      </c>
      <c r="L44" s="29">
        <v>8.4</v>
      </c>
      <c r="M44" s="44">
        <f t="shared" si="67"/>
        <v>-0.79999999999999893</v>
      </c>
      <c r="N44" s="43">
        <v>0.93</v>
      </c>
      <c r="O44" s="32">
        <v>1.08</v>
      </c>
      <c r="P44" s="42">
        <f t="shared" si="68"/>
        <v>0.15000000000000002</v>
      </c>
      <c r="Q44" s="43">
        <v>8</v>
      </c>
      <c r="R44" s="29">
        <v>7</v>
      </c>
      <c r="S44" s="42">
        <f t="shared" si="69"/>
        <v>-1</v>
      </c>
      <c r="T44" s="43">
        <v>3.67</v>
      </c>
      <c r="U44" s="29">
        <v>5.67</v>
      </c>
      <c r="V44" s="42">
        <f t="shared" si="70"/>
        <v>2</v>
      </c>
      <c r="W44" s="43">
        <v>8</v>
      </c>
      <c r="X44" s="29">
        <v>6.67</v>
      </c>
      <c r="Y44" s="42">
        <f t="shared" si="71"/>
        <v>-1.33</v>
      </c>
      <c r="Z44" s="41">
        <v>110</v>
      </c>
      <c r="AA44" s="29">
        <v>110</v>
      </c>
      <c r="AB44" s="42">
        <f t="shared" si="72"/>
        <v>0</v>
      </c>
      <c r="AC44" s="43">
        <v>1.6</v>
      </c>
      <c r="AD44" s="29">
        <v>1</v>
      </c>
      <c r="AE44" s="42">
        <f t="shared" si="73"/>
        <v>-0.60000000000000009</v>
      </c>
      <c r="AF44" s="43">
        <v>2.2000000000000002</v>
      </c>
      <c r="AG44" s="29">
        <v>1.3</v>
      </c>
      <c r="AH44" s="42">
        <f t="shared" si="74"/>
        <v>-0.90000000000000013</v>
      </c>
      <c r="AI44" s="43">
        <v>0.9</v>
      </c>
      <c r="AJ44" s="29">
        <v>0.8</v>
      </c>
      <c r="AK44" s="42">
        <f t="shared" si="75"/>
        <v>-9.9999999999999978E-2</v>
      </c>
      <c r="AL44" s="43">
        <v>0.33</v>
      </c>
      <c r="AM44" s="29">
        <v>0.67</v>
      </c>
      <c r="AN44" s="42">
        <f t="shared" si="76"/>
        <v>0.34</v>
      </c>
      <c r="AO44" s="43">
        <v>1.66</v>
      </c>
      <c r="AP44" s="29">
        <v>3</v>
      </c>
      <c r="AQ44" s="42">
        <f t="shared" si="77"/>
        <v>1.34</v>
      </c>
      <c r="AR44" s="43">
        <v>2.33</v>
      </c>
      <c r="AS44" s="29">
        <v>2</v>
      </c>
      <c r="AT44" s="42">
        <f t="shared" si="78"/>
        <v>-0.33000000000000007</v>
      </c>
      <c r="AU44" s="43">
        <f t="shared" si="64"/>
        <v>4.32</v>
      </c>
      <c r="AV44" s="29">
        <f t="shared" si="64"/>
        <v>5.67</v>
      </c>
      <c r="AW44" s="42">
        <f t="shared" si="79"/>
        <v>1.3499999999999996</v>
      </c>
      <c r="AX44" s="41" t="s">
        <v>30</v>
      </c>
      <c r="AY44" s="43" t="s">
        <v>31</v>
      </c>
      <c r="AZ44" s="47">
        <f t="shared" si="80"/>
        <v>1533</v>
      </c>
      <c r="BA44" s="46">
        <f t="shared" si="33"/>
        <v>1.08</v>
      </c>
      <c r="BB44" s="45">
        <f t="shared" si="65"/>
        <v>9.784735812133074E-5</v>
      </c>
    </row>
    <row r="45" spans="1:54" s="37" customFormat="1" x14ac:dyDescent="0.3">
      <c r="A45" s="22">
        <v>10</v>
      </c>
      <c r="B45" s="39">
        <v>45965</v>
      </c>
      <c r="C45" s="39">
        <v>45968</v>
      </c>
      <c r="D45" s="24">
        <v>45990</v>
      </c>
      <c r="E45" s="40">
        <v>45990</v>
      </c>
      <c r="F45" s="26">
        <v>41497</v>
      </c>
      <c r="G45" s="27">
        <v>1632301</v>
      </c>
      <c r="H45" s="41">
        <v>58.67</v>
      </c>
      <c r="I45" s="29">
        <v>57.53</v>
      </c>
      <c r="J45" s="42">
        <f>I45-H45</f>
        <v>-1.1400000000000006</v>
      </c>
      <c r="K45" s="43">
        <v>8.9</v>
      </c>
      <c r="L45" s="29">
        <v>7.9</v>
      </c>
      <c r="M45" s="44">
        <f>L45-K45</f>
        <v>-1</v>
      </c>
      <c r="N45" s="43">
        <v>0.9</v>
      </c>
      <c r="O45" s="32">
        <v>2.0299999999999998</v>
      </c>
      <c r="P45" s="42">
        <f>O45-N45</f>
        <v>1.1299999999999999</v>
      </c>
      <c r="Q45" s="43">
        <v>7</v>
      </c>
      <c r="R45" s="29">
        <v>7.33</v>
      </c>
      <c r="S45" s="42">
        <f>R45-Q45</f>
        <v>0.33000000000000007</v>
      </c>
      <c r="T45" s="43">
        <v>5</v>
      </c>
      <c r="U45" s="29">
        <v>5</v>
      </c>
      <c r="V45" s="42">
        <f>U45-T45</f>
        <v>0</v>
      </c>
      <c r="W45" s="43">
        <v>11</v>
      </c>
      <c r="X45" s="29">
        <v>6.33</v>
      </c>
      <c r="Y45" s="42">
        <f>X45-W45</f>
        <v>-4.67</v>
      </c>
      <c r="Z45" s="41">
        <v>119</v>
      </c>
      <c r="AA45" s="29">
        <v>109</v>
      </c>
      <c r="AB45" s="42">
        <f>AA45-Z45</f>
        <v>-10</v>
      </c>
      <c r="AC45" s="43">
        <v>0.7</v>
      </c>
      <c r="AD45" s="29">
        <v>2</v>
      </c>
      <c r="AE45" s="42">
        <f>AD45-AC45</f>
        <v>1.3</v>
      </c>
      <c r="AF45" s="43">
        <v>1</v>
      </c>
      <c r="AG45" s="29">
        <v>5.2</v>
      </c>
      <c r="AH45" s="42">
        <f>AG45-AF45</f>
        <v>4.2</v>
      </c>
      <c r="AI45" s="43">
        <v>0.5</v>
      </c>
      <c r="AJ45" s="29">
        <v>1.6</v>
      </c>
      <c r="AK45" s="42">
        <f>AJ45-AI45</f>
        <v>1.1000000000000001</v>
      </c>
      <c r="AL45" s="43">
        <v>0.33</v>
      </c>
      <c r="AM45" s="29">
        <v>0.67</v>
      </c>
      <c r="AN45" s="42">
        <f>AM45-AL45</f>
        <v>0.34</v>
      </c>
      <c r="AO45" s="43">
        <v>2.67</v>
      </c>
      <c r="AP45" s="29">
        <v>2.33</v>
      </c>
      <c r="AQ45" s="42">
        <f>AP45-AO45</f>
        <v>-0.33999999999999986</v>
      </c>
      <c r="AR45" s="43">
        <v>2.67</v>
      </c>
      <c r="AS45" s="29">
        <v>2</v>
      </c>
      <c r="AT45" s="42">
        <f>AS45-AR45</f>
        <v>-0.66999999999999993</v>
      </c>
      <c r="AU45" s="43">
        <f t="shared" si="64"/>
        <v>5.67</v>
      </c>
      <c r="AV45" s="29">
        <f t="shared" si="64"/>
        <v>5</v>
      </c>
      <c r="AW45" s="42">
        <f>AV45-AU45</f>
        <v>-0.66999999999999993</v>
      </c>
      <c r="AX45" s="41" t="s">
        <v>31</v>
      </c>
      <c r="AY45" s="43" t="s">
        <v>31</v>
      </c>
      <c r="AZ45" s="47">
        <f>(D45-C45)/30</f>
        <v>0.73333333333333328</v>
      </c>
      <c r="BA45" s="46">
        <f t="shared" si="33"/>
        <v>1.05</v>
      </c>
      <c r="BB45" s="45">
        <f t="shared" si="65"/>
        <v>1.5409090909090908</v>
      </c>
    </row>
    <row r="46" spans="1:54" s="37" customFormat="1" x14ac:dyDescent="0.3">
      <c r="A46" s="22">
        <v>10</v>
      </c>
      <c r="B46" s="39">
        <v>45960</v>
      </c>
      <c r="C46" s="39">
        <v>45968</v>
      </c>
      <c r="D46" s="24">
        <v>45990</v>
      </c>
      <c r="E46" s="40">
        <v>45990</v>
      </c>
      <c r="F46" s="26">
        <v>41918</v>
      </c>
      <c r="G46" s="27">
        <v>1629833</v>
      </c>
      <c r="H46" s="41">
        <v>57.97</v>
      </c>
      <c r="I46" s="29">
        <v>57.77</v>
      </c>
      <c r="J46" s="42">
        <f t="shared" ref="J46:J53" si="81">I46-H46</f>
        <v>-0.19999999999999574</v>
      </c>
      <c r="K46" s="43">
        <v>9.1999999999999993</v>
      </c>
      <c r="L46" s="29">
        <v>8</v>
      </c>
      <c r="M46" s="44">
        <f t="shared" ref="M46:M53" si="82">L46-K46</f>
        <v>-1.1999999999999993</v>
      </c>
      <c r="N46" s="43">
        <v>0.79</v>
      </c>
      <c r="O46" s="32">
        <v>1.24</v>
      </c>
      <c r="P46" s="42">
        <f t="shared" ref="P46:P53" si="83">O46-N46</f>
        <v>0.44999999999999996</v>
      </c>
      <c r="Q46" s="43">
        <v>8</v>
      </c>
      <c r="R46" s="29">
        <v>8</v>
      </c>
      <c r="S46" s="42">
        <f t="shared" ref="S46:S53" si="84">R46-Q46</f>
        <v>0</v>
      </c>
      <c r="T46" s="43">
        <v>3.67</v>
      </c>
      <c r="U46" s="29">
        <v>5</v>
      </c>
      <c r="V46" s="42">
        <f t="shared" ref="V46:V53" si="85">U46-T46</f>
        <v>1.33</v>
      </c>
      <c r="W46" s="43">
        <v>6</v>
      </c>
      <c r="X46" s="29">
        <v>6.33</v>
      </c>
      <c r="Y46" s="42">
        <f t="shared" ref="Y46:Y53" si="86">X46-W46</f>
        <v>0.33000000000000007</v>
      </c>
      <c r="Z46" s="41">
        <v>109</v>
      </c>
      <c r="AA46" s="29">
        <v>115</v>
      </c>
      <c r="AB46" s="42">
        <f t="shared" ref="AB46:AB53" si="87">AA46-Z46</f>
        <v>6</v>
      </c>
      <c r="AC46" s="43">
        <v>0.8</v>
      </c>
      <c r="AD46" s="29">
        <v>1</v>
      </c>
      <c r="AE46" s="42">
        <f t="shared" ref="AE46:AE53" si="88">AD46-AC46</f>
        <v>0.19999999999999996</v>
      </c>
      <c r="AF46" s="43">
        <v>1.3</v>
      </c>
      <c r="AG46" s="29">
        <v>2.2999999999999998</v>
      </c>
      <c r="AH46" s="42">
        <f t="shared" ref="AH46:AH53" si="89">AG46-AF46</f>
        <v>0.99999999999999978</v>
      </c>
      <c r="AI46" s="43">
        <v>0.6</v>
      </c>
      <c r="AJ46" s="29">
        <v>1</v>
      </c>
      <c r="AK46" s="42">
        <f t="shared" ref="AK46:AK53" si="90">AJ46-AI46</f>
        <v>0.4</v>
      </c>
      <c r="AL46" s="43">
        <v>0.33</v>
      </c>
      <c r="AM46" s="29">
        <v>0.67</v>
      </c>
      <c r="AN46" s="42">
        <f t="shared" ref="AN46:AN53" si="91">AM46-AL46</f>
        <v>0.34</v>
      </c>
      <c r="AO46" s="43">
        <v>2.33</v>
      </c>
      <c r="AP46" s="29">
        <v>2.33</v>
      </c>
      <c r="AQ46" s="42">
        <f t="shared" ref="AQ46:AQ53" si="92">AP46-AO46</f>
        <v>0</v>
      </c>
      <c r="AR46" s="43">
        <v>2</v>
      </c>
      <c r="AS46" s="29">
        <v>2</v>
      </c>
      <c r="AT46" s="42">
        <f t="shared" ref="AT46:AT53" si="93">AS46-AR46</f>
        <v>0</v>
      </c>
      <c r="AU46" s="43">
        <f t="shared" si="64"/>
        <v>4.66</v>
      </c>
      <c r="AV46" s="29">
        <f t="shared" si="64"/>
        <v>5</v>
      </c>
      <c r="AW46" s="42">
        <f t="shared" ref="AW46:AW53" si="94">AV46-AU46</f>
        <v>0.33999999999999986</v>
      </c>
      <c r="AX46" s="41" t="s">
        <v>30</v>
      </c>
      <c r="AY46" s="43" t="s">
        <v>31</v>
      </c>
      <c r="AZ46" s="47">
        <f t="shared" ref="AZ46:AZ53" si="95">(D46-C46)/30</f>
        <v>0.73333333333333328</v>
      </c>
      <c r="BA46" s="46">
        <f t="shared" si="33"/>
        <v>0.94000000000000006</v>
      </c>
      <c r="BB46" s="45">
        <f t="shared" si="65"/>
        <v>0.61363636363636365</v>
      </c>
    </row>
    <row r="47" spans="1:54" s="37" customFormat="1" x14ac:dyDescent="0.3">
      <c r="A47" s="22">
        <v>10</v>
      </c>
      <c r="B47" s="39">
        <v>45947</v>
      </c>
      <c r="C47" s="39">
        <v>45968</v>
      </c>
      <c r="D47" s="24">
        <v>45990</v>
      </c>
      <c r="E47" s="40">
        <v>45990</v>
      </c>
      <c r="F47" s="26">
        <v>40733</v>
      </c>
      <c r="G47" s="27">
        <v>1624140</v>
      </c>
      <c r="H47" s="41">
        <v>56.72</v>
      </c>
      <c r="I47" s="29">
        <v>58.27</v>
      </c>
      <c r="J47" s="42">
        <f t="shared" si="81"/>
        <v>1.5500000000000043</v>
      </c>
      <c r="K47" s="43">
        <v>9</v>
      </c>
      <c r="L47" s="29">
        <v>8.6</v>
      </c>
      <c r="M47" s="44">
        <f t="shared" si="82"/>
        <v>-0.40000000000000036</v>
      </c>
      <c r="N47" s="43">
        <v>0.92</v>
      </c>
      <c r="O47" s="32">
        <v>1.17</v>
      </c>
      <c r="P47" s="42">
        <f t="shared" si="83"/>
        <v>0.24999999999999989</v>
      </c>
      <c r="Q47" s="43">
        <v>10</v>
      </c>
      <c r="R47" s="29">
        <v>6.67</v>
      </c>
      <c r="S47" s="42">
        <f t="shared" si="84"/>
        <v>-3.33</v>
      </c>
      <c r="T47" s="43">
        <v>3.67</v>
      </c>
      <c r="U47" s="29">
        <v>5.33</v>
      </c>
      <c r="V47" s="42">
        <f t="shared" si="85"/>
        <v>1.6600000000000001</v>
      </c>
      <c r="W47" s="43">
        <v>9.33</v>
      </c>
      <c r="X47" s="29">
        <v>6</v>
      </c>
      <c r="Y47" s="42">
        <f t="shared" si="86"/>
        <v>-3.33</v>
      </c>
      <c r="Z47" s="41">
        <v>108</v>
      </c>
      <c r="AA47" s="29">
        <v>117</v>
      </c>
      <c r="AB47" s="42">
        <f t="shared" si="87"/>
        <v>9</v>
      </c>
      <c r="AC47" s="43">
        <v>1.3</v>
      </c>
      <c r="AD47" s="29">
        <v>0.9</v>
      </c>
      <c r="AE47" s="42">
        <f t="shared" si="88"/>
        <v>-0.4</v>
      </c>
      <c r="AF47" s="43">
        <v>1.8</v>
      </c>
      <c r="AG47" s="29">
        <v>2</v>
      </c>
      <c r="AH47" s="42">
        <f t="shared" si="89"/>
        <v>0.19999999999999996</v>
      </c>
      <c r="AI47" s="43">
        <v>0.7</v>
      </c>
      <c r="AJ47" s="29">
        <v>1</v>
      </c>
      <c r="AK47" s="42">
        <f t="shared" si="90"/>
        <v>0.30000000000000004</v>
      </c>
      <c r="AL47" s="43">
        <v>0.33</v>
      </c>
      <c r="AM47" s="29">
        <v>0.67</v>
      </c>
      <c r="AN47" s="42">
        <f t="shared" si="91"/>
        <v>0.34</v>
      </c>
      <c r="AO47" s="43">
        <v>2</v>
      </c>
      <c r="AP47" s="29">
        <v>2</v>
      </c>
      <c r="AQ47" s="42">
        <f t="shared" si="92"/>
        <v>0</v>
      </c>
      <c r="AR47" s="43">
        <v>2</v>
      </c>
      <c r="AS47" s="29">
        <v>1.67</v>
      </c>
      <c r="AT47" s="42">
        <f t="shared" si="93"/>
        <v>-0.33000000000000007</v>
      </c>
      <c r="AU47" s="43">
        <f t="shared" si="64"/>
        <v>4.33</v>
      </c>
      <c r="AV47" s="29">
        <f t="shared" si="64"/>
        <v>4.34</v>
      </c>
      <c r="AW47" s="42">
        <f t="shared" si="94"/>
        <v>9.9999999999997868E-3</v>
      </c>
      <c r="AX47" s="41" t="s">
        <v>31</v>
      </c>
      <c r="AY47" s="43" t="s">
        <v>31</v>
      </c>
      <c r="AZ47" s="47">
        <f t="shared" si="95"/>
        <v>0.73333333333333328</v>
      </c>
      <c r="BA47" s="46">
        <f t="shared" si="33"/>
        <v>1.07</v>
      </c>
      <c r="BB47" s="45">
        <f t="shared" si="65"/>
        <v>0.34090909090909077</v>
      </c>
    </row>
    <row r="48" spans="1:54" s="37" customFormat="1" x14ac:dyDescent="0.3">
      <c r="A48" s="22">
        <v>10</v>
      </c>
      <c r="B48" s="39">
        <v>45946</v>
      </c>
      <c r="C48" s="39">
        <v>45968</v>
      </c>
      <c r="D48" s="24">
        <v>45990</v>
      </c>
      <c r="E48" s="40">
        <v>45990</v>
      </c>
      <c r="F48" s="26">
        <v>20650.5</v>
      </c>
      <c r="G48" s="27">
        <v>1623478</v>
      </c>
      <c r="H48" s="41">
        <v>56.44</v>
      </c>
      <c r="I48" s="29">
        <v>57.41</v>
      </c>
      <c r="J48" s="42">
        <f t="shared" si="81"/>
        <v>0.96999999999999886</v>
      </c>
      <c r="K48" s="43">
        <v>9.1999999999999993</v>
      </c>
      <c r="L48" s="29">
        <v>8.4</v>
      </c>
      <c r="M48" s="44">
        <f t="shared" si="82"/>
        <v>-0.79999999999999893</v>
      </c>
      <c r="N48" s="43">
        <v>0.93</v>
      </c>
      <c r="O48" s="32">
        <v>1.08</v>
      </c>
      <c r="P48" s="42">
        <f t="shared" si="83"/>
        <v>0.15000000000000002</v>
      </c>
      <c r="Q48" s="43">
        <v>8</v>
      </c>
      <c r="R48" s="29">
        <v>7</v>
      </c>
      <c r="S48" s="42">
        <f t="shared" si="84"/>
        <v>-1</v>
      </c>
      <c r="T48" s="43">
        <v>3.67</v>
      </c>
      <c r="U48" s="29">
        <v>5.67</v>
      </c>
      <c r="V48" s="42">
        <f t="shared" si="85"/>
        <v>2</v>
      </c>
      <c r="W48" s="43">
        <v>8</v>
      </c>
      <c r="X48" s="29">
        <v>6.67</v>
      </c>
      <c r="Y48" s="42">
        <f t="shared" si="86"/>
        <v>-1.33</v>
      </c>
      <c r="Z48" s="41">
        <v>110</v>
      </c>
      <c r="AA48" s="29">
        <v>110</v>
      </c>
      <c r="AB48" s="42">
        <f t="shared" si="87"/>
        <v>0</v>
      </c>
      <c r="AC48" s="43">
        <v>1.6</v>
      </c>
      <c r="AD48" s="29">
        <v>1</v>
      </c>
      <c r="AE48" s="42">
        <f t="shared" si="88"/>
        <v>-0.60000000000000009</v>
      </c>
      <c r="AF48" s="43">
        <v>2.2000000000000002</v>
      </c>
      <c r="AG48" s="29">
        <v>1.3</v>
      </c>
      <c r="AH48" s="42">
        <f t="shared" si="89"/>
        <v>-0.90000000000000013</v>
      </c>
      <c r="AI48" s="43">
        <v>0.9</v>
      </c>
      <c r="AJ48" s="29">
        <v>0.8</v>
      </c>
      <c r="AK48" s="42">
        <f t="shared" si="90"/>
        <v>-9.9999999999999978E-2</v>
      </c>
      <c r="AL48" s="43">
        <v>0.33</v>
      </c>
      <c r="AM48" s="29">
        <v>0.67</v>
      </c>
      <c r="AN48" s="42">
        <f t="shared" si="91"/>
        <v>0.34</v>
      </c>
      <c r="AO48" s="43">
        <v>1.66</v>
      </c>
      <c r="AP48" s="29">
        <v>3</v>
      </c>
      <c r="AQ48" s="42">
        <f t="shared" si="92"/>
        <v>1.34</v>
      </c>
      <c r="AR48" s="43">
        <v>2.33</v>
      </c>
      <c r="AS48" s="29">
        <v>2</v>
      </c>
      <c r="AT48" s="42">
        <f t="shared" si="93"/>
        <v>-0.33000000000000007</v>
      </c>
      <c r="AU48" s="43">
        <f t="shared" si="64"/>
        <v>4.32</v>
      </c>
      <c r="AV48" s="29">
        <f t="shared" si="64"/>
        <v>5.67</v>
      </c>
      <c r="AW48" s="42">
        <f t="shared" si="94"/>
        <v>1.3499999999999996</v>
      </c>
      <c r="AX48" s="41" t="s">
        <v>30</v>
      </c>
      <c r="AY48" s="43" t="s">
        <v>31</v>
      </c>
      <c r="AZ48" s="47">
        <f t="shared" si="95"/>
        <v>0.73333333333333328</v>
      </c>
      <c r="BA48" s="46">
        <f t="shared" si="33"/>
        <v>1.08</v>
      </c>
      <c r="BB48" s="45">
        <f t="shared" si="65"/>
        <v>0.20454545454545459</v>
      </c>
    </row>
    <row r="49" spans="1:54" s="37" customFormat="1" x14ac:dyDescent="0.3">
      <c r="A49" s="22">
        <v>10</v>
      </c>
      <c r="B49" s="39">
        <v>45943</v>
      </c>
      <c r="C49" s="39">
        <v>45968</v>
      </c>
      <c r="D49" s="24">
        <v>45990</v>
      </c>
      <c r="E49" s="40">
        <v>45990</v>
      </c>
      <c r="F49" s="26">
        <v>37901</v>
      </c>
      <c r="G49" s="27">
        <v>1621654</v>
      </c>
      <c r="H49" s="41">
        <v>56.92</v>
      </c>
      <c r="I49" s="29">
        <v>58.12</v>
      </c>
      <c r="J49" s="42">
        <f t="shared" si="81"/>
        <v>1.1999999999999957</v>
      </c>
      <c r="K49" s="43">
        <v>9.1999999999999993</v>
      </c>
      <c r="L49" s="29">
        <v>8</v>
      </c>
      <c r="M49" s="44">
        <f t="shared" si="82"/>
        <v>-1.1999999999999993</v>
      </c>
      <c r="N49" s="43">
        <v>1.28</v>
      </c>
      <c r="O49" s="32">
        <v>1.69</v>
      </c>
      <c r="P49" s="42">
        <f t="shared" si="83"/>
        <v>0.40999999999999992</v>
      </c>
      <c r="Q49" s="43">
        <v>7</v>
      </c>
      <c r="R49" s="29">
        <v>8.33</v>
      </c>
      <c r="S49" s="42">
        <f t="shared" si="84"/>
        <v>1.33</v>
      </c>
      <c r="T49" s="43">
        <v>5.33</v>
      </c>
      <c r="U49" s="29">
        <v>8.33</v>
      </c>
      <c r="V49" s="42">
        <f t="shared" si="85"/>
        <v>3</v>
      </c>
      <c r="W49" s="43">
        <v>8</v>
      </c>
      <c r="X49" s="29">
        <v>5</v>
      </c>
      <c r="Y49" s="42">
        <f t="shared" si="86"/>
        <v>-3</v>
      </c>
      <c r="Z49" s="41">
        <v>117</v>
      </c>
      <c r="AA49" s="29">
        <v>110</v>
      </c>
      <c r="AB49" s="42">
        <f t="shared" si="87"/>
        <v>-7</v>
      </c>
      <c r="AC49" s="43">
        <v>1.7</v>
      </c>
      <c r="AD49" s="29">
        <v>1</v>
      </c>
      <c r="AE49" s="42">
        <f t="shared" si="88"/>
        <v>-0.7</v>
      </c>
      <c r="AF49" s="43">
        <v>1.2</v>
      </c>
      <c r="AG49" s="29">
        <v>2.4</v>
      </c>
      <c r="AH49" s="42">
        <f t="shared" si="89"/>
        <v>1.2</v>
      </c>
      <c r="AI49" s="43">
        <v>0.7</v>
      </c>
      <c r="AJ49" s="29">
        <v>0.7</v>
      </c>
      <c r="AK49" s="42">
        <f t="shared" si="90"/>
        <v>0</v>
      </c>
      <c r="AL49" s="43">
        <v>0.67</v>
      </c>
      <c r="AM49" s="29">
        <v>0.67</v>
      </c>
      <c r="AN49" s="42">
        <f t="shared" si="91"/>
        <v>0</v>
      </c>
      <c r="AO49" s="43">
        <v>2.33</v>
      </c>
      <c r="AP49" s="29">
        <v>2.33</v>
      </c>
      <c r="AQ49" s="42">
        <f t="shared" si="92"/>
        <v>0</v>
      </c>
      <c r="AR49" s="43">
        <v>2.67</v>
      </c>
      <c r="AS49" s="29">
        <v>1.33</v>
      </c>
      <c r="AT49" s="42">
        <f t="shared" si="93"/>
        <v>-1.3399999999999999</v>
      </c>
      <c r="AU49" s="43">
        <f t="shared" si="64"/>
        <v>5.67</v>
      </c>
      <c r="AV49" s="29">
        <f t="shared" si="64"/>
        <v>4.33</v>
      </c>
      <c r="AW49" s="42">
        <f t="shared" si="94"/>
        <v>-1.3399999999999999</v>
      </c>
      <c r="AX49" s="41" t="s">
        <v>31</v>
      </c>
      <c r="AY49" s="43" t="s">
        <v>31</v>
      </c>
      <c r="AZ49" s="47">
        <f t="shared" si="95"/>
        <v>0.73333333333333328</v>
      </c>
      <c r="BA49" s="46">
        <f t="shared" si="33"/>
        <v>1.43</v>
      </c>
      <c r="BB49" s="45">
        <f t="shared" si="65"/>
        <v>0.55909090909090897</v>
      </c>
    </row>
    <row r="50" spans="1:54" s="37" customFormat="1" x14ac:dyDescent="0.3">
      <c r="A50" s="22">
        <v>10</v>
      </c>
      <c r="B50" s="39">
        <v>45937</v>
      </c>
      <c r="C50" s="39">
        <v>45968</v>
      </c>
      <c r="D50" s="24">
        <v>45990</v>
      </c>
      <c r="E50" s="40">
        <v>45990</v>
      </c>
      <c r="F50" s="26">
        <v>38078</v>
      </c>
      <c r="G50" s="27">
        <v>1618892</v>
      </c>
      <c r="H50" s="41">
        <v>57</v>
      </c>
      <c r="I50" s="29">
        <v>57.04</v>
      </c>
      <c r="J50" s="42">
        <f t="shared" si="81"/>
        <v>3.9999999999999147E-2</v>
      </c>
      <c r="K50" s="43">
        <v>9</v>
      </c>
      <c r="L50" s="29">
        <v>8.1999999999999993</v>
      </c>
      <c r="M50" s="44">
        <f t="shared" si="82"/>
        <v>-0.80000000000000071</v>
      </c>
      <c r="N50" s="43">
        <v>0.92</v>
      </c>
      <c r="O50" s="32">
        <v>1.88</v>
      </c>
      <c r="P50" s="42">
        <f t="shared" si="83"/>
        <v>0.95999999999999985</v>
      </c>
      <c r="Q50" s="43">
        <v>8</v>
      </c>
      <c r="R50" s="29">
        <v>7</v>
      </c>
      <c r="S50" s="42">
        <f t="shared" si="84"/>
        <v>-1</v>
      </c>
      <c r="T50" s="43">
        <v>5.33</v>
      </c>
      <c r="U50" s="29">
        <v>3.67</v>
      </c>
      <c r="V50" s="42">
        <f t="shared" si="85"/>
        <v>-1.6600000000000001</v>
      </c>
      <c r="W50" s="43">
        <v>11</v>
      </c>
      <c r="X50" s="29">
        <v>5.33</v>
      </c>
      <c r="Y50" s="42">
        <f t="shared" si="86"/>
        <v>-5.67</v>
      </c>
      <c r="Z50" s="41">
        <v>100</v>
      </c>
      <c r="AA50" s="29">
        <v>117</v>
      </c>
      <c r="AB50" s="42">
        <f t="shared" si="87"/>
        <v>17</v>
      </c>
      <c r="AC50" s="43">
        <v>1.7</v>
      </c>
      <c r="AD50" s="29">
        <v>0.9</v>
      </c>
      <c r="AE50" s="42">
        <f t="shared" si="88"/>
        <v>-0.79999999999999993</v>
      </c>
      <c r="AF50" s="43">
        <v>1</v>
      </c>
      <c r="AG50" s="29">
        <v>2</v>
      </c>
      <c r="AH50" s="42">
        <f t="shared" si="89"/>
        <v>1</v>
      </c>
      <c r="AI50" s="43">
        <v>0.8</v>
      </c>
      <c r="AJ50" s="29">
        <v>0.5</v>
      </c>
      <c r="AK50" s="42">
        <f t="shared" si="90"/>
        <v>-0.30000000000000004</v>
      </c>
      <c r="AL50" s="43">
        <v>0.67</v>
      </c>
      <c r="AM50" s="29">
        <v>0.67</v>
      </c>
      <c r="AN50" s="42">
        <f t="shared" si="91"/>
        <v>0</v>
      </c>
      <c r="AO50" s="43">
        <v>2.33</v>
      </c>
      <c r="AP50" s="29">
        <v>3</v>
      </c>
      <c r="AQ50" s="42">
        <f t="shared" si="92"/>
        <v>0.66999999999999993</v>
      </c>
      <c r="AR50" s="43">
        <v>2</v>
      </c>
      <c r="AS50" s="29">
        <v>1.33</v>
      </c>
      <c r="AT50" s="42">
        <f t="shared" si="93"/>
        <v>-0.66999999999999993</v>
      </c>
      <c r="AU50" s="43">
        <f t="shared" ref="AU50:AV57" si="96">AL50+AO50+AR50</f>
        <v>5</v>
      </c>
      <c r="AV50" s="29">
        <f t="shared" si="96"/>
        <v>5</v>
      </c>
      <c r="AW50" s="42">
        <f t="shared" si="94"/>
        <v>0</v>
      </c>
      <c r="AX50" s="41" t="s">
        <v>31</v>
      </c>
      <c r="AY50" s="43" t="s">
        <v>30</v>
      </c>
      <c r="AZ50" s="47">
        <f t="shared" si="95"/>
        <v>0.73333333333333328</v>
      </c>
      <c r="BA50" s="46">
        <f t="shared" si="33"/>
        <v>1.07</v>
      </c>
      <c r="BB50" s="45">
        <f>(O50-N50)/AZ50</f>
        <v>1.3090909090909091</v>
      </c>
    </row>
    <row r="51" spans="1:54" s="37" customFormat="1" x14ac:dyDescent="0.3">
      <c r="A51" s="22">
        <v>10</v>
      </c>
      <c r="B51" s="39">
        <v>45946</v>
      </c>
      <c r="C51" s="39">
        <v>45968</v>
      </c>
      <c r="D51" s="24">
        <v>45990</v>
      </c>
      <c r="E51" s="40">
        <v>45990</v>
      </c>
      <c r="F51" s="26">
        <v>40673</v>
      </c>
      <c r="G51" s="27">
        <v>1623888</v>
      </c>
      <c r="H51" s="41">
        <v>57.58</v>
      </c>
      <c r="I51" s="29">
        <v>56.75</v>
      </c>
      <c r="J51" s="42">
        <f t="shared" si="81"/>
        <v>-0.82999999999999829</v>
      </c>
      <c r="K51" s="43">
        <v>9.1999999999999993</v>
      </c>
      <c r="L51" s="29">
        <v>8.3000000000000007</v>
      </c>
      <c r="M51" s="44">
        <f t="shared" si="82"/>
        <v>-0.89999999999999858</v>
      </c>
      <c r="N51" s="43">
        <v>1.27</v>
      </c>
      <c r="O51" s="32">
        <v>1.93</v>
      </c>
      <c r="P51" s="42">
        <f t="shared" si="83"/>
        <v>0.65999999999999992</v>
      </c>
      <c r="Q51" s="43">
        <v>6</v>
      </c>
      <c r="R51" s="29">
        <v>8</v>
      </c>
      <c r="S51" s="42">
        <f t="shared" si="84"/>
        <v>2</v>
      </c>
      <c r="T51" s="43">
        <v>4</v>
      </c>
      <c r="U51" s="29">
        <v>3.33</v>
      </c>
      <c r="V51" s="42">
        <f t="shared" si="85"/>
        <v>-0.66999999999999993</v>
      </c>
      <c r="W51" s="43">
        <v>8</v>
      </c>
      <c r="X51" s="29">
        <v>6</v>
      </c>
      <c r="Y51" s="42">
        <f t="shared" si="86"/>
        <v>-2</v>
      </c>
      <c r="Z51" s="41">
        <v>109</v>
      </c>
      <c r="AA51" s="29">
        <v>110</v>
      </c>
      <c r="AB51" s="42">
        <f t="shared" si="87"/>
        <v>1</v>
      </c>
      <c r="AC51" s="43">
        <v>1.1000000000000001</v>
      </c>
      <c r="AD51" s="29">
        <v>1</v>
      </c>
      <c r="AE51" s="42">
        <f t="shared" si="88"/>
        <v>-0.10000000000000009</v>
      </c>
      <c r="AF51" s="43">
        <v>1</v>
      </c>
      <c r="AG51" s="29">
        <v>2.4</v>
      </c>
      <c r="AH51" s="42">
        <f t="shared" si="89"/>
        <v>1.4</v>
      </c>
      <c r="AI51" s="43">
        <v>0.5</v>
      </c>
      <c r="AJ51" s="29">
        <v>0.8</v>
      </c>
      <c r="AK51" s="42">
        <f t="shared" si="90"/>
        <v>0.30000000000000004</v>
      </c>
      <c r="AL51" s="43">
        <v>0.33</v>
      </c>
      <c r="AM51" s="29">
        <v>0.33</v>
      </c>
      <c r="AN51" s="42">
        <f t="shared" si="91"/>
        <v>0</v>
      </c>
      <c r="AO51" s="43">
        <v>2</v>
      </c>
      <c r="AP51" s="29">
        <v>2.33</v>
      </c>
      <c r="AQ51" s="42">
        <f t="shared" si="92"/>
        <v>0.33000000000000007</v>
      </c>
      <c r="AR51" s="43">
        <v>1.67</v>
      </c>
      <c r="AS51" s="29">
        <v>1.67</v>
      </c>
      <c r="AT51" s="42">
        <f t="shared" si="93"/>
        <v>0</v>
      </c>
      <c r="AU51" s="43">
        <f t="shared" si="96"/>
        <v>4</v>
      </c>
      <c r="AV51" s="29">
        <f t="shared" si="96"/>
        <v>4.33</v>
      </c>
      <c r="AW51" s="42">
        <f t="shared" si="94"/>
        <v>0.33000000000000007</v>
      </c>
      <c r="AX51" s="41" t="s">
        <v>30</v>
      </c>
      <c r="AY51" s="43" t="s">
        <v>30</v>
      </c>
      <c r="AZ51" s="47">
        <f t="shared" si="95"/>
        <v>0.73333333333333328</v>
      </c>
      <c r="BA51" s="46">
        <f t="shared" si="33"/>
        <v>1.42</v>
      </c>
      <c r="BB51" s="45">
        <f t="shared" si="65"/>
        <v>0.89999999999999991</v>
      </c>
    </row>
    <row r="52" spans="1:54" s="37" customFormat="1" x14ac:dyDescent="0.3">
      <c r="A52" s="22">
        <v>10</v>
      </c>
      <c r="B52" s="39">
        <v>45948</v>
      </c>
      <c r="C52" s="39">
        <v>45968</v>
      </c>
      <c r="D52" s="24">
        <v>45990</v>
      </c>
      <c r="E52" s="40">
        <v>45990</v>
      </c>
      <c r="F52" s="26">
        <v>21836</v>
      </c>
      <c r="G52" s="27">
        <v>1624744</v>
      </c>
      <c r="H52" s="41">
        <v>57.12</v>
      </c>
      <c r="I52" s="29">
        <v>57.14</v>
      </c>
      <c r="J52" s="42">
        <f t="shared" si="81"/>
        <v>2.0000000000003126E-2</v>
      </c>
      <c r="K52" s="43">
        <v>9.1</v>
      </c>
      <c r="L52" s="29">
        <v>8.3000000000000007</v>
      </c>
      <c r="M52" s="44">
        <f t="shared" si="82"/>
        <v>-0.79999999999999893</v>
      </c>
      <c r="N52" s="43">
        <v>0.9</v>
      </c>
      <c r="O52" s="32">
        <v>1.31</v>
      </c>
      <c r="P52" s="42">
        <f t="shared" si="83"/>
        <v>0.41000000000000003</v>
      </c>
      <c r="Q52" s="43">
        <v>7</v>
      </c>
      <c r="R52" s="29">
        <v>8.67</v>
      </c>
      <c r="S52" s="42">
        <f t="shared" si="84"/>
        <v>1.67</v>
      </c>
      <c r="T52" s="43">
        <v>2.67</v>
      </c>
      <c r="U52" s="29">
        <v>3.67</v>
      </c>
      <c r="V52" s="42">
        <f t="shared" si="85"/>
        <v>1</v>
      </c>
      <c r="W52" s="43">
        <v>5.33</v>
      </c>
      <c r="X52" s="29">
        <v>6</v>
      </c>
      <c r="Y52" s="42">
        <f t="shared" si="86"/>
        <v>0.66999999999999993</v>
      </c>
      <c r="Z52" s="41">
        <v>112</v>
      </c>
      <c r="AA52" s="29">
        <v>116</v>
      </c>
      <c r="AB52" s="42">
        <f t="shared" si="87"/>
        <v>4</v>
      </c>
      <c r="AC52" s="43">
        <v>0.5</v>
      </c>
      <c r="AD52" s="29">
        <v>1</v>
      </c>
      <c r="AE52" s="42">
        <f t="shared" si="88"/>
        <v>0.5</v>
      </c>
      <c r="AF52" s="43">
        <v>1.5</v>
      </c>
      <c r="AG52" s="29">
        <v>1.1000000000000001</v>
      </c>
      <c r="AH52" s="42">
        <f t="shared" si="89"/>
        <v>-0.39999999999999991</v>
      </c>
      <c r="AI52" s="43">
        <v>1.2</v>
      </c>
      <c r="AJ52" s="29">
        <v>0.5</v>
      </c>
      <c r="AK52" s="42">
        <f t="shared" si="90"/>
        <v>-0.7</v>
      </c>
      <c r="AL52" s="43">
        <v>0.33</v>
      </c>
      <c r="AM52" s="29">
        <v>0.67</v>
      </c>
      <c r="AN52" s="42">
        <f t="shared" si="91"/>
        <v>0.34</v>
      </c>
      <c r="AO52" s="43">
        <v>2</v>
      </c>
      <c r="AP52" s="29">
        <v>2.67</v>
      </c>
      <c r="AQ52" s="42">
        <f t="shared" si="92"/>
        <v>0.66999999999999993</v>
      </c>
      <c r="AR52" s="43">
        <v>2</v>
      </c>
      <c r="AS52" s="29">
        <v>2</v>
      </c>
      <c r="AT52" s="42">
        <f t="shared" si="93"/>
        <v>0</v>
      </c>
      <c r="AU52" s="43">
        <f t="shared" si="96"/>
        <v>4.33</v>
      </c>
      <c r="AV52" s="29">
        <f t="shared" si="96"/>
        <v>5.34</v>
      </c>
      <c r="AW52" s="42">
        <f t="shared" si="94"/>
        <v>1.0099999999999998</v>
      </c>
      <c r="AX52" s="41" t="s">
        <v>30</v>
      </c>
      <c r="AY52" s="43" t="s">
        <v>30</v>
      </c>
      <c r="AZ52" s="47">
        <f t="shared" si="95"/>
        <v>0.73333333333333328</v>
      </c>
      <c r="BA52" s="46">
        <f t="shared" si="33"/>
        <v>1.05</v>
      </c>
      <c r="BB52" s="45">
        <f t="shared" si="65"/>
        <v>0.55909090909090919</v>
      </c>
    </row>
    <row r="53" spans="1:54" s="37" customFormat="1" x14ac:dyDescent="0.3">
      <c r="A53" s="22">
        <v>10</v>
      </c>
      <c r="B53" s="39">
        <v>45945</v>
      </c>
      <c r="C53" s="39">
        <v>45968</v>
      </c>
      <c r="D53" s="24">
        <v>45990</v>
      </c>
      <c r="E53" s="40">
        <v>45990</v>
      </c>
      <c r="F53" s="26">
        <v>40931</v>
      </c>
      <c r="G53" s="27">
        <v>1623156</v>
      </c>
      <c r="H53" s="41">
        <v>56.84</v>
      </c>
      <c r="I53" s="29">
        <v>57.97</v>
      </c>
      <c r="J53" s="42">
        <f t="shared" si="81"/>
        <v>1.1299999999999955</v>
      </c>
      <c r="K53" s="43">
        <v>9.4</v>
      </c>
      <c r="L53" s="29">
        <v>8.3000000000000007</v>
      </c>
      <c r="M53" s="44">
        <f t="shared" si="82"/>
        <v>-1.0999999999999996</v>
      </c>
      <c r="N53" s="43">
        <v>1.08</v>
      </c>
      <c r="O53" s="32">
        <v>1.1599999999999999</v>
      </c>
      <c r="P53" s="42">
        <f t="shared" si="83"/>
        <v>7.9999999999999849E-2</v>
      </c>
      <c r="Q53" s="43">
        <v>8</v>
      </c>
      <c r="R53" s="29">
        <v>9</v>
      </c>
      <c r="S53" s="42">
        <f t="shared" si="84"/>
        <v>1</v>
      </c>
      <c r="T53" s="43">
        <v>3</v>
      </c>
      <c r="U53" s="29">
        <v>3.67</v>
      </c>
      <c r="V53" s="42">
        <f t="shared" si="85"/>
        <v>0.66999999999999993</v>
      </c>
      <c r="W53" s="43">
        <v>7</v>
      </c>
      <c r="X53" s="29">
        <v>6.33</v>
      </c>
      <c r="Y53" s="42">
        <f t="shared" si="86"/>
        <v>-0.66999999999999993</v>
      </c>
      <c r="Z53" s="41">
        <v>108</v>
      </c>
      <c r="AA53" s="29">
        <v>114</v>
      </c>
      <c r="AB53" s="42">
        <f t="shared" si="87"/>
        <v>6</v>
      </c>
      <c r="AC53" s="43">
        <v>1.3</v>
      </c>
      <c r="AD53" s="29">
        <v>1.6</v>
      </c>
      <c r="AE53" s="42">
        <f t="shared" si="88"/>
        <v>0.30000000000000004</v>
      </c>
      <c r="AF53" s="43">
        <v>1.4</v>
      </c>
      <c r="AG53" s="29">
        <v>2</v>
      </c>
      <c r="AH53" s="42">
        <f t="shared" si="89"/>
        <v>0.60000000000000009</v>
      </c>
      <c r="AI53" s="43">
        <v>0.8</v>
      </c>
      <c r="AJ53" s="29">
        <v>1</v>
      </c>
      <c r="AK53" s="42">
        <f t="shared" si="90"/>
        <v>0.19999999999999996</v>
      </c>
      <c r="AL53" s="43">
        <v>0.33</v>
      </c>
      <c r="AM53" s="29">
        <v>0.67</v>
      </c>
      <c r="AN53" s="42">
        <f t="shared" si="91"/>
        <v>0.34</v>
      </c>
      <c r="AO53" s="43">
        <v>2.67</v>
      </c>
      <c r="AP53" s="29">
        <v>2</v>
      </c>
      <c r="AQ53" s="42">
        <f t="shared" si="92"/>
        <v>-0.66999999999999993</v>
      </c>
      <c r="AR53" s="43">
        <v>2.67</v>
      </c>
      <c r="AS53" s="29">
        <v>1.67</v>
      </c>
      <c r="AT53" s="42">
        <f t="shared" si="93"/>
        <v>-1</v>
      </c>
      <c r="AU53" s="43">
        <f t="shared" si="96"/>
        <v>5.67</v>
      </c>
      <c r="AV53" s="29">
        <f t="shared" si="96"/>
        <v>4.34</v>
      </c>
      <c r="AW53" s="42">
        <f t="shared" si="94"/>
        <v>-1.33</v>
      </c>
      <c r="AX53" s="41" t="s">
        <v>30</v>
      </c>
      <c r="AY53" s="43" t="s">
        <v>30</v>
      </c>
      <c r="AZ53" s="47">
        <f t="shared" si="95"/>
        <v>0.73333333333333328</v>
      </c>
      <c r="BA53" s="46">
        <f t="shared" si="33"/>
        <v>1.23</v>
      </c>
      <c r="BB53" s="45">
        <f t="shared" si="65"/>
        <v>0.10909090909090889</v>
      </c>
    </row>
    <row r="54" spans="1:54" s="37" customFormat="1" x14ac:dyDescent="0.3">
      <c r="A54" s="22">
        <v>13</v>
      </c>
      <c r="B54" s="39">
        <v>45941</v>
      </c>
      <c r="C54" s="39">
        <v>45880</v>
      </c>
      <c r="D54" s="24">
        <v>45994</v>
      </c>
      <c r="E54" s="40">
        <v>45994</v>
      </c>
      <c r="F54" s="26">
        <v>38033</v>
      </c>
      <c r="G54" s="27">
        <v>1621420</v>
      </c>
      <c r="H54" s="41">
        <v>56.9</v>
      </c>
      <c r="I54" s="29">
        <v>56.4</v>
      </c>
      <c r="J54" s="42">
        <f>I54-H54</f>
        <v>-0.5</v>
      </c>
      <c r="K54" s="43">
        <v>9</v>
      </c>
      <c r="L54" s="29">
        <v>8</v>
      </c>
      <c r="M54" s="44">
        <f>L54-K54</f>
        <v>-1</v>
      </c>
      <c r="N54" s="43">
        <v>0.88</v>
      </c>
      <c r="O54" s="32">
        <v>1.43</v>
      </c>
      <c r="P54" s="42">
        <f>O54-N54</f>
        <v>0.54999999999999993</v>
      </c>
      <c r="Q54" s="43">
        <v>10</v>
      </c>
      <c r="R54" s="29">
        <v>7.33</v>
      </c>
      <c r="S54" s="42">
        <f>R54-Q54</f>
        <v>-2.67</v>
      </c>
      <c r="T54" s="43">
        <v>4</v>
      </c>
      <c r="U54" s="29">
        <v>7</v>
      </c>
      <c r="V54" s="42">
        <f>U54-T54</f>
        <v>3</v>
      </c>
      <c r="W54" s="43">
        <v>8</v>
      </c>
      <c r="X54" s="29">
        <v>8</v>
      </c>
      <c r="Y54" s="42">
        <f>X54-W54</f>
        <v>0</v>
      </c>
      <c r="Z54" s="41">
        <v>102</v>
      </c>
      <c r="AA54" s="29">
        <v>110</v>
      </c>
      <c r="AB54" s="42">
        <f>AA54-Z54</f>
        <v>8</v>
      </c>
      <c r="AC54" s="43">
        <v>1.2</v>
      </c>
      <c r="AD54" s="29">
        <v>1.8</v>
      </c>
      <c r="AE54" s="42">
        <f>AD54-AC54</f>
        <v>0.60000000000000009</v>
      </c>
      <c r="AF54" s="43">
        <v>1.5</v>
      </c>
      <c r="AG54" s="29">
        <v>2.2000000000000002</v>
      </c>
      <c r="AH54" s="42">
        <f>AG54-AF54</f>
        <v>0.70000000000000018</v>
      </c>
      <c r="AI54" s="43">
        <v>1</v>
      </c>
      <c r="AJ54" s="29">
        <v>1.1000000000000001</v>
      </c>
      <c r="AK54" s="42">
        <f>AJ54-AI54</f>
        <v>0.10000000000000009</v>
      </c>
      <c r="AL54" s="43">
        <v>0.67</v>
      </c>
      <c r="AM54" s="29">
        <v>0.67</v>
      </c>
      <c r="AN54" s="42">
        <f>AM54-AL54</f>
        <v>0</v>
      </c>
      <c r="AO54" s="43">
        <v>2</v>
      </c>
      <c r="AP54" s="29">
        <v>3</v>
      </c>
      <c r="AQ54" s="42">
        <f>AP54-AO54</f>
        <v>1</v>
      </c>
      <c r="AR54" s="43">
        <v>2</v>
      </c>
      <c r="AS54" s="29">
        <v>2.33</v>
      </c>
      <c r="AT54" s="42">
        <f>AS54-AR54</f>
        <v>0.33000000000000007</v>
      </c>
      <c r="AU54" s="43">
        <f t="shared" si="96"/>
        <v>4.67</v>
      </c>
      <c r="AV54" s="29">
        <f t="shared" si="96"/>
        <v>6</v>
      </c>
      <c r="AW54" s="42">
        <f>AV54-AU54</f>
        <v>1.33</v>
      </c>
      <c r="AX54" s="41" t="s">
        <v>30</v>
      </c>
      <c r="AY54" s="43" t="s">
        <v>31</v>
      </c>
      <c r="AZ54" s="47">
        <f>(D54-C54)/30</f>
        <v>3.8</v>
      </c>
      <c r="BA54" s="46">
        <f t="shared" si="33"/>
        <v>1.03</v>
      </c>
      <c r="BB54" s="45">
        <f t="shared" si="65"/>
        <v>0.14473684210526314</v>
      </c>
    </row>
    <row r="55" spans="1:54" s="37" customFormat="1" x14ac:dyDescent="0.3">
      <c r="A55" s="22">
        <v>13</v>
      </c>
      <c r="B55" s="39">
        <v>45941</v>
      </c>
      <c r="C55" s="39">
        <v>45880</v>
      </c>
      <c r="D55" s="24">
        <v>45994</v>
      </c>
      <c r="E55" s="40">
        <v>45994</v>
      </c>
      <c r="F55" s="26">
        <v>45151</v>
      </c>
      <c r="G55" s="27">
        <v>1621239</v>
      </c>
      <c r="H55" s="41">
        <v>56.03</v>
      </c>
      <c r="I55" s="29">
        <v>56.78</v>
      </c>
      <c r="J55" s="42">
        <f t="shared" ref="J55:J60" si="97">I55-H55</f>
        <v>0.75</v>
      </c>
      <c r="K55" s="43">
        <v>9.3000000000000007</v>
      </c>
      <c r="L55" s="29">
        <v>7.9</v>
      </c>
      <c r="M55" s="44">
        <f t="shared" ref="M55:M60" si="98">L55-K55</f>
        <v>-1.4000000000000004</v>
      </c>
      <c r="N55" s="43">
        <v>1.1599999999999999</v>
      </c>
      <c r="O55" s="32">
        <v>1.0900000000000001</v>
      </c>
      <c r="P55" s="42">
        <f t="shared" ref="P55:P60" si="99">O55-N55</f>
        <v>-6.999999999999984E-2</v>
      </c>
      <c r="Q55" s="43">
        <v>6.67</v>
      </c>
      <c r="R55" s="29">
        <v>5.67</v>
      </c>
      <c r="S55" s="42">
        <f t="shared" ref="S55:S60" si="100">R55-Q55</f>
        <v>-1</v>
      </c>
      <c r="T55" s="43">
        <v>4.33</v>
      </c>
      <c r="U55" s="29">
        <v>3</v>
      </c>
      <c r="V55" s="42">
        <f t="shared" ref="V55:V60" si="101">U55-T55</f>
        <v>-1.33</v>
      </c>
      <c r="W55" s="43">
        <v>9</v>
      </c>
      <c r="X55" s="29">
        <v>10</v>
      </c>
      <c r="Y55" s="42">
        <f t="shared" ref="Y55:Y60" si="102">X55-W55</f>
        <v>1</v>
      </c>
      <c r="Z55" s="41">
        <v>102</v>
      </c>
      <c r="AA55" s="29">
        <v>111</v>
      </c>
      <c r="AB55" s="42">
        <f t="shared" ref="AB55:AB60" si="103">AA55-Z55</f>
        <v>9</v>
      </c>
      <c r="AC55" s="43">
        <v>0.8</v>
      </c>
      <c r="AD55" s="29">
        <v>0.8</v>
      </c>
      <c r="AE55" s="42">
        <f t="shared" ref="AE55:AE60" si="104">AD55-AC55</f>
        <v>0</v>
      </c>
      <c r="AF55" s="43">
        <v>1.1000000000000001</v>
      </c>
      <c r="AG55" s="29">
        <v>2.4</v>
      </c>
      <c r="AH55" s="42">
        <f t="shared" ref="AH55:AH60" si="105">AG55-AF55</f>
        <v>1.2999999999999998</v>
      </c>
      <c r="AI55" s="43">
        <v>0.9</v>
      </c>
      <c r="AJ55" s="29">
        <v>0.5</v>
      </c>
      <c r="AK55" s="42">
        <f t="shared" ref="AK55:AK60" si="106">AJ55-AI55</f>
        <v>-0.4</v>
      </c>
      <c r="AL55" s="43">
        <v>0.67</v>
      </c>
      <c r="AM55" s="29">
        <v>0.67</v>
      </c>
      <c r="AN55" s="42">
        <f t="shared" ref="AN55:AN60" si="107">AM55-AL55</f>
        <v>0</v>
      </c>
      <c r="AO55" s="43">
        <v>2.33</v>
      </c>
      <c r="AP55" s="29">
        <v>3</v>
      </c>
      <c r="AQ55" s="42">
        <f t="shared" ref="AQ55:AQ60" si="108">AP55-AO55</f>
        <v>0.66999999999999993</v>
      </c>
      <c r="AR55" s="43">
        <v>2.67</v>
      </c>
      <c r="AS55" s="29">
        <v>2</v>
      </c>
      <c r="AT55" s="42">
        <f t="shared" ref="AT55:AT60" si="109">AS55-AR55</f>
        <v>-0.66999999999999993</v>
      </c>
      <c r="AU55" s="43">
        <f t="shared" si="96"/>
        <v>5.67</v>
      </c>
      <c r="AV55" s="29">
        <f t="shared" si="96"/>
        <v>5.67</v>
      </c>
      <c r="AW55" s="42">
        <f t="shared" ref="AW55:AW60" si="110">AV55-AU55</f>
        <v>0</v>
      </c>
      <c r="AX55" s="41" t="s">
        <v>31</v>
      </c>
      <c r="AY55" s="43" t="s">
        <v>31</v>
      </c>
      <c r="AZ55" s="47">
        <f t="shared" ref="AZ55:AZ60" si="111">(D55-C55)/30</f>
        <v>3.8</v>
      </c>
      <c r="BA55" s="46">
        <f t="shared" si="33"/>
        <v>1.3099999999999998</v>
      </c>
      <c r="BB55" s="45">
        <f t="shared" si="65"/>
        <v>-1.8421052631578907E-2</v>
      </c>
    </row>
    <row r="56" spans="1:54" s="37" customFormat="1" x14ac:dyDescent="0.3">
      <c r="A56" s="22">
        <v>13</v>
      </c>
      <c r="B56" s="39">
        <v>45944</v>
      </c>
      <c r="C56" s="39">
        <v>45880</v>
      </c>
      <c r="D56" s="24">
        <v>45994</v>
      </c>
      <c r="E56" s="40">
        <v>45994</v>
      </c>
      <c r="F56" s="26">
        <v>40796</v>
      </c>
      <c r="G56" s="27">
        <v>1622328</v>
      </c>
      <c r="H56" s="41">
        <v>56.35</v>
      </c>
      <c r="I56" s="29">
        <v>55.82</v>
      </c>
      <c r="J56" s="42">
        <f t="shared" si="97"/>
        <v>-0.53000000000000114</v>
      </c>
      <c r="K56" s="43">
        <v>9</v>
      </c>
      <c r="L56" s="29">
        <v>7.8</v>
      </c>
      <c r="M56" s="44">
        <f t="shared" si="98"/>
        <v>-1.2000000000000002</v>
      </c>
      <c r="N56" s="43">
        <v>1.2</v>
      </c>
      <c r="O56" s="32">
        <v>1.27</v>
      </c>
      <c r="P56" s="42">
        <f t="shared" si="99"/>
        <v>7.0000000000000062E-2</v>
      </c>
      <c r="Q56" s="43">
        <v>9</v>
      </c>
      <c r="R56" s="29">
        <v>8</v>
      </c>
      <c r="S56" s="42">
        <f t="shared" si="100"/>
        <v>-1</v>
      </c>
      <c r="T56" s="43">
        <v>3.33</v>
      </c>
      <c r="U56" s="29">
        <v>4</v>
      </c>
      <c r="V56" s="42">
        <f t="shared" si="101"/>
        <v>0.66999999999999993</v>
      </c>
      <c r="W56" s="43">
        <v>11.67</v>
      </c>
      <c r="X56" s="29">
        <v>13</v>
      </c>
      <c r="Y56" s="42">
        <f t="shared" si="102"/>
        <v>1.33</v>
      </c>
      <c r="Z56" s="41">
        <v>112</v>
      </c>
      <c r="AA56" s="29">
        <v>115</v>
      </c>
      <c r="AB56" s="42">
        <f t="shared" si="103"/>
        <v>3</v>
      </c>
      <c r="AC56" s="43">
        <v>1.3</v>
      </c>
      <c r="AD56" s="29">
        <v>1.8</v>
      </c>
      <c r="AE56" s="42">
        <f t="shared" si="104"/>
        <v>0.5</v>
      </c>
      <c r="AF56" s="43">
        <v>2.5</v>
      </c>
      <c r="AG56" s="29">
        <v>3.2</v>
      </c>
      <c r="AH56" s="42">
        <f t="shared" si="105"/>
        <v>0.70000000000000018</v>
      </c>
      <c r="AI56" s="43">
        <v>0.9</v>
      </c>
      <c r="AJ56" s="29">
        <v>1</v>
      </c>
      <c r="AK56" s="42">
        <f t="shared" si="106"/>
        <v>9.9999999999999978E-2</v>
      </c>
      <c r="AL56" s="43">
        <v>0.33</v>
      </c>
      <c r="AM56" s="29">
        <v>0.67</v>
      </c>
      <c r="AN56" s="42">
        <f t="shared" si="107"/>
        <v>0.34</v>
      </c>
      <c r="AO56" s="43">
        <v>2.33</v>
      </c>
      <c r="AP56" s="29">
        <v>3</v>
      </c>
      <c r="AQ56" s="42">
        <f t="shared" si="108"/>
        <v>0.66999999999999993</v>
      </c>
      <c r="AR56" s="43">
        <v>2</v>
      </c>
      <c r="AS56" s="29">
        <v>2.33</v>
      </c>
      <c r="AT56" s="42">
        <f t="shared" si="109"/>
        <v>0.33000000000000007</v>
      </c>
      <c r="AU56" s="43">
        <f t="shared" si="96"/>
        <v>4.66</v>
      </c>
      <c r="AV56" s="29">
        <f t="shared" si="96"/>
        <v>6</v>
      </c>
      <c r="AW56" s="42">
        <f t="shared" si="110"/>
        <v>1.3399999999999999</v>
      </c>
      <c r="AX56" s="41" t="s">
        <v>31</v>
      </c>
      <c r="AY56" s="43" t="s">
        <v>31</v>
      </c>
      <c r="AZ56" s="47">
        <f t="shared" si="111"/>
        <v>3.8</v>
      </c>
      <c r="BA56" s="46">
        <f t="shared" si="33"/>
        <v>1.3499999999999999</v>
      </c>
      <c r="BB56" s="45">
        <f t="shared" si="65"/>
        <v>1.8421052631578963E-2</v>
      </c>
    </row>
    <row r="57" spans="1:54" s="37" customFormat="1" x14ac:dyDescent="0.3">
      <c r="A57" s="22">
        <v>13</v>
      </c>
      <c r="B57" s="39">
        <v>45945</v>
      </c>
      <c r="C57" s="39">
        <v>45880</v>
      </c>
      <c r="D57" s="24">
        <v>45994</v>
      </c>
      <c r="E57" s="40">
        <v>45994</v>
      </c>
      <c r="F57" s="26">
        <v>41556</v>
      </c>
      <c r="G57" s="27">
        <v>1622832</v>
      </c>
      <c r="H57" s="41">
        <v>56.64</v>
      </c>
      <c r="I57" s="29">
        <v>56.14</v>
      </c>
      <c r="J57" s="42">
        <f t="shared" si="97"/>
        <v>-0.5</v>
      </c>
      <c r="K57" s="43">
        <v>9.1999999999999993</v>
      </c>
      <c r="L57" s="29">
        <v>7.9</v>
      </c>
      <c r="M57" s="44">
        <f t="shared" si="98"/>
        <v>-1.2999999999999989</v>
      </c>
      <c r="N57" s="43">
        <v>0.67</v>
      </c>
      <c r="O57" s="32">
        <v>1.28</v>
      </c>
      <c r="P57" s="42">
        <f t="shared" si="99"/>
        <v>0.61</v>
      </c>
      <c r="Q57" s="43">
        <v>11</v>
      </c>
      <c r="R57" s="29">
        <v>7.33</v>
      </c>
      <c r="S57" s="42">
        <f t="shared" si="100"/>
        <v>-3.67</v>
      </c>
      <c r="T57" s="43">
        <v>3.67</v>
      </c>
      <c r="U57" s="29">
        <v>10</v>
      </c>
      <c r="V57" s="42">
        <f t="shared" si="101"/>
        <v>6.33</v>
      </c>
      <c r="W57" s="43">
        <v>8</v>
      </c>
      <c r="X57" s="29">
        <v>9</v>
      </c>
      <c r="Y57" s="42">
        <f t="shared" si="102"/>
        <v>1</v>
      </c>
      <c r="Z57" s="41">
        <v>112</v>
      </c>
      <c r="AA57" s="29">
        <v>112</v>
      </c>
      <c r="AB57" s="42">
        <f t="shared" si="103"/>
        <v>0</v>
      </c>
      <c r="AC57" s="43">
        <v>1.5</v>
      </c>
      <c r="AD57" s="29">
        <v>1.5</v>
      </c>
      <c r="AE57" s="42">
        <f t="shared" si="104"/>
        <v>0</v>
      </c>
      <c r="AF57" s="43">
        <v>2</v>
      </c>
      <c r="AG57" s="29">
        <v>3</v>
      </c>
      <c r="AH57" s="42">
        <f t="shared" si="105"/>
        <v>1</v>
      </c>
      <c r="AI57" s="43">
        <v>0.9</v>
      </c>
      <c r="AJ57" s="29">
        <v>1</v>
      </c>
      <c r="AK57" s="42">
        <f t="shared" si="106"/>
        <v>9.9999999999999978E-2</v>
      </c>
      <c r="AL57" s="43">
        <v>0.33</v>
      </c>
      <c r="AM57" s="29">
        <v>1</v>
      </c>
      <c r="AN57" s="42">
        <f t="shared" si="107"/>
        <v>0.66999999999999993</v>
      </c>
      <c r="AO57" s="43">
        <v>2</v>
      </c>
      <c r="AP57" s="29">
        <v>2.33</v>
      </c>
      <c r="AQ57" s="42">
        <f t="shared" si="108"/>
        <v>0.33000000000000007</v>
      </c>
      <c r="AR57" s="43">
        <v>1.67</v>
      </c>
      <c r="AS57" s="29">
        <v>2.67</v>
      </c>
      <c r="AT57" s="42">
        <f t="shared" si="109"/>
        <v>1</v>
      </c>
      <c r="AU57" s="43">
        <f t="shared" si="96"/>
        <v>4</v>
      </c>
      <c r="AV57" s="29">
        <f t="shared" si="96"/>
        <v>6</v>
      </c>
      <c r="AW57" s="42">
        <f t="shared" si="110"/>
        <v>2</v>
      </c>
      <c r="AX57" s="41" t="s">
        <v>30</v>
      </c>
      <c r="AY57" s="43" t="s">
        <v>31</v>
      </c>
      <c r="AZ57" s="47">
        <f t="shared" si="111"/>
        <v>3.8</v>
      </c>
      <c r="BA57" s="46">
        <f t="shared" si="33"/>
        <v>0.82000000000000006</v>
      </c>
      <c r="BB57" s="45">
        <f t="shared" si="65"/>
        <v>0.16052631578947368</v>
      </c>
    </row>
    <row r="58" spans="1:54" s="37" customFormat="1" x14ac:dyDescent="0.3">
      <c r="A58" s="22">
        <v>13</v>
      </c>
      <c r="B58" s="39">
        <v>45943</v>
      </c>
      <c r="C58" s="39">
        <v>45880</v>
      </c>
      <c r="D58" s="24">
        <v>45994</v>
      </c>
      <c r="E58" s="40">
        <v>45994</v>
      </c>
      <c r="F58" s="26">
        <v>39552</v>
      </c>
      <c r="G58" s="27">
        <v>1621822</v>
      </c>
      <c r="H58" s="41">
        <v>57.93</v>
      </c>
      <c r="I58" s="29">
        <v>56.59</v>
      </c>
      <c r="J58" s="42">
        <f t="shared" si="97"/>
        <v>-1.3399999999999963</v>
      </c>
      <c r="K58" s="43">
        <v>9.1</v>
      </c>
      <c r="L58" s="29">
        <v>7.8</v>
      </c>
      <c r="M58" s="44">
        <f t="shared" si="98"/>
        <v>-1.2999999999999998</v>
      </c>
      <c r="N58" s="43">
        <v>0.69</v>
      </c>
      <c r="O58" s="32">
        <v>1.35</v>
      </c>
      <c r="P58" s="42">
        <f t="shared" si="99"/>
        <v>0.66000000000000014</v>
      </c>
      <c r="Q58" s="43">
        <v>7</v>
      </c>
      <c r="R58" s="29">
        <v>7.67</v>
      </c>
      <c r="S58" s="42">
        <f t="shared" si="100"/>
        <v>0.66999999999999993</v>
      </c>
      <c r="T58" s="43">
        <v>2.33</v>
      </c>
      <c r="U58" s="29">
        <v>5</v>
      </c>
      <c r="V58" s="42">
        <f t="shared" si="101"/>
        <v>2.67</v>
      </c>
      <c r="W58" s="43">
        <v>12</v>
      </c>
      <c r="X58" s="29">
        <v>8</v>
      </c>
      <c r="Y58" s="42">
        <f t="shared" si="102"/>
        <v>-4</v>
      </c>
      <c r="Z58" s="41">
        <v>103</v>
      </c>
      <c r="AA58" s="29">
        <v>117</v>
      </c>
      <c r="AB58" s="42">
        <f t="shared" si="103"/>
        <v>14</v>
      </c>
      <c r="AC58" s="43">
        <v>1.1000000000000001</v>
      </c>
      <c r="AD58" s="29">
        <v>1.9</v>
      </c>
      <c r="AE58" s="42">
        <f t="shared" si="104"/>
        <v>0.79999999999999982</v>
      </c>
      <c r="AF58" s="43">
        <v>2.5</v>
      </c>
      <c r="AG58" s="29">
        <v>2</v>
      </c>
      <c r="AH58" s="42">
        <f t="shared" si="105"/>
        <v>-0.5</v>
      </c>
      <c r="AI58" s="43">
        <v>1.3</v>
      </c>
      <c r="AJ58" s="29">
        <v>1</v>
      </c>
      <c r="AK58" s="42">
        <f t="shared" si="106"/>
        <v>-0.30000000000000004</v>
      </c>
      <c r="AL58" s="43">
        <v>0.67</v>
      </c>
      <c r="AM58" s="29">
        <v>0.67</v>
      </c>
      <c r="AN58" s="42">
        <f t="shared" si="107"/>
        <v>0</v>
      </c>
      <c r="AO58" s="43">
        <v>2.67</v>
      </c>
      <c r="AP58" s="29">
        <v>2.67</v>
      </c>
      <c r="AQ58" s="42">
        <f t="shared" si="108"/>
        <v>0</v>
      </c>
      <c r="AR58" s="43">
        <v>2</v>
      </c>
      <c r="AS58" s="29">
        <v>2</v>
      </c>
      <c r="AT58" s="42">
        <f t="shared" si="109"/>
        <v>0</v>
      </c>
      <c r="AU58" s="43"/>
      <c r="AV58" s="29"/>
      <c r="AW58" s="42">
        <f t="shared" si="110"/>
        <v>0</v>
      </c>
      <c r="AX58" s="41" t="s">
        <v>31</v>
      </c>
      <c r="AY58" s="43" t="s">
        <v>31</v>
      </c>
      <c r="AZ58" s="47">
        <f t="shared" si="111"/>
        <v>3.8</v>
      </c>
      <c r="BA58" s="46">
        <f t="shared" si="33"/>
        <v>0.84</v>
      </c>
      <c r="BB58" s="45">
        <f t="shared" si="65"/>
        <v>0.17368421052631583</v>
      </c>
    </row>
    <row r="59" spans="1:54" s="37" customFormat="1" x14ac:dyDescent="0.3">
      <c r="A59" s="22">
        <v>13</v>
      </c>
      <c r="B59" s="39">
        <v>45945</v>
      </c>
      <c r="C59" s="39">
        <v>45880</v>
      </c>
      <c r="D59" s="24">
        <v>45994</v>
      </c>
      <c r="E59" s="40">
        <v>45994</v>
      </c>
      <c r="F59" s="26">
        <v>38823</v>
      </c>
      <c r="G59" s="27">
        <v>1623056</v>
      </c>
      <c r="H59" s="41">
        <v>57.12</v>
      </c>
      <c r="I59" s="29">
        <v>56.9</v>
      </c>
      <c r="J59" s="42">
        <f t="shared" si="97"/>
        <v>-0.21999999999999886</v>
      </c>
      <c r="K59" s="43">
        <v>8.9</v>
      </c>
      <c r="L59" s="29">
        <v>7.6</v>
      </c>
      <c r="M59" s="44">
        <f t="shared" si="98"/>
        <v>-1.3000000000000007</v>
      </c>
      <c r="N59" s="43">
        <v>1.23</v>
      </c>
      <c r="O59" s="32">
        <v>1.57</v>
      </c>
      <c r="P59" s="42">
        <f t="shared" si="99"/>
        <v>0.34000000000000008</v>
      </c>
      <c r="Q59" s="43">
        <v>8</v>
      </c>
      <c r="R59" s="29">
        <v>5.67</v>
      </c>
      <c r="S59" s="42">
        <f t="shared" si="100"/>
        <v>-2.33</v>
      </c>
      <c r="T59" s="43">
        <v>2.33</v>
      </c>
      <c r="U59" s="29">
        <v>4</v>
      </c>
      <c r="V59" s="42">
        <f t="shared" si="101"/>
        <v>1.67</v>
      </c>
      <c r="W59" s="43">
        <v>9</v>
      </c>
      <c r="X59" s="29">
        <v>14</v>
      </c>
      <c r="Y59" s="42">
        <f t="shared" si="102"/>
        <v>5</v>
      </c>
      <c r="Z59" s="41">
        <v>95</v>
      </c>
      <c r="AA59" s="29">
        <v>113</v>
      </c>
      <c r="AB59" s="42">
        <f t="shared" si="103"/>
        <v>18</v>
      </c>
      <c r="AC59" s="43">
        <v>1.2</v>
      </c>
      <c r="AD59" s="29">
        <v>1</v>
      </c>
      <c r="AE59" s="42">
        <f t="shared" si="104"/>
        <v>-0.19999999999999996</v>
      </c>
      <c r="AF59" s="43">
        <v>2.5</v>
      </c>
      <c r="AG59" s="29">
        <v>2.2000000000000002</v>
      </c>
      <c r="AH59" s="42">
        <f t="shared" si="105"/>
        <v>-0.29999999999999982</v>
      </c>
      <c r="AI59" s="43">
        <v>1.2</v>
      </c>
      <c r="AJ59" s="29">
        <v>0.8</v>
      </c>
      <c r="AK59" s="42">
        <f t="shared" si="106"/>
        <v>-0.39999999999999991</v>
      </c>
      <c r="AL59" s="43">
        <v>0.33</v>
      </c>
      <c r="AM59" s="29">
        <v>1</v>
      </c>
      <c r="AN59" s="42">
        <f t="shared" si="107"/>
        <v>0.66999999999999993</v>
      </c>
      <c r="AO59" s="43">
        <v>2.33</v>
      </c>
      <c r="AP59" s="29">
        <v>3</v>
      </c>
      <c r="AQ59" s="42">
        <f t="shared" si="108"/>
        <v>0.66999999999999993</v>
      </c>
      <c r="AR59" s="43">
        <v>1.67</v>
      </c>
      <c r="AS59" s="29">
        <v>1.33</v>
      </c>
      <c r="AT59" s="42">
        <f t="shared" si="109"/>
        <v>-0.33999999999999986</v>
      </c>
      <c r="AU59" s="43"/>
      <c r="AV59" s="29"/>
      <c r="AW59" s="42">
        <f t="shared" si="110"/>
        <v>0</v>
      </c>
      <c r="AX59" s="41" t="s">
        <v>31</v>
      </c>
      <c r="AY59" s="43" t="s">
        <v>31</v>
      </c>
      <c r="AZ59" s="47">
        <f t="shared" si="111"/>
        <v>3.8</v>
      </c>
      <c r="BA59" s="46">
        <f t="shared" si="33"/>
        <v>1.38</v>
      </c>
      <c r="BB59" s="45">
        <f t="shared" si="65"/>
        <v>8.9473684210526344E-2</v>
      </c>
    </row>
    <row r="60" spans="1:54" x14ac:dyDescent="0.3">
      <c r="A60" s="22">
        <v>13</v>
      </c>
      <c r="B60" s="39">
        <v>45946</v>
      </c>
      <c r="C60" s="39">
        <v>45880</v>
      </c>
      <c r="D60" s="24">
        <v>45994</v>
      </c>
      <c r="E60" s="40">
        <v>45994</v>
      </c>
      <c r="F60" s="26">
        <v>37725</v>
      </c>
      <c r="G60" s="27">
        <v>1623460</v>
      </c>
      <c r="H60" s="41">
        <v>57.04</v>
      </c>
      <c r="I60" s="29">
        <v>57.7</v>
      </c>
      <c r="J60" s="42">
        <f t="shared" si="97"/>
        <v>0.66000000000000369</v>
      </c>
      <c r="K60" s="43">
        <v>9.3000000000000007</v>
      </c>
      <c r="L60" s="29">
        <v>8.1999999999999993</v>
      </c>
      <c r="M60" s="44">
        <f t="shared" si="98"/>
        <v>-1.1000000000000014</v>
      </c>
      <c r="N60" s="43">
        <v>1.35</v>
      </c>
      <c r="O60" s="32">
        <v>2.19</v>
      </c>
      <c r="P60" s="42">
        <f t="shared" si="99"/>
        <v>0.83999999999999986</v>
      </c>
      <c r="Q60" s="43">
        <v>6</v>
      </c>
      <c r="R60" s="29">
        <v>6.33</v>
      </c>
      <c r="S60" s="42">
        <f t="shared" si="100"/>
        <v>0.33000000000000007</v>
      </c>
      <c r="T60" s="43">
        <v>2.67</v>
      </c>
      <c r="U60" s="29">
        <v>6.67</v>
      </c>
      <c r="V60" s="42">
        <f t="shared" si="101"/>
        <v>4</v>
      </c>
      <c r="W60" s="43">
        <v>12</v>
      </c>
      <c r="X60" s="29">
        <v>15</v>
      </c>
      <c r="Y60" s="42">
        <f t="shared" si="102"/>
        <v>3</v>
      </c>
      <c r="Z60" s="41">
        <v>98</v>
      </c>
      <c r="AA60" s="29">
        <v>110</v>
      </c>
      <c r="AB60" s="42">
        <f t="shared" si="103"/>
        <v>12</v>
      </c>
      <c r="AC60" s="43">
        <v>2</v>
      </c>
      <c r="AD60" s="29">
        <v>1</v>
      </c>
      <c r="AE60" s="42">
        <f t="shared" si="104"/>
        <v>-1</v>
      </c>
      <c r="AF60" s="43">
        <v>2.2000000000000002</v>
      </c>
      <c r="AG60" s="29">
        <v>3.4</v>
      </c>
      <c r="AH60" s="42">
        <f t="shared" si="105"/>
        <v>1.1999999999999997</v>
      </c>
      <c r="AI60" s="43">
        <v>0.9</v>
      </c>
      <c r="AJ60" s="29">
        <v>1.1000000000000001</v>
      </c>
      <c r="AK60" s="42">
        <f t="shared" si="106"/>
        <v>0.20000000000000007</v>
      </c>
      <c r="AL60" s="43">
        <v>0.33</v>
      </c>
      <c r="AM60" s="29">
        <v>1</v>
      </c>
      <c r="AN60" s="42">
        <f t="shared" si="107"/>
        <v>0.66999999999999993</v>
      </c>
      <c r="AO60" s="43">
        <v>1</v>
      </c>
      <c r="AP60" s="29">
        <v>2.33</v>
      </c>
      <c r="AQ60" s="42">
        <f t="shared" si="108"/>
        <v>1.33</v>
      </c>
      <c r="AR60" s="43">
        <v>2</v>
      </c>
      <c r="AS60" s="29">
        <v>1</v>
      </c>
      <c r="AT60" s="42">
        <f t="shared" si="109"/>
        <v>-1</v>
      </c>
      <c r="AU60" s="43"/>
      <c r="AV60" s="29"/>
      <c r="AW60" s="42">
        <f t="shared" si="110"/>
        <v>0</v>
      </c>
      <c r="AX60" s="41" t="s">
        <v>31</v>
      </c>
      <c r="AY60" s="43" t="s">
        <v>31</v>
      </c>
      <c r="AZ60" s="47">
        <f t="shared" si="111"/>
        <v>3.8</v>
      </c>
      <c r="BA60" s="46">
        <f t="shared" si="33"/>
        <v>1.5</v>
      </c>
      <c r="BB60" s="45">
        <f t="shared" si="65"/>
        <v>0.22105263157894733</v>
      </c>
    </row>
    <row r="61" spans="1:54" x14ac:dyDescent="0.3">
      <c r="A61" s="22">
        <v>23</v>
      </c>
      <c r="B61" s="49">
        <v>45966</v>
      </c>
      <c r="C61" s="39">
        <v>45985</v>
      </c>
      <c r="D61" s="24"/>
      <c r="E61" s="24">
        <v>46018</v>
      </c>
      <c r="F61" s="26">
        <v>44395</v>
      </c>
      <c r="G61" s="27">
        <v>163266401</v>
      </c>
      <c r="H61" s="41">
        <v>57.63</v>
      </c>
      <c r="I61" s="29">
        <v>57.79</v>
      </c>
      <c r="J61" s="42">
        <f>I61-H61</f>
        <v>0.15999999999999659</v>
      </c>
      <c r="K61" s="43">
        <v>8.3000000000000007</v>
      </c>
      <c r="L61" s="29">
        <v>7.6</v>
      </c>
      <c r="M61" s="44">
        <f>L61-K61</f>
        <v>-0.70000000000000107</v>
      </c>
      <c r="N61" s="43">
        <v>0.5</v>
      </c>
      <c r="O61" s="32">
        <v>1.1000000000000001</v>
      </c>
      <c r="P61" s="42">
        <f>O61-N61</f>
        <v>0.60000000000000009</v>
      </c>
      <c r="Q61" s="43">
        <v>9</v>
      </c>
      <c r="R61" s="29">
        <v>10</v>
      </c>
      <c r="S61" s="42">
        <f>R61-Q61</f>
        <v>1</v>
      </c>
      <c r="T61" s="43">
        <v>2.33</v>
      </c>
      <c r="U61" s="29">
        <v>3</v>
      </c>
      <c r="V61" s="42">
        <f>U61-T61</f>
        <v>0.66999999999999993</v>
      </c>
      <c r="W61" s="43">
        <v>10</v>
      </c>
      <c r="X61" s="29">
        <v>5</v>
      </c>
      <c r="Y61" s="42">
        <f>X61-W61</f>
        <v>-5</v>
      </c>
      <c r="Z61" s="41">
        <v>90</v>
      </c>
      <c r="AA61" s="29">
        <v>102</v>
      </c>
      <c r="AB61" s="42">
        <f>AA61-Z61</f>
        <v>12</v>
      </c>
      <c r="AC61" s="43">
        <v>0.5</v>
      </c>
      <c r="AD61" s="29">
        <v>1.5</v>
      </c>
      <c r="AE61" s="42">
        <f>AD61-AC61</f>
        <v>1</v>
      </c>
      <c r="AF61" s="43">
        <v>1.9</v>
      </c>
      <c r="AG61" s="29">
        <v>2.2999999999999998</v>
      </c>
      <c r="AH61" s="42">
        <f>AG61-AF61</f>
        <v>0.39999999999999991</v>
      </c>
      <c r="AI61" s="43">
        <v>0.7</v>
      </c>
      <c r="AJ61" s="29">
        <v>1</v>
      </c>
      <c r="AK61" s="42">
        <f>AJ61-AI61</f>
        <v>0.30000000000000004</v>
      </c>
      <c r="AL61" s="43">
        <v>0.33</v>
      </c>
      <c r="AM61" s="29">
        <v>0.33</v>
      </c>
      <c r="AN61" s="42">
        <f>AM61-AL61</f>
        <v>0</v>
      </c>
      <c r="AO61" s="43">
        <v>1.67</v>
      </c>
      <c r="AP61" s="29">
        <v>2</v>
      </c>
      <c r="AQ61" s="42">
        <f>AP61-AO61</f>
        <v>0.33000000000000007</v>
      </c>
      <c r="AR61" s="43">
        <v>1.67</v>
      </c>
      <c r="AS61" s="29">
        <v>1.67</v>
      </c>
      <c r="AT61" s="42">
        <f>AS61-AR61</f>
        <v>0</v>
      </c>
      <c r="AU61" s="43">
        <f t="shared" ref="AU61:AV76" si="112">AL61+AO61+AR61</f>
        <v>3.67</v>
      </c>
      <c r="AV61" s="29">
        <f t="shared" si="112"/>
        <v>4</v>
      </c>
      <c r="AW61" s="42">
        <f>AV61-AU61</f>
        <v>0.33000000000000007</v>
      </c>
      <c r="AX61" s="41" t="s">
        <v>31</v>
      </c>
      <c r="AY61" s="43" t="s">
        <v>30</v>
      </c>
      <c r="AZ61" s="47">
        <f>(E61-D61)/30</f>
        <v>1533.9333333333334</v>
      </c>
      <c r="BA61" s="46">
        <f t="shared" si="33"/>
        <v>0.65</v>
      </c>
      <c r="BB61" s="45">
        <f t="shared" si="65"/>
        <v>3.911512886261898E-4</v>
      </c>
    </row>
    <row r="62" spans="1:54" x14ac:dyDescent="0.3">
      <c r="A62" s="22">
        <v>23</v>
      </c>
      <c r="B62" s="49">
        <v>45969</v>
      </c>
      <c r="C62" s="39">
        <v>45985</v>
      </c>
      <c r="D62" s="24"/>
      <c r="E62" s="24">
        <v>46018</v>
      </c>
      <c r="F62" s="26">
        <v>40391</v>
      </c>
      <c r="G62" s="27">
        <v>163465401</v>
      </c>
      <c r="H62" s="41">
        <v>57.71</v>
      </c>
      <c r="I62" s="29">
        <v>57.67</v>
      </c>
      <c r="J62" s="42">
        <f t="shared" ref="J62:J70" si="113">I62-H62</f>
        <v>-3.9999999999999147E-2</v>
      </c>
      <c r="K62" s="43">
        <v>8.1</v>
      </c>
      <c r="L62" s="29">
        <v>7.6</v>
      </c>
      <c r="M62" s="44">
        <f t="shared" ref="M62:M77" si="114">L62-K62</f>
        <v>-0.5</v>
      </c>
      <c r="N62" s="43">
        <v>0.51</v>
      </c>
      <c r="O62" s="32">
        <v>1.33</v>
      </c>
      <c r="P62" s="42">
        <f t="shared" ref="P62:P77" si="115">O62-N62</f>
        <v>0.82000000000000006</v>
      </c>
      <c r="Q62" s="43">
        <v>12.67</v>
      </c>
      <c r="R62" s="29">
        <v>10</v>
      </c>
      <c r="S62" s="42">
        <f t="shared" ref="S62:S70" si="116">R62-Q62</f>
        <v>-2.67</v>
      </c>
      <c r="T62" s="43">
        <v>3</v>
      </c>
      <c r="U62" s="29">
        <v>3.33</v>
      </c>
      <c r="V62" s="42">
        <f t="shared" ref="V62:V70" si="117">U62-T62</f>
        <v>0.33000000000000007</v>
      </c>
      <c r="W62" s="43">
        <v>3.67</v>
      </c>
      <c r="X62" s="29">
        <v>5</v>
      </c>
      <c r="Y62" s="42">
        <f t="shared" ref="Y62:Y70" si="118">X62-W62</f>
        <v>1.33</v>
      </c>
      <c r="Z62" s="41">
        <v>95</v>
      </c>
      <c r="AA62" s="29">
        <v>102</v>
      </c>
      <c r="AB62" s="42">
        <f t="shared" ref="AB62:AB70" si="119">AA62-Z62</f>
        <v>7</v>
      </c>
      <c r="AC62" s="43">
        <v>1</v>
      </c>
      <c r="AD62" s="29">
        <v>1.3</v>
      </c>
      <c r="AE62" s="42">
        <f t="shared" ref="AE62:AE70" si="120">AD62-AC62</f>
        <v>0.30000000000000004</v>
      </c>
      <c r="AF62" s="43">
        <v>1.3</v>
      </c>
      <c r="AG62" s="29">
        <v>1.8</v>
      </c>
      <c r="AH62" s="42">
        <f t="shared" ref="AH62:AH70" si="121">AG62-AF62</f>
        <v>0.5</v>
      </c>
      <c r="AI62" s="43">
        <v>1</v>
      </c>
      <c r="AJ62" s="29">
        <v>1.3</v>
      </c>
      <c r="AK62" s="42">
        <f t="shared" ref="AK62:AK70" si="122">AJ62-AI62</f>
        <v>0.30000000000000004</v>
      </c>
      <c r="AL62" s="43">
        <v>0.33</v>
      </c>
      <c r="AM62" s="29">
        <v>0.33</v>
      </c>
      <c r="AN62" s="42">
        <f t="shared" ref="AN62:AN70" si="123">AM62-AL62</f>
        <v>0</v>
      </c>
      <c r="AO62" s="43">
        <v>2</v>
      </c>
      <c r="AP62" s="29">
        <v>2.67</v>
      </c>
      <c r="AQ62" s="42">
        <f t="shared" ref="AQ62:AQ70" si="124">AP62-AO62</f>
        <v>0.66999999999999993</v>
      </c>
      <c r="AR62" s="43">
        <v>2</v>
      </c>
      <c r="AS62" s="29">
        <v>1.67</v>
      </c>
      <c r="AT62" s="42">
        <f t="shared" ref="AT62:AT70" si="125">AS62-AR62</f>
        <v>-0.33000000000000007</v>
      </c>
      <c r="AU62" s="43">
        <f t="shared" si="112"/>
        <v>4.33</v>
      </c>
      <c r="AV62" s="29">
        <f t="shared" si="112"/>
        <v>4.67</v>
      </c>
      <c r="AW62" s="42">
        <f t="shared" ref="AW62:AW70" si="126">AV62-AU62</f>
        <v>0.33999999999999986</v>
      </c>
      <c r="AX62" s="41" t="s">
        <v>30</v>
      </c>
      <c r="AY62" s="43" t="s">
        <v>30</v>
      </c>
      <c r="AZ62" s="47">
        <f t="shared" ref="AZ62:AZ70" si="127">(E62-D62)/30</f>
        <v>1533.9333333333334</v>
      </c>
      <c r="BA62" s="46">
        <f t="shared" si="33"/>
        <v>0.66</v>
      </c>
      <c r="BB62" s="45">
        <f t="shared" si="65"/>
        <v>5.3457342778912606E-4</v>
      </c>
    </row>
    <row r="63" spans="1:54" x14ac:dyDescent="0.3">
      <c r="A63" s="22">
        <v>23</v>
      </c>
      <c r="B63" s="49">
        <v>45969</v>
      </c>
      <c r="C63" s="39">
        <v>45985</v>
      </c>
      <c r="D63" s="24"/>
      <c r="E63" s="24">
        <v>46018</v>
      </c>
      <c r="F63" s="26">
        <v>44271</v>
      </c>
      <c r="G63" s="27">
        <v>163466601</v>
      </c>
      <c r="H63" s="41">
        <v>57.98</v>
      </c>
      <c r="I63" s="29">
        <v>57.5</v>
      </c>
      <c r="J63" s="42">
        <f t="shared" si="113"/>
        <v>-0.47999999999999687</v>
      </c>
      <c r="K63" s="43">
        <v>8.1999999999999993</v>
      </c>
      <c r="L63" s="29">
        <v>7.7</v>
      </c>
      <c r="M63" s="44">
        <f t="shared" si="114"/>
        <v>-0.49999999999999911</v>
      </c>
      <c r="N63" s="43">
        <v>1.05</v>
      </c>
      <c r="O63" s="32">
        <v>1.34</v>
      </c>
      <c r="P63" s="42">
        <f t="shared" si="115"/>
        <v>0.29000000000000004</v>
      </c>
      <c r="Q63" s="43">
        <v>13</v>
      </c>
      <c r="R63" s="29">
        <v>8</v>
      </c>
      <c r="S63" s="42">
        <f t="shared" si="116"/>
        <v>-5</v>
      </c>
      <c r="T63" s="43">
        <v>3.67</v>
      </c>
      <c r="U63" s="29">
        <v>4</v>
      </c>
      <c r="V63" s="42">
        <f t="shared" si="117"/>
        <v>0.33000000000000007</v>
      </c>
      <c r="W63" s="43">
        <v>5.33</v>
      </c>
      <c r="X63" s="29">
        <v>6.33</v>
      </c>
      <c r="Y63" s="42">
        <f t="shared" si="118"/>
        <v>1</v>
      </c>
      <c r="Z63" s="41">
        <v>99</v>
      </c>
      <c r="AA63" s="29">
        <v>104</v>
      </c>
      <c r="AB63" s="42">
        <f t="shared" si="119"/>
        <v>5</v>
      </c>
      <c r="AC63" s="43">
        <v>0.9</v>
      </c>
      <c r="AD63" s="29">
        <v>1.5</v>
      </c>
      <c r="AE63" s="42">
        <f t="shared" si="120"/>
        <v>0.6</v>
      </c>
      <c r="AF63" s="43">
        <v>1.9</v>
      </c>
      <c r="AG63" s="29">
        <v>2.1</v>
      </c>
      <c r="AH63" s="42">
        <f t="shared" si="121"/>
        <v>0.20000000000000018</v>
      </c>
      <c r="AI63" s="43">
        <v>0.9</v>
      </c>
      <c r="AJ63" s="29">
        <v>1.5</v>
      </c>
      <c r="AK63" s="42">
        <f t="shared" si="122"/>
        <v>0.6</v>
      </c>
      <c r="AL63" s="43">
        <v>0.33</v>
      </c>
      <c r="AM63" s="29">
        <v>0.67</v>
      </c>
      <c r="AN63" s="42">
        <f t="shared" si="123"/>
        <v>0.34</v>
      </c>
      <c r="AO63" s="43">
        <v>2.67</v>
      </c>
      <c r="AP63" s="29">
        <v>2</v>
      </c>
      <c r="AQ63" s="42">
        <f t="shared" si="124"/>
        <v>-0.66999999999999993</v>
      </c>
      <c r="AR63" s="43">
        <v>2</v>
      </c>
      <c r="AS63" s="29">
        <v>1.67</v>
      </c>
      <c r="AT63" s="42">
        <f t="shared" si="125"/>
        <v>-0.33000000000000007</v>
      </c>
      <c r="AU63" s="43">
        <f t="shared" si="112"/>
        <v>5</v>
      </c>
      <c r="AV63" s="29">
        <f t="shared" si="112"/>
        <v>4.34</v>
      </c>
      <c r="AW63" s="42">
        <f t="shared" si="126"/>
        <v>-0.66000000000000014</v>
      </c>
      <c r="AX63" s="41" t="s">
        <v>30</v>
      </c>
      <c r="AY63" s="43" t="s">
        <v>30</v>
      </c>
      <c r="AZ63" s="47">
        <f t="shared" si="127"/>
        <v>1533.9333333333334</v>
      </c>
      <c r="BA63" s="46">
        <f t="shared" si="33"/>
        <v>1.2</v>
      </c>
      <c r="BB63" s="45">
        <f t="shared" si="65"/>
        <v>1.8905645616932505E-4</v>
      </c>
    </row>
    <row r="64" spans="1:54" x14ac:dyDescent="0.3">
      <c r="A64" s="22">
        <v>23</v>
      </c>
      <c r="B64" s="49">
        <v>45978</v>
      </c>
      <c r="C64" s="39">
        <v>45985</v>
      </c>
      <c r="D64" s="24"/>
      <c r="E64" s="24">
        <v>46018</v>
      </c>
      <c r="F64" s="26">
        <v>40258</v>
      </c>
      <c r="G64" s="27">
        <v>163848101</v>
      </c>
      <c r="H64" s="41">
        <v>57.05</v>
      </c>
      <c r="I64" s="29">
        <v>57.82</v>
      </c>
      <c r="J64" s="42">
        <f t="shared" si="113"/>
        <v>0.77000000000000313</v>
      </c>
      <c r="K64" s="43">
        <v>8.4</v>
      </c>
      <c r="L64" s="29">
        <v>7.6</v>
      </c>
      <c r="M64" s="44">
        <f t="shared" si="114"/>
        <v>-0.80000000000000071</v>
      </c>
      <c r="N64" s="43">
        <v>0.6</v>
      </c>
      <c r="O64" s="32">
        <v>1.36</v>
      </c>
      <c r="P64" s="42">
        <f t="shared" si="115"/>
        <v>0.76000000000000012</v>
      </c>
      <c r="Q64" s="43">
        <v>13</v>
      </c>
      <c r="R64" s="29">
        <v>8.33</v>
      </c>
      <c r="S64" s="42">
        <f t="shared" si="116"/>
        <v>-4.67</v>
      </c>
      <c r="T64" s="43">
        <v>3</v>
      </c>
      <c r="U64" s="29">
        <v>3.67</v>
      </c>
      <c r="V64" s="42">
        <f t="shared" si="117"/>
        <v>0.66999999999999993</v>
      </c>
      <c r="W64" s="43">
        <v>5</v>
      </c>
      <c r="X64" s="29">
        <v>5</v>
      </c>
      <c r="Y64" s="42">
        <f t="shared" si="118"/>
        <v>0</v>
      </c>
      <c r="Z64" s="41">
        <v>99</v>
      </c>
      <c r="AA64" s="29">
        <v>103</v>
      </c>
      <c r="AB64" s="42">
        <f>AA64-Z64</f>
        <v>4</v>
      </c>
      <c r="AC64" s="43">
        <v>0.7</v>
      </c>
      <c r="AD64" s="29">
        <v>1.8</v>
      </c>
      <c r="AE64" s="42">
        <f t="shared" si="120"/>
        <v>1.1000000000000001</v>
      </c>
      <c r="AF64" s="43">
        <v>1.8</v>
      </c>
      <c r="AG64" s="29">
        <v>1.2</v>
      </c>
      <c r="AH64" s="42">
        <f t="shared" si="121"/>
        <v>-0.60000000000000009</v>
      </c>
      <c r="AI64" s="43">
        <v>0.7</v>
      </c>
      <c r="AJ64" s="29">
        <v>1.2</v>
      </c>
      <c r="AK64" s="42">
        <f t="shared" si="122"/>
        <v>0.5</v>
      </c>
      <c r="AL64" s="43">
        <v>0.33</v>
      </c>
      <c r="AM64" s="29">
        <v>0.67</v>
      </c>
      <c r="AN64" s="42">
        <f t="shared" si="123"/>
        <v>0.34</v>
      </c>
      <c r="AO64" s="43">
        <v>2.33</v>
      </c>
      <c r="AP64" s="29">
        <v>3</v>
      </c>
      <c r="AQ64" s="42">
        <f t="shared" si="124"/>
        <v>0.66999999999999993</v>
      </c>
      <c r="AR64" s="43">
        <v>1.67</v>
      </c>
      <c r="AS64" s="29">
        <v>2</v>
      </c>
      <c r="AT64" s="42">
        <f t="shared" si="125"/>
        <v>0.33000000000000007</v>
      </c>
      <c r="AU64" s="43">
        <f t="shared" si="112"/>
        <v>4.33</v>
      </c>
      <c r="AV64" s="29">
        <f t="shared" si="112"/>
        <v>5.67</v>
      </c>
      <c r="AW64" s="42">
        <f t="shared" si="126"/>
        <v>1.3399999999999999</v>
      </c>
      <c r="AX64" s="41" t="s">
        <v>30</v>
      </c>
      <c r="AY64" s="43" t="s">
        <v>30</v>
      </c>
      <c r="AZ64" s="47">
        <f t="shared" si="127"/>
        <v>1533.9333333333334</v>
      </c>
      <c r="BA64" s="46">
        <f t="shared" si="33"/>
        <v>0.75</v>
      </c>
      <c r="BB64" s="45">
        <f t="shared" si="65"/>
        <v>4.9545829892650708E-4</v>
      </c>
    </row>
    <row r="65" spans="1:54" x14ac:dyDescent="0.3">
      <c r="A65" s="22">
        <v>23</v>
      </c>
      <c r="B65" s="49">
        <v>45968</v>
      </c>
      <c r="C65" s="39">
        <v>45985</v>
      </c>
      <c r="D65" s="24"/>
      <c r="E65" s="24">
        <v>46018</v>
      </c>
      <c r="F65" s="26">
        <v>41711</v>
      </c>
      <c r="G65" s="27">
        <v>163431301</v>
      </c>
      <c r="H65" s="41">
        <v>56.51</v>
      </c>
      <c r="I65" s="29">
        <v>57.3</v>
      </c>
      <c r="J65" s="42">
        <f t="shared" si="113"/>
        <v>0.78999999999999915</v>
      </c>
      <c r="K65" s="43">
        <v>8.1999999999999993</v>
      </c>
      <c r="L65" s="29">
        <v>7.5</v>
      </c>
      <c r="M65" s="44">
        <f t="shared" si="114"/>
        <v>-0.69999999999999929</v>
      </c>
      <c r="N65" s="43">
        <v>0.85</v>
      </c>
      <c r="O65" s="32">
        <v>0.88</v>
      </c>
      <c r="P65" s="42">
        <f t="shared" si="115"/>
        <v>3.0000000000000027E-2</v>
      </c>
      <c r="Q65" s="43">
        <v>14.33</v>
      </c>
      <c r="R65" s="29">
        <v>8</v>
      </c>
      <c r="S65" s="42">
        <f t="shared" si="116"/>
        <v>-6.33</v>
      </c>
      <c r="T65" s="43">
        <v>3</v>
      </c>
      <c r="U65" s="29">
        <v>3.33</v>
      </c>
      <c r="V65" s="42">
        <f t="shared" si="117"/>
        <v>0.33000000000000007</v>
      </c>
      <c r="W65" s="43">
        <v>5</v>
      </c>
      <c r="X65" s="29">
        <v>4.67</v>
      </c>
      <c r="Y65" s="42">
        <f t="shared" si="118"/>
        <v>-0.33000000000000007</v>
      </c>
      <c r="Z65" s="41">
        <v>100</v>
      </c>
      <c r="AA65" s="29">
        <v>103</v>
      </c>
      <c r="AB65" s="42">
        <f t="shared" si="119"/>
        <v>3</v>
      </c>
      <c r="AC65" s="43">
        <v>1.1000000000000001</v>
      </c>
      <c r="AD65" s="29">
        <v>2</v>
      </c>
      <c r="AE65" s="42">
        <f t="shared" si="120"/>
        <v>0.89999999999999991</v>
      </c>
      <c r="AF65" s="43">
        <v>1.8</v>
      </c>
      <c r="AG65" s="29">
        <v>1</v>
      </c>
      <c r="AH65" s="42">
        <f t="shared" si="121"/>
        <v>-0.8</v>
      </c>
      <c r="AI65" s="43">
        <v>0.8</v>
      </c>
      <c r="AJ65" s="29">
        <v>1.1000000000000001</v>
      </c>
      <c r="AK65" s="42">
        <f t="shared" si="122"/>
        <v>0.30000000000000004</v>
      </c>
      <c r="AL65" s="43">
        <v>0.33</v>
      </c>
      <c r="AM65" s="29">
        <v>0.67</v>
      </c>
      <c r="AN65" s="42">
        <f t="shared" si="123"/>
        <v>0.34</v>
      </c>
      <c r="AO65" s="43">
        <v>1</v>
      </c>
      <c r="AP65" s="29">
        <v>2.33</v>
      </c>
      <c r="AQ65" s="42">
        <f t="shared" si="124"/>
        <v>1.33</v>
      </c>
      <c r="AR65" s="43">
        <v>1.33</v>
      </c>
      <c r="AS65" s="29">
        <v>2</v>
      </c>
      <c r="AT65" s="42">
        <f t="shared" si="125"/>
        <v>0.66999999999999993</v>
      </c>
      <c r="AU65" s="43">
        <f t="shared" si="112"/>
        <v>2.66</v>
      </c>
      <c r="AV65" s="29">
        <f t="shared" si="112"/>
        <v>5</v>
      </c>
      <c r="AW65" s="42">
        <f t="shared" si="126"/>
        <v>2.34</v>
      </c>
      <c r="AX65" s="41" t="s">
        <v>30</v>
      </c>
      <c r="AY65" s="43" t="s">
        <v>30</v>
      </c>
      <c r="AZ65" s="47">
        <f t="shared" si="127"/>
        <v>1533.9333333333334</v>
      </c>
      <c r="BA65" s="46">
        <f t="shared" si="33"/>
        <v>1</v>
      </c>
      <c r="BB65" s="45">
        <f t="shared" si="65"/>
        <v>1.9557564431309504E-5</v>
      </c>
    </row>
    <row r="66" spans="1:54" x14ac:dyDescent="0.3">
      <c r="A66" s="22">
        <v>23</v>
      </c>
      <c r="B66" s="49">
        <v>45975</v>
      </c>
      <c r="C66" s="39">
        <v>45985</v>
      </c>
      <c r="D66" s="24"/>
      <c r="E66" s="24">
        <v>46018</v>
      </c>
      <c r="F66" s="26">
        <v>40321</v>
      </c>
      <c r="G66" s="27">
        <v>163730201</v>
      </c>
      <c r="H66" s="41">
        <v>57.92</v>
      </c>
      <c r="I66" s="29">
        <v>57.45</v>
      </c>
      <c r="J66" s="42">
        <f t="shared" si="113"/>
        <v>-0.46999999999999886</v>
      </c>
      <c r="K66" s="43">
        <v>8.8000000000000007</v>
      </c>
      <c r="L66" s="29">
        <v>7.4</v>
      </c>
      <c r="M66" s="44">
        <f t="shared" si="114"/>
        <v>-1.4000000000000004</v>
      </c>
      <c r="N66" s="43">
        <v>0.83</v>
      </c>
      <c r="O66" s="32">
        <v>0.64</v>
      </c>
      <c r="P66" s="42">
        <f t="shared" si="115"/>
        <v>-0.18999999999999995</v>
      </c>
      <c r="Q66" s="43">
        <v>10</v>
      </c>
      <c r="R66" s="29">
        <v>7.33</v>
      </c>
      <c r="S66" s="42">
        <f t="shared" si="116"/>
        <v>-2.67</v>
      </c>
      <c r="T66" s="43">
        <v>2.33</v>
      </c>
      <c r="U66" s="29">
        <v>3.67</v>
      </c>
      <c r="V66" s="42">
        <f t="shared" si="117"/>
        <v>1.3399999999999999</v>
      </c>
      <c r="W66" s="43">
        <v>3.67</v>
      </c>
      <c r="X66" s="29">
        <v>5.67</v>
      </c>
      <c r="Y66" s="42">
        <f t="shared" si="118"/>
        <v>2</v>
      </c>
      <c r="Z66" s="41">
        <v>93</v>
      </c>
      <c r="AA66" s="29">
        <v>104</v>
      </c>
      <c r="AB66" s="42">
        <f t="shared" si="119"/>
        <v>11</v>
      </c>
      <c r="AC66" s="43">
        <v>0.7</v>
      </c>
      <c r="AD66" s="29">
        <v>1.9</v>
      </c>
      <c r="AE66" s="42">
        <f t="shared" si="120"/>
        <v>1.2</v>
      </c>
      <c r="AF66" s="43">
        <v>1.2</v>
      </c>
      <c r="AG66" s="29">
        <v>1.1000000000000001</v>
      </c>
      <c r="AH66" s="42">
        <f t="shared" si="121"/>
        <v>-9.9999999999999867E-2</v>
      </c>
      <c r="AI66" s="43">
        <v>0.7</v>
      </c>
      <c r="AJ66" s="29">
        <v>0.8</v>
      </c>
      <c r="AK66" s="42">
        <f t="shared" si="122"/>
        <v>0.10000000000000009</v>
      </c>
      <c r="AL66" s="43">
        <v>0.33</v>
      </c>
      <c r="AM66" s="29">
        <v>0.33</v>
      </c>
      <c r="AN66" s="42">
        <f t="shared" si="123"/>
        <v>0</v>
      </c>
      <c r="AO66" s="43">
        <v>2.33</v>
      </c>
      <c r="AP66" s="29">
        <v>2.67</v>
      </c>
      <c r="AQ66" s="42">
        <f t="shared" si="124"/>
        <v>0.33999999999999986</v>
      </c>
      <c r="AR66" s="43">
        <v>2</v>
      </c>
      <c r="AS66" s="29">
        <v>2</v>
      </c>
      <c r="AT66" s="42">
        <f t="shared" si="125"/>
        <v>0</v>
      </c>
      <c r="AU66" s="43">
        <f t="shared" si="112"/>
        <v>4.66</v>
      </c>
      <c r="AV66" s="29">
        <f t="shared" si="112"/>
        <v>5</v>
      </c>
      <c r="AW66" s="42">
        <f t="shared" si="126"/>
        <v>0.33999999999999986</v>
      </c>
      <c r="AX66" s="41" t="s">
        <v>30</v>
      </c>
      <c r="AY66" s="43" t="s">
        <v>30</v>
      </c>
      <c r="AZ66" s="47">
        <f t="shared" si="127"/>
        <v>1533.9333333333334</v>
      </c>
      <c r="BA66" s="46">
        <f t="shared" si="33"/>
        <v>0.98</v>
      </c>
      <c r="BB66" s="45">
        <f>(O66-N66)/AZ66</f>
        <v>-1.2386457473162672E-4</v>
      </c>
    </row>
    <row r="67" spans="1:54" x14ac:dyDescent="0.3">
      <c r="A67" s="22">
        <v>23</v>
      </c>
      <c r="B67" s="49">
        <v>45960</v>
      </c>
      <c r="C67" s="39">
        <v>45985</v>
      </c>
      <c r="D67" s="24"/>
      <c r="E67" s="24">
        <v>46019</v>
      </c>
      <c r="F67" s="26">
        <v>36086</v>
      </c>
      <c r="G67" s="27">
        <v>162984001</v>
      </c>
      <c r="H67" s="41">
        <v>57</v>
      </c>
      <c r="I67" s="29">
        <v>56.57</v>
      </c>
      <c r="J67" s="42">
        <f t="shared" si="113"/>
        <v>-0.42999999999999972</v>
      </c>
      <c r="K67" s="43">
        <v>8.1</v>
      </c>
      <c r="L67" s="29">
        <v>7.5</v>
      </c>
      <c r="M67" s="44">
        <f t="shared" si="114"/>
        <v>-0.59999999999999964</v>
      </c>
      <c r="N67" s="43">
        <v>0.87</v>
      </c>
      <c r="O67" s="32">
        <v>0.74</v>
      </c>
      <c r="P67" s="42">
        <f t="shared" si="115"/>
        <v>-0.13</v>
      </c>
      <c r="Q67" s="43">
        <v>11</v>
      </c>
      <c r="R67" s="29">
        <v>8</v>
      </c>
      <c r="S67" s="42">
        <f t="shared" si="116"/>
        <v>-3</v>
      </c>
      <c r="T67" s="43">
        <v>3.67</v>
      </c>
      <c r="U67" s="29">
        <v>3.33</v>
      </c>
      <c r="V67" s="42">
        <f t="shared" si="117"/>
        <v>-0.33999999999999986</v>
      </c>
      <c r="W67" s="43">
        <v>5</v>
      </c>
      <c r="X67" s="29">
        <v>6</v>
      </c>
      <c r="Y67" s="42">
        <f t="shared" si="118"/>
        <v>1</v>
      </c>
      <c r="Z67" s="41">
        <v>99</v>
      </c>
      <c r="AA67" s="29">
        <v>96</v>
      </c>
      <c r="AB67" s="42">
        <f t="shared" si="119"/>
        <v>-3</v>
      </c>
      <c r="AC67" s="43">
        <v>0.9</v>
      </c>
      <c r="AD67" s="29">
        <v>1</v>
      </c>
      <c r="AE67" s="42">
        <f t="shared" si="120"/>
        <v>9.9999999999999978E-2</v>
      </c>
      <c r="AF67" s="43">
        <v>1.9</v>
      </c>
      <c r="AG67" s="29">
        <v>1.8</v>
      </c>
      <c r="AH67" s="42">
        <f t="shared" si="121"/>
        <v>-9.9999999999999867E-2</v>
      </c>
      <c r="AI67" s="43">
        <v>0.9</v>
      </c>
      <c r="AJ67" s="29">
        <v>1.8</v>
      </c>
      <c r="AK67" s="42">
        <f t="shared" si="122"/>
        <v>0.9</v>
      </c>
      <c r="AL67" s="43">
        <v>0.33</v>
      </c>
      <c r="AM67" s="29">
        <v>0.33</v>
      </c>
      <c r="AN67" s="42">
        <f t="shared" si="123"/>
        <v>0</v>
      </c>
      <c r="AO67" s="43">
        <v>2.67</v>
      </c>
      <c r="AP67" s="29">
        <v>2</v>
      </c>
      <c r="AQ67" s="42">
        <f t="shared" si="124"/>
        <v>-0.66999999999999993</v>
      </c>
      <c r="AR67" s="43">
        <v>1.33</v>
      </c>
      <c r="AS67" s="29">
        <v>1.33</v>
      </c>
      <c r="AT67" s="42">
        <f t="shared" si="125"/>
        <v>0</v>
      </c>
      <c r="AU67" s="43">
        <f t="shared" si="112"/>
        <v>4.33</v>
      </c>
      <c r="AV67" s="29">
        <f t="shared" si="112"/>
        <v>3.66</v>
      </c>
      <c r="AW67" s="42">
        <f t="shared" si="126"/>
        <v>-0.66999999999999993</v>
      </c>
      <c r="AX67" s="41" t="s">
        <v>30</v>
      </c>
      <c r="AY67" s="43" t="s">
        <v>30</v>
      </c>
      <c r="AZ67" s="47">
        <f t="shared" si="127"/>
        <v>1533.9666666666667</v>
      </c>
      <c r="BA67" s="46">
        <f t="shared" si="33"/>
        <v>1.02</v>
      </c>
      <c r="BB67" s="45">
        <f t="shared" ref="BB67:BB125" si="128">(O67-N67)/AZ67</f>
        <v>-8.4747604250418304E-5</v>
      </c>
    </row>
    <row r="68" spans="1:54" x14ac:dyDescent="0.3">
      <c r="A68" s="22">
        <v>23</v>
      </c>
      <c r="B68" s="49">
        <v>45965</v>
      </c>
      <c r="C68" s="39">
        <v>45985</v>
      </c>
      <c r="D68" s="24"/>
      <c r="E68" s="24">
        <v>46019</v>
      </c>
      <c r="F68" s="26">
        <v>43508</v>
      </c>
      <c r="G68" s="27">
        <v>163227101</v>
      </c>
      <c r="H68" s="41">
        <v>57.82</v>
      </c>
      <c r="I68" s="29">
        <v>56.62</v>
      </c>
      <c r="J68" s="42">
        <f t="shared" si="113"/>
        <v>-1.2000000000000028</v>
      </c>
      <c r="K68" s="43">
        <v>8.1999999999999993</v>
      </c>
      <c r="L68" s="29">
        <v>7.3</v>
      </c>
      <c r="M68" s="44">
        <f t="shared" si="114"/>
        <v>-0.89999999999999947</v>
      </c>
      <c r="N68" s="43">
        <v>1.1000000000000001</v>
      </c>
      <c r="O68" s="32">
        <v>0.8</v>
      </c>
      <c r="P68" s="42">
        <f t="shared" si="115"/>
        <v>-0.30000000000000004</v>
      </c>
      <c r="Q68" s="43">
        <v>8</v>
      </c>
      <c r="R68" s="29">
        <v>9</v>
      </c>
      <c r="S68" s="42">
        <f t="shared" si="116"/>
        <v>1</v>
      </c>
      <c r="T68" s="43">
        <v>3</v>
      </c>
      <c r="U68" s="29">
        <v>3</v>
      </c>
      <c r="V68" s="42">
        <f t="shared" si="117"/>
        <v>0</v>
      </c>
      <c r="W68" s="43">
        <v>8</v>
      </c>
      <c r="X68" s="29">
        <v>4.67</v>
      </c>
      <c r="Y68" s="42">
        <f t="shared" si="118"/>
        <v>-3.33</v>
      </c>
      <c r="Z68" s="41">
        <v>101</v>
      </c>
      <c r="AA68" s="29">
        <v>100</v>
      </c>
      <c r="AB68" s="42">
        <f t="shared" si="119"/>
        <v>-1</v>
      </c>
      <c r="AC68" s="43">
        <v>1</v>
      </c>
      <c r="AD68" s="29">
        <v>1.2</v>
      </c>
      <c r="AE68" s="42">
        <f t="shared" si="120"/>
        <v>0.19999999999999996</v>
      </c>
      <c r="AF68" s="43">
        <v>2</v>
      </c>
      <c r="AG68" s="29">
        <v>1.5</v>
      </c>
      <c r="AH68" s="42">
        <f t="shared" si="121"/>
        <v>-0.5</v>
      </c>
      <c r="AI68" s="43">
        <v>1.2</v>
      </c>
      <c r="AJ68" s="29">
        <v>1.2</v>
      </c>
      <c r="AK68" s="42">
        <f t="shared" si="122"/>
        <v>0</v>
      </c>
      <c r="AL68" s="43">
        <v>0.33</v>
      </c>
      <c r="AM68" s="29">
        <v>0.33</v>
      </c>
      <c r="AN68" s="42">
        <f t="shared" si="123"/>
        <v>0</v>
      </c>
      <c r="AO68" s="43">
        <v>2</v>
      </c>
      <c r="AP68" s="29">
        <v>2.33</v>
      </c>
      <c r="AQ68" s="42">
        <f t="shared" si="124"/>
        <v>0.33000000000000007</v>
      </c>
      <c r="AR68" s="43">
        <v>2</v>
      </c>
      <c r="AS68" s="29">
        <v>1.67</v>
      </c>
      <c r="AT68" s="42">
        <f t="shared" si="125"/>
        <v>-0.33000000000000007</v>
      </c>
      <c r="AU68" s="43">
        <f t="shared" si="112"/>
        <v>4.33</v>
      </c>
      <c r="AV68" s="29">
        <f t="shared" si="112"/>
        <v>4.33</v>
      </c>
      <c r="AW68" s="42">
        <f t="shared" si="126"/>
        <v>0</v>
      </c>
      <c r="AX68" s="41" t="s">
        <v>30</v>
      </c>
      <c r="AY68" s="43" t="s">
        <v>30</v>
      </c>
      <c r="AZ68" s="47">
        <f t="shared" si="127"/>
        <v>1533.9666666666667</v>
      </c>
      <c r="BA68" s="46">
        <f t="shared" si="33"/>
        <v>1.25</v>
      </c>
      <c r="BB68" s="45">
        <f t="shared" si="128"/>
        <v>-1.9557139442404227E-4</v>
      </c>
    </row>
    <row r="69" spans="1:54" x14ac:dyDescent="0.3">
      <c r="A69" s="22">
        <v>23</v>
      </c>
      <c r="B69" s="49">
        <v>45971</v>
      </c>
      <c r="C69" s="39">
        <v>45985</v>
      </c>
      <c r="D69" s="24"/>
      <c r="E69" s="24">
        <v>46019</v>
      </c>
      <c r="F69" s="26">
        <v>40525</v>
      </c>
      <c r="G69" s="27">
        <v>163505301</v>
      </c>
      <c r="H69" s="41">
        <v>57.88</v>
      </c>
      <c r="I69" s="29">
        <v>57.25</v>
      </c>
      <c r="J69" s="42">
        <f t="shared" si="113"/>
        <v>-0.63000000000000256</v>
      </c>
      <c r="K69" s="43">
        <v>8.1999999999999993</v>
      </c>
      <c r="L69" s="29">
        <v>7.5</v>
      </c>
      <c r="M69" s="44">
        <f t="shared" si="114"/>
        <v>-0.69999999999999929</v>
      </c>
      <c r="N69" s="43">
        <v>0.71</v>
      </c>
      <c r="O69" s="32">
        <v>1.04</v>
      </c>
      <c r="P69" s="42">
        <f t="shared" si="115"/>
        <v>0.33000000000000007</v>
      </c>
      <c r="Q69" s="43">
        <v>11.33</v>
      </c>
      <c r="R69" s="29">
        <v>10</v>
      </c>
      <c r="S69" s="42">
        <f t="shared" si="116"/>
        <v>-1.33</v>
      </c>
      <c r="T69" s="43">
        <v>3</v>
      </c>
      <c r="U69" s="29">
        <v>4</v>
      </c>
      <c r="V69" s="42">
        <f t="shared" si="117"/>
        <v>1</v>
      </c>
      <c r="W69" s="43">
        <v>6</v>
      </c>
      <c r="X69" s="29">
        <v>5</v>
      </c>
      <c r="Y69" s="42">
        <f t="shared" si="118"/>
        <v>-1</v>
      </c>
      <c r="Z69" s="41">
        <v>95</v>
      </c>
      <c r="AA69" s="29">
        <v>97</v>
      </c>
      <c r="AB69" s="42">
        <f t="shared" si="119"/>
        <v>2</v>
      </c>
      <c r="AC69" s="43">
        <v>1</v>
      </c>
      <c r="AD69" s="29">
        <v>1</v>
      </c>
      <c r="AE69" s="42">
        <f t="shared" si="120"/>
        <v>0</v>
      </c>
      <c r="AF69" s="43">
        <v>1.5</v>
      </c>
      <c r="AG69" s="29">
        <v>2.2999999999999998</v>
      </c>
      <c r="AH69" s="42">
        <f t="shared" si="121"/>
        <v>0.79999999999999982</v>
      </c>
      <c r="AI69" s="43">
        <v>0.7</v>
      </c>
      <c r="AJ69" s="29">
        <v>1.5</v>
      </c>
      <c r="AK69" s="42">
        <f t="shared" si="122"/>
        <v>0.8</v>
      </c>
      <c r="AL69" s="43">
        <v>0.33</v>
      </c>
      <c r="AM69" s="29">
        <v>0.33</v>
      </c>
      <c r="AN69" s="42">
        <f t="shared" si="123"/>
        <v>0</v>
      </c>
      <c r="AO69" s="43">
        <v>1.67</v>
      </c>
      <c r="AP69" s="29">
        <v>2.33</v>
      </c>
      <c r="AQ69" s="42">
        <f t="shared" si="124"/>
        <v>0.66000000000000014</v>
      </c>
      <c r="AR69" s="43">
        <v>1.67</v>
      </c>
      <c r="AS69" s="29">
        <v>1.67</v>
      </c>
      <c r="AT69" s="42">
        <f t="shared" si="125"/>
        <v>0</v>
      </c>
      <c r="AU69" s="43">
        <f t="shared" si="112"/>
        <v>3.67</v>
      </c>
      <c r="AV69" s="29">
        <f t="shared" si="112"/>
        <v>4.33</v>
      </c>
      <c r="AW69" s="42">
        <f t="shared" si="126"/>
        <v>0.66000000000000014</v>
      </c>
      <c r="AX69" s="41" t="s">
        <v>30</v>
      </c>
      <c r="AY69" s="43" t="s">
        <v>30</v>
      </c>
      <c r="AZ69" s="47">
        <f t="shared" si="127"/>
        <v>1533.9666666666667</v>
      </c>
      <c r="BA69" s="46">
        <f t="shared" si="33"/>
        <v>0.86</v>
      </c>
      <c r="BB69" s="45">
        <f t="shared" si="128"/>
        <v>2.151285338664465E-4</v>
      </c>
    </row>
    <row r="70" spans="1:54" x14ac:dyDescent="0.3">
      <c r="A70" s="22">
        <v>23</v>
      </c>
      <c r="B70" s="49">
        <v>45972</v>
      </c>
      <c r="C70" s="39">
        <v>45985</v>
      </c>
      <c r="D70" s="24"/>
      <c r="E70" s="24">
        <v>46019</v>
      </c>
      <c r="F70" s="26">
        <v>45260</v>
      </c>
      <c r="G70" s="27">
        <v>163576101</v>
      </c>
      <c r="H70" s="41">
        <v>57.39</v>
      </c>
      <c r="I70" s="29">
        <v>56.8</v>
      </c>
      <c r="J70" s="42">
        <f t="shared" si="113"/>
        <v>-0.59000000000000341</v>
      </c>
      <c r="K70" s="43">
        <v>8.3000000000000007</v>
      </c>
      <c r="L70" s="29">
        <v>7.5</v>
      </c>
      <c r="M70" s="44">
        <f t="shared" si="114"/>
        <v>-0.80000000000000071</v>
      </c>
      <c r="N70" s="43">
        <v>0.97</v>
      </c>
      <c r="O70" s="32">
        <v>1.03</v>
      </c>
      <c r="P70" s="42">
        <f t="shared" si="115"/>
        <v>6.0000000000000053E-2</v>
      </c>
      <c r="Q70" s="43">
        <v>12.33</v>
      </c>
      <c r="R70" s="29">
        <v>11</v>
      </c>
      <c r="S70" s="42">
        <f t="shared" si="116"/>
        <v>-1.33</v>
      </c>
      <c r="T70" s="43">
        <v>3</v>
      </c>
      <c r="U70" s="29">
        <v>3.33</v>
      </c>
      <c r="V70" s="42">
        <f t="shared" si="117"/>
        <v>0.33000000000000007</v>
      </c>
      <c r="W70" s="43">
        <v>4</v>
      </c>
      <c r="X70" s="29">
        <v>5.33</v>
      </c>
      <c r="Y70" s="42">
        <f t="shared" si="118"/>
        <v>1.33</v>
      </c>
      <c r="Z70" s="41">
        <v>103</v>
      </c>
      <c r="AA70" s="29">
        <v>105</v>
      </c>
      <c r="AB70" s="42">
        <f t="shared" si="119"/>
        <v>2</v>
      </c>
      <c r="AC70" s="43">
        <v>1.1000000000000001</v>
      </c>
      <c r="AD70" s="29">
        <v>2</v>
      </c>
      <c r="AE70" s="42">
        <f t="shared" si="120"/>
        <v>0.89999999999999991</v>
      </c>
      <c r="AF70" s="43">
        <v>1.6</v>
      </c>
      <c r="AG70" s="29">
        <v>3</v>
      </c>
      <c r="AH70" s="42">
        <f t="shared" si="121"/>
        <v>1.4</v>
      </c>
      <c r="AI70" s="43">
        <v>0.8</v>
      </c>
      <c r="AJ70" s="29">
        <v>1.2</v>
      </c>
      <c r="AK70" s="42">
        <f t="shared" si="122"/>
        <v>0.39999999999999991</v>
      </c>
      <c r="AL70" s="43">
        <v>0.33</v>
      </c>
      <c r="AM70" s="29">
        <v>0.33</v>
      </c>
      <c r="AN70" s="42">
        <f t="shared" si="123"/>
        <v>0</v>
      </c>
      <c r="AO70" s="43">
        <v>1.33</v>
      </c>
      <c r="AP70" s="29">
        <v>2.67</v>
      </c>
      <c r="AQ70" s="42">
        <f t="shared" si="124"/>
        <v>1.3399999999999999</v>
      </c>
      <c r="AR70" s="43">
        <v>2</v>
      </c>
      <c r="AS70" s="29">
        <v>1.67</v>
      </c>
      <c r="AT70" s="42">
        <f t="shared" si="125"/>
        <v>-0.33000000000000007</v>
      </c>
      <c r="AU70" s="43">
        <f t="shared" si="112"/>
        <v>3.66</v>
      </c>
      <c r="AV70" s="29">
        <f t="shared" si="112"/>
        <v>4.67</v>
      </c>
      <c r="AW70" s="42">
        <f t="shared" si="126"/>
        <v>1.0099999999999998</v>
      </c>
      <c r="AX70" s="41" t="s">
        <v>30</v>
      </c>
      <c r="AY70" s="43" t="s">
        <v>30</v>
      </c>
      <c r="AZ70" s="47">
        <f t="shared" si="127"/>
        <v>1533.9666666666667</v>
      </c>
      <c r="BA70" s="46">
        <f t="shared" si="33"/>
        <v>1.1199999999999999</v>
      </c>
      <c r="BB70" s="45">
        <f t="shared" si="128"/>
        <v>3.9114278884808481E-5</v>
      </c>
    </row>
    <row r="71" spans="1:54" x14ac:dyDescent="0.3">
      <c r="A71" s="22">
        <v>9</v>
      </c>
      <c r="B71" s="49">
        <v>45948</v>
      </c>
      <c r="C71" s="39">
        <v>45973</v>
      </c>
      <c r="D71" s="24"/>
      <c r="E71" s="40">
        <v>46027</v>
      </c>
      <c r="F71" s="26">
        <v>42540</v>
      </c>
      <c r="G71" s="27">
        <v>162468801</v>
      </c>
      <c r="H71" s="41">
        <v>56.32</v>
      </c>
      <c r="I71" s="29">
        <v>56.81</v>
      </c>
      <c r="J71" s="42">
        <f>I71-H71</f>
        <v>0.49000000000000199</v>
      </c>
      <c r="K71" s="43">
        <v>9.1</v>
      </c>
      <c r="L71" s="29">
        <v>7.4</v>
      </c>
      <c r="M71" s="44">
        <f t="shared" si="114"/>
        <v>-1.6999999999999993</v>
      </c>
      <c r="N71" s="43">
        <v>0.9</v>
      </c>
      <c r="O71" s="32">
        <v>1.05</v>
      </c>
      <c r="P71" s="50">
        <f t="shared" si="115"/>
        <v>0.15000000000000002</v>
      </c>
      <c r="Q71" s="43">
        <v>8</v>
      </c>
      <c r="R71" s="29">
        <v>11</v>
      </c>
      <c r="S71" s="42">
        <f>R71-Q71</f>
        <v>3</v>
      </c>
      <c r="T71" s="43">
        <v>3.33</v>
      </c>
      <c r="U71" s="29">
        <v>3.33</v>
      </c>
      <c r="V71" s="42">
        <f>U71-T71</f>
        <v>0</v>
      </c>
      <c r="W71" s="43">
        <v>6</v>
      </c>
      <c r="X71" s="29">
        <v>5</v>
      </c>
      <c r="Y71" s="42">
        <f>X71-W71</f>
        <v>-1</v>
      </c>
      <c r="Z71" s="41">
        <v>119</v>
      </c>
      <c r="AA71" s="29">
        <v>107</v>
      </c>
      <c r="AB71" s="42">
        <f>AA71-Z71</f>
        <v>-12</v>
      </c>
      <c r="AC71" s="43">
        <v>1.8</v>
      </c>
      <c r="AD71" s="29">
        <v>1</v>
      </c>
      <c r="AE71" s="42">
        <f>AD71-AC71</f>
        <v>-0.8</v>
      </c>
      <c r="AF71" s="43">
        <v>1.8</v>
      </c>
      <c r="AG71" s="29">
        <v>1.8</v>
      </c>
      <c r="AH71" s="42">
        <f>AG71-AF71</f>
        <v>0</v>
      </c>
      <c r="AI71" s="43">
        <v>1</v>
      </c>
      <c r="AJ71" s="29">
        <v>1.2</v>
      </c>
      <c r="AK71" s="42">
        <f>AJ71-AI71</f>
        <v>0.19999999999999996</v>
      </c>
      <c r="AL71" s="43">
        <v>0.33</v>
      </c>
      <c r="AM71" s="29">
        <v>0.67</v>
      </c>
      <c r="AN71" s="42">
        <f>AM71-AL71</f>
        <v>0.34</v>
      </c>
      <c r="AO71" s="43">
        <v>2</v>
      </c>
      <c r="AP71" s="29">
        <v>2.33</v>
      </c>
      <c r="AQ71" s="42">
        <f>AP71-AO71</f>
        <v>0.33000000000000007</v>
      </c>
      <c r="AR71" s="43">
        <v>1.67</v>
      </c>
      <c r="AS71" s="29">
        <v>2</v>
      </c>
      <c r="AT71" s="42">
        <f>AS71-AR71</f>
        <v>0.33000000000000007</v>
      </c>
      <c r="AU71" s="43">
        <f t="shared" si="112"/>
        <v>4</v>
      </c>
      <c r="AV71" s="29">
        <f t="shared" si="112"/>
        <v>5</v>
      </c>
      <c r="AW71" s="42">
        <f>AV71-AU71</f>
        <v>1</v>
      </c>
      <c r="AX71" s="41" t="s">
        <v>30</v>
      </c>
      <c r="AY71" s="43" t="s">
        <v>30</v>
      </c>
      <c r="AZ71" s="47">
        <f>(E71-D71)/30</f>
        <v>1534.2333333333333</v>
      </c>
      <c r="BA71" s="46">
        <f t="shared" si="33"/>
        <v>1.05</v>
      </c>
      <c r="BB71" s="45">
        <f t="shared" si="128"/>
        <v>9.7768700979859665E-5</v>
      </c>
    </row>
    <row r="72" spans="1:54" x14ac:dyDescent="0.3">
      <c r="A72" s="22">
        <v>9</v>
      </c>
      <c r="B72" s="49">
        <v>45969</v>
      </c>
      <c r="C72" s="39">
        <v>45973</v>
      </c>
      <c r="D72" s="24"/>
      <c r="E72" s="40">
        <v>46031</v>
      </c>
      <c r="F72" s="26">
        <v>45700</v>
      </c>
      <c r="G72" s="27">
        <v>163471001</v>
      </c>
      <c r="H72" s="41">
        <v>57.2</v>
      </c>
      <c r="I72" s="29">
        <v>57.34</v>
      </c>
      <c r="J72" s="42">
        <f t="shared" ref="J72:J77" si="129">I72-H72</f>
        <v>0.14000000000000057</v>
      </c>
      <c r="K72" s="43">
        <v>8</v>
      </c>
      <c r="L72" s="29">
        <v>7.5</v>
      </c>
      <c r="M72" s="44">
        <f t="shared" si="114"/>
        <v>-0.5</v>
      </c>
      <c r="N72" s="43">
        <v>0.89</v>
      </c>
      <c r="O72" s="32">
        <v>1.24</v>
      </c>
      <c r="P72" s="50">
        <f t="shared" si="115"/>
        <v>0.35</v>
      </c>
      <c r="Q72" s="43">
        <v>13</v>
      </c>
      <c r="R72" s="29">
        <v>13.67</v>
      </c>
      <c r="S72" s="42">
        <f t="shared" ref="S72:S77" si="130">R72-Q72</f>
        <v>0.66999999999999993</v>
      </c>
      <c r="T72" s="43">
        <v>2.33</v>
      </c>
      <c r="U72" s="29">
        <v>4</v>
      </c>
      <c r="V72" s="42">
        <f t="shared" ref="V72:V77" si="131">U72-T72</f>
        <v>1.67</v>
      </c>
      <c r="W72" s="43">
        <v>3.33</v>
      </c>
      <c r="X72" s="29">
        <v>5</v>
      </c>
      <c r="Y72" s="42">
        <f t="shared" ref="Y72:Y77" si="132">X72-W72</f>
        <v>1.67</v>
      </c>
      <c r="Z72" s="41">
        <v>103</v>
      </c>
      <c r="AA72" s="29">
        <v>110</v>
      </c>
      <c r="AB72" s="42">
        <f t="shared" ref="AB72:AB77" si="133">AA72-Z72</f>
        <v>7</v>
      </c>
      <c r="AC72" s="43">
        <v>0.5</v>
      </c>
      <c r="AD72" s="29">
        <v>1</v>
      </c>
      <c r="AE72" s="42">
        <f t="shared" ref="AE72:AE77" si="134">AD72-AC72</f>
        <v>0.5</v>
      </c>
      <c r="AF72" s="43">
        <v>1.1000000000000001</v>
      </c>
      <c r="AG72" s="29">
        <v>2.2999999999999998</v>
      </c>
      <c r="AH72" s="42">
        <f t="shared" ref="AH72:AH77" si="135">AG72-AF72</f>
        <v>1.1999999999999997</v>
      </c>
      <c r="AI72" s="43">
        <v>1</v>
      </c>
      <c r="AJ72" s="29">
        <v>0.8</v>
      </c>
      <c r="AK72" s="42">
        <f t="shared" ref="AK72:AK77" si="136">AJ72-AI72</f>
        <v>-0.19999999999999996</v>
      </c>
      <c r="AL72" s="43">
        <v>0.33</v>
      </c>
      <c r="AM72" s="29">
        <v>0.67</v>
      </c>
      <c r="AN72" s="42">
        <f t="shared" ref="AN72:AN77" si="137">AM72-AL72</f>
        <v>0.34</v>
      </c>
      <c r="AO72" s="43">
        <v>2</v>
      </c>
      <c r="AP72" s="29">
        <v>2.33</v>
      </c>
      <c r="AQ72" s="42">
        <f t="shared" ref="AQ72:AQ77" si="138">AP72-AO72</f>
        <v>0.33000000000000007</v>
      </c>
      <c r="AR72" s="43">
        <v>2.33</v>
      </c>
      <c r="AS72" s="29">
        <v>1.33</v>
      </c>
      <c r="AT72" s="42">
        <f t="shared" ref="AT72:AT77" si="139">AS72-AR72</f>
        <v>-1</v>
      </c>
      <c r="AU72" s="43">
        <f t="shared" si="112"/>
        <v>4.66</v>
      </c>
      <c r="AV72" s="29">
        <f t="shared" si="112"/>
        <v>4.33</v>
      </c>
      <c r="AW72" s="42">
        <f t="shared" ref="AW72:AW77" si="140">AV72-AU72</f>
        <v>-0.33000000000000007</v>
      </c>
      <c r="AX72" s="41" t="s">
        <v>30</v>
      </c>
      <c r="AY72" s="43" t="s">
        <v>30</v>
      </c>
      <c r="AZ72" s="47">
        <f t="shared" ref="AZ72:AZ77" si="141">(E72-D72)/30</f>
        <v>1534.3666666666666</v>
      </c>
      <c r="BA72" s="46">
        <f t="shared" si="33"/>
        <v>1.04</v>
      </c>
      <c r="BB72" s="45">
        <f t="shared" si="128"/>
        <v>2.2810714518476679E-4</v>
      </c>
    </row>
    <row r="73" spans="1:54" x14ac:dyDescent="0.3">
      <c r="A73" s="22">
        <v>9</v>
      </c>
      <c r="B73" s="49">
        <v>45952</v>
      </c>
      <c r="C73" s="39">
        <v>45973</v>
      </c>
      <c r="D73" s="24"/>
      <c r="E73" s="40">
        <v>46031</v>
      </c>
      <c r="F73" s="26">
        <v>44325</v>
      </c>
      <c r="G73" s="27">
        <v>162608201</v>
      </c>
      <c r="H73" s="41">
        <v>57.72</v>
      </c>
      <c r="I73" s="29">
        <v>56.51</v>
      </c>
      <c r="J73" s="42">
        <f t="shared" si="129"/>
        <v>-1.2100000000000009</v>
      </c>
      <c r="K73" s="43">
        <v>9</v>
      </c>
      <c r="L73" s="29">
        <v>7.5</v>
      </c>
      <c r="M73" s="44">
        <f t="shared" si="114"/>
        <v>-1.5</v>
      </c>
      <c r="N73" s="43">
        <v>1.06</v>
      </c>
      <c r="O73" s="32">
        <v>1.22</v>
      </c>
      <c r="P73" s="50">
        <f t="shared" si="115"/>
        <v>0.15999999999999992</v>
      </c>
      <c r="Q73" s="43">
        <v>15</v>
      </c>
      <c r="R73" s="29">
        <v>8</v>
      </c>
      <c r="S73" s="42">
        <f t="shared" si="130"/>
        <v>-7</v>
      </c>
      <c r="T73" s="43">
        <v>2.33</v>
      </c>
      <c r="U73" s="29">
        <v>3.67</v>
      </c>
      <c r="V73" s="42">
        <f t="shared" si="131"/>
        <v>1.3399999999999999</v>
      </c>
      <c r="W73" s="43">
        <v>3</v>
      </c>
      <c r="X73" s="29">
        <v>4.33</v>
      </c>
      <c r="Y73" s="42">
        <f t="shared" si="132"/>
        <v>1.33</v>
      </c>
      <c r="Z73" s="41">
        <v>109</v>
      </c>
      <c r="AA73" s="29">
        <v>109</v>
      </c>
      <c r="AB73" s="42">
        <f t="shared" si="133"/>
        <v>0</v>
      </c>
      <c r="AC73" s="43">
        <v>1.5</v>
      </c>
      <c r="AD73" s="29">
        <v>0.6</v>
      </c>
      <c r="AE73" s="42">
        <f t="shared" si="134"/>
        <v>-0.9</v>
      </c>
      <c r="AF73" s="43">
        <v>2</v>
      </c>
      <c r="AG73" s="29">
        <v>1.6</v>
      </c>
      <c r="AH73" s="42">
        <f t="shared" si="135"/>
        <v>-0.39999999999999991</v>
      </c>
      <c r="AI73" s="43">
        <v>1.2</v>
      </c>
      <c r="AJ73" s="29">
        <v>0.6</v>
      </c>
      <c r="AK73" s="42">
        <f t="shared" si="136"/>
        <v>-0.6</v>
      </c>
      <c r="AL73" s="43">
        <v>0.33</v>
      </c>
      <c r="AM73" s="29">
        <v>1</v>
      </c>
      <c r="AN73" s="42">
        <f t="shared" si="137"/>
        <v>0.66999999999999993</v>
      </c>
      <c r="AO73" s="43">
        <v>1.67</v>
      </c>
      <c r="AP73" s="29">
        <v>2</v>
      </c>
      <c r="AQ73" s="42">
        <f t="shared" si="138"/>
        <v>0.33000000000000007</v>
      </c>
      <c r="AR73" s="43">
        <v>2</v>
      </c>
      <c r="AS73" s="29">
        <v>2</v>
      </c>
      <c r="AT73" s="42">
        <f t="shared" si="139"/>
        <v>0</v>
      </c>
      <c r="AU73" s="43">
        <f t="shared" si="112"/>
        <v>4</v>
      </c>
      <c r="AV73" s="29">
        <f t="shared" si="112"/>
        <v>5</v>
      </c>
      <c r="AW73" s="42">
        <f t="shared" si="140"/>
        <v>1</v>
      </c>
      <c r="AX73" s="41" t="s">
        <v>30</v>
      </c>
      <c r="AY73" s="43" t="s">
        <v>30</v>
      </c>
      <c r="AZ73" s="47">
        <f t="shared" si="141"/>
        <v>1534.3666666666666</v>
      </c>
      <c r="BA73" s="46">
        <f t="shared" si="33"/>
        <v>1.21</v>
      </c>
      <c r="BB73" s="45">
        <f t="shared" si="128"/>
        <v>1.0427755208446478E-4</v>
      </c>
    </row>
    <row r="74" spans="1:54" x14ac:dyDescent="0.3">
      <c r="A74" s="22">
        <v>9</v>
      </c>
      <c r="B74" s="49">
        <v>45967</v>
      </c>
      <c r="C74" s="39">
        <v>45973</v>
      </c>
      <c r="D74" s="24"/>
      <c r="E74" s="40">
        <v>46028</v>
      </c>
      <c r="F74" s="26">
        <v>42713</v>
      </c>
      <c r="G74" s="27">
        <v>163337301</v>
      </c>
      <c r="H74" s="41">
        <v>57.79</v>
      </c>
      <c r="I74" s="29">
        <v>56.27</v>
      </c>
      <c r="J74" s="42">
        <f t="shared" si="129"/>
        <v>-1.519999999999996</v>
      </c>
      <c r="K74" s="43">
        <v>8.3000000000000007</v>
      </c>
      <c r="L74" s="29">
        <v>7.4</v>
      </c>
      <c r="M74" s="44">
        <f t="shared" si="114"/>
        <v>-0.90000000000000036</v>
      </c>
      <c r="N74" s="43">
        <v>0.85</v>
      </c>
      <c r="O74" s="32">
        <v>1.35</v>
      </c>
      <c r="P74" s="50">
        <f t="shared" si="115"/>
        <v>0.50000000000000011</v>
      </c>
      <c r="Q74" s="43">
        <v>14</v>
      </c>
      <c r="R74" s="29">
        <v>9</v>
      </c>
      <c r="S74" s="42">
        <f t="shared" si="130"/>
        <v>-5</v>
      </c>
      <c r="T74" s="43">
        <v>3</v>
      </c>
      <c r="U74" s="29">
        <v>3.33</v>
      </c>
      <c r="V74" s="42">
        <f t="shared" si="131"/>
        <v>0.33000000000000007</v>
      </c>
      <c r="W74" s="43">
        <v>7</v>
      </c>
      <c r="X74" s="29">
        <v>6</v>
      </c>
      <c r="Y74" s="42">
        <f t="shared" si="132"/>
        <v>-1</v>
      </c>
      <c r="Z74" s="41">
        <v>106</v>
      </c>
      <c r="AA74" s="29">
        <v>108</v>
      </c>
      <c r="AB74" s="42">
        <f t="shared" si="133"/>
        <v>2</v>
      </c>
      <c r="AC74" s="43">
        <v>1.3</v>
      </c>
      <c r="AD74" s="29">
        <v>0.6</v>
      </c>
      <c r="AE74" s="42">
        <f t="shared" si="134"/>
        <v>-0.70000000000000007</v>
      </c>
      <c r="AF74" s="43">
        <v>1</v>
      </c>
      <c r="AG74" s="29">
        <v>0.9</v>
      </c>
      <c r="AH74" s="42">
        <f t="shared" si="135"/>
        <v>-9.9999999999999978E-2</v>
      </c>
      <c r="AI74" s="43">
        <v>0.9</v>
      </c>
      <c r="AJ74" s="29">
        <v>0.9</v>
      </c>
      <c r="AK74" s="42">
        <f t="shared" si="136"/>
        <v>0</v>
      </c>
      <c r="AL74" s="43">
        <v>0.33</v>
      </c>
      <c r="AM74" s="29">
        <v>0.67</v>
      </c>
      <c r="AN74" s="42">
        <f t="shared" si="137"/>
        <v>0.34</v>
      </c>
      <c r="AO74" s="43">
        <v>2.67</v>
      </c>
      <c r="AP74" s="29">
        <v>1.67</v>
      </c>
      <c r="AQ74" s="42">
        <f t="shared" si="138"/>
        <v>-1</v>
      </c>
      <c r="AR74" s="43">
        <v>2</v>
      </c>
      <c r="AS74" s="29">
        <v>1.33</v>
      </c>
      <c r="AT74" s="42">
        <f t="shared" si="139"/>
        <v>-0.66999999999999993</v>
      </c>
      <c r="AU74" s="43">
        <f t="shared" si="112"/>
        <v>5</v>
      </c>
      <c r="AV74" s="29">
        <f t="shared" si="112"/>
        <v>3.67</v>
      </c>
      <c r="AW74" s="42">
        <f t="shared" si="140"/>
        <v>-1.33</v>
      </c>
      <c r="AX74" s="41" t="s">
        <v>30</v>
      </c>
      <c r="AY74" s="43" t="s">
        <v>30</v>
      </c>
      <c r="AZ74" s="47">
        <f t="shared" si="141"/>
        <v>1534.2666666666667</v>
      </c>
      <c r="BA74" s="46">
        <f t="shared" si="33"/>
        <v>1</v>
      </c>
      <c r="BB74" s="45">
        <f t="shared" si="128"/>
        <v>3.2588858955418448E-4</v>
      </c>
    </row>
    <row r="75" spans="1:54" x14ac:dyDescent="0.3">
      <c r="A75" s="22">
        <v>9</v>
      </c>
      <c r="B75" s="49">
        <v>45966</v>
      </c>
      <c r="C75" s="39">
        <v>45973</v>
      </c>
      <c r="D75" s="24"/>
      <c r="E75" s="40">
        <v>46027</v>
      </c>
      <c r="F75" s="26">
        <v>48485</v>
      </c>
      <c r="G75" s="27">
        <v>163293601</v>
      </c>
      <c r="H75" s="41">
        <v>58.15</v>
      </c>
      <c r="I75" s="29">
        <v>56.32</v>
      </c>
      <c r="J75" s="42">
        <f t="shared" si="129"/>
        <v>-1.8299999999999983</v>
      </c>
      <c r="K75" s="43">
        <v>8.4</v>
      </c>
      <c r="L75" s="29">
        <v>7.4</v>
      </c>
      <c r="M75" s="44">
        <f t="shared" si="114"/>
        <v>-1</v>
      </c>
      <c r="N75" s="43">
        <v>0.55000000000000004</v>
      </c>
      <c r="O75" s="32">
        <v>1.1499999999999999</v>
      </c>
      <c r="P75" s="50">
        <f t="shared" si="115"/>
        <v>0.59999999999999987</v>
      </c>
      <c r="Q75" s="43">
        <v>14</v>
      </c>
      <c r="R75" s="29">
        <v>9.33</v>
      </c>
      <c r="S75" s="42">
        <f t="shared" si="130"/>
        <v>-4.67</v>
      </c>
      <c r="T75" s="43">
        <v>3</v>
      </c>
      <c r="U75" s="29">
        <v>3.67</v>
      </c>
      <c r="V75" s="42">
        <f t="shared" si="131"/>
        <v>0.66999999999999993</v>
      </c>
      <c r="W75" s="43">
        <v>5</v>
      </c>
      <c r="X75" s="29">
        <v>5</v>
      </c>
      <c r="Y75" s="42">
        <f t="shared" si="132"/>
        <v>0</v>
      </c>
      <c r="Z75" s="41">
        <v>108</v>
      </c>
      <c r="AA75" s="29">
        <v>106</v>
      </c>
      <c r="AB75" s="42">
        <f t="shared" si="133"/>
        <v>-2</v>
      </c>
      <c r="AC75" s="43">
        <v>0.9</v>
      </c>
      <c r="AD75" s="29">
        <v>2.2999999999999998</v>
      </c>
      <c r="AE75" s="42">
        <f t="shared" si="134"/>
        <v>1.4</v>
      </c>
      <c r="AF75" s="43">
        <v>1.3</v>
      </c>
      <c r="AG75" s="29">
        <v>1.6</v>
      </c>
      <c r="AH75" s="42">
        <f t="shared" si="135"/>
        <v>0.30000000000000004</v>
      </c>
      <c r="AI75" s="43">
        <v>0.6</v>
      </c>
      <c r="AJ75" s="29">
        <v>1.1000000000000001</v>
      </c>
      <c r="AK75" s="42">
        <f t="shared" si="136"/>
        <v>0.50000000000000011</v>
      </c>
      <c r="AL75" s="43">
        <v>0.33</v>
      </c>
      <c r="AM75" s="29">
        <v>0.67</v>
      </c>
      <c r="AN75" s="42">
        <f t="shared" si="137"/>
        <v>0.34</v>
      </c>
      <c r="AO75" s="43">
        <v>2.67</v>
      </c>
      <c r="AP75" s="29">
        <v>1.67</v>
      </c>
      <c r="AQ75" s="42">
        <f t="shared" si="138"/>
        <v>-1</v>
      </c>
      <c r="AR75" s="43">
        <v>2</v>
      </c>
      <c r="AS75" s="29">
        <v>1.33</v>
      </c>
      <c r="AT75" s="42">
        <f t="shared" si="139"/>
        <v>-0.66999999999999993</v>
      </c>
      <c r="AU75" s="43">
        <f t="shared" si="112"/>
        <v>5</v>
      </c>
      <c r="AV75" s="29">
        <f t="shared" si="112"/>
        <v>3.67</v>
      </c>
      <c r="AW75" s="42">
        <f t="shared" si="140"/>
        <v>-1.33</v>
      </c>
      <c r="AX75" s="41" t="s">
        <v>30</v>
      </c>
      <c r="AY75" s="43" t="s">
        <v>30</v>
      </c>
      <c r="AZ75" s="47">
        <f t="shared" si="141"/>
        <v>1534.2333333333333</v>
      </c>
      <c r="BA75" s="46">
        <f t="shared" si="33"/>
        <v>0.70000000000000007</v>
      </c>
      <c r="BB75" s="45">
        <f t="shared" si="128"/>
        <v>3.910748039194385E-4</v>
      </c>
    </row>
    <row r="76" spans="1:54" x14ac:dyDescent="0.3">
      <c r="A76" s="22">
        <v>9</v>
      </c>
      <c r="B76" s="49">
        <v>45967</v>
      </c>
      <c r="C76" s="39">
        <v>45973</v>
      </c>
      <c r="D76" s="24"/>
      <c r="E76" s="40">
        <v>46027</v>
      </c>
      <c r="F76" s="26">
        <v>43405</v>
      </c>
      <c r="G76" s="27">
        <v>163337901</v>
      </c>
      <c r="H76" s="41">
        <v>57.97</v>
      </c>
      <c r="I76" s="29">
        <v>56.58</v>
      </c>
      <c r="J76" s="42">
        <f t="shared" si="129"/>
        <v>-1.3900000000000006</v>
      </c>
      <c r="K76" s="43">
        <v>7.7</v>
      </c>
      <c r="L76" s="29">
        <v>7.4</v>
      </c>
      <c r="M76" s="44">
        <f t="shared" si="114"/>
        <v>-0.29999999999999982</v>
      </c>
      <c r="N76" s="43">
        <v>0.6</v>
      </c>
      <c r="O76" s="32">
        <v>1.1000000000000001</v>
      </c>
      <c r="P76" s="50">
        <f t="shared" si="115"/>
        <v>0.50000000000000011</v>
      </c>
      <c r="Q76" s="43">
        <v>12.33</v>
      </c>
      <c r="R76" s="29">
        <v>10</v>
      </c>
      <c r="S76" s="42">
        <f t="shared" si="130"/>
        <v>-2.33</v>
      </c>
      <c r="T76" s="43">
        <v>3</v>
      </c>
      <c r="U76" s="29">
        <v>3.67</v>
      </c>
      <c r="V76" s="42">
        <f t="shared" si="131"/>
        <v>0.66999999999999993</v>
      </c>
      <c r="W76" s="43">
        <v>4.67</v>
      </c>
      <c r="X76" s="29">
        <v>4.67</v>
      </c>
      <c r="Y76" s="42">
        <f t="shared" si="132"/>
        <v>0</v>
      </c>
      <c r="Z76" s="41">
        <v>104</v>
      </c>
      <c r="AA76" s="29">
        <v>110</v>
      </c>
      <c r="AB76" s="42">
        <f t="shared" si="133"/>
        <v>6</v>
      </c>
      <c r="AC76" s="43">
        <v>0.5</v>
      </c>
      <c r="AD76" s="29">
        <v>1</v>
      </c>
      <c r="AE76" s="42">
        <f t="shared" si="134"/>
        <v>0.5</v>
      </c>
      <c r="AF76" s="43">
        <v>1.7</v>
      </c>
      <c r="AG76" s="29">
        <v>1.6</v>
      </c>
      <c r="AH76" s="42">
        <f t="shared" si="135"/>
        <v>-9.9999999999999867E-2</v>
      </c>
      <c r="AI76" s="43">
        <v>0.9</v>
      </c>
      <c r="AJ76" s="29">
        <v>1.6</v>
      </c>
      <c r="AK76" s="42">
        <f t="shared" si="136"/>
        <v>0.70000000000000007</v>
      </c>
      <c r="AL76" s="43">
        <v>0.33</v>
      </c>
      <c r="AM76" s="29">
        <v>1</v>
      </c>
      <c r="AN76" s="42">
        <f t="shared" si="137"/>
        <v>0.66999999999999993</v>
      </c>
      <c r="AO76" s="43">
        <v>1.67</v>
      </c>
      <c r="AP76" s="29">
        <v>2</v>
      </c>
      <c r="AQ76" s="42">
        <f t="shared" si="138"/>
        <v>0.33000000000000007</v>
      </c>
      <c r="AR76" s="43">
        <v>1</v>
      </c>
      <c r="AS76" s="29">
        <v>1.67</v>
      </c>
      <c r="AT76" s="42">
        <f t="shared" si="139"/>
        <v>0.66999999999999993</v>
      </c>
      <c r="AU76" s="43">
        <f t="shared" si="112"/>
        <v>3</v>
      </c>
      <c r="AV76" s="29">
        <f t="shared" si="112"/>
        <v>4.67</v>
      </c>
      <c r="AW76" s="42">
        <f t="shared" si="140"/>
        <v>1.67</v>
      </c>
      <c r="AX76" s="41" t="s">
        <v>30</v>
      </c>
      <c r="AY76" s="43" t="s">
        <v>30</v>
      </c>
      <c r="AZ76" s="47">
        <f t="shared" si="141"/>
        <v>1534.2333333333333</v>
      </c>
      <c r="BA76" s="46">
        <f t="shared" si="33"/>
        <v>0.75</v>
      </c>
      <c r="BB76" s="45">
        <f t="shared" si="128"/>
        <v>3.2589566993286557E-4</v>
      </c>
    </row>
    <row r="77" spans="1:54" x14ac:dyDescent="0.3">
      <c r="A77" s="22">
        <v>9</v>
      </c>
      <c r="B77" s="49">
        <v>45947</v>
      </c>
      <c r="C77" s="39">
        <v>45973</v>
      </c>
      <c r="D77" s="24"/>
      <c r="E77" s="40">
        <v>46028</v>
      </c>
      <c r="F77" s="26">
        <v>45435</v>
      </c>
      <c r="G77" s="27">
        <v>162446001</v>
      </c>
      <c r="H77" s="41">
        <v>57</v>
      </c>
      <c r="I77" s="29">
        <v>56.88</v>
      </c>
      <c r="J77" s="42">
        <f t="shared" si="129"/>
        <v>-0.11999999999999744</v>
      </c>
      <c r="K77" s="43">
        <v>9.1</v>
      </c>
      <c r="L77" s="29">
        <v>7.2</v>
      </c>
      <c r="M77" s="44">
        <f t="shared" si="114"/>
        <v>-1.8999999999999995</v>
      </c>
      <c r="N77" s="43">
        <v>0.91</v>
      </c>
      <c r="O77" s="32">
        <v>0.99</v>
      </c>
      <c r="P77" s="50">
        <f t="shared" si="115"/>
        <v>7.999999999999996E-2</v>
      </c>
      <c r="Q77" s="43">
        <v>10</v>
      </c>
      <c r="R77" s="29">
        <v>7</v>
      </c>
      <c r="S77" s="42">
        <f t="shared" si="130"/>
        <v>-3</v>
      </c>
      <c r="T77" s="43">
        <v>2.33</v>
      </c>
      <c r="U77" s="29">
        <v>4</v>
      </c>
      <c r="V77" s="42">
        <f t="shared" si="131"/>
        <v>1.67</v>
      </c>
      <c r="W77" s="43">
        <v>6.33</v>
      </c>
      <c r="X77" s="29">
        <v>6</v>
      </c>
      <c r="Y77" s="42">
        <f t="shared" si="132"/>
        <v>-0.33000000000000007</v>
      </c>
      <c r="Z77" s="41">
        <v>101</v>
      </c>
      <c r="AA77" s="29">
        <v>105</v>
      </c>
      <c r="AB77" s="42">
        <f t="shared" si="133"/>
        <v>4</v>
      </c>
      <c r="AC77" s="43">
        <v>0.9</v>
      </c>
      <c r="AD77" s="29">
        <v>1.6</v>
      </c>
      <c r="AE77" s="42">
        <f t="shared" si="134"/>
        <v>0.70000000000000007</v>
      </c>
      <c r="AF77" s="43">
        <v>1.3</v>
      </c>
      <c r="AG77" s="29">
        <v>1.5</v>
      </c>
      <c r="AH77" s="42">
        <f t="shared" si="135"/>
        <v>0.19999999999999996</v>
      </c>
      <c r="AI77" s="43">
        <v>0.6</v>
      </c>
      <c r="AJ77" s="29">
        <v>0.8</v>
      </c>
      <c r="AK77" s="42">
        <f t="shared" si="136"/>
        <v>0.20000000000000007</v>
      </c>
      <c r="AL77" s="43">
        <v>0.33</v>
      </c>
      <c r="AM77" s="29">
        <v>0.67</v>
      </c>
      <c r="AN77" s="42">
        <f t="shared" si="137"/>
        <v>0.34</v>
      </c>
      <c r="AO77" s="43">
        <v>2.67</v>
      </c>
      <c r="AP77" s="29">
        <v>2.33</v>
      </c>
      <c r="AQ77" s="42">
        <f t="shared" si="138"/>
        <v>-0.33999999999999986</v>
      </c>
      <c r="AR77" s="43">
        <v>1.67</v>
      </c>
      <c r="AS77" s="29">
        <v>1.33</v>
      </c>
      <c r="AT77" s="42">
        <f t="shared" si="139"/>
        <v>-0.33999999999999986</v>
      </c>
      <c r="AU77" s="43">
        <f t="shared" ref="AU77:AV83" si="142">AL77+AO77+AR77</f>
        <v>4.67</v>
      </c>
      <c r="AV77" s="29">
        <f t="shared" si="142"/>
        <v>4.33</v>
      </c>
      <c r="AW77" s="42">
        <f t="shared" si="140"/>
        <v>-0.33999999999999986</v>
      </c>
      <c r="AX77" s="41" t="s">
        <v>30</v>
      </c>
      <c r="AY77" s="43" t="s">
        <v>30</v>
      </c>
      <c r="AZ77" s="47">
        <f t="shared" si="141"/>
        <v>1534.2666666666667</v>
      </c>
      <c r="BA77" s="46">
        <f t="shared" si="33"/>
        <v>1.06</v>
      </c>
      <c r="BB77" s="45">
        <f t="shared" si="128"/>
        <v>5.2142174328669477E-5</v>
      </c>
    </row>
    <row r="78" spans="1:54" x14ac:dyDescent="0.3">
      <c r="A78" s="22">
        <v>15</v>
      </c>
      <c r="B78" s="49" t="s">
        <v>33</v>
      </c>
      <c r="C78" s="39">
        <v>45976</v>
      </c>
      <c r="D78" s="24"/>
      <c r="E78" s="40">
        <v>46035</v>
      </c>
      <c r="F78" s="26">
        <v>43567</v>
      </c>
      <c r="G78" s="27">
        <v>163725801</v>
      </c>
      <c r="H78" s="41">
        <v>57.8</v>
      </c>
      <c r="I78" s="29">
        <v>57.35</v>
      </c>
      <c r="J78" s="42">
        <f>I78-H78</f>
        <v>-0.44999999999999574</v>
      </c>
      <c r="K78" s="43">
        <v>8.1999999999999993</v>
      </c>
      <c r="L78" s="29">
        <v>7.5</v>
      </c>
      <c r="M78" s="44">
        <f>L78-K78</f>
        <v>-0.69999999999999929</v>
      </c>
      <c r="N78" s="43">
        <v>0.59</v>
      </c>
      <c r="O78" s="32">
        <v>1.08</v>
      </c>
      <c r="P78" s="42">
        <f>O78-N78</f>
        <v>0.4900000000000001</v>
      </c>
      <c r="Q78" s="43">
        <v>11.33</v>
      </c>
      <c r="R78" s="29">
        <v>9</v>
      </c>
      <c r="S78" s="42">
        <f>R78-Q78</f>
        <v>-2.33</v>
      </c>
      <c r="T78" s="43">
        <v>3</v>
      </c>
      <c r="U78" s="29">
        <v>3.33</v>
      </c>
      <c r="V78" s="42">
        <f>U78-T78</f>
        <v>0.33000000000000007</v>
      </c>
      <c r="W78" s="43">
        <v>6</v>
      </c>
      <c r="X78" s="29">
        <v>3.33</v>
      </c>
      <c r="Y78" s="42">
        <f>X78-W78</f>
        <v>-2.67</v>
      </c>
      <c r="Z78" s="41">
        <v>102</v>
      </c>
      <c r="AA78" s="29">
        <v>104</v>
      </c>
      <c r="AB78" s="42">
        <f>AA78-Z78</f>
        <v>2</v>
      </c>
      <c r="AC78" s="43">
        <v>0.9</v>
      </c>
      <c r="AD78" s="29">
        <v>1.1000000000000001</v>
      </c>
      <c r="AE78" s="42">
        <f>AD78-AC78</f>
        <v>0.20000000000000007</v>
      </c>
      <c r="AF78" s="43">
        <v>1</v>
      </c>
      <c r="AG78" s="29">
        <v>1.2</v>
      </c>
      <c r="AH78" s="42">
        <f>AG78-AF78</f>
        <v>0.19999999999999996</v>
      </c>
      <c r="AI78" s="43">
        <v>0.5</v>
      </c>
      <c r="AJ78" s="29">
        <v>1</v>
      </c>
      <c r="AK78" s="42">
        <f>AJ78-AI78</f>
        <v>0.5</v>
      </c>
      <c r="AL78" s="43">
        <v>0.33</v>
      </c>
      <c r="AM78" s="29">
        <v>0.33</v>
      </c>
      <c r="AN78" s="42">
        <f>AM78-AL78</f>
        <v>0</v>
      </c>
      <c r="AO78" s="43">
        <v>2</v>
      </c>
      <c r="AP78" s="29">
        <v>2.67</v>
      </c>
      <c r="AQ78" s="42">
        <f>AP78-AO78</f>
        <v>0.66999999999999993</v>
      </c>
      <c r="AR78" s="43">
        <v>2</v>
      </c>
      <c r="AS78" s="29">
        <v>3</v>
      </c>
      <c r="AT78" s="42">
        <f>AS78-AR78</f>
        <v>1</v>
      </c>
      <c r="AU78" s="43">
        <f t="shared" si="142"/>
        <v>4.33</v>
      </c>
      <c r="AV78" s="29">
        <f t="shared" si="142"/>
        <v>6</v>
      </c>
      <c r="AW78" s="42">
        <f>AV78-AU78</f>
        <v>1.67</v>
      </c>
      <c r="AX78" s="41" t="s">
        <v>30</v>
      </c>
      <c r="AY78" s="43" t="s">
        <v>30</v>
      </c>
      <c r="AZ78" s="47">
        <f>(E78-D78)/30</f>
        <v>1534.5</v>
      </c>
      <c r="BA78" s="46">
        <f t="shared" si="33"/>
        <v>0.74</v>
      </c>
      <c r="BB78" s="45">
        <f t="shared" si="128"/>
        <v>3.1932225480612583E-4</v>
      </c>
    </row>
    <row r="79" spans="1:54" x14ac:dyDescent="0.3">
      <c r="A79" s="22">
        <v>15</v>
      </c>
      <c r="B79" s="49">
        <v>45952</v>
      </c>
      <c r="C79" s="39">
        <v>45976</v>
      </c>
      <c r="D79" s="24"/>
      <c r="E79" s="40">
        <v>46035</v>
      </c>
      <c r="F79" s="26">
        <v>41215</v>
      </c>
      <c r="G79" s="27">
        <v>162607201</v>
      </c>
      <c r="H79" s="41">
        <v>56.65</v>
      </c>
      <c r="I79" s="29">
        <v>57.25</v>
      </c>
      <c r="J79" s="42">
        <f t="shared" ref="J79:J83" si="143">I79-H79</f>
        <v>0.60000000000000142</v>
      </c>
      <c r="K79" s="43">
        <v>9.5</v>
      </c>
      <c r="L79" s="29">
        <v>7.6</v>
      </c>
      <c r="M79" s="44">
        <f t="shared" ref="M79:M83" si="144">L79-K79</f>
        <v>-1.9000000000000004</v>
      </c>
      <c r="N79" s="43">
        <v>1.01</v>
      </c>
      <c r="O79" s="32">
        <v>1.03</v>
      </c>
      <c r="P79" s="42">
        <f t="shared" ref="P79:P83" si="145">O79-N79</f>
        <v>2.0000000000000018E-2</v>
      </c>
      <c r="Q79" s="43">
        <v>11</v>
      </c>
      <c r="R79" s="29">
        <v>8</v>
      </c>
      <c r="S79" s="42">
        <f t="shared" ref="S79:S83" si="146">R79-Q79</f>
        <v>-3</v>
      </c>
      <c r="T79" s="43">
        <v>3</v>
      </c>
      <c r="U79" s="29">
        <v>3.33</v>
      </c>
      <c r="V79" s="42">
        <f t="shared" ref="V79:V83" si="147">U79-T79</f>
        <v>0.33000000000000007</v>
      </c>
      <c r="W79" s="43">
        <v>4</v>
      </c>
      <c r="X79" s="29">
        <v>5.33</v>
      </c>
      <c r="Y79" s="42">
        <f t="shared" ref="Y79:Y83" si="148">X79-W79</f>
        <v>1.33</v>
      </c>
      <c r="Z79" s="41">
        <v>105</v>
      </c>
      <c r="AA79" s="29">
        <v>99</v>
      </c>
      <c r="AB79" s="42">
        <f t="shared" ref="AB79:AB83" si="149">AA79-Z79</f>
        <v>-6</v>
      </c>
      <c r="AC79" s="43">
        <v>2</v>
      </c>
      <c r="AD79" s="29">
        <v>1.2</v>
      </c>
      <c r="AE79" s="42">
        <f t="shared" ref="AE79:AE83" si="150">AD79-AC79</f>
        <v>-0.8</v>
      </c>
      <c r="AF79" s="43">
        <v>2.2999999999999998</v>
      </c>
      <c r="AG79" s="29">
        <v>1.5</v>
      </c>
      <c r="AH79" s="42">
        <f t="shared" ref="AH79:AH83" si="151">AG79-AF79</f>
        <v>-0.79999999999999982</v>
      </c>
      <c r="AI79" s="43">
        <v>0.9</v>
      </c>
      <c r="AJ79" s="29">
        <v>1.1000000000000001</v>
      </c>
      <c r="AK79" s="42">
        <f t="shared" ref="AK79:AK83" si="152">AJ79-AI79</f>
        <v>0.20000000000000007</v>
      </c>
      <c r="AL79" s="43">
        <v>0.33</v>
      </c>
      <c r="AM79" s="29">
        <v>0.33</v>
      </c>
      <c r="AN79" s="42">
        <f t="shared" ref="AN79:AN83" si="153">AM79-AL79</f>
        <v>0</v>
      </c>
      <c r="AO79" s="43">
        <v>2.67</v>
      </c>
      <c r="AP79" s="29">
        <v>2.67</v>
      </c>
      <c r="AQ79" s="42">
        <f t="shared" ref="AQ79:AQ83" si="154">AP79-AO79</f>
        <v>0</v>
      </c>
      <c r="AR79" s="43">
        <v>2.67</v>
      </c>
      <c r="AS79" s="29">
        <v>2.33</v>
      </c>
      <c r="AT79" s="42">
        <f t="shared" ref="AT79:AT83" si="155">AS79-AR79</f>
        <v>-0.33999999999999986</v>
      </c>
      <c r="AU79" s="43">
        <f t="shared" si="142"/>
        <v>5.67</v>
      </c>
      <c r="AV79" s="29">
        <f t="shared" si="142"/>
        <v>5.33</v>
      </c>
      <c r="AW79" s="42">
        <f t="shared" ref="AW79:AW83" si="156">AV79-AU79</f>
        <v>-0.33999999999999986</v>
      </c>
      <c r="AX79" s="41" t="s">
        <v>30</v>
      </c>
      <c r="AY79" s="43" t="s">
        <v>30</v>
      </c>
      <c r="AZ79" s="47">
        <f t="shared" ref="AZ79:AZ82" si="157">(E79-D79)/30</f>
        <v>1534.5</v>
      </c>
      <c r="BA79" s="46">
        <f t="shared" si="33"/>
        <v>1.1599999999999999</v>
      </c>
      <c r="BB79" s="45">
        <f t="shared" si="128"/>
        <v>1.3033561420658207E-5</v>
      </c>
    </row>
    <row r="80" spans="1:54" x14ac:dyDescent="0.3">
      <c r="A80" s="22">
        <v>15</v>
      </c>
      <c r="B80" s="49">
        <v>45967</v>
      </c>
      <c r="C80" s="39">
        <v>45976</v>
      </c>
      <c r="D80" s="24"/>
      <c r="E80" s="40">
        <v>46033</v>
      </c>
      <c r="F80" s="26">
        <v>41590</v>
      </c>
      <c r="G80" s="27">
        <v>163345001</v>
      </c>
      <c r="H80" s="41">
        <v>57.53</v>
      </c>
      <c r="I80" s="29">
        <v>57.02</v>
      </c>
      <c r="J80" s="42">
        <f t="shared" si="143"/>
        <v>-0.50999999999999801</v>
      </c>
      <c r="K80" s="43">
        <v>8.1999999999999993</v>
      </c>
      <c r="L80" s="29">
        <v>7.4</v>
      </c>
      <c r="M80" s="44">
        <f t="shared" si="144"/>
        <v>-0.79999999999999893</v>
      </c>
      <c r="N80" s="43">
        <v>1</v>
      </c>
      <c r="O80" s="32">
        <v>1.26</v>
      </c>
      <c r="P80" s="42">
        <f t="shared" si="145"/>
        <v>0.26</v>
      </c>
      <c r="Q80" s="43">
        <v>9.67</v>
      </c>
      <c r="R80" s="29">
        <v>6</v>
      </c>
      <c r="S80" s="42">
        <f t="shared" si="146"/>
        <v>-3.67</v>
      </c>
      <c r="T80" s="43">
        <v>4</v>
      </c>
      <c r="U80" s="29">
        <v>3.67</v>
      </c>
      <c r="V80" s="42">
        <f t="shared" si="147"/>
        <v>-0.33000000000000007</v>
      </c>
      <c r="W80" s="43">
        <v>4.33</v>
      </c>
      <c r="X80" s="29">
        <v>5</v>
      </c>
      <c r="Y80" s="42">
        <f t="shared" si="148"/>
        <v>0.66999999999999993</v>
      </c>
      <c r="Z80" s="41">
        <v>105</v>
      </c>
      <c r="AA80" s="29">
        <v>105</v>
      </c>
      <c r="AB80" s="42">
        <f t="shared" si="149"/>
        <v>0</v>
      </c>
      <c r="AC80" s="43">
        <v>0.6</v>
      </c>
      <c r="AD80" s="29">
        <v>1.1000000000000001</v>
      </c>
      <c r="AE80" s="42">
        <f t="shared" si="150"/>
        <v>0.50000000000000011</v>
      </c>
      <c r="AF80" s="43">
        <v>1.3</v>
      </c>
      <c r="AG80" s="29">
        <v>1</v>
      </c>
      <c r="AH80" s="42">
        <f t="shared" si="151"/>
        <v>-0.30000000000000004</v>
      </c>
      <c r="AI80" s="43">
        <v>0.7</v>
      </c>
      <c r="AJ80" s="29">
        <v>1</v>
      </c>
      <c r="AK80" s="42">
        <f t="shared" si="152"/>
        <v>0.30000000000000004</v>
      </c>
      <c r="AL80" s="43">
        <v>0.33</v>
      </c>
      <c r="AM80" s="29">
        <v>0.67</v>
      </c>
      <c r="AN80" s="42">
        <f t="shared" si="153"/>
        <v>0.34</v>
      </c>
      <c r="AO80" s="43">
        <v>3</v>
      </c>
      <c r="AP80" s="29">
        <v>2.33</v>
      </c>
      <c r="AQ80" s="42">
        <f t="shared" si="154"/>
        <v>-0.66999999999999993</v>
      </c>
      <c r="AR80" s="43">
        <v>2.33</v>
      </c>
      <c r="AS80" s="29">
        <v>1.33</v>
      </c>
      <c r="AT80" s="42">
        <f t="shared" si="155"/>
        <v>-1</v>
      </c>
      <c r="AU80" s="43">
        <f t="shared" si="142"/>
        <v>5.66</v>
      </c>
      <c r="AV80" s="29">
        <f t="shared" si="142"/>
        <v>4.33</v>
      </c>
      <c r="AW80" s="42">
        <f t="shared" si="156"/>
        <v>-1.33</v>
      </c>
      <c r="AX80" s="41" t="s">
        <v>30</v>
      </c>
      <c r="AY80" s="43" t="s">
        <v>30</v>
      </c>
      <c r="AZ80" s="47">
        <f t="shared" si="157"/>
        <v>1534.4333333333334</v>
      </c>
      <c r="BA80" s="46">
        <f t="shared" si="33"/>
        <v>1.1499999999999999</v>
      </c>
      <c r="BB80" s="45">
        <f t="shared" si="128"/>
        <v>1.6944365998305564E-4</v>
      </c>
    </row>
    <row r="81" spans="1:54" x14ac:dyDescent="0.3">
      <c r="A81" s="22">
        <v>15</v>
      </c>
      <c r="B81" s="49">
        <v>45951</v>
      </c>
      <c r="C81" s="39">
        <v>45976</v>
      </c>
      <c r="D81" s="24"/>
      <c r="E81" s="40">
        <v>46033</v>
      </c>
      <c r="F81" s="26">
        <v>30200</v>
      </c>
      <c r="G81" s="27">
        <v>162561401</v>
      </c>
      <c r="H81" s="41">
        <v>57.21</v>
      </c>
      <c r="I81" s="29">
        <v>56.92</v>
      </c>
      <c r="J81" s="42">
        <f t="shared" si="143"/>
        <v>-0.28999999999999915</v>
      </c>
      <c r="K81" s="43">
        <v>9.1999999999999993</v>
      </c>
      <c r="L81" s="29">
        <v>7.5</v>
      </c>
      <c r="M81" s="44">
        <f t="shared" si="144"/>
        <v>-1.6999999999999993</v>
      </c>
      <c r="N81" s="43">
        <v>1.0900000000000001</v>
      </c>
      <c r="O81" s="32">
        <v>1.22</v>
      </c>
      <c r="P81" s="42">
        <f t="shared" si="145"/>
        <v>0.12999999999999989</v>
      </c>
      <c r="Q81" s="43">
        <v>7</v>
      </c>
      <c r="R81" s="29">
        <v>7</v>
      </c>
      <c r="S81" s="42">
        <f t="shared" si="146"/>
        <v>0</v>
      </c>
      <c r="T81" s="43">
        <v>6</v>
      </c>
      <c r="U81" s="29">
        <v>4</v>
      </c>
      <c r="V81" s="42">
        <f t="shared" si="147"/>
        <v>-2</v>
      </c>
      <c r="W81" s="43">
        <v>5</v>
      </c>
      <c r="X81" s="29">
        <v>5.67</v>
      </c>
      <c r="Y81" s="42">
        <f t="shared" si="148"/>
        <v>0.66999999999999993</v>
      </c>
      <c r="Z81" s="41">
        <v>116</v>
      </c>
      <c r="AA81" s="29">
        <v>104</v>
      </c>
      <c r="AB81" s="42">
        <f t="shared" si="149"/>
        <v>-12</v>
      </c>
      <c r="AC81" s="43">
        <v>0.9</v>
      </c>
      <c r="AD81" s="29">
        <v>1</v>
      </c>
      <c r="AE81" s="42">
        <f t="shared" si="150"/>
        <v>9.9999999999999978E-2</v>
      </c>
      <c r="AF81" s="43">
        <v>1</v>
      </c>
      <c r="AG81" s="29">
        <v>1.5</v>
      </c>
      <c r="AH81" s="42">
        <f t="shared" si="151"/>
        <v>0.5</v>
      </c>
      <c r="AI81" s="43">
        <v>0.9</v>
      </c>
      <c r="AJ81" s="29">
        <v>0.8</v>
      </c>
      <c r="AK81" s="42">
        <f t="shared" si="152"/>
        <v>-9.9999999999999978E-2</v>
      </c>
      <c r="AL81" s="43">
        <v>0.67</v>
      </c>
      <c r="AM81" s="29">
        <v>0.33</v>
      </c>
      <c r="AN81" s="42">
        <f t="shared" si="153"/>
        <v>-0.34</v>
      </c>
      <c r="AO81" s="43">
        <v>2</v>
      </c>
      <c r="AP81" s="29">
        <v>2.33</v>
      </c>
      <c r="AQ81" s="42">
        <f t="shared" si="154"/>
        <v>0.33000000000000007</v>
      </c>
      <c r="AR81" s="43">
        <v>1.67</v>
      </c>
      <c r="AS81" s="29">
        <v>2</v>
      </c>
      <c r="AT81" s="42">
        <f t="shared" si="155"/>
        <v>0.33000000000000007</v>
      </c>
      <c r="AU81" s="43">
        <f t="shared" si="142"/>
        <v>4.34</v>
      </c>
      <c r="AV81" s="29">
        <f t="shared" si="142"/>
        <v>4.66</v>
      </c>
      <c r="AW81" s="42">
        <f t="shared" si="156"/>
        <v>0.32000000000000028</v>
      </c>
      <c r="AX81" s="41" t="s">
        <v>31</v>
      </c>
      <c r="AY81" s="43" t="s">
        <v>30</v>
      </c>
      <c r="AZ81" s="47">
        <f t="shared" si="157"/>
        <v>1534.4333333333334</v>
      </c>
      <c r="BA81" s="46">
        <f t="shared" si="33"/>
        <v>1.24</v>
      </c>
      <c r="BB81" s="45">
        <f t="shared" si="128"/>
        <v>8.4721829991527741E-5</v>
      </c>
    </row>
    <row r="82" spans="1:54" x14ac:dyDescent="0.3">
      <c r="A82" s="22">
        <v>15</v>
      </c>
      <c r="B82" s="49">
        <v>45964</v>
      </c>
      <c r="C82" s="39">
        <v>45976</v>
      </c>
      <c r="D82" s="24"/>
      <c r="E82" s="40">
        <v>46033</v>
      </c>
      <c r="F82" s="26">
        <v>44373</v>
      </c>
      <c r="G82" s="27">
        <v>163163901</v>
      </c>
      <c r="H82" s="41">
        <v>58.02</v>
      </c>
      <c r="I82" s="29">
        <v>56.61</v>
      </c>
      <c r="J82" s="42">
        <f t="shared" si="143"/>
        <v>-1.4100000000000037</v>
      </c>
      <c r="K82" s="43">
        <v>8.6999999999999993</v>
      </c>
      <c r="L82" s="29">
        <v>7.7</v>
      </c>
      <c r="M82" s="44">
        <f t="shared" si="144"/>
        <v>-0.99999999999999911</v>
      </c>
      <c r="N82" s="43">
        <v>0.64</v>
      </c>
      <c r="O82" s="32">
        <v>1.51</v>
      </c>
      <c r="P82" s="42">
        <f t="shared" si="145"/>
        <v>0.87</v>
      </c>
      <c r="Q82" s="43">
        <v>10.33</v>
      </c>
      <c r="R82" s="29">
        <v>7</v>
      </c>
      <c r="S82" s="42">
        <f t="shared" si="146"/>
        <v>-3.33</v>
      </c>
      <c r="T82" s="43">
        <v>3.33</v>
      </c>
      <c r="U82" s="29">
        <v>4</v>
      </c>
      <c r="V82" s="42">
        <f t="shared" si="147"/>
        <v>0.66999999999999993</v>
      </c>
      <c r="W82" s="43">
        <v>5</v>
      </c>
      <c r="X82" s="29">
        <v>5</v>
      </c>
      <c r="Y82" s="42">
        <f t="shared" si="148"/>
        <v>0</v>
      </c>
      <c r="Z82" s="41">
        <v>108</v>
      </c>
      <c r="AA82" s="29">
        <v>112</v>
      </c>
      <c r="AB82" s="42">
        <f t="shared" si="149"/>
        <v>4</v>
      </c>
      <c r="AC82" s="43">
        <v>0.7</v>
      </c>
      <c r="AD82" s="29">
        <v>0.6</v>
      </c>
      <c r="AE82" s="42">
        <f t="shared" si="150"/>
        <v>-9.9999999999999978E-2</v>
      </c>
      <c r="AF82" s="43">
        <v>1.6</v>
      </c>
      <c r="AG82" s="29">
        <v>1.2</v>
      </c>
      <c r="AH82" s="42">
        <f t="shared" si="151"/>
        <v>-0.40000000000000013</v>
      </c>
      <c r="AI82" s="43">
        <v>0.5</v>
      </c>
      <c r="AJ82" s="29">
        <v>0.8</v>
      </c>
      <c r="AK82" s="42">
        <f t="shared" si="152"/>
        <v>0.30000000000000004</v>
      </c>
      <c r="AL82" s="43">
        <v>0.33</v>
      </c>
      <c r="AM82" s="29">
        <v>0.67</v>
      </c>
      <c r="AN82" s="42">
        <f t="shared" si="153"/>
        <v>0.34</v>
      </c>
      <c r="AO82" s="43">
        <v>1.67</v>
      </c>
      <c r="AP82" s="29">
        <v>2</v>
      </c>
      <c r="AQ82" s="42">
        <f t="shared" si="154"/>
        <v>0.33000000000000007</v>
      </c>
      <c r="AR82" s="43">
        <v>1.33</v>
      </c>
      <c r="AS82" s="29">
        <v>1.33</v>
      </c>
      <c r="AT82" s="42">
        <f t="shared" si="155"/>
        <v>0</v>
      </c>
      <c r="AU82" s="43">
        <f t="shared" si="142"/>
        <v>3.33</v>
      </c>
      <c r="AV82" s="29">
        <f t="shared" si="142"/>
        <v>4</v>
      </c>
      <c r="AW82" s="42">
        <f t="shared" si="156"/>
        <v>0.66999999999999993</v>
      </c>
      <c r="AX82" s="41" t="s">
        <v>30</v>
      </c>
      <c r="AY82" s="43" t="s">
        <v>30</v>
      </c>
      <c r="AZ82" s="47">
        <f t="shared" si="157"/>
        <v>1534.4333333333334</v>
      </c>
      <c r="BA82" s="46">
        <f t="shared" ref="BA82:BA144" si="158">N82+0.15</f>
        <v>0.79</v>
      </c>
      <c r="BB82" s="45">
        <f t="shared" si="128"/>
        <v>5.6698455455868617E-4</v>
      </c>
    </row>
    <row r="83" spans="1:54" x14ac:dyDescent="0.3">
      <c r="A83" s="22">
        <v>15</v>
      </c>
      <c r="B83" s="51">
        <v>45972</v>
      </c>
      <c r="C83" s="52">
        <v>45976</v>
      </c>
      <c r="D83" s="24"/>
      <c r="E83" s="53">
        <v>46046</v>
      </c>
      <c r="F83" s="26">
        <v>42800</v>
      </c>
      <c r="G83" s="27">
        <v>163601101</v>
      </c>
      <c r="H83" s="41">
        <v>56.42</v>
      </c>
      <c r="I83" s="29">
        <v>57.03</v>
      </c>
      <c r="J83" s="42">
        <f t="shared" si="143"/>
        <v>0.60999999999999943</v>
      </c>
      <c r="K83" s="43">
        <v>8.4</v>
      </c>
      <c r="L83" s="29">
        <v>7.5</v>
      </c>
      <c r="M83" s="44">
        <f t="shared" si="144"/>
        <v>-0.90000000000000036</v>
      </c>
      <c r="N83" s="43">
        <v>0.89</v>
      </c>
      <c r="O83" s="32">
        <v>1.28</v>
      </c>
      <c r="P83" s="42">
        <f t="shared" si="145"/>
        <v>0.39</v>
      </c>
      <c r="Q83" s="43">
        <v>10</v>
      </c>
      <c r="R83" s="29">
        <v>5</v>
      </c>
      <c r="S83" s="42">
        <f t="shared" si="146"/>
        <v>-5</v>
      </c>
      <c r="T83" s="43">
        <v>3.67</v>
      </c>
      <c r="U83" s="29">
        <v>3.67</v>
      </c>
      <c r="V83" s="42">
        <f t="shared" si="147"/>
        <v>0</v>
      </c>
      <c r="W83" s="43">
        <v>4.67</v>
      </c>
      <c r="X83" s="29">
        <v>3.33</v>
      </c>
      <c r="Y83" s="42">
        <f t="shared" si="148"/>
        <v>-1.3399999999999999</v>
      </c>
      <c r="Z83" s="41">
        <v>102</v>
      </c>
      <c r="AA83" s="29">
        <v>107</v>
      </c>
      <c r="AB83" s="42">
        <f t="shared" si="149"/>
        <v>5</v>
      </c>
      <c r="AC83" s="43">
        <v>1</v>
      </c>
      <c r="AD83" s="29">
        <v>0.5</v>
      </c>
      <c r="AE83" s="42">
        <f t="shared" si="150"/>
        <v>-0.5</v>
      </c>
      <c r="AF83" s="43">
        <v>2</v>
      </c>
      <c r="AG83" s="29">
        <v>1.6</v>
      </c>
      <c r="AH83" s="42">
        <f t="shared" si="151"/>
        <v>-0.39999999999999991</v>
      </c>
      <c r="AI83" s="43">
        <v>0.8</v>
      </c>
      <c r="AJ83" s="29">
        <v>0.5</v>
      </c>
      <c r="AK83" s="42">
        <f t="shared" si="152"/>
        <v>-0.30000000000000004</v>
      </c>
      <c r="AL83" s="43">
        <v>0.33</v>
      </c>
      <c r="AM83" s="29">
        <v>0.33</v>
      </c>
      <c r="AN83" s="42">
        <f t="shared" si="153"/>
        <v>0</v>
      </c>
      <c r="AO83" s="43">
        <v>1</v>
      </c>
      <c r="AP83" s="29">
        <v>2.33</v>
      </c>
      <c r="AQ83" s="42">
        <f t="shared" si="154"/>
        <v>1.33</v>
      </c>
      <c r="AR83" s="43">
        <v>1.33</v>
      </c>
      <c r="AS83" s="29">
        <v>1</v>
      </c>
      <c r="AT83" s="42">
        <f t="shared" si="155"/>
        <v>-0.33000000000000007</v>
      </c>
      <c r="AU83" s="43">
        <f t="shared" si="142"/>
        <v>2.66</v>
      </c>
      <c r="AV83" s="29">
        <f t="shared" si="142"/>
        <v>3.66</v>
      </c>
      <c r="AW83" s="42">
        <f t="shared" si="156"/>
        <v>1</v>
      </c>
      <c r="AX83" s="41" t="s">
        <v>30</v>
      </c>
      <c r="AY83" s="43" t="s">
        <v>30</v>
      </c>
      <c r="AZ83" s="47">
        <f>(E83-D83)/30</f>
        <v>1534.8666666666666</v>
      </c>
      <c r="BA83" s="46">
        <f t="shared" si="158"/>
        <v>1.04</v>
      </c>
      <c r="BB83" s="45">
        <f t="shared" si="128"/>
        <v>2.5409373235460192E-4</v>
      </c>
    </row>
    <row r="84" spans="1:54" x14ac:dyDescent="0.3">
      <c r="A84" s="22">
        <v>8</v>
      </c>
      <c r="B84" s="49">
        <v>45945</v>
      </c>
      <c r="C84" s="39">
        <v>45973</v>
      </c>
      <c r="D84" s="24"/>
      <c r="E84" s="40">
        <v>46039</v>
      </c>
      <c r="F84" s="26">
        <v>42612</v>
      </c>
      <c r="G84" s="27">
        <v>162282901</v>
      </c>
      <c r="H84" s="41">
        <v>57.17</v>
      </c>
      <c r="I84" s="29">
        <v>57.34</v>
      </c>
      <c r="J84" s="42">
        <f>I84-H84</f>
        <v>0.17000000000000171</v>
      </c>
      <c r="K84" s="43">
        <v>9.1999999999999993</v>
      </c>
      <c r="L84" s="29">
        <v>7.2</v>
      </c>
      <c r="M84" s="44">
        <f>L84-K84</f>
        <v>-1.9999999999999991</v>
      </c>
      <c r="N84" s="43">
        <v>0.97</v>
      </c>
      <c r="O84" s="32">
        <v>1.24</v>
      </c>
      <c r="P84" s="42">
        <f>O84-N84</f>
        <v>0.27</v>
      </c>
      <c r="Q84" s="43">
        <v>9</v>
      </c>
      <c r="R84" s="29">
        <v>8</v>
      </c>
      <c r="S84" s="42">
        <f>R84-Q84</f>
        <v>-1</v>
      </c>
      <c r="T84" s="43">
        <v>4</v>
      </c>
      <c r="U84" s="29">
        <v>4</v>
      </c>
      <c r="V84" s="42">
        <f>U84-T84</f>
        <v>0</v>
      </c>
      <c r="W84" s="43">
        <v>7.67</v>
      </c>
      <c r="X84" s="29">
        <v>6.67</v>
      </c>
      <c r="Y84" s="42">
        <f>X84-W84</f>
        <v>-1</v>
      </c>
      <c r="Z84" s="41">
        <v>115</v>
      </c>
      <c r="AA84" s="29">
        <v>105</v>
      </c>
      <c r="AB84" s="42">
        <f>AA84-Z84</f>
        <v>-10</v>
      </c>
      <c r="AC84" s="43">
        <v>1.5</v>
      </c>
      <c r="AD84" s="29">
        <v>1.2</v>
      </c>
      <c r="AE84" s="42">
        <f>AD84-AC84</f>
        <v>-0.30000000000000004</v>
      </c>
      <c r="AF84" s="43">
        <v>1.6</v>
      </c>
      <c r="AG84" s="29">
        <v>2</v>
      </c>
      <c r="AH84" s="42">
        <f>AG84-AF84</f>
        <v>0.39999999999999991</v>
      </c>
      <c r="AI84" s="43">
        <v>0.9</v>
      </c>
      <c r="AJ84" s="29">
        <v>0.6</v>
      </c>
      <c r="AK84" s="42">
        <f>AJ84-AI84</f>
        <v>-0.30000000000000004</v>
      </c>
      <c r="AL84" s="43">
        <v>0.33</v>
      </c>
      <c r="AM84" s="29">
        <v>0.67</v>
      </c>
      <c r="AN84" s="42">
        <f>AM84-AL84</f>
        <v>0.34</v>
      </c>
      <c r="AO84" s="43">
        <v>2.33</v>
      </c>
      <c r="AP84" s="29">
        <v>2.33</v>
      </c>
      <c r="AQ84" s="42">
        <f>AP84-AO84</f>
        <v>0</v>
      </c>
      <c r="AR84" s="43">
        <v>2.67</v>
      </c>
      <c r="AS84" s="29">
        <v>1.33</v>
      </c>
      <c r="AT84" s="42">
        <f>AS84-AR84</f>
        <v>-1.3399999999999999</v>
      </c>
      <c r="AU84" s="43">
        <f>AL84+AO84+AR84</f>
        <v>5.33</v>
      </c>
      <c r="AV84" s="43">
        <f>AM84+AP84+AS84</f>
        <v>4.33</v>
      </c>
      <c r="AW84" s="42">
        <f>AV84-AU84</f>
        <v>-1</v>
      </c>
      <c r="AX84" s="41" t="s">
        <v>30</v>
      </c>
      <c r="AY84" s="43" t="s">
        <v>30</v>
      </c>
      <c r="AZ84" s="47">
        <f>(E84-D84)/30</f>
        <v>1534.6333333333334</v>
      </c>
      <c r="BA84" s="46">
        <f t="shared" si="158"/>
        <v>1.1199999999999999</v>
      </c>
      <c r="BB84" s="45">
        <f t="shared" si="128"/>
        <v>1.7593779187210842E-4</v>
      </c>
    </row>
    <row r="85" spans="1:54" x14ac:dyDescent="0.3">
      <c r="A85" s="22">
        <v>8</v>
      </c>
      <c r="B85" s="49">
        <v>45967</v>
      </c>
      <c r="C85" s="39">
        <v>45973</v>
      </c>
      <c r="D85" s="24"/>
      <c r="E85" s="40">
        <v>46039</v>
      </c>
      <c r="F85" s="26">
        <v>44200</v>
      </c>
      <c r="G85" s="27">
        <v>163345501</v>
      </c>
      <c r="H85" s="41">
        <v>57.65</v>
      </c>
      <c r="I85" s="29">
        <v>57.75</v>
      </c>
      <c r="J85" s="42">
        <f t="shared" ref="J85:J90" si="159">I85-H85</f>
        <v>0.10000000000000142</v>
      </c>
      <c r="K85" s="43">
        <v>8.6</v>
      </c>
      <c r="L85" s="29">
        <v>7.5</v>
      </c>
      <c r="M85" s="44">
        <f t="shared" ref="M85:M90" si="160">L85-K85</f>
        <v>-1.0999999999999996</v>
      </c>
      <c r="N85" s="43">
        <v>0.71</v>
      </c>
      <c r="O85" s="32">
        <v>0.92</v>
      </c>
      <c r="P85" s="42">
        <f t="shared" ref="P85:P90" si="161">O85-N85</f>
        <v>0.21000000000000008</v>
      </c>
      <c r="Q85" s="43">
        <v>10.33</v>
      </c>
      <c r="R85" s="29">
        <v>8</v>
      </c>
      <c r="S85" s="42">
        <f t="shared" ref="S85:S90" si="162">R85-Q85</f>
        <v>-2.33</v>
      </c>
      <c r="T85" s="43">
        <v>3.67</v>
      </c>
      <c r="U85" s="29">
        <v>4</v>
      </c>
      <c r="V85" s="42">
        <f t="shared" ref="V85:V90" si="163">U85-T85</f>
        <v>0.33000000000000007</v>
      </c>
      <c r="W85" s="43">
        <v>5</v>
      </c>
      <c r="X85" s="29">
        <v>5.33</v>
      </c>
      <c r="Y85" s="42">
        <f t="shared" ref="Y85:Y90" si="164">X85-W85</f>
        <v>0.33000000000000007</v>
      </c>
      <c r="Z85" s="41">
        <v>105</v>
      </c>
      <c r="AA85" s="29">
        <v>105</v>
      </c>
      <c r="AB85" s="42">
        <f t="shared" ref="AB85:AB90" si="165">AA85-Z85</f>
        <v>0</v>
      </c>
      <c r="AC85" s="43">
        <v>0.5</v>
      </c>
      <c r="AD85" s="29">
        <v>1.6</v>
      </c>
      <c r="AE85" s="42">
        <f t="shared" ref="AE85:AE90" si="166">AD85-AC85</f>
        <v>1.1000000000000001</v>
      </c>
      <c r="AF85" s="43">
        <v>1</v>
      </c>
      <c r="AG85" s="29">
        <v>1.8</v>
      </c>
      <c r="AH85" s="42">
        <f t="shared" ref="AH85:AH90" si="167">AG85-AF85</f>
        <v>0.8</v>
      </c>
      <c r="AI85" s="43">
        <v>0.9</v>
      </c>
      <c r="AJ85" s="29">
        <v>1.2</v>
      </c>
      <c r="AK85" s="42">
        <f t="shared" ref="AK85:AK90" si="168">AJ85-AI85</f>
        <v>0.29999999999999993</v>
      </c>
      <c r="AL85" s="43">
        <v>0.33</v>
      </c>
      <c r="AM85" s="29">
        <v>0.67</v>
      </c>
      <c r="AN85" s="42">
        <f t="shared" ref="AN85:AN90" si="169">AM85-AL85</f>
        <v>0.34</v>
      </c>
      <c r="AO85" s="43">
        <v>1.33</v>
      </c>
      <c r="AP85" s="29">
        <v>3</v>
      </c>
      <c r="AQ85" s="42">
        <f t="shared" ref="AQ85:AQ90" si="170">AP85-AO85</f>
        <v>1.67</v>
      </c>
      <c r="AR85" s="43">
        <v>1</v>
      </c>
      <c r="AS85" s="29">
        <v>2</v>
      </c>
      <c r="AT85" s="42">
        <f t="shared" ref="AT85:AT90" si="171">AS85-AR85</f>
        <v>1</v>
      </c>
      <c r="AU85" s="43">
        <f t="shared" ref="AU85:AV90" si="172">AL85+AO85+AR85</f>
        <v>2.66</v>
      </c>
      <c r="AV85" s="43">
        <f t="shared" si="172"/>
        <v>5.67</v>
      </c>
      <c r="AW85" s="42">
        <f t="shared" ref="AW85:AW90" si="173">AV85-AU85</f>
        <v>3.01</v>
      </c>
      <c r="AX85" s="41" t="s">
        <v>30</v>
      </c>
      <c r="AY85" s="43" t="s">
        <v>30</v>
      </c>
      <c r="AZ85" s="47">
        <f t="shared" ref="AZ85:AZ90" si="174">(E85-D85)/30</f>
        <v>1534.6333333333334</v>
      </c>
      <c r="BA85" s="46">
        <f t="shared" si="158"/>
        <v>0.86</v>
      </c>
      <c r="BB85" s="45">
        <f t="shared" si="128"/>
        <v>1.368405047894177E-4</v>
      </c>
    </row>
    <row r="86" spans="1:54" x14ac:dyDescent="0.3">
      <c r="A86" s="22">
        <v>8</v>
      </c>
      <c r="B86" s="49">
        <v>45967</v>
      </c>
      <c r="C86" s="39">
        <v>45973</v>
      </c>
      <c r="D86" s="24"/>
      <c r="E86" s="40">
        <v>46039</v>
      </c>
      <c r="F86" s="26">
        <v>42700</v>
      </c>
      <c r="G86" s="27">
        <v>163327601</v>
      </c>
      <c r="H86" s="41">
        <v>58.96</v>
      </c>
      <c r="I86" s="29">
        <v>56.89</v>
      </c>
      <c r="J86" s="42">
        <f t="shared" si="159"/>
        <v>-2.0700000000000003</v>
      </c>
      <c r="K86" s="43">
        <v>8.1</v>
      </c>
      <c r="L86" s="29">
        <v>7.5</v>
      </c>
      <c r="M86" s="44">
        <f t="shared" si="160"/>
        <v>-0.59999999999999964</v>
      </c>
      <c r="N86" s="43">
        <v>0.9</v>
      </c>
      <c r="O86" s="32">
        <v>1.19</v>
      </c>
      <c r="P86" s="42">
        <f t="shared" si="161"/>
        <v>0.28999999999999992</v>
      </c>
      <c r="Q86" s="43">
        <v>9</v>
      </c>
      <c r="R86" s="29">
        <v>9</v>
      </c>
      <c r="S86" s="42">
        <f t="shared" si="162"/>
        <v>0</v>
      </c>
      <c r="T86" s="43">
        <v>2</v>
      </c>
      <c r="U86" s="29">
        <v>4</v>
      </c>
      <c r="V86" s="42">
        <f t="shared" si="163"/>
        <v>2</v>
      </c>
      <c r="W86" s="43">
        <v>3</v>
      </c>
      <c r="X86" s="29">
        <v>4.67</v>
      </c>
      <c r="Y86" s="42">
        <f t="shared" si="164"/>
        <v>1.67</v>
      </c>
      <c r="Z86" s="41">
        <v>110</v>
      </c>
      <c r="AA86" s="29">
        <v>104</v>
      </c>
      <c r="AB86" s="42">
        <f t="shared" si="165"/>
        <v>-6</v>
      </c>
      <c r="AC86" s="43">
        <v>0.7</v>
      </c>
      <c r="AD86" s="29">
        <v>1.1000000000000001</v>
      </c>
      <c r="AE86" s="42">
        <f t="shared" si="166"/>
        <v>0.40000000000000013</v>
      </c>
      <c r="AF86" s="43">
        <v>1.5</v>
      </c>
      <c r="AG86" s="29">
        <v>1.6</v>
      </c>
      <c r="AH86" s="42">
        <f t="shared" si="167"/>
        <v>0.10000000000000009</v>
      </c>
      <c r="AI86" s="43">
        <v>0.9</v>
      </c>
      <c r="AJ86" s="29">
        <v>1.5</v>
      </c>
      <c r="AK86" s="42">
        <f t="shared" si="168"/>
        <v>0.6</v>
      </c>
      <c r="AL86" s="43">
        <v>0.33</v>
      </c>
      <c r="AM86" s="29">
        <v>0.33</v>
      </c>
      <c r="AN86" s="42">
        <f t="shared" si="169"/>
        <v>0</v>
      </c>
      <c r="AO86" s="43">
        <v>2.67</v>
      </c>
      <c r="AP86" s="29">
        <v>2.33</v>
      </c>
      <c r="AQ86" s="42">
        <f t="shared" si="170"/>
        <v>-0.33999999999999986</v>
      </c>
      <c r="AR86" s="43">
        <v>1</v>
      </c>
      <c r="AS86" s="29">
        <v>2.33</v>
      </c>
      <c r="AT86" s="42">
        <f t="shared" si="171"/>
        <v>1.33</v>
      </c>
      <c r="AU86" s="43">
        <f t="shared" si="172"/>
        <v>4</v>
      </c>
      <c r="AV86" s="43">
        <f t="shared" si="172"/>
        <v>4.99</v>
      </c>
      <c r="AW86" s="42">
        <f t="shared" si="173"/>
        <v>0.99000000000000021</v>
      </c>
      <c r="AX86" s="41" t="s">
        <v>30</v>
      </c>
      <c r="AY86" s="43" t="s">
        <v>30</v>
      </c>
      <c r="AZ86" s="47">
        <f t="shared" si="174"/>
        <v>1534.6333333333334</v>
      </c>
      <c r="BA86" s="46">
        <f t="shared" si="158"/>
        <v>1.05</v>
      </c>
      <c r="BB86" s="45">
        <f t="shared" si="128"/>
        <v>1.8897022089967196E-4</v>
      </c>
    </row>
    <row r="87" spans="1:54" x14ac:dyDescent="0.3">
      <c r="A87" s="22">
        <v>8</v>
      </c>
      <c r="B87" s="49">
        <v>45967</v>
      </c>
      <c r="C87" s="39">
        <v>45973</v>
      </c>
      <c r="D87" s="24"/>
      <c r="E87" s="40">
        <v>46039</v>
      </c>
      <c r="F87" s="26">
        <v>41420</v>
      </c>
      <c r="G87" s="27">
        <v>163351201</v>
      </c>
      <c r="H87" s="41">
        <v>57.99</v>
      </c>
      <c r="I87" s="29">
        <v>57.53</v>
      </c>
      <c r="J87" s="42">
        <f t="shared" si="159"/>
        <v>-0.46000000000000085</v>
      </c>
      <c r="K87" s="43">
        <v>8.6999999999999993</v>
      </c>
      <c r="L87" s="29">
        <v>7.3</v>
      </c>
      <c r="M87" s="44">
        <f t="shared" si="160"/>
        <v>-1.3999999999999995</v>
      </c>
      <c r="N87" s="43">
        <v>0.61</v>
      </c>
      <c r="O87" s="32">
        <v>1.1200000000000001</v>
      </c>
      <c r="P87" s="42">
        <f t="shared" si="161"/>
        <v>0.51000000000000012</v>
      </c>
      <c r="Q87" s="43">
        <v>8</v>
      </c>
      <c r="R87" s="29">
        <v>12.33</v>
      </c>
      <c r="S87" s="42">
        <f t="shared" si="162"/>
        <v>4.33</v>
      </c>
      <c r="T87" s="43">
        <v>4.33</v>
      </c>
      <c r="U87" s="29">
        <v>3.67</v>
      </c>
      <c r="V87" s="42">
        <f t="shared" si="163"/>
        <v>-0.66000000000000014</v>
      </c>
      <c r="W87" s="43">
        <v>9</v>
      </c>
      <c r="X87" s="29">
        <v>5</v>
      </c>
      <c r="Y87" s="42">
        <f t="shared" si="164"/>
        <v>-4</v>
      </c>
      <c r="Z87" s="41">
        <v>95</v>
      </c>
      <c r="AA87" s="29">
        <v>109</v>
      </c>
      <c r="AB87" s="42">
        <f t="shared" si="165"/>
        <v>14</v>
      </c>
      <c r="AC87" s="43">
        <v>0.5</v>
      </c>
      <c r="AD87" s="29">
        <v>0.8</v>
      </c>
      <c r="AE87" s="42">
        <f t="shared" si="166"/>
        <v>0.30000000000000004</v>
      </c>
      <c r="AF87" s="43">
        <v>1.8</v>
      </c>
      <c r="AG87" s="29">
        <v>1.3</v>
      </c>
      <c r="AH87" s="42">
        <f t="shared" si="167"/>
        <v>-0.5</v>
      </c>
      <c r="AI87" s="43">
        <v>0.8</v>
      </c>
      <c r="AJ87" s="29">
        <v>0.4</v>
      </c>
      <c r="AK87" s="42">
        <f t="shared" si="168"/>
        <v>-0.4</v>
      </c>
      <c r="AL87" s="43">
        <v>0.33</v>
      </c>
      <c r="AM87" s="29">
        <v>0.33</v>
      </c>
      <c r="AN87" s="42">
        <f t="shared" si="169"/>
        <v>0</v>
      </c>
      <c r="AO87" s="43">
        <v>2</v>
      </c>
      <c r="AP87" s="29">
        <v>1.33</v>
      </c>
      <c r="AQ87" s="42">
        <f t="shared" si="170"/>
        <v>-0.66999999999999993</v>
      </c>
      <c r="AR87" s="43">
        <v>2</v>
      </c>
      <c r="AS87" s="29">
        <v>1.33</v>
      </c>
      <c r="AT87" s="42">
        <f t="shared" si="171"/>
        <v>-0.66999999999999993</v>
      </c>
      <c r="AU87" s="43">
        <f t="shared" si="172"/>
        <v>4.33</v>
      </c>
      <c r="AV87" s="43">
        <f t="shared" si="172"/>
        <v>2.99</v>
      </c>
      <c r="AW87" s="42">
        <f t="shared" si="173"/>
        <v>-1.3399999999999999</v>
      </c>
      <c r="AX87" s="41" t="s">
        <v>31</v>
      </c>
      <c r="AY87" s="43" t="s">
        <v>30</v>
      </c>
      <c r="AZ87" s="47">
        <f t="shared" si="174"/>
        <v>1534.6333333333334</v>
      </c>
      <c r="BA87" s="46">
        <f t="shared" si="158"/>
        <v>0.76</v>
      </c>
      <c r="BB87" s="45">
        <f t="shared" si="128"/>
        <v>3.3232694020287153E-4</v>
      </c>
    </row>
    <row r="88" spans="1:54" x14ac:dyDescent="0.3">
      <c r="A88" s="22">
        <v>8</v>
      </c>
      <c r="B88" s="49">
        <v>45945</v>
      </c>
      <c r="C88" s="39">
        <v>45973</v>
      </c>
      <c r="D88" s="24"/>
      <c r="E88" s="40">
        <v>46039</v>
      </c>
      <c r="F88" s="26">
        <v>40065</v>
      </c>
      <c r="G88" s="27">
        <v>162309601</v>
      </c>
      <c r="H88" s="41">
        <v>55.65</v>
      </c>
      <c r="I88" s="29">
        <v>56.95</v>
      </c>
      <c r="J88" s="42">
        <f t="shared" si="159"/>
        <v>1.3000000000000043</v>
      </c>
      <c r="K88" s="43">
        <v>9.1999999999999993</v>
      </c>
      <c r="L88" s="29">
        <v>7.3</v>
      </c>
      <c r="M88" s="44">
        <f t="shared" si="160"/>
        <v>-1.8999999999999995</v>
      </c>
      <c r="N88" s="43">
        <v>1.05</v>
      </c>
      <c r="O88" s="32">
        <v>1.56</v>
      </c>
      <c r="P88" s="42">
        <f t="shared" si="161"/>
        <v>0.51</v>
      </c>
      <c r="Q88" s="43">
        <v>8</v>
      </c>
      <c r="R88" s="29">
        <v>4</v>
      </c>
      <c r="S88" s="42">
        <f t="shared" si="162"/>
        <v>-4</v>
      </c>
      <c r="T88" s="43">
        <v>4</v>
      </c>
      <c r="U88" s="29">
        <v>3</v>
      </c>
      <c r="V88" s="42">
        <f t="shared" si="163"/>
        <v>-1</v>
      </c>
      <c r="W88" s="43">
        <v>10</v>
      </c>
      <c r="X88" s="29">
        <v>7.33</v>
      </c>
      <c r="Y88" s="42">
        <f t="shared" si="164"/>
        <v>-2.67</v>
      </c>
      <c r="Z88" s="41">
        <v>112</v>
      </c>
      <c r="AA88" s="29">
        <v>117</v>
      </c>
      <c r="AB88" s="42">
        <f t="shared" si="165"/>
        <v>5</v>
      </c>
      <c r="AC88" s="43">
        <v>1.7</v>
      </c>
      <c r="AD88" s="29">
        <v>1</v>
      </c>
      <c r="AE88" s="42">
        <f t="shared" si="166"/>
        <v>-0.7</v>
      </c>
      <c r="AF88" s="43">
        <v>1.2</v>
      </c>
      <c r="AG88" s="29">
        <v>1.4</v>
      </c>
      <c r="AH88" s="42">
        <f t="shared" si="167"/>
        <v>0.19999999999999996</v>
      </c>
      <c r="AI88" s="43">
        <v>1.7</v>
      </c>
      <c r="AJ88" s="29">
        <v>0.8</v>
      </c>
      <c r="AK88" s="42">
        <f t="shared" si="168"/>
        <v>-0.89999999999999991</v>
      </c>
      <c r="AL88" s="43">
        <v>0.67</v>
      </c>
      <c r="AM88" s="29">
        <v>0.67</v>
      </c>
      <c r="AN88" s="42">
        <f t="shared" si="169"/>
        <v>0</v>
      </c>
      <c r="AO88" s="43">
        <v>2.33</v>
      </c>
      <c r="AP88" s="29">
        <v>2.33</v>
      </c>
      <c r="AQ88" s="42">
        <f t="shared" si="170"/>
        <v>0</v>
      </c>
      <c r="AR88" s="43">
        <v>2.33</v>
      </c>
      <c r="AS88" s="29">
        <v>1</v>
      </c>
      <c r="AT88" s="42">
        <f t="shared" si="171"/>
        <v>-1.33</v>
      </c>
      <c r="AU88" s="43">
        <f t="shared" si="172"/>
        <v>5.33</v>
      </c>
      <c r="AV88" s="43">
        <f t="shared" si="172"/>
        <v>4</v>
      </c>
      <c r="AW88" s="42">
        <f t="shared" si="173"/>
        <v>-1.33</v>
      </c>
      <c r="AX88" s="41" t="s">
        <v>31</v>
      </c>
      <c r="AY88" s="43" t="s">
        <v>30</v>
      </c>
      <c r="AZ88" s="47">
        <f t="shared" si="174"/>
        <v>1534.6333333333334</v>
      </c>
      <c r="BA88" s="46">
        <f t="shared" si="158"/>
        <v>1.2</v>
      </c>
      <c r="BB88" s="45">
        <f t="shared" si="128"/>
        <v>3.3232694020287148E-4</v>
      </c>
    </row>
    <row r="89" spans="1:54" x14ac:dyDescent="0.3">
      <c r="A89" s="22">
        <v>8</v>
      </c>
      <c r="B89" s="51">
        <v>45952</v>
      </c>
      <c r="C89" s="52">
        <v>45973</v>
      </c>
      <c r="D89" s="24"/>
      <c r="E89" s="40">
        <v>46039</v>
      </c>
      <c r="F89" s="26">
        <v>45462</v>
      </c>
      <c r="G89" s="27">
        <v>162616901</v>
      </c>
      <c r="H89" s="41">
        <v>57.57</v>
      </c>
      <c r="I89" s="29">
        <v>57.22</v>
      </c>
      <c r="J89" s="42">
        <f t="shared" si="159"/>
        <v>-0.35000000000000142</v>
      </c>
      <c r="K89" s="43">
        <v>9.1</v>
      </c>
      <c r="L89" s="29">
        <v>7.3</v>
      </c>
      <c r="M89" s="44">
        <f t="shared" si="160"/>
        <v>-1.7999999999999998</v>
      </c>
      <c r="N89" s="43">
        <v>1.07</v>
      </c>
      <c r="O89" s="32">
        <v>1.24</v>
      </c>
      <c r="P89" s="42">
        <f t="shared" si="161"/>
        <v>0.16999999999999993</v>
      </c>
      <c r="Q89" s="43">
        <v>7</v>
      </c>
      <c r="R89" s="29">
        <v>6</v>
      </c>
      <c r="S89" s="42">
        <f t="shared" si="162"/>
        <v>-1</v>
      </c>
      <c r="T89" s="43">
        <v>5.33</v>
      </c>
      <c r="U89" s="29">
        <v>4</v>
      </c>
      <c r="V89" s="42">
        <f t="shared" si="163"/>
        <v>-1.33</v>
      </c>
      <c r="W89" s="43">
        <v>8</v>
      </c>
      <c r="X89" s="29">
        <v>7.33</v>
      </c>
      <c r="Y89" s="42">
        <f t="shared" si="164"/>
        <v>-0.66999999999999993</v>
      </c>
      <c r="Z89" s="41">
        <v>110</v>
      </c>
      <c r="AA89" s="29">
        <v>104</v>
      </c>
      <c r="AB89" s="42">
        <f t="shared" si="165"/>
        <v>-6</v>
      </c>
      <c r="AC89" s="43">
        <v>2</v>
      </c>
      <c r="AD89" s="29">
        <v>1.5</v>
      </c>
      <c r="AE89" s="42">
        <f t="shared" si="166"/>
        <v>-0.5</v>
      </c>
      <c r="AF89" s="43">
        <v>3</v>
      </c>
      <c r="AG89" s="29">
        <v>2</v>
      </c>
      <c r="AH89" s="42">
        <f t="shared" si="167"/>
        <v>-1</v>
      </c>
      <c r="AI89" s="43">
        <v>1.1000000000000001</v>
      </c>
      <c r="AJ89" s="29">
        <v>0.5</v>
      </c>
      <c r="AK89" s="42">
        <f t="shared" si="168"/>
        <v>-0.60000000000000009</v>
      </c>
      <c r="AL89" s="43">
        <v>0.67</v>
      </c>
      <c r="AM89" s="29">
        <v>0.67</v>
      </c>
      <c r="AN89" s="42">
        <f t="shared" si="169"/>
        <v>0</v>
      </c>
      <c r="AO89" s="43">
        <v>2.67</v>
      </c>
      <c r="AP89" s="29">
        <v>2.33</v>
      </c>
      <c r="AQ89" s="42">
        <f t="shared" si="170"/>
        <v>-0.33999999999999986</v>
      </c>
      <c r="AR89" s="43">
        <v>2</v>
      </c>
      <c r="AS89" s="29">
        <v>1.33</v>
      </c>
      <c r="AT89" s="42">
        <f t="shared" si="171"/>
        <v>-0.66999999999999993</v>
      </c>
      <c r="AU89" s="43">
        <f t="shared" si="172"/>
        <v>5.34</v>
      </c>
      <c r="AV89" s="43">
        <f t="shared" si="172"/>
        <v>4.33</v>
      </c>
      <c r="AW89" s="42">
        <f t="shared" si="173"/>
        <v>-1.0099999999999998</v>
      </c>
      <c r="AX89" s="41" t="s">
        <v>31</v>
      </c>
      <c r="AY89" s="43" t="s">
        <v>30</v>
      </c>
      <c r="AZ89" s="47">
        <f t="shared" si="174"/>
        <v>1534.6333333333334</v>
      </c>
      <c r="BA89" s="46">
        <f t="shared" si="158"/>
        <v>1.22</v>
      </c>
      <c r="BB89" s="45">
        <f t="shared" si="128"/>
        <v>1.1077564673429044E-4</v>
      </c>
    </row>
    <row r="90" spans="1:54" x14ac:dyDescent="0.3">
      <c r="A90" s="54">
        <v>8</v>
      </c>
      <c r="B90" s="51">
        <v>45968</v>
      </c>
      <c r="C90" s="52">
        <v>45973</v>
      </c>
      <c r="D90" s="24"/>
      <c r="E90" s="40">
        <v>46039</v>
      </c>
      <c r="F90" s="26">
        <v>42600</v>
      </c>
      <c r="G90" s="27">
        <v>163399601</v>
      </c>
      <c r="H90" s="41">
        <v>57.78</v>
      </c>
      <c r="I90" s="29">
        <v>57.12</v>
      </c>
      <c r="J90" s="42">
        <f t="shared" si="159"/>
        <v>-0.66000000000000369</v>
      </c>
      <c r="K90" s="43">
        <v>7.8</v>
      </c>
      <c r="L90" s="29">
        <v>7.1</v>
      </c>
      <c r="M90" s="44">
        <f t="shared" si="160"/>
        <v>-0.70000000000000018</v>
      </c>
      <c r="N90" s="43">
        <v>0.63</v>
      </c>
      <c r="O90" s="32">
        <v>0.92</v>
      </c>
      <c r="P90" s="42">
        <f t="shared" si="161"/>
        <v>0.29000000000000004</v>
      </c>
      <c r="Q90" s="43">
        <v>12</v>
      </c>
      <c r="R90" s="29">
        <v>6</v>
      </c>
      <c r="S90" s="42">
        <f t="shared" si="162"/>
        <v>-6</v>
      </c>
      <c r="T90" s="43">
        <v>2</v>
      </c>
      <c r="U90" s="29">
        <v>3.33</v>
      </c>
      <c r="V90" s="42">
        <f t="shared" si="163"/>
        <v>1.33</v>
      </c>
      <c r="W90" s="43">
        <v>4</v>
      </c>
      <c r="X90" s="29">
        <v>5.67</v>
      </c>
      <c r="Y90" s="42">
        <f t="shared" si="164"/>
        <v>1.67</v>
      </c>
      <c r="Z90" s="41">
        <v>100</v>
      </c>
      <c r="AA90" s="29">
        <v>98</v>
      </c>
      <c r="AB90" s="42">
        <f t="shared" si="165"/>
        <v>-2</v>
      </c>
      <c r="AC90" s="43">
        <v>0.5</v>
      </c>
      <c r="AD90" s="29">
        <v>0.5</v>
      </c>
      <c r="AE90" s="42">
        <f t="shared" si="166"/>
        <v>0</v>
      </c>
      <c r="AF90" s="43">
        <v>1</v>
      </c>
      <c r="AG90" s="29">
        <v>0.9</v>
      </c>
      <c r="AH90" s="42">
        <f t="shared" si="167"/>
        <v>-9.9999999999999978E-2</v>
      </c>
      <c r="AI90" s="43">
        <v>0.6</v>
      </c>
      <c r="AJ90" s="29">
        <v>0.5</v>
      </c>
      <c r="AK90" s="42">
        <f t="shared" si="168"/>
        <v>-9.9999999999999978E-2</v>
      </c>
      <c r="AL90" s="43">
        <v>0.33</v>
      </c>
      <c r="AM90" s="29">
        <v>0.67</v>
      </c>
      <c r="AN90" s="42">
        <f t="shared" si="169"/>
        <v>0.34</v>
      </c>
      <c r="AO90" s="43">
        <v>2.67</v>
      </c>
      <c r="AP90" s="29">
        <v>2</v>
      </c>
      <c r="AQ90" s="42">
        <f t="shared" si="170"/>
        <v>-0.66999999999999993</v>
      </c>
      <c r="AR90" s="43">
        <v>1.33</v>
      </c>
      <c r="AS90" s="29">
        <v>1</v>
      </c>
      <c r="AT90" s="42">
        <f t="shared" si="171"/>
        <v>-0.33000000000000007</v>
      </c>
      <c r="AU90" s="43">
        <f t="shared" si="172"/>
        <v>4.33</v>
      </c>
      <c r="AV90" s="43">
        <f t="shared" si="172"/>
        <v>3.67</v>
      </c>
      <c r="AW90" s="42">
        <f t="shared" si="173"/>
        <v>-0.66000000000000014</v>
      </c>
      <c r="AX90" s="41" t="s">
        <v>30</v>
      </c>
      <c r="AY90" s="43" t="s">
        <v>30</v>
      </c>
      <c r="AZ90" s="47">
        <f t="shared" si="174"/>
        <v>1534.6333333333334</v>
      </c>
      <c r="BA90" s="46">
        <f t="shared" si="158"/>
        <v>0.78</v>
      </c>
      <c r="BB90" s="45">
        <f t="shared" si="128"/>
        <v>1.8897022089967204E-4</v>
      </c>
    </row>
    <row r="91" spans="1:54" x14ac:dyDescent="0.3">
      <c r="A91" s="22">
        <v>12</v>
      </c>
      <c r="B91" s="49">
        <v>45967</v>
      </c>
      <c r="C91" s="39">
        <v>45975</v>
      </c>
      <c r="D91" s="24"/>
      <c r="E91" s="40">
        <v>46042</v>
      </c>
      <c r="F91" s="26">
        <v>42000</v>
      </c>
      <c r="G91" s="27">
        <v>163349101</v>
      </c>
      <c r="H91" s="41">
        <v>57.45</v>
      </c>
      <c r="I91" s="29">
        <v>57.58</v>
      </c>
      <c r="J91" s="42">
        <f>I91-H91</f>
        <v>0.12999999999999545</v>
      </c>
      <c r="K91" s="43">
        <v>7.8</v>
      </c>
      <c r="L91" s="29">
        <v>7.5</v>
      </c>
      <c r="M91" s="44">
        <f>L91-K91</f>
        <v>-0.29999999999999982</v>
      </c>
      <c r="N91" s="43">
        <v>0.96</v>
      </c>
      <c r="O91" s="32">
        <v>1.1599999999999999</v>
      </c>
      <c r="P91" s="42">
        <f>O91-N91</f>
        <v>0.19999999999999996</v>
      </c>
      <c r="Q91" s="43">
        <v>8</v>
      </c>
      <c r="R91" s="29">
        <v>6</v>
      </c>
      <c r="S91" s="42">
        <f>R91-Q91</f>
        <v>-2</v>
      </c>
      <c r="T91" s="43">
        <v>2.67</v>
      </c>
      <c r="U91" s="29">
        <v>3</v>
      </c>
      <c r="V91" s="42">
        <f>U91-T91</f>
        <v>0.33000000000000007</v>
      </c>
      <c r="W91" s="43">
        <v>8</v>
      </c>
      <c r="X91" s="29">
        <v>3.33</v>
      </c>
      <c r="Y91" s="42">
        <f>X91-W91</f>
        <v>-4.67</v>
      </c>
      <c r="Z91" s="41">
        <v>110</v>
      </c>
      <c r="AA91" s="29">
        <v>114</v>
      </c>
      <c r="AB91" s="42">
        <f>AA91-Z91</f>
        <v>4</v>
      </c>
      <c r="AC91" s="43">
        <v>1.7</v>
      </c>
      <c r="AD91" s="29">
        <v>0.7</v>
      </c>
      <c r="AE91" s="42">
        <f>AD91-AC91</f>
        <v>-1</v>
      </c>
      <c r="AF91" s="43">
        <v>1.9</v>
      </c>
      <c r="AG91" s="29">
        <v>2</v>
      </c>
      <c r="AH91" s="42">
        <f>AG91-AF91</f>
        <v>0.10000000000000009</v>
      </c>
      <c r="AI91" s="43">
        <v>1.1000000000000001</v>
      </c>
      <c r="AJ91" s="29">
        <v>0.9</v>
      </c>
      <c r="AK91" s="42">
        <f>AJ91-AI91</f>
        <v>-0.20000000000000007</v>
      </c>
      <c r="AL91" s="43">
        <v>0.33</v>
      </c>
      <c r="AM91" s="29">
        <v>0.33</v>
      </c>
      <c r="AN91" s="42">
        <f>AM91-AL91</f>
        <v>0</v>
      </c>
      <c r="AO91" s="43">
        <v>1</v>
      </c>
      <c r="AP91" s="29">
        <v>2</v>
      </c>
      <c r="AQ91" s="42">
        <f>AP91-AO91</f>
        <v>1</v>
      </c>
      <c r="AR91" s="43">
        <v>1.33</v>
      </c>
      <c r="AS91" s="29">
        <v>1.33</v>
      </c>
      <c r="AT91" s="42">
        <f>AS91-AR91</f>
        <v>0</v>
      </c>
      <c r="AU91" s="43">
        <f>AL91+AO91+AR91</f>
        <v>2.66</v>
      </c>
      <c r="AV91" s="43">
        <f>AM91+AP91+AS91</f>
        <v>3.66</v>
      </c>
      <c r="AW91" s="42">
        <f>AV91-AU91</f>
        <v>1</v>
      </c>
      <c r="AX91" s="41" t="s">
        <v>30</v>
      </c>
      <c r="AY91" s="43" t="s">
        <v>30</v>
      </c>
      <c r="AZ91" s="47">
        <f>(E91-D91)/30</f>
        <v>1534.7333333333333</v>
      </c>
      <c r="BA91" s="46">
        <f t="shared" si="158"/>
        <v>1.1099999999999999</v>
      </c>
      <c r="BB91" s="45">
        <f t="shared" si="128"/>
        <v>1.3031579861865251E-4</v>
      </c>
    </row>
    <row r="92" spans="1:54" x14ac:dyDescent="0.3">
      <c r="A92" s="22">
        <v>12</v>
      </c>
      <c r="B92" s="49">
        <v>45971</v>
      </c>
      <c r="C92" s="39">
        <v>45975</v>
      </c>
      <c r="D92" s="24"/>
      <c r="E92" s="40">
        <v>46039</v>
      </c>
      <c r="F92" s="26">
        <v>39000</v>
      </c>
      <c r="G92" s="27">
        <v>163534901</v>
      </c>
      <c r="H92" s="41">
        <v>57.1</v>
      </c>
      <c r="I92" s="29">
        <v>57.73</v>
      </c>
      <c r="J92" s="42">
        <f t="shared" ref="J92:J96" si="175">I92-H92</f>
        <v>0.62999999999999545</v>
      </c>
      <c r="K92" s="43">
        <v>8.3000000000000007</v>
      </c>
      <c r="L92" s="29">
        <v>7.7</v>
      </c>
      <c r="M92" s="44">
        <f t="shared" ref="M92:M96" si="176">L92-K92</f>
        <v>-0.60000000000000053</v>
      </c>
      <c r="N92" s="43">
        <v>0.7</v>
      </c>
      <c r="O92" s="32">
        <v>1.1499999999999999</v>
      </c>
      <c r="P92" s="42">
        <f t="shared" ref="P92:P96" si="177">O92-N92</f>
        <v>0.44999999999999996</v>
      </c>
      <c r="Q92" s="43">
        <v>12</v>
      </c>
      <c r="R92" s="29">
        <v>7</v>
      </c>
      <c r="S92" s="42">
        <f t="shared" ref="S92:S96" si="178">R92-Q92</f>
        <v>-5</v>
      </c>
      <c r="T92" s="43">
        <v>3</v>
      </c>
      <c r="U92" s="29">
        <v>3.33</v>
      </c>
      <c r="V92" s="42">
        <f t="shared" ref="V92:V96" si="179">U92-T92</f>
        <v>0.33000000000000007</v>
      </c>
      <c r="W92" s="43">
        <v>4</v>
      </c>
      <c r="X92" s="29">
        <v>4.33</v>
      </c>
      <c r="Y92" s="42">
        <f t="shared" ref="Y92:Y96" si="180">X92-W92</f>
        <v>0.33000000000000007</v>
      </c>
      <c r="Z92" s="41">
        <v>106</v>
      </c>
      <c r="AA92" s="29">
        <v>105</v>
      </c>
      <c r="AB92" s="42">
        <f t="shared" ref="AB92:AB96" si="181">AA92-Z92</f>
        <v>-1</v>
      </c>
      <c r="AC92" s="43">
        <v>0.6</v>
      </c>
      <c r="AD92" s="29">
        <v>0.6</v>
      </c>
      <c r="AE92" s="42">
        <f t="shared" ref="AE92:AE96" si="182">AD92-AC92</f>
        <v>0</v>
      </c>
      <c r="AF92" s="43">
        <v>1.5</v>
      </c>
      <c r="AG92" s="29">
        <v>1.1000000000000001</v>
      </c>
      <c r="AH92" s="42">
        <f t="shared" ref="AH92:AH96" si="183">AG92-AF92</f>
        <v>-0.39999999999999991</v>
      </c>
      <c r="AI92" s="43">
        <v>0.5</v>
      </c>
      <c r="AJ92" s="29">
        <v>0.6</v>
      </c>
      <c r="AK92" s="42">
        <f t="shared" ref="AK92:AK96" si="184">AJ92-AI92</f>
        <v>9.9999999999999978E-2</v>
      </c>
      <c r="AL92" s="43">
        <v>0.33</v>
      </c>
      <c r="AM92" s="29">
        <v>0.67</v>
      </c>
      <c r="AN92" s="42">
        <f t="shared" ref="AN92:AN96" si="185">AM92-AL92</f>
        <v>0.34</v>
      </c>
      <c r="AO92" s="43">
        <v>2.33</v>
      </c>
      <c r="AP92" s="29">
        <v>2.33</v>
      </c>
      <c r="AQ92" s="42">
        <f t="shared" ref="AQ92:AQ96" si="186">AP92-AO92</f>
        <v>0</v>
      </c>
      <c r="AR92" s="43">
        <v>1</v>
      </c>
      <c r="AS92" s="29">
        <v>1</v>
      </c>
      <c r="AT92" s="42">
        <f t="shared" ref="AT92:AT96" si="187">AS92-AR92</f>
        <v>0</v>
      </c>
      <c r="AU92" s="43">
        <f t="shared" ref="AU92:AV96" si="188">AL92+AO92+AR92</f>
        <v>3.66</v>
      </c>
      <c r="AV92" s="43">
        <f t="shared" si="188"/>
        <v>4</v>
      </c>
      <c r="AW92" s="42">
        <f t="shared" ref="AW92:AW96" si="189">AV92-AU92</f>
        <v>0.33999999999999986</v>
      </c>
      <c r="AX92" s="41" t="s">
        <v>30</v>
      </c>
      <c r="AY92" s="43" t="s">
        <v>30</v>
      </c>
      <c r="AZ92" s="47">
        <f t="shared" ref="AZ92:AZ96" si="190">(E92-D92)/30</f>
        <v>1534.6333333333334</v>
      </c>
      <c r="BA92" s="46">
        <f t="shared" si="158"/>
        <v>0.85</v>
      </c>
      <c r="BB92" s="45">
        <f t="shared" si="128"/>
        <v>2.9322965312018065E-4</v>
      </c>
    </row>
    <row r="93" spans="1:54" x14ac:dyDescent="0.3">
      <c r="A93" s="22">
        <v>12</v>
      </c>
      <c r="B93" s="49">
        <v>45973</v>
      </c>
      <c r="C93" s="39">
        <v>45975</v>
      </c>
      <c r="D93" s="24"/>
      <c r="E93" s="40">
        <v>46039</v>
      </c>
      <c r="F93" s="26">
        <v>42500</v>
      </c>
      <c r="G93" s="27">
        <v>163634101</v>
      </c>
      <c r="H93" s="41">
        <v>58.05</v>
      </c>
      <c r="I93" s="29">
        <v>55.98</v>
      </c>
      <c r="J93" s="42">
        <f t="shared" si="175"/>
        <v>-2.0700000000000003</v>
      </c>
      <c r="K93" s="43">
        <v>8.1</v>
      </c>
      <c r="L93" s="29">
        <v>7.7</v>
      </c>
      <c r="M93" s="44">
        <f t="shared" si="176"/>
        <v>-0.39999999999999947</v>
      </c>
      <c r="N93" s="43">
        <v>0.96</v>
      </c>
      <c r="O93" s="32">
        <v>1.54</v>
      </c>
      <c r="P93" s="42">
        <f t="shared" si="177"/>
        <v>0.58000000000000007</v>
      </c>
      <c r="Q93" s="43">
        <v>10</v>
      </c>
      <c r="R93" s="29">
        <v>5.67</v>
      </c>
      <c r="S93" s="42">
        <f t="shared" si="178"/>
        <v>-4.33</v>
      </c>
      <c r="T93" s="43">
        <v>3</v>
      </c>
      <c r="U93" s="29">
        <v>4</v>
      </c>
      <c r="V93" s="42">
        <f t="shared" si="179"/>
        <v>1</v>
      </c>
      <c r="W93" s="43">
        <v>3.67</v>
      </c>
      <c r="X93" s="29">
        <v>4</v>
      </c>
      <c r="Y93" s="42">
        <f t="shared" si="180"/>
        <v>0.33000000000000007</v>
      </c>
      <c r="Z93" s="41">
        <v>110</v>
      </c>
      <c r="AA93" s="29">
        <v>113</v>
      </c>
      <c r="AB93" s="42">
        <f t="shared" si="181"/>
        <v>3</v>
      </c>
      <c r="AC93" s="43">
        <v>0.8</v>
      </c>
      <c r="AD93" s="29">
        <v>0.6</v>
      </c>
      <c r="AE93" s="42">
        <f t="shared" si="182"/>
        <v>-0.20000000000000007</v>
      </c>
      <c r="AF93" s="43">
        <v>1</v>
      </c>
      <c r="AG93" s="29">
        <v>2</v>
      </c>
      <c r="AH93" s="42">
        <f t="shared" si="183"/>
        <v>1</v>
      </c>
      <c r="AI93" s="43">
        <v>0.5</v>
      </c>
      <c r="AJ93" s="29">
        <v>0.6</v>
      </c>
      <c r="AK93" s="42">
        <f t="shared" si="184"/>
        <v>9.9999999999999978E-2</v>
      </c>
      <c r="AL93" s="43">
        <v>0.33</v>
      </c>
      <c r="AM93" s="29">
        <v>0.67</v>
      </c>
      <c r="AN93" s="42">
        <f t="shared" si="185"/>
        <v>0.34</v>
      </c>
      <c r="AO93" s="43">
        <v>1.33</v>
      </c>
      <c r="AP93" s="29">
        <v>2.33</v>
      </c>
      <c r="AQ93" s="42">
        <f t="shared" si="186"/>
        <v>1</v>
      </c>
      <c r="AR93" s="43">
        <v>3</v>
      </c>
      <c r="AS93" s="29">
        <v>1.33</v>
      </c>
      <c r="AT93" s="42">
        <f t="shared" si="187"/>
        <v>-1.67</v>
      </c>
      <c r="AU93" s="43">
        <f t="shared" si="188"/>
        <v>4.66</v>
      </c>
      <c r="AV93" s="43">
        <f t="shared" si="188"/>
        <v>4.33</v>
      </c>
      <c r="AW93" s="42">
        <f t="shared" si="189"/>
        <v>-0.33000000000000007</v>
      </c>
      <c r="AX93" s="41" t="s">
        <v>30</v>
      </c>
      <c r="AY93" s="43" t="s">
        <v>30</v>
      </c>
      <c r="AZ93" s="47">
        <f t="shared" si="190"/>
        <v>1534.6333333333334</v>
      </c>
      <c r="BA93" s="46">
        <f t="shared" si="158"/>
        <v>1.1099999999999999</v>
      </c>
      <c r="BB93" s="45">
        <f t="shared" si="128"/>
        <v>3.7794044179934407E-4</v>
      </c>
    </row>
    <row r="94" spans="1:54" x14ac:dyDescent="0.3">
      <c r="A94" s="22">
        <v>12</v>
      </c>
      <c r="B94" s="49">
        <v>45968</v>
      </c>
      <c r="C94" s="39">
        <v>45975</v>
      </c>
      <c r="D94" s="24"/>
      <c r="E94" s="40">
        <v>46039</v>
      </c>
      <c r="F94" s="26">
        <v>27060</v>
      </c>
      <c r="G94" s="27">
        <v>163395801</v>
      </c>
      <c r="H94" s="41">
        <v>58.4</v>
      </c>
      <c r="I94" s="29">
        <v>56.85</v>
      </c>
      <c r="J94" s="42">
        <f t="shared" si="175"/>
        <v>-1.5499999999999972</v>
      </c>
      <c r="K94" s="43">
        <v>8.1</v>
      </c>
      <c r="L94" s="29">
        <v>8</v>
      </c>
      <c r="M94" s="44">
        <f t="shared" si="176"/>
        <v>-9.9999999999999645E-2</v>
      </c>
      <c r="N94" s="43">
        <v>0.86</v>
      </c>
      <c r="O94" s="32">
        <v>0.82</v>
      </c>
      <c r="P94" s="42">
        <f t="shared" si="177"/>
        <v>-4.0000000000000036E-2</v>
      </c>
      <c r="Q94" s="43">
        <v>15</v>
      </c>
      <c r="R94" s="29">
        <v>6</v>
      </c>
      <c r="S94" s="42">
        <f t="shared" si="178"/>
        <v>-9</v>
      </c>
      <c r="T94" s="43">
        <v>3</v>
      </c>
      <c r="U94" s="29">
        <v>3.67</v>
      </c>
      <c r="V94" s="42">
        <f t="shared" si="179"/>
        <v>0.66999999999999993</v>
      </c>
      <c r="W94" s="43">
        <v>3.33</v>
      </c>
      <c r="X94" s="29">
        <v>3.67</v>
      </c>
      <c r="Y94" s="42">
        <f t="shared" si="180"/>
        <v>0.33999999999999986</v>
      </c>
      <c r="Z94" s="41">
        <v>104</v>
      </c>
      <c r="AA94" s="29">
        <v>105</v>
      </c>
      <c r="AB94" s="42">
        <f t="shared" si="181"/>
        <v>1</v>
      </c>
      <c r="AC94" s="43">
        <v>0.9</v>
      </c>
      <c r="AD94" s="29">
        <v>0.5</v>
      </c>
      <c r="AE94" s="42">
        <f t="shared" si="182"/>
        <v>-0.4</v>
      </c>
      <c r="AF94" s="43">
        <v>1.6</v>
      </c>
      <c r="AG94" s="29">
        <v>1</v>
      </c>
      <c r="AH94" s="42">
        <f t="shared" si="183"/>
        <v>-0.60000000000000009</v>
      </c>
      <c r="AI94" s="43">
        <v>0.8</v>
      </c>
      <c r="AJ94" s="29">
        <v>0.5</v>
      </c>
      <c r="AK94" s="42">
        <f t="shared" si="184"/>
        <v>-0.30000000000000004</v>
      </c>
      <c r="AL94" s="43">
        <v>0.33</v>
      </c>
      <c r="AM94" s="29">
        <v>0.33</v>
      </c>
      <c r="AN94" s="42">
        <f t="shared" si="185"/>
        <v>0</v>
      </c>
      <c r="AO94" s="43">
        <v>2.33</v>
      </c>
      <c r="AP94" s="29">
        <v>2</v>
      </c>
      <c r="AQ94" s="42">
        <f t="shared" si="186"/>
        <v>-0.33000000000000007</v>
      </c>
      <c r="AR94" s="43">
        <v>2.67</v>
      </c>
      <c r="AS94" s="29">
        <v>1</v>
      </c>
      <c r="AT94" s="42">
        <f t="shared" si="187"/>
        <v>-1.67</v>
      </c>
      <c r="AU94" s="43">
        <f t="shared" si="188"/>
        <v>5.33</v>
      </c>
      <c r="AV94" s="43">
        <f t="shared" si="188"/>
        <v>3.33</v>
      </c>
      <c r="AW94" s="42">
        <f t="shared" si="189"/>
        <v>-2</v>
      </c>
      <c r="AX94" s="41" t="s">
        <v>30</v>
      </c>
      <c r="AY94" s="43" t="s">
        <v>30</v>
      </c>
      <c r="AZ94" s="47">
        <f t="shared" si="190"/>
        <v>1534.6333333333334</v>
      </c>
      <c r="BA94" s="46">
        <f t="shared" si="158"/>
        <v>1.01</v>
      </c>
      <c r="BB94" s="45">
        <f t="shared" si="128"/>
        <v>-2.6064858055127195E-5</v>
      </c>
    </row>
    <row r="95" spans="1:54" x14ac:dyDescent="0.3">
      <c r="A95" s="22">
        <v>12</v>
      </c>
      <c r="B95" s="49">
        <v>45966</v>
      </c>
      <c r="C95" s="39">
        <v>45975</v>
      </c>
      <c r="D95" s="24"/>
      <c r="E95" s="40">
        <v>46039</v>
      </c>
      <c r="F95" s="26">
        <v>45150</v>
      </c>
      <c r="G95" s="27">
        <v>163296001</v>
      </c>
      <c r="H95" s="41">
        <v>59.45</v>
      </c>
      <c r="I95" s="29">
        <v>56.92</v>
      </c>
      <c r="J95" s="42">
        <f t="shared" si="175"/>
        <v>-2.5300000000000011</v>
      </c>
      <c r="K95" s="43">
        <v>8.6</v>
      </c>
      <c r="L95" s="29">
        <v>7.8</v>
      </c>
      <c r="M95" s="44">
        <f t="shared" si="176"/>
        <v>-0.79999999999999982</v>
      </c>
      <c r="N95" s="43">
        <v>0.97</v>
      </c>
      <c r="O95" s="32">
        <v>0.9</v>
      </c>
      <c r="P95" s="42">
        <f t="shared" si="177"/>
        <v>-6.9999999999999951E-2</v>
      </c>
      <c r="Q95" s="43">
        <v>10.33</v>
      </c>
      <c r="R95" s="29">
        <v>8</v>
      </c>
      <c r="S95" s="42">
        <f t="shared" si="178"/>
        <v>-2.33</v>
      </c>
      <c r="T95" s="43">
        <v>3</v>
      </c>
      <c r="U95" s="29">
        <v>3</v>
      </c>
      <c r="V95" s="42">
        <f t="shared" si="179"/>
        <v>0</v>
      </c>
      <c r="W95" s="43">
        <v>4</v>
      </c>
      <c r="X95" s="29">
        <v>4</v>
      </c>
      <c r="Y95" s="42">
        <f t="shared" si="180"/>
        <v>0</v>
      </c>
      <c r="Z95" s="41">
        <v>114</v>
      </c>
      <c r="AA95" s="29">
        <v>104</v>
      </c>
      <c r="AB95" s="42">
        <f t="shared" si="181"/>
        <v>-10</v>
      </c>
      <c r="AC95" s="43">
        <v>0.8</v>
      </c>
      <c r="AD95" s="29">
        <v>1</v>
      </c>
      <c r="AE95" s="42">
        <f t="shared" si="182"/>
        <v>0.19999999999999996</v>
      </c>
      <c r="AF95" s="43">
        <v>1.8</v>
      </c>
      <c r="AG95" s="29">
        <v>1.6</v>
      </c>
      <c r="AH95" s="42">
        <f t="shared" si="183"/>
        <v>-0.19999999999999996</v>
      </c>
      <c r="AI95" s="43">
        <v>0.5</v>
      </c>
      <c r="AJ95" s="29">
        <v>0.6</v>
      </c>
      <c r="AK95" s="42">
        <f t="shared" si="184"/>
        <v>9.9999999999999978E-2</v>
      </c>
      <c r="AL95" s="43">
        <v>0.33</v>
      </c>
      <c r="AM95" s="29">
        <v>0.33</v>
      </c>
      <c r="AN95" s="42">
        <f t="shared" si="185"/>
        <v>0</v>
      </c>
      <c r="AO95" s="43">
        <v>1.33</v>
      </c>
      <c r="AP95" s="29">
        <v>2</v>
      </c>
      <c r="AQ95" s="42">
        <f t="shared" si="186"/>
        <v>0.66999999999999993</v>
      </c>
      <c r="AR95" s="43">
        <v>1</v>
      </c>
      <c r="AS95" s="29">
        <v>1.33</v>
      </c>
      <c r="AT95" s="42">
        <f t="shared" si="187"/>
        <v>0.33000000000000007</v>
      </c>
      <c r="AU95" s="43">
        <f t="shared" si="188"/>
        <v>2.66</v>
      </c>
      <c r="AV95" s="43">
        <f t="shared" si="188"/>
        <v>3.66</v>
      </c>
      <c r="AW95" s="42">
        <f t="shared" si="189"/>
        <v>1</v>
      </c>
      <c r="AX95" s="41" t="s">
        <v>30</v>
      </c>
      <c r="AY95" s="43" t="s">
        <v>30</v>
      </c>
      <c r="AZ95" s="47">
        <f t="shared" si="190"/>
        <v>1534.6333333333334</v>
      </c>
      <c r="BA95" s="46">
        <f t="shared" si="158"/>
        <v>1.1199999999999999</v>
      </c>
      <c r="BB95" s="45">
        <f t="shared" si="128"/>
        <v>-4.561350159647252E-5</v>
      </c>
    </row>
    <row r="96" spans="1:54" x14ac:dyDescent="0.3">
      <c r="A96" s="22">
        <v>12</v>
      </c>
      <c r="B96" s="51">
        <v>45974</v>
      </c>
      <c r="C96" s="52">
        <v>45975</v>
      </c>
      <c r="D96" s="24"/>
      <c r="E96" s="53">
        <v>46041</v>
      </c>
      <c r="F96" s="26">
        <v>46520</v>
      </c>
      <c r="G96" s="27">
        <v>163702401</v>
      </c>
      <c r="H96" s="41">
        <v>57.07</v>
      </c>
      <c r="I96" s="29">
        <v>57.12</v>
      </c>
      <c r="J96" s="42">
        <f t="shared" si="175"/>
        <v>4.9999999999997158E-2</v>
      </c>
      <c r="K96" s="43">
        <v>8.3000000000000007</v>
      </c>
      <c r="L96" s="29">
        <v>7.5</v>
      </c>
      <c r="M96" s="44">
        <f t="shared" si="176"/>
        <v>-0.80000000000000071</v>
      </c>
      <c r="N96" s="43">
        <v>0.63</v>
      </c>
      <c r="O96" s="32">
        <v>1.18</v>
      </c>
      <c r="P96" s="42">
        <f t="shared" si="177"/>
        <v>0.54999999999999993</v>
      </c>
      <c r="Q96" s="43">
        <v>8</v>
      </c>
      <c r="R96" s="29">
        <v>5.33</v>
      </c>
      <c r="S96" s="42">
        <f t="shared" si="178"/>
        <v>-2.67</v>
      </c>
      <c r="T96" s="43">
        <v>2.33</v>
      </c>
      <c r="U96" s="29">
        <v>4</v>
      </c>
      <c r="V96" s="42">
        <f t="shared" si="179"/>
        <v>1.67</v>
      </c>
      <c r="W96" s="43">
        <v>4</v>
      </c>
      <c r="X96" s="29">
        <v>4.33</v>
      </c>
      <c r="Y96" s="42">
        <f t="shared" si="180"/>
        <v>0.33000000000000007</v>
      </c>
      <c r="Z96" s="41">
        <v>103</v>
      </c>
      <c r="AA96" s="29">
        <v>104</v>
      </c>
      <c r="AB96" s="42">
        <f t="shared" si="181"/>
        <v>1</v>
      </c>
      <c r="AC96" s="43">
        <v>0.8</v>
      </c>
      <c r="AD96" s="29">
        <v>0.5</v>
      </c>
      <c r="AE96" s="42">
        <f t="shared" si="182"/>
        <v>-0.30000000000000004</v>
      </c>
      <c r="AF96" s="43">
        <v>1</v>
      </c>
      <c r="AG96" s="29">
        <v>0.7</v>
      </c>
      <c r="AH96" s="42">
        <f t="shared" si="183"/>
        <v>-0.30000000000000004</v>
      </c>
      <c r="AI96" s="43">
        <v>0.5</v>
      </c>
      <c r="AJ96" s="29">
        <v>1</v>
      </c>
      <c r="AK96" s="42">
        <f t="shared" si="184"/>
        <v>0.5</v>
      </c>
      <c r="AL96" s="43">
        <v>0.33</v>
      </c>
      <c r="AM96" s="29">
        <v>0.67</v>
      </c>
      <c r="AN96" s="42">
        <f t="shared" si="185"/>
        <v>0.34</v>
      </c>
      <c r="AO96" s="43">
        <v>1.67</v>
      </c>
      <c r="AP96" s="29">
        <v>2</v>
      </c>
      <c r="AQ96" s="42">
        <f t="shared" si="186"/>
        <v>0.33000000000000007</v>
      </c>
      <c r="AR96" s="43">
        <v>2.33</v>
      </c>
      <c r="AS96" s="29">
        <v>2.33</v>
      </c>
      <c r="AT96" s="42">
        <f t="shared" si="187"/>
        <v>0</v>
      </c>
      <c r="AU96" s="43">
        <f t="shared" si="188"/>
        <v>4.33</v>
      </c>
      <c r="AV96" s="43">
        <f t="shared" si="188"/>
        <v>5</v>
      </c>
      <c r="AW96" s="42">
        <f t="shared" si="189"/>
        <v>0.66999999999999993</v>
      </c>
      <c r="AX96" s="41" t="s">
        <v>30</v>
      </c>
      <c r="AY96" s="43" t="s">
        <v>30</v>
      </c>
      <c r="AZ96" s="47">
        <f t="shared" si="190"/>
        <v>1534.7</v>
      </c>
      <c r="BA96" s="46">
        <f t="shared" si="158"/>
        <v>0.78</v>
      </c>
      <c r="BB96" s="45">
        <f t="shared" si="128"/>
        <v>3.5837622988206156E-4</v>
      </c>
    </row>
    <row r="97" spans="1:54" x14ac:dyDescent="0.3">
      <c r="A97" s="22">
        <v>10</v>
      </c>
      <c r="B97" s="49">
        <v>45967</v>
      </c>
      <c r="C97" s="39">
        <v>45973</v>
      </c>
      <c r="D97" s="24"/>
      <c r="E97" s="40">
        <v>46045</v>
      </c>
      <c r="F97" s="26">
        <v>43500</v>
      </c>
      <c r="G97" s="27">
        <v>163350201</v>
      </c>
      <c r="H97" s="41">
        <v>57.57</v>
      </c>
      <c r="I97" s="29">
        <v>57.18</v>
      </c>
      <c r="J97" s="42">
        <f>I97-H97</f>
        <v>-0.39000000000000057</v>
      </c>
      <c r="K97" s="43">
        <v>8.5</v>
      </c>
      <c r="L97" s="29">
        <v>7.6</v>
      </c>
      <c r="M97" s="44">
        <f>L97-K97</f>
        <v>-0.90000000000000036</v>
      </c>
      <c r="N97" s="43">
        <v>0.76</v>
      </c>
      <c r="O97" s="32">
        <v>1.28</v>
      </c>
      <c r="P97" s="42">
        <f>O97-N97</f>
        <v>0.52</v>
      </c>
      <c r="Q97" s="43">
        <v>13</v>
      </c>
      <c r="R97" s="29">
        <v>10.33</v>
      </c>
      <c r="S97" s="42">
        <f>R97-Q97</f>
        <v>-2.67</v>
      </c>
      <c r="T97" s="43">
        <v>3</v>
      </c>
      <c r="U97" s="29">
        <v>3.67</v>
      </c>
      <c r="V97" s="42">
        <f>U97-T97</f>
        <v>0.66999999999999993</v>
      </c>
      <c r="W97" s="43">
        <v>5</v>
      </c>
      <c r="X97" s="29">
        <v>7</v>
      </c>
      <c r="Y97" s="42">
        <f>X97-W97</f>
        <v>2</v>
      </c>
      <c r="Z97" s="41">
        <v>99</v>
      </c>
      <c r="AA97" s="29">
        <v>105</v>
      </c>
      <c r="AB97" s="42">
        <f>AA97-Z97</f>
        <v>6</v>
      </c>
      <c r="AC97" s="43">
        <v>1.5</v>
      </c>
      <c r="AD97" s="29">
        <v>0.5</v>
      </c>
      <c r="AE97" s="42">
        <f>AD97-AC97</f>
        <v>-1</v>
      </c>
      <c r="AF97" s="43">
        <v>1.9</v>
      </c>
      <c r="AG97" s="29">
        <v>1.5</v>
      </c>
      <c r="AH97" s="42">
        <f>AG97-AF97</f>
        <v>-0.39999999999999991</v>
      </c>
      <c r="AI97" s="43">
        <v>1</v>
      </c>
      <c r="AJ97" s="29">
        <v>0.2</v>
      </c>
      <c r="AK97" s="42">
        <f>AJ97-AI97</f>
        <v>-0.8</v>
      </c>
      <c r="AL97" s="43">
        <v>0.33</v>
      </c>
      <c r="AM97" s="29">
        <v>0.33</v>
      </c>
      <c r="AN97" s="42">
        <f>AM97-AL97</f>
        <v>0</v>
      </c>
      <c r="AO97" s="43">
        <v>2.33</v>
      </c>
      <c r="AP97" s="29">
        <v>2.33</v>
      </c>
      <c r="AQ97" s="42">
        <f>AP97-AO97</f>
        <v>0</v>
      </c>
      <c r="AR97" s="43">
        <v>2.33</v>
      </c>
      <c r="AS97" s="29">
        <v>1.33</v>
      </c>
      <c r="AT97" s="42">
        <f>AS97-AR97</f>
        <v>-1</v>
      </c>
      <c r="AU97" s="43">
        <f>AL97+AO97+AR97</f>
        <v>4.99</v>
      </c>
      <c r="AV97" s="43">
        <f>AM97+AP97+AS97</f>
        <v>3.99</v>
      </c>
      <c r="AW97" s="42">
        <f>AV97-AU97</f>
        <v>-1</v>
      </c>
      <c r="AX97" s="41" t="s">
        <v>30</v>
      </c>
      <c r="AY97" s="43" t="s">
        <v>30</v>
      </c>
      <c r="AZ97" s="47">
        <f>(E97-D97)/30</f>
        <v>1534.8333333333333</v>
      </c>
      <c r="BA97" s="46">
        <f t="shared" si="158"/>
        <v>0.91</v>
      </c>
      <c r="BB97" s="45">
        <f t="shared" si="128"/>
        <v>3.3879900097730486E-4</v>
      </c>
    </row>
    <row r="98" spans="1:54" x14ac:dyDescent="0.3">
      <c r="A98" s="22">
        <v>10</v>
      </c>
      <c r="B98" s="49">
        <v>45967</v>
      </c>
      <c r="C98" s="39">
        <v>45973</v>
      </c>
      <c r="D98" s="24"/>
      <c r="E98" s="40">
        <v>46045</v>
      </c>
      <c r="F98" s="26">
        <v>40849</v>
      </c>
      <c r="G98" s="27">
        <v>163359501</v>
      </c>
      <c r="H98" s="41">
        <v>57.62</v>
      </c>
      <c r="I98" s="29">
        <v>56.86</v>
      </c>
      <c r="J98" s="42">
        <f t="shared" ref="J98:J105" si="191">I98-H98</f>
        <v>-0.75999999999999801</v>
      </c>
      <c r="K98" s="43">
        <v>8.1999999999999993</v>
      </c>
      <c r="L98" s="29">
        <v>7.5</v>
      </c>
      <c r="M98" s="44">
        <f t="shared" ref="M98:M105" si="192">L98-K98</f>
        <v>-0.69999999999999929</v>
      </c>
      <c r="N98" s="43">
        <v>0.5</v>
      </c>
      <c r="O98" s="32">
        <v>1.69</v>
      </c>
      <c r="P98" s="42">
        <f t="shared" ref="P98:P105" si="193">O98-N98</f>
        <v>1.19</v>
      </c>
      <c r="Q98" s="43">
        <v>13</v>
      </c>
      <c r="R98" s="29">
        <v>12</v>
      </c>
      <c r="S98" s="42">
        <f t="shared" ref="S98:S105" si="194">R98-Q98</f>
        <v>-1</v>
      </c>
      <c r="T98" s="43">
        <v>3</v>
      </c>
      <c r="U98" s="29">
        <v>8</v>
      </c>
      <c r="V98" s="42">
        <f t="shared" ref="V98:V105" si="195">U98-T98</f>
        <v>5</v>
      </c>
      <c r="W98" s="43">
        <v>4</v>
      </c>
      <c r="X98" s="29">
        <v>7</v>
      </c>
      <c r="Y98" s="42">
        <f t="shared" ref="Y98:Y105" si="196">X98-W98</f>
        <v>3</v>
      </c>
      <c r="Z98" s="41">
        <v>110</v>
      </c>
      <c r="AA98" s="29">
        <v>102</v>
      </c>
      <c r="AB98" s="42">
        <f t="shared" ref="AB98:AB105" si="197">AA98-Z98</f>
        <v>-8</v>
      </c>
      <c r="AC98" s="43">
        <v>1.2</v>
      </c>
      <c r="AD98" s="29">
        <v>0.5</v>
      </c>
      <c r="AE98" s="42">
        <f t="shared" ref="AE98:AE105" si="198">AD98-AC98</f>
        <v>-0.7</v>
      </c>
      <c r="AF98" s="43">
        <v>1.3</v>
      </c>
      <c r="AG98" s="29">
        <v>1.2</v>
      </c>
      <c r="AH98" s="42">
        <f t="shared" ref="AH98:AH105" si="199">AG98-AF98</f>
        <v>-0.10000000000000009</v>
      </c>
      <c r="AI98" s="43">
        <v>0.5</v>
      </c>
      <c r="AJ98" s="29">
        <v>0.3</v>
      </c>
      <c r="AK98" s="42">
        <f t="shared" ref="AK98:AK105" si="200">AJ98-AI98</f>
        <v>-0.2</v>
      </c>
      <c r="AL98" s="43">
        <v>0.33</v>
      </c>
      <c r="AM98" s="29">
        <v>1.33</v>
      </c>
      <c r="AN98" s="42">
        <f t="shared" ref="AN98:AN105" si="201">AM98-AL98</f>
        <v>1</v>
      </c>
      <c r="AO98" s="43">
        <v>2.67</v>
      </c>
      <c r="AP98" s="29">
        <v>2</v>
      </c>
      <c r="AQ98" s="42">
        <f t="shared" ref="AQ98:AQ105" si="202">AP98-AO98</f>
        <v>-0.66999999999999993</v>
      </c>
      <c r="AR98" s="43">
        <v>2.67</v>
      </c>
      <c r="AS98" s="29">
        <v>1.33</v>
      </c>
      <c r="AT98" s="42">
        <f t="shared" ref="AT98:AT105" si="203">AS98-AR98</f>
        <v>-1.3399999999999999</v>
      </c>
      <c r="AU98" s="43">
        <f t="shared" ref="AU98:AV105" si="204">AL98+AO98+AR98</f>
        <v>5.67</v>
      </c>
      <c r="AV98" s="43">
        <f t="shared" si="204"/>
        <v>4.66</v>
      </c>
      <c r="AW98" s="42">
        <f t="shared" ref="AW98:AW105" si="205">AV98-AU98</f>
        <v>-1.0099999999999998</v>
      </c>
      <c r="AX98" s="41" t="s">
        <v>30</v>
      </c>
      <c r="AY98" s="43" t="s">
        <v>31</v>
      </c>
      <c r="AZ98" s="47">
        <f t="shared" ref="AZ98:AZ105" si="206">(E98-D98)/30</f>
        <v>1534.8333333333333</v>
      </c>
      <c r="BA98" s="46">
        <f t="shared" si="158"/>
        <v>0.65</v>
      </c>
      <c r="BB98" s="45">
        <f t="shared" si="128"/>
        <v>7.7532848300575523E-4</v>
      </c>
    </row>
    <row r="99" spans="1:54" x14ac:dyDescent="0.3">
      <c r="A99" s="22">
        <v>10</v>
      </c>
      <c r="B99" s="49">
        <v>45945</v>
      </c>
      <c r="C99" s="39">
        <v>45973</v>
      </c>
      <c r="D99" s="24"/>
      <c r="E99" s="40">
        <v>46043</v>
      </c>
      <c r="F99" s="26">
        <v>48059</v>
      </c>
      <c r="G99" s="27">
        <v>162289901</v>
      </c>
      <c r="H99" s="41">
        <v>56.71</v>
      </c>
      <c r="I99" s="29">
        <v>57.16</v>
      </c>
      <c r="J99" s="42">
        <f t="shared" si="191"/>
        <v>0.44999999999999574</v>
      </c>
      <c r="K99" s="43">
        <v>9.1999999999999993</v>
      </c>
      <c r="L99" s="29">
        <v>7.3</v>
      </c>
      <c r="M99" s="44">
        <f t="shared" si="192"/>
        <v>-1.8999999999999995</v>
      </c>
      <c r="N99" s="43">
        <v>1.02</v>
      </c>
      <c r="O99" s="32">
        <v>1.1399999999999999</v>
      </c>
      <c r="P99" s="42">
        <f t="shared" si="193"/>
        <v>0.11999999999999988</v>
      </c>
      <c r="Q99" s="43">
        <v>9.33</v>
      </c>
      <c r="R99" s="29">
        <v>5</v>
      </c>
      <c r="S99" s="42">
        <f t="shared" si="194"/>
        <v>-4.33</v>
      </c>
      <c r="T99" s="43">
        <v>3.67</v>
      </c>
      <c r="U99" s="29">
        <v>3.67</v>
      </c>
      <c r="V99" s="42">
        <f t="shared" si="195"/>
        <v>0</v>
      </c>
      <c r="W99" s="43">
        <v>10</v>
      </c>
      <c r="X99" s="29">
        <v>4.67</v>
      </c>
      <c r="Y99" s="42">
        <f t="shared" si="196"/>
        <v>-5.33</v>
      </c>
      <c r="Z99" s="41">
        <v>119</v>
      </c>
      <c r="AA99" s="29">
        <v>110</v>
      </c>
      <c r="AB99" s="42">
        <f t="shared" si="197"/>
        <v>-9</v>
      </c>
      <c r="AC99" s="43">
        <v>1.7</v>
      </c>
      <c r="AD99" s="29">
        <v>1.4</v>
      </c>
      <c r="AE99" s="42">
        <f t="shared" si="198"/>
        <v>-0.30000000000000004</v>
      </c>
      <c r="AF99" s="43">
        <v>1</v>
      </c>
      <c r="AG99" s="29">
        <v>2</v>
      </c>
      <c r="AH99" s="42">
        <f t="shared" si="199"/>
        <v>1</v>
      </c>
      <c r="AI99" s="43">
        <v>0.7</v>
      </c>
      <c r="AJ99" s="29">
        <v>1.4</v>
      </c>
      <c r="AK99" s="42">
        <f t="shared" si="200"/>
        <v>0.7</v>
      </c>
      <c r="AL99" s="43">
        <v>0.67</v>
      </c>
      <c r="AM99" s="29">
        <v>0.67</v>
      </c>
      <c r="AN99" s="42">
        <f t="shared" si="201"/>
        <v>0</v>
      </c>
      <c r="AO99" s="43">
        <v>2</v>
      </c>
      <c r="AP99" s="29">
        <v>2.67</v>
      </c>
      <c r="AQ99" s="42">
        <f t="shared" si="202"/>
        <v>0.66999999999999993</v>
      </c>
      <c r="AR99" s="43">
        <v>2</v>
      </c>
      <c r="AS99" s="29">
        <v>1.33</v>
      </c>
      <c r="AT99" s="42">
        <f t="shared" si="203"/>
        <v>-0.66999999999999993</v>
      </c>
      <c r="AU99" s="43">
        <f t="shared" si="204"/>
        <v>4.67</v>
      </c>
      <c r="AV99" s="43">
        <f t="shared" si="204"/>
        <v>4.67</v>
      </c>
      <c r="AW99" s="42">
        <f t="shared" si="205"/>
        <v>0</v>
      </c>
      <c r="AX99" s="41" t="s">
        <v>31</v>
      </c>
      <c r="AY99" s="43" t="s">
        <v>30</v>
      </c>
      <c r="AZ99" s="47">
        <f t="shared" si="206"/>
        <v>1534.7666666666667</v>
      </c>
      <c r="BA99" s="46">
        <f t="shared" si="158"/>
        <v>1.17</v>
      </c>
      <c r="BB99" s="45">
        <f t="shared" si="128"/>
        <v>7.8187780987337845E-5</v>
      </c>
    </row>
    <row r="100" spans="1:54" x14ac:dyDescent="0.3">
      <c r="A100" s="22">
        <v>10</v>
      </c>
      <c r="B100" s="49">
        <v>45946</v>
      </c>
      <c r="C100" s="39">
        <v>45974</v>
      </c>
      <c r="D100" s="24"/>
      <c r="E100" s="40">
        <v>46045</v>
      </c>
      <c r="F100" s="26">
        <v>44200</v>
      </c>
      <c r="G100" s="27">
        <v>162360301</v>
      </c>
      <c r="H100" s="41">
        <v>57.05</v>
      </c>
      <c r="I100" s="29">
        <v>57.12</v>
      </c>
      <c r="J100" s="42">
        <f t="shared" si="191"/>
        <v>7.0000000000000284E-2</v>
      </c>
      <c r="K100" s="43">
        <v>9.4</v>
      </c>
      <c r="L100" s="29">
        <v>7.7</v>
      </c>
      <c r="M100" s="44">
        <f t="shared" si="192"/>
        <v>-1.7000000000000002</v>
      </c>
      <c r="N100" s="43">
        <v>0.89</v>
      </c>
      <c r="O100" s="32">
        <v>1.1399999999999999</v>
      </c>
      <c r="P100" s="42">
        <f t="shared" si="193"/>
        <v>0.24999999999999989</v>
      </c>
      <c r="Q100" s="43">
        <v>10</v>
      </c>
      <c r="R100" s="29">
        <v>9</v>
      </c>
      <c r="S100" s="42">
        <f t="shared" si="194"/>
        <v>-1</v>
      </c>
      <c r="T100" s="43">
        <v>3.67</v>
      </c>
      <c r="U100" s="29">
        <v>3.33</v>
      </c>
      <c r="V100" s="42">
        <f t="shared" si="195"/>
        <v>-0.33999999999999986</v>
      </c>
      <c r="W100" s="43">
        <v>9</v>
      </c>
      <c r="X100" s="29">
        <v>4.67</v>
      </c>
      <c r="Y100" s="42">
        <f t="shared" si="196"/>
        <v>-4.33</v>
      </c>
      <c r="Z100" s="41">
        <v>112</v>
      </c>
      <c r="AA100" s="29">
        <v>106</v>
      </c>
      <c r="AB100" s="42">
        <f t="shared" si="197"/>
        <v>-6</v>
      </c>
      <c r="AC100" s="43">
        <v>1</v>
      </c>
      <c r="AD100" s="29">
        <v>0.5</v>
      </c>
      <c r="AE100" s="42">
        <f t="shared" si="198"/>
        <v>-0.5</v>
      </c>
      <c r="AF100" s="43">
        <v>1.3</v>
      </c>
      <c r="AG100" s="29">
        <v>1</v>
      </c>
      <c r="AH100" s="42">
        <f t="shared" si="199"/>
        <v>-0.30000000000000004</v>
      </c>
      <c r="AI100" s="43">
        <v>1</v>
      </c>
      <c r="AJ100" s="29">
        <v>0.4</v>
      </c>
      <c r="AK100" s="42">
        <f t="shared" si="200"/>
        <v>-0.6</v>
      </c>
      <c r="AL100" s="43">
        <v>0.33</v>
      </c>
      <c r="AM100" s="29">
        <v>0.33</v>
      </c>
      <c r="AN100" s="42">
        <f t="shared" si="201"/>
        <v>0</v>
      </c>
      <c r="AO100" s="43">
        <v>1.33</v>
      </c>
      <c r="AP100" s="29">
        <v>1.66</v>
      </c>
      <c r="AQ100" s="42">
        <f t="shared" si="202"/>
        <v>0.32999999999999985</v>
      </c>
      <c r="AR100" s="43">
        <v>1.67</v>
      </c>
      <c r="AS100" s="29">
        <v>1</v>
      </c>
      <c r="AT100" s="42">
        <f t="shared" si="203"/>
        <v>-0.66999999999999993</v>
      </c>
      <c r="AU100" s="43">
        <f t="shared" si="204"/>
        <v>3.33</v>
      </c>
      <c r="AV100" s="43">
        <f t="shared" si="204"/>
        <v>2.99</v>
      </c>
      <c r="AW100" s="42">
        <f t="shared" si="205"/>
        <v>-0.33999999999999986</v>
      </c>
      <c r="AX100" s="41" t="s">
        <v>31</v>
      </c>
      <c r="AY100" s="43" t="s">
        <v>30</v>
      </c>
      <c r="AZ100" s="47">
        <f t="shared" si="206"/>
        <v>1534.8333333333333</v>
      </c>
      <c r="BA100" s="46">
        <f t="shared" si="158"/>
        <v>1.04</v>
      </c>
      <c r="BB100" s="45">
        <f t="shared" si="128"/>
        <v>1.6288413508524263E-4</v>
      </c>
    </row>
    <row r="101" spans="1:54" x14ac:dyDescent="0.3">
      <c r="A101" s="22">
        <v>10</v>
      </c>
      <c r="B101" s="49">
        <v>45946</v>
      </c>
      <c r="C101" s="39">
        <v>45974</v>
      </c>
      <c r="D101" s="24"/>
      <c r="E101" s="40">
        <v>46044</v>
      </c>
      <c r="F101" s="26">
        <v>42050</v>
      </c>
      <c r="G101" s="27">
        <v>162370501</v>
      </c>
      <c r="H101" s="41">
        <v>57.26</v>
      </c>
      <c r="I101" s="29">
        <v>56.52</v>
      </c>
      <c r="J101" s="42">
        <f t="shared" si="191"/>
        <v>-0.73999999999999488</v>
      </c>
      <c r="K101" s="43">
        <v>9</v>
      </c>
      <c r="L101" s="29">
        <v>7.3</v>
      </c>
      <c r="M101" s="44">
        <f t="shared" si="192"/>
        <v>-1.7000000000000002</v>
      </c>
      <c r="N101" s="43">
        <v>1.24</v>
      </c>
      <c r="O101" s="32">
        <v>1.83</v>
      </c>
      <c r="P101" s="42">
        <f t="shared" si="193"/>
        <v>0.59000000000000008</v>
      </c>
      <c r="Q101" s="43">
        <v>7</v>
      </c>
      <c r="R101" s="29">
        <v>5</v>
      </c>
      <c r="S101" s="42">
        <v>3.33</v>
      </c>
      <c r="T101" s="43">
        <v>6</v>
      </c>
      <c r="U101" s="29">
        <v>3.67</v>
      </c>
      <c r="V101" s="42">
        <f t="shared" si="195"/>
        <v>-2.33</v>
      </c>
      <c r="W101" s="43">
        <v>5.67</v>
      </c>
      <c r="X101" s="29">
        <v>4.67</v>
      </c>
      <c r="Y101" s="42">
        <f t="shared" si="196"/>
        <v>-1</v>
      </c>
      <c r="Z101" s="41">
        <v>117</v>
      </c>
      <c r="AA101" s="29">
        <v>120</v>
      </c>
      <c r="AB101" s="42">
        <f t="shared" si="197"/>
        <v>3</v>
      </c>
      <c r="AC101" s="43">
        <v>0.8</v>
      </c>
      <c r="AD101" s="29">
        <v>1</v>
      </c>
      <c r="AE101" s="42">
        <f t="shared" si="198"/>
        <v>0.19999999999999996</v>
      </c>
      <c r="AF101" s="43">
        <v>1.6</v>
      </c>
      <c r="AG101" s="29">
        <v>1.9</v>
      </c>
      <c r="AH101" s="42">
        <f t="shared" si="199"/>
        <v>0.29999999999999982</v>
      </c>
      <c r="AI101" s="43">
        <v>0.5</v>
      </c>
      <c r="AJ101" s="29">
        <v>0.6</v>
      </c>
      <c r="AK101" s="42">
        <f t="shared" si="200"/>
        <v>9.9999999999999978E-2</v>
      </c>
      <c r="AL101" s="43">
        <v>0.67</v>
      </c>
      <c r="AM101" s="29">
        <v>0.67</v>
      </c>
      <c r="AN101" s="42">
        <f t="shared" si="201"/>
        <v>0</v>
      </c>
      <c r="AO101" s="43">
        <v>2</v>
      </c>
      <c r="AP101" s="29">
        <v>3</v>
      </c>
      <c r="AQ101" s="42">
        <f t="shared" si="202"/>
        <v>1</v>
      </c>
      <c r="AR101" s="43">
        <v>1.67</v>
      </c>
      <c r="AS101" s="29">
        <v>1</v>
      </c>
      <c r="AT101" s="42">
        <f t="shared" si="203"/>
        <v>-0.66999999999999993</v>
      </c>
      <c r="AU101" s="43">
        <f t="shared" si="204"/>
        <v>4.34</v>
      </c>
      <c r="AV101" s="43">
        <f t="shared" si="204"/>
        <v>4.67</v>
      </c>
      <c r="AW101" s="42">
        <f t="shared" si="205"/>
        <v>0.33000000000000007</v>
      </c>
      <c r="AX101" s="41" t="s">
        <v>31</v>
      </c>
      <c r="AY101" s="43" t="s">
        <v>30</v>
      </c>
      <c r="AZ101" s="47">
        <f t="shared" si="206"/>
        <v>1534.8</v>
      </c>
      <c r="BA101" s="46">
        <f t="shared" si="158"/>
        <v>1.39</v>
      </c>
      <c r="BB101" s="45">
        <f t="shared" si="128"/>
        <v>3.8441490747980199E-4</v>
      </c>
    </row>
    <row r="102" spans="1:54" x14ac:dyDescent="0.3">
      <c r="A102" s="22">
        <v>10</v>
      </c>
      <c r="B102" s="49">
        <v>45951</v>
      </c>
      <c r="C102" s="39">
        <v>45974</v>
      </c>
      <c r="D102" s="24"/>
      <c r="E102" s="40">
        <v>46044</v>
      </c>
      <c r="F102" s="26">
        <v>40835</v>
      </c>
      <c r="G102" s="27">
        <v>162556301</v>
      </c>
      <c r="H102" s="41">
        <v>57.11</v>
      </c>
      <c r="I102" s="29">
        <v>57.03</v>
      </c>
      <c r="J102" s="42">
        <f t="shared" si="191"/>
        <v>-7.9999999999998295E-2</v>
      </c>
      <c r="K102" s="43">
        <v>9</v>
      </c>
      <c r="L102" s="29">
        <v>7.3</v>
      </c>
      <c r="M102" s="44">
        <f t="shared" si="192"/>
        <v>-1.7000000000000002</v>
      </c>
      <c r="N102" s="43">
        <v>1.34</v>
      </c>
      <c r="O102" s="32">
        <v>1.36</v>
      </c>
      <c r="P102" s="42">
        <f t="shared" si="193"/>
        <v>2.0000000000000018E-2</v>
      </c>
      <c r="Q102" s="43">
        <v>6</v>
      </c>
      <c r="R102" s="29">
        <v>10</v>
      </c>
      <c r="S102" s="42">
        <f t="shared" si="194"/>
        <v>4</v>
      </c>
      <c r="T102" s="43">
        <v>6</v>
      </c>
      <c r="U102" s="29">
        <v>3.67</v>
      </c>
      <c r="V102" s="42">
        <f t="shared" si="195"/>
        <v>-2.33</v>
      </c>
      <c r="W102" s="43">
        <v>7</v>
      </c>
      <c r="X102" s="29">
        <v>5</v>
      </c>
      <c r="Y102" s="42">
        <f t="shared" si="196"/>
        <v>-2</v>
      </c>
      <c r="Z102" s="41">
        <v>99</v>
      </c>
      <c r="AA102" s="29">
        <v>109</v>
      </c>
      <c r="AB102" s="42">
        <f t="shared" si="197"/>
        <v>10</v>
      </c>
      <c r="AC102" s="43">
        <v>0.8</v>
      </c>
      <c r="AD102" s="29">
        <v>0.8</v>
      </c>
      <c r="AE102" s="42">
        <f t="shared" si="198"/>
        <v>0</v>
      </c>
      <c r="AF102" s="43">
        <v>1.8</v>
      </c>
      <c r="AG102" s="29">
        <v>1.5</v>
      </c>
      <c r="AH102" s="42">
        <f t="shared" si="199"/>
        <v>-0.30000000000000004</v>
      </c>
      <c r="AI102" s="43">
        <v>0.9</v>
      </c>
      <c r="AJ102" s="29">
        <v>0.7</v>
      </c>
      <c r="AK102" s="42">
        <f t="shared" si="200"/>
        <v>-0.20000000000000007</v>
      </c>
      <c r="AL102" s="43">
        <v>0.67</v>
      </c>
      <c r="AM102" s="29">
        <v>0.33</v>
      </c>
      <c r="AN102" s="42">
        <f t="shared" si="201"/>
        <v>-0.34</v>
      </c>
      <c r="AO102" s="43">
        <v>2.33</v>
      </c>
      <c r="AP102" s="29">
        <v>2.33</v>
      </c>
      <c r="AQ102" s="42">
        <f t="shared" si="202"/>
        <v>0</v>
      </c>
      <c r="AR102" s="43">
        <v>2</v>
      </c>
      <c r="AS102" s="29">
        <v>1</v>
      </c>
      <c r="AT102" s="42">
        <f t="shared" si="203"/>
        <v>-1</v>
      </c>
      <c r="AU102" s="43">
        <f t="shared" si="204"/>
        <v>5</v>
      </c>
      <c r="AV102" s="43">
        <f t="shared" si="204"/>
        <v>3.66</v>
      </c>
      <c r="AW102" s="42">
        <f t="shared" si="205"/>
        <v>-1.3399999999999999</v>
      </c>
      <c r="AX102" s="41" t="s">
        <v>31</v>
      </c>
      <c r="AY102" s="43" t="s">
        <v>30</v>
      </c>
      <c r="AZ102" s="47">
        <f t="shared" si="206"/>
        <v>1534.8</v>
      </c>
      <c r="BA102" s="46">
        <f t="shared" si="158"/>
        <v>1.49</v>
      </c>
      <c r="BB102" s="45">
        <f t="shared" si="128"/>
        <v>1.3031013812874653E-5</v>
      </c>
    </row>
    <row r="103" spans="1:54" x14ac:dyDescent="0.3">
      <c r="A103" s="22">
        <v>10</v>
      </c>
      <c r="B103" s="49">
        <v>45952</v>
      </c>
      <c r="C103" s="39">
        <v>45974</v>
      </c>
      <c r="D103" s="24"/>
      <c r="E103" s="40">
        <v>46044</v>
      </c>
      <c r="F103" s="26">
        <v>40930</v>
      </c>
      <c r="G103" s="27">
        <v>162608701</v>
      </c>
      <c r="H103" s="41">
        <v>56.33</v>
      </c>
      <c r="I103" s="29">
        <v>57.19</v>
      </c>
      <c r="J103" s="42">
        <f t="shared" si="191"/>
        <v>0.85999999999999943</v>
      </c>
      <c r="K103" s="43">
        <v>9</v>
      </c>
      <c r="L103" s="29">
        <v>7.6</v>
      </c>
      <c r="M103" s="44">
        <f t="shared" si="192"/>
        <v>-1.4000000000000004</v>
      </c>
      <c r="N103" s="43">
        <v>0.9</v>
      </c>
      <c r="O103" s="32">
        <v>1.43</v>
      </c>
      <c r="P103" s="42">
        <f t="shared" si="193"/>
        <v>0.52999999999999992</v>
      </c>
      <c r="Q103" s="43">
        <v>8</v>
      </c>
      <c r="R103" s="29">
        <v>10.33</v>
      </c>
      <c r="S103" s="42">
        <f t="shared" si="194"/>
        <v>2.33</v>
      </c>
      <c r="T103" s="43">
        <v>3</v>
      </c>
      <c r="U103" s="29">
        <v>5</v>
      </c>
      <c r="V103" s="42">
        <f t="shared" si="195"/>
        <v>2</v>
      </c>
      <c r="W103" s="43">
        <v>5.33</v>
      </c>
      <c r="X103" s="29">
        <v>5</v>
      </c>
      <c r="Y103" s="42">
        <f t="shared" si="196"/>
        <v>-0.33000000000000007</v>
      </c>
      <c r="Z103" s="41">
        <v>105</v>
      </c>
      <c r="AA103" s="29">
        <v>110</v>
      </c>
      <c r="AB103" s="42">
        <f t="shared" si="197"/>
        <v>5</v>
      </c>
      <c r="AC103" s="43">
        <v>0.7</v>
      </c>
      <c r="AD103" s="29">
        <v>0.5</v>
      </c>
      <c r="AE103" s="42">
        <f t="shared" si="198"/>
        <v>-0.19999999999999996</v>
      </c>
      <c r="AF103" s="43">
        <v>2.4</v>
      </c>
      <c r="AG103" s="29">
        <v>0.6</v>
      </c>
      <c r="AH103" s="42">
        <f t="shared" si="199"/>
        <v>-1.7999999999999998</v>
      </c>
      <c r="AI103" s="43">
        <v>0.9</v>
      </c>
      <c r="AJ103" s="29">
        <v>0.7</v>
      </c>
      <c r="AK103" s="42">
        <f t="shared" si="200"/>
        <v>-0.20000000000000007</v>
      </c>
      <c r="AL103" s="43">
        <v>0.33</v>
      </c>
      <c r="AM103" s="29">
        <v>1.67</v>
      </c>
      <c r="AN103" s="42">
        <f t="shared" si="201"/>
        <v>1.3399999999999999</v>
      </c>
      <c r="AO103" s="43">
        <v>2</v>
      </c>
      <c r="AP103" s="29">
        <v>2.67</v>
      </c>
      <c r="AQ103" s="42">
        <f t="shared" si="202"/>
        <v>0.66999999999999993</v>
      </c>
      <c r="AR103" s="43">
        <v>2.33</v>
      </c>
      <c r="AS103" s="29">
        <v>1</v>
      </c>
      <c r="AT103" s="42">
        <f t="shared" si="203"/>
        <v>-1.33</v>
      </c>
      <c r="AU103" s="43">
        <f t="shared" si="204"/>
        <v>4.66</v>
      </c>
      <c r="AV103" s="43">
        <f t="shared" si="204"/>
        <v>5.34</v>
      </c>
      <c r="AW103" s="42">
        <f t="shared" si="205"/>
        <v>0.67999999999999972</v>
      </c>
      <c r="AX103" s="41" t="s">
        <v>30</v>
      </c>
      <c r="AY103" s="43" t="s">
        <v>31</v>
      </c>
      <c r="AZ103" s="47">
        <f t="shared" si="206"/>
        <v>1534.8</v>
      </c>
      <c r="BA103" s="46">
        <f t="shared" si="158"/>
        <v>1.05</v>
      </c>
      <c r="BB103" s="45">
        <f t="shared" si="128"/>
        <v>3.4532186604117795E-4</v>
      </c>
    </row>
    <row r="104" spans="1:54" x14ac:dyDescent="0.3">
      <c r="A104" s="22">
        <v>10</v>
      </c>
      <c r="B104" s="49">
        <v>45968</v>
      </c>
      <c r="C104" s="39">
        <v>45974</v>
      </c>
      <c r="D104" s="24"/>
      <c r="E104" s="40">
        <v>46043</v>
      </c>
      <c r="F104" s="26">
        <v>43520</v>
      </c>
      <c r="G104" s="27">
        <v>163414601</v>
      </c>
      <c r="H104" s="41">
        <v>57.8</v>
      </c>
      <c r="I104" s="29">
        <v>57.22</v>
      </c>
      <c r="J104" s="42">
        <f t="shared" si="191"/>
        <v>-0.57999999999999829</v>
      </c>
      <c r="K104" s="43">
        <v>8.4</v>
      </c>
      <c r="L104" s="29">
        <v>7.4</v>
      </c>
      <c r="M104" s="44">
        <f t="shared" si="192"/>
        <v>-1</v>
      </c>
      <c r="N104" s="43">
        <v>0.66</v>
      </c>
      <c r="O104" s="32">
        <v>1.07</v>
      </c>
      <c r="P104" s="42">
        <f t="shared" si="193"/>
        <v>0.41000000000000003</v>
      </c>
      <c r="Q104" s="43">
        <v>13</v>
      </c>
      <c r="R104" s="29">
        <v>5.67</v>
      </c>
      <c r="S104" s="42">
        <f t="shared" si="194"/>
        <v>-7.33</v>
      </c>
      <c r="T104" s="43">
        <v>3.33</v>
      </c>
      <c r="U104" s="29">
        <v>3.33</v>
      </c>
      <c r="V104" s="42">
        <f t="shared" si="195"/>
        <v>0</v>
      </c>
      <c r="W104" s="43">
        <v>3.67</v>
      </c>
      <c r="X104" s="29">
        <v>4.67</v>
      </c>
      <c r="Y104" s="42">
        <f t="shared" si="196"/>
        <v>1</v>
      </c>
      <c r="Z104" s="41">
        <v>108</v>
      </c>
      <c r="AA104" s="29">
        <v>109</v>
      </c>
      <c r="AB104" s="42">
        <f t="shared" si="197"/>
        <v>1</v>
      </c>
      <c r="AC104" s="43">
        <v>1.2</v>
      </c>
      <c r="AD104" s="29">
        <v>0.6</v>
      </c>
      <c r="AE104" s="42">
        <f t="shared" si="198"/>
        <v>-0.6</v>
      </c>
      <c r="AF104" s="43">
        <v>1.1000000000000001</v>
      </c>
      <c r="AG104" s="29">
        <v>1.6</v>
      </c>
      <c r="AH104" s="42">
        <f t="shared" si="199"/>
        <v>0.5</v>
      </c>
      <c r="AI104" s="43">
        <v>1.1000000000000001</v>
      </c>
      <c r="AJ104" s="29">
        <v>0.5</v>
      </c>
      <c r="AK104" s="42">
        <f t="shared" si="200"/>
        <v>-0.60000000000000009</v>
      </c>
      <c r="AL104" s="43">
        <v>0.33</v>
      </c>
      <c r="AM104" s="29">
        <v>0.67</v>
      </c>
      <c r="AN104" s="42">
        <f t="shared" si="201"/>
        <v>0.34</v>
      </c>
      <c r="AO104" s="43">
        <v>2.33</v>
      </c>
      <c r="AP104" s="29">
        <v>1</v>
      </c>
      <c r="AQ104" s="42">
        <f t="shared" si="202"/>
        <v>-1.33</v>
      </c>
      <c r="AR104" s="43">
        <v>2.67</v>
      </c>
      <c r="AS104" s="29">
        <v>1.33</v>
      </c>
      <c r="AT104" s="42">
        <f t="shared" si="203"/>
        <v>-1.3399999999999999</v>
      </c>
      <c r="AU104" s="43">
        <f t="shared" si="204"/>
        <v>5.33</v>
      </c>
      <c r="AV104" s="43">
        <f t="shared" si="204"/>
        <v>3</v>
      </c>
      <c r="AW104" s="42">
        <f t="shared" si="205"/>
        <v>-2.33</v>
      </c>
      <c r="AX104" s="41" t="s">
        <v>30</v>
      </c>
      <c r="AY104" s="43" t="s">
        <v>30</v>
      </c>
      <c r="AZ104" s="47">
        <f t="shared" si="206"/>
        <v>1534.7666666666667</v>
      </c>
      <c r="BA104" s="46">
        <f t="shared" si="158"/>
        <v>0.81</v>
      </c>
      <c r="BB104" s="45">
        <f t="shared" si="128"/>
        <v>2.6714158504007127E-4</v>
      </c>
    </row>
    <row r="105" spans="1:54" x14ac:dyDescent="0.3">
      <c r="A105" s="22">
        <v>10</v>
      </c>
      <c r="B105" s="51">
        <v>45971</v>
      </c>
      <c r="C105" s="39">
        <v>45974</v>
      </c>
      <c r="D105" s="24"/>
      <c r="E105" s="53">
        <v>46043</v>
      </c>
      <c r="F105" s="26">
        <v>46090</v>
      </c>
      <c r="G105" s="27">
        <v>163507101</v>
      </c>
      <c r="H105" s="41">
        <v>57.65</v>
      </c>
      <c r="I105" s="29">
        <v>57.3</v>
      </c>
      <c r="J105" s="42">
        <f t="shared" si="191"/>
        <v>-0.35000000000000142</v>
      </c>
      <c r="K105" s="43">
        <v>7.9</v>
      </c>
      <c r="L105" s="29">
        <v>7.7</v>
      </c>
      <c r="M105" s="44">
        <f t="shared" si="192"/>
        <v>-0.20000000000000018</v>
      </c>
      <c r="N105" s="43">
        <v>0.65</v>
      </c>
      <c r="O105" s="32">
        <v>1.07</v>
      </c>
      <c r="P105" s="42">
        <f t="shared" si="193"/>
        <v>0.42000000000000004</v>
      </c>
      <c r="Q105" s="43">
        <v>14</v>
      </c>
      <c r="R105" s="29">
        <v>6</v>
      </c>
      <c r="S105" s="42">
        <f t="shared" si="194"/>
        <v>-8</v>
      </c>
      <c r="T105" s="43">
        <v>2.33</v>
      </c>
      <c r="U105" s="29">
        <v>3.33</v>
      </c>
      <c r="V105" s="42">
        <f t="shared" si="195"/>
        <v>1</v>
      </c>
      <c r="W105" s="43">
        <v>3.67</v>
      </c>
      <c r="X105" s="29">
        <v>4.33</v>
      </c>
      <c r="Y105" s="42">
        <f t="shared" si="196"/>
        <v>0.66000000000000014</v>
      </c>
      <c r="Z105" s="41">
        <v>100</v>
      </c>
      <c r="AA105" s="29">
        <v>110</v>
      </c>
      <c r="AB105" s="42">
        <f t="shared" si="197"/>
        <v>10</v>
      </c>
      <c r="AC105" s="43">
        <v>0.8</v>
      </c>
      <c r="AD105" s="29">
        <v>0.8</v>
      </c>
      <c r="AE105" s="42">
        <f t="shared" si="198"/>
        <v>0</v>
      </c>
      <c r="AF105" s="43">
        <v>1</v>
      </c>
      <c r="AG105" s="29">
        <v>1.5</v>
      </c>
      <c r="AH105" s="42">
        <f t="shared" si="199"/>
        <v>0.5</v>
      </c>
      <c r="AI105" s="43">
        <v>0.7</v>
      </c>
      <c r="AJ105" s="29">
        <v>0.3</v>
      </c>
      <c r="AK105" s="42">
        <f t="shared" si="200"/>
        <v>-0.39999999999999997</v>
      </c>
      <c r="AL105" s="43">
        <v>0.33</v>
      </c>
      <c r="AM105" s="29">
        <v>0.67</v>
      </c>
      <c r="AN105" s="42">
        <f t="shared" si="201"/>
        <v>0.34</v>
      </c>
      <c r="AO105" s="43">
        <v>1.33</v>
      </c>
      <c r="AP105" s="29">
        <v>2.33</v>
      </c>
      <c r="AQ105" s="42">
        <f t="shared" si="202"/>
        <v>1</v>
      </c>
      <c r="AR105" s="43">
        <v>1</v>
      </c>
      <c r="AS105" s="29">
        <v>1.33</v>
      </c>
      <c r="AT105" s="42">
        <f t="shared" si="203"/>
        <v>0.33000000000000007</v>
      </c>
      <c r="AU105" s="43">
        <f t="shared" si="204"/>
        <v>2.66</v>
      </c>
      <c r="AV105" s="43">
        <f t="shared" si="204"/>
        <v>4.33</v>
      </c>
      <c r="AW105" s="42">
        <f t="shared" si="205"/>
        <v>1.67</v>
      </c>
      <c r="AX105" s="41" t="s">
        <v>30</v>
      </c>
      <c r="AY105" s="43" t="s">
        <v>30</v>
      </c>
      <c r="AZ105" s="47">
        <f t="shared" si="206"/>
        <v>1534.7666666666667</v>
      </c>
      <c r="BA105" s="46">
        <f t="shared" si="158"/>
        <v>0.8</v>
      </c>
      <c r="BB105" s="45">
        <f t="shared" si="128"/>
        <v>2.7365723345568275E-4</v>
      </c>
    </row>
    <row r="106" spans="1:54" x14ac:dyDescent="0.3">
      <c r="A106" s="22">
        <v>16</v>
      </c>
      <c r="B106" s="49">
        <v>45974</v>
      </c>
      <c r="C106" s="39">
        <v>45976</v>
      </c>
      <c r="D106" s="24"/>
      <c r="E106" s="40">
        <v>46046</v>
      </c>
      <c r="F106" s="26">
        <v>38841</v>
      </c>
      <c r="G106" s="27">
        <v>163692701</v>
      </c>
      <c r="H106" s="41">
        <v>57.66</v>
      </c>
      <c r="I106" s="29">
        <v>57.43</v>
      </c>
      <c r="J106" s="42">
        <f>I106-H106</f>
        <v>-0.22999999999999687</v>
      </c>
      <c r="K106" s="43">
        <v>8.3000000000000007</v>
      </c>
      <c r="L106" s="29">
        <v>7.3</v>
      </c>
      <c r="M106" s="44">
        <f>L106-K106</f>
        <v>-1.0000000000000009</v>
      </c>
      <c r="N106" s="43">
        <v>0.82</v>
      </c>
      <c r="O106" s="32">
        <v>1.06</v>
      </c>
      <c r="P106" s="42">
        <f>O106-N106</f>
        <v>0.2400000000000001</v>
      </c>
      <c r="Q106" s="43">
        <v>11</v>
      </c>
      <c r="R106" s="29">
        <v>7.67</v>
      </c>
      <c r="S106" s="42">
        <f>R106-Q106</f>
        <v>-3.33</v>
      </c>
      <c r="T106" s="43">
        <v>2.33</v>
      </c>
      <c r="U106" s="29">
        <v>3.33</v>
      </c>
      <c r="V106" s="42">
        <f>U106-T106</f>
        <v>1</v>
      </c>
      <c r="W106" s="43">
        <v>4.67</v>
      </c>
      <c r="X106" s="29">
        <v>4.67</v>
      </c>
      <c r="Y106" s="42">
        <f>X106-W106</f>
        <v>0</v>
      </c>
      <c r="Z106" s="41">
        <v>96</v>
      </c>
      <c r="AA106" s="29">
        <v>99</v>
      </c>
      <c r="AB106" s="42">
        <f>AA106-Z106</f>
        <v>3</v>
      </c>
      <c r="AC106" s="43">
        <v>0.8</v>
      </c>
      <c r="AD106" s="29">
        <v>0.5</v>
      </c>
      <c r="AE106" s="42">
        <f>AD106-AC106</f>
        <v>-0.30000000000000004</v>
      </c>
      <c r="AF106" s="43">
        <v>1</v>
      </c>
      <c r="AG106" s="29">
        <v>1.4</v>
      </c>
      <c r="AH106" s="42">
        <f>AG106-AF106</f>
        <v>0.39999999999999991</v>
      </c>
      <c r="AI106" s="43">
        <v>0.8</v>
      </c>
      <c r="AJ106" s="29">
        <v>0.3</v>
      </c>
      <c r="AK106" s="42">
        <f>AJ106-AI106</f>
        <v>-0.5</v>
      </c>
      <c r="AL106" s="43">
        <v>0.33</v>
      </c>
      <c r="AM106" s="29">
        <v>0.33</v>
      </c>
      <c r="AN106" s="42">
        <f>AM106-AL106</f>
        <v>0</v>
      </c>
      <c r="AO106" s="43">
        <v>2</v>
      </c>
      <c r="AP106" s="29">
        <v>2</v>
      </c>
      <c r="AQ106" s="42">
        <f>AP106-AO106</f>
        <v>0</v>
      </c>
      <c r="AR106" s="43">
        <v>2</v>
      </c>
      <c r="AS106" s="29">
        <v>1.33</v>
      </c>
      <c r="AT106" s="42">
        <f>AS106-AR106</f>
        <v>-0.66999999999999993</v>
      </c>
      <c r="AU106" s="43">
        <f>AL106+AO106+AR106</f>
        <v>4.33</v>
      </c>
      <c r="AV106" s="43">
        <f>AM106+AP106+AS106</f>
        <v>3.66</v>
      </c>
      <c r="AW106" s="42">
        <f>AV106-AU106</f>
        <v>-0.66999999999999993</v>
      </c>
      <c r="AX106" s="41" t="s">
        <v>30</v>
      </c>
      <c r="AY106" s="43" t="s">
        <v>30</v>
      </c>
      <c r="AZ106" s="47">
        <f>(E106-D106)/30</f>
        <v>1534.8666666666666</v>
      </c>
      <c r="BA106" s="46">
        <f t="shared" si="158"/>
        <v>0.97</v>
      </c>
      <c r="BB106" s="45">
        <f t="shared" si="128"/>
        <v>1.5636537375667819E-4</v>
      </c>
    </row>
    <row r="107" spans="1:54" x14ac:dyDescent="0.3">
      <c r="A107" s="22">
        <v>16</v>
      </c>
      <c r="B107" s="49">
        <v>45975</v>
      </c>
      <c r="C107" s="39">
        <v>45976</v>
      </c>
      <c r="D107" s="24"/>
      <c r="E107" s="40">
        <v>46046</v>
      </c>
      <c r="F107" s="26">
        <v>41600</v>
      </c>
      <c r="G107" s="27">
        <v>163767301</v>
      </c>
      <c r="H107" s="41">
        <v>58.11</v>
      </c>
      <c r="I107" s="29">
        <v>56.78</v>
      </c>
      <c r="J107" s="42">
        <f t="shared" ref="J107:J109" si="207">I107-H107</f>
        <v>-1.3299999999999983</v>
      </c>
      <c r="K107" s="43">
        <v>8.5</v>
      </c>
      <c r="L107" s="29">
        <v>7.3</v>
      </c>
      <c r="M107" s="44">
        <f t="shared" ref="M107:M109" si="208">L107-K107</f>
        <v>-1.2000000000000002</v>
      </c>
      <c r="N107" s="43">
        <v>0.71</v>
      </c>
      <c r="O107" s="32">
        <v>1.19</v>
      </c>
      <c r="P107" s="42">
        <f t="shared" ref="P107:P109" si="209">O107-N107</f>
        <v>0.48</v>
      </c>
      <c r="Q107" s="43">
        <v>14</v>
      </c>
      <c r="R107" s="29">
        <v>8</v>
      </c>
      <c r="S107" s="42">
        <f t="shared" ref="S107:S109" si="210">R107-Q107</f>
        <v>-6</v>
      </c>
      <c r="T107" s="43">
        <v>3</v>
      </c>
      <c r="U107" s="29">
        <v>3</v>
      </c>
      <c r="V107" s="42">
        <f t="shared" ref="V107:V109" si="211">U107-T107</f>
        <v>0</v>
      </c>
      <c r="W107" s="43">
        <v>3.67</v>
      </c>
      <c r="X107" s="29">
        <v>4.33</v>
      </c>
      <c r="Y107" s="42">
        <f t="shared" ref="Y107:Y109" si="212">X107-W107</f>
        <v>0.66000000000000014</v>
      </c>
      <c r="Z107" s="41">
        <v>98</v>
      </c>
      <c r="AA107" s="29">
        <v>97</v>
      </c>
      <c r="AB107" s="42">
        <f t="shared" ref="AB107:AB109" si="213">AA107-Z107</f>
        <v>-1</v>
      </c>
      <c r="AC107" s="43">
        <v>0.7</v>
      </c>
      <c r="AD107" s="29">
        <v>0.5</v>
      </c>
      <c r="AE107" s="42">
        <f t="shared" ref="AE107:AE109" si="214">AD107-AC107</f>
        <v>-0.19999999999999996</v>
      </c>
      <c r="AF107" s="43">
        <v>1.2</v>
      </c>
      <c r="AG107" s="29">
        <v>2.4</v>
      </c>
      <c r="AH107" s="42">
        <f t="shared" ref="AH107:AH109" si="215">AG107-AF107</f>
        <v>1.2</v>
      </c>
      <c r="AI107" s="43">
        <v>0.6</v>
      </c>
      <c r="AJ107" s="29">
        <v>0.9</v>
      </c>
      <c r="AK107" s="42">
        <f t="shared" ref="AK107:AK109" si="216">AJ107-AI107</f>
        <v>0.30000000000000004</v>
      </c>
      <c r="AL107" s="43">
        <v>0.33</v>
      </c>
      <c r="AM107" s="29">
        <v>0.33</v>
      </c>
      <c r="AN107" s="42">
        <f t="shared" ref="AN107:AN109" si="217">AM107-AL107</f>
        <v>0</v>
      </c>
      <c r="AO107" s="43">
        <v>1.33</v>
      </c>
      <c r="AP107" s="29">
        <v>2.33</v>
      </c>
      <c r="AQ107" s="42">
        <f t="shared" ref="AQ107:AQ109" si="218">AP107-AO107</f>
        <v>1</v>
      </c>
      <c r="AR107" s="43">
        <v>1.67</v>
      </c>
      <c r="AS107" s="29">
        <v>1</v>
      </c>
      <c r="AT107" s="42">
        <f t="shared" ref="AT107:AT109" si="219">AS107-AR107</f>
        <v>-0.66999999999999993</v>
      </c>
      <c r="AU107" s="43">
        <f t="shared" ref="AU107:AV109" si="220">AL107+AO107+AR107</f>
        <v>3.33</v>
      </c>
      <c r="AV107" s="43">
        <f t="shared" si="220"/>
        <v>3.66</v>
      </c>
      <c r="AW107" s="42">
        <f t="shared" ref="AW107:AW109" si="221">AV107-AU107</f>
        <v>0.33000000000000007</v>
      </c>
      <c r="AX107" s="41" t="s">
        <v>30</v>
      </c>
      <c r="AY107" s="43" t="s">
        <v>30</v>
      </c>
      <c r="AZ107" s="47">
        <f t="shared" ref="AZ107:AZ109" si="222">(E107-D107)/30</f>
        <v>1534.8666666666666</v>
      </c>
      <c r="BA107" s="46">
        <f t="shared" si="158"/>
        <v>0.86</v>
      </c>
      <c r="BB107" s="45">
        <f t="shared" si="128"/>
        <v>3.1273074751335622E-4</v>
      </c>
    </row>
    <row r="108" spans="1:54" x14ac:dyDescent="0.3">
      <c r="A108" s="22">
        <v>16</v>
      </c>
      <c r="B108" s="49">
        <v>45974</v>
      </c>
      <c r="C108" s="39">
        <v>45976</v>
      </c>
      <c r="D108" s="24"/>
      <c r="E108" s="40">
        <v>46046</v>
      </c>
      <c r="F108" s="26">
        <v>41753</v>
      </c>
      <c r="G108" s="27">
        <v>163681601</v>
      </c>
      <c r="H108" s="41">
        <v>57.91</v>
      </c>
      <c r="I108" s="29">
        <v>56.69</v>
      </c>
      <c r="J108" s="42">
        <f t="shared" si="207"/>
        <v>-1.2199999999999989</v>
      </c>
      <c r="K108" s="43">
        <v>7.9</v>
      </c>
      <c r="L108" s="29">
        <v>7.2</v>
      </c>
      <c r="M108" s="44">
        <f t="shared" si="208"/>
        <v>-0.70000000000000018</v>
      </c>
      <c r="N108" s="43">
        <v>0.77</v>
      </c>
      <c r="O108" s="29">
        <v>1.4</v>
      </c>
      <c r="P108" s="42">
        <f t="shared" si="209"/>
        <v>0.62999999999999989</v>
      </c>
      <c r="Q108" s="43">
        <v>6</v>
      </c>
      <c r="R108" s="29">
        <v>11.67</v>
      </c>
      <c r="S108" s="42">
        <f t="shared" si="210"/>
        <v>5.67</v>
      </c>
      <c r="T108" s="43">
        <v>3</v>
      </c>
      <c r="U108" s="29">
        <v>3</v>
      </c>
      <c r="V108" s="42">
        <f t="shared" si="211"/>
        <v>0</v>
      </c>
      <c r="W108" s="43">
        <v>7</v>
      </c>
      <c r="X108" s="29">
        <v>4.67</v>
      </c>
      <c r="Y108" s="42">
        <f t="shared" si="212"/>
        <v>-2.33</v>
      </c>
      <c r="Z108" s="41">
        <v>98</v>
      </c>
      <c r="AA108" s="29">
        <v>100</v>
      </c>
      <c r="AB108" s="42">
        <f t="shared" si="213"/>
        <v>2</v>
      </c>
      <c r="AC108" s="43">
        <v>0.8</v>
      </c>
      <c r="AD108" s="29">
        <v>0.6</v>
      </c>
      <c r="AE108" s="42">
        <f t="shared" si="214"/>
        <v>-0.20000000000000007</v>
      </c>
      <c r="AF108" s="43">
        <v>1.9</v>
      </c>
      <c r="AG108" s="29">
        <v>2</v>
      </c>
      <c r="AH108" s="42">
        <f t="shared" si="215"/>
        <v>0.10000000000000009</v>
      </c>
      <c r="AI108" s="43">
        <v>0.5</v>
      </c>
      <c r="AJ108" s="29">
        <v>0.3</v>
      </c>
      <c r="AK108" s="42">
        <f t="shared" si="216"/>
        <v>-0.2</v>
      </c>
      <c r="AL108" s="43">
        <v>0.33</v>
      </c>
      <c r="AM108" s="29">
        <v>0.33</v>
      </c>
      <c r="AN108" s="42">
        <f t="shared" si="217"/>
        <v>0</v>
      </c>
      <c r="AO108" s="43">
        <v>2.33</v>
      </c>
      <c r="AP108" s="29">
        <v>2.67</v>
      </c>
      <c r="AQ108" s="42">
        <f t="shared" si="218"/>
        <v>0.33999999999999986</v>
      </c>
      <c r="AR108" s="43">
        <v>2.33</v>
      </c>
      <c r="AS108" s="29">
        <v>1.33</v>
      </c>
      <c r="AT108" s="42">
        <f t="shared" si="219"/>
        <v>-1</v>
      </c>
      <c r="AU108" s="43">
        <f t="shared" si="220"/>
        <v>4.99</v>
      </c>
      <c r="AV108" s="43">
        <f t="shared" si="220"/>
        <v>4.33</v>
      </c>
      <c r="AW108" s="42">
        <f t="shared" si="221"/>
        <v>-0.66000000000000014</v>
      </c>
      <c r="AX108" s="41" t="s">
        <v>30</v>
      </c>
      <c r="AY108" s="43" t="s">
        <v>30</v>
      </c>
      <c r="AZ108" s="47">
        <f t="shared" si="222"/>
        <v>1534.8666666666666</v>
      </c>
      <c r="BA108" s="46">
        <f t="shared" si="158"/>
        <v>0.92</v>
      </c>
      <c r="BB108" s="45">
        <f t="shared" si="128"/>
        <v>4.1045910611127998E-4</v>
      </c>
    </row>
    <row r="109" spans="1:54" x14ac:dyDescent="0.3">
      <c r="A109" s="22">
        <v>16</v>
      </c>
      <c r="B109" s="49">
        <v>45974</v>
      </c>
      <c r="C109" s="39">
        <v>45976</v>
      </c>
      <c r="D109" s="24"/>
      <c r="E109" s="40">
        <v>46046</v>
      </c>
      <c r="F109" s="26">
        <v>43580</v>
      </c>
      <c r="G109" s="27">
        <v>163674101</v>
      </c>
      <c r="H109" s="41">
        <v>57.75</v>
      </c>
      <c r="I109" s="29">
        <v>57.15</v>
      </c>
      <c r="J109" s="42">
        <f t="shared" si="207"/>
        <v>-0.60000000000000142</v>
      </c>
      <c r="K109" s="43">
        <v>8.4</v>
      </c>
      <c r="L109" s="29">
        <v>7.6</v>
      </c>
      <c r="M109" s="44">
        <f t="shared" si="208"/>
        <v>-0.80000000000000071</v>
      </c>
      <c r="N109" s="43">
        <v>0.92</v>
      </c>
      <c r="O109" s="32">
        <v>1.26</v>
      </c>
      <c r="P109" s="42">
        <f t="shared" si="209"/>
        <v>0.33999999999999997</v>
      </c>
      <c r="Q109" s="43">
        <v>14.33</v>
      </c>
      <c r="R109" s="29">
        <v>8.67</v>
      </c>
      <c r="S109" s="42">
        <f t="shared" si="210"/>
        <v>-5.66</v>
      </c>
      <c r="T109" s="43">
        <v>2.33</v>
      </c>
      <c r="U109" s="29">
        <v>3</v>
      </c>
      <c r="V109" s="42">
        <f t="shared" si="211"/>
        <v>0.66999999999999993</v>
      </c>
      <c r="W109" s="43">
        <v>3.33</v>
      </c>
      <c r="X109" s="29">
        <v>4.67</v>
      </c>
      <c r="Y109" s="42">
        <f t="shared" si="212"/>
        <v>1.3399999999999999</v>
      </c>
      <c r="Z109" s="41">
        <v>103</v>
      </c>
      <c r="AA109" s="29">
        <v>106</v>
      </c>
      <c r="AB109" s="42">
        <f t="shared" si="213"/>
        <v>3</v>
      </c>
      <c r="AC109" s="43">
        <v>0.8</v>
      </c>
      <c r="AD109" s="29">
        <v>0.5</v>
      </c>
      <c r="AE109" s="42">
        <f t="shared" si="214"/>
        <v>-0.30000000000000004</v>
      </c>
      <c r="AF109" s="43">
        <v>1.2</v>
      </c>
      <c r="AG109" s="29">
        <v>1.5</v>
      </c>
      <c r="AH109" s="42">
        <f t="shared" si="215"/>
        <v>0.30000000000000004</v>
      </c>
      <c r="AI109" s="43">
        <v>1.2</v>
      </c>
      <c r="AJ109" s="29">
        <v>0.4</v>
      </c>
      <c r="AK109" s="42">
        <f t="shared" si="216"/>
        <v>-0.79999999999999993</v>
      </c>
      <c r="AL109" s="43">
        <v>0.33</v>
      </c>
      <c r="AM109" s="29">
        <v>0.67</v>
      </c>
      <c r="AN109" s="42">
        <f t="shared" si="217"/>
        <v>0.34</v>
      </c>
      <c r="AO109" s="43">
        <v>2.67</v>
      </c>
      <c r="AP109" s="29">
        <v>2.33</v>
      </c>
      <c r="AQ109" s="42">
        <f t="shared" si="218"/>
        <v>-0.33999999999999986</v>
      </c>
      <c r="AR109" s="43">
        <v>2</v>
      </c>
      <c r="AS109" s="29">
        <v>1.33</v>
      </c>
      <c r="AT109" s="42">
        <f t="shared" si="219"/>
        <v>-0.66999999999999993</v>
      </c>
      <c r="AU109" s="43">
        <f t="shared" si="220"/>
        <v>5</v>
      </c>
      <c r="AV109" s="43">
        <f t="shared" si="220"/>
        <v>4.33</v>
      </c>
      <c r="AW109" s="42">
        <f t="shared" si="221"/>
        <v>-0.66999999999999993</v>
      </c>
      <c r="AX109" s="41" t="s">
        <v>30</v>
      </c>
      <c r="AY109" s="43" t="s">
        <v>30</v>
      </c>
      <c r="AZ109" s="47">
        <f t="shared" si="222"/>
        <v>1534.8666666666666</v>
      </c>
      <c r="BA109" s="46">
        <f t="shared" si="158"/>
        <v>1.07</v>
      </c>
      <c r="BB109" s="45">
        <f t="shared" si="128"/>
        <v>2.2151761282196064E-4</v>
      </c>
    </row>
    <row r="110" spans="1:54" x14ac:dyDescent="0.3">
      <c r="A110" s="22">
        <v>14</v>
      </c>
      <c r="B110" s="49">
        <v>45947</v>
      </c>
      <c r="C110" s="39">
        <v>45975</v>
      </c>
      <c r="D110" s="24"/>
      <c r="E110" s="40">
        <v>46045</v>
      </c>
      <c r="F110" s="26">
        <v>39704</v>
      </c>
      <c r="G110" s="27">
        <v>162435101</v>
      </c>
      <c r="H110" s="41">
        <v>56.99</v>
      </c>
      <c r="I110" s="29">
        <v>56.37</v>
      </c>
      <c r="J110" s="42">
        <f>I110-H110</f>
        <v>-0.62000000000000455</v>
      </c>
      <c r="K110" s="43">
        <v>9.3000000000000007</v>
      </c>
      <c r="L110" s="29">
        <v>7.5</v>
      </c>
      <c r="M110" s="44">
        <f>L110-K110</f>
        <v>-1.8000000000000007</v>
      </c>
      <c r="N110" s="43">
        <v>1.1000000000000001</v>
      </c>
      <c r="O110" s="32">
        <v>0.93</v>
      </c>
      <c r="P110" s="42">
        <f>O110-N110</f>
        <v>-0.17000000000000004</v>
      </c>
      <c r="Q110" s="43">
        <v>7</v>
      </c>
      <c r="R110" s="29">
        <v>6.67</v>
      </c>
      <c r="S110" s="42">
        <f>R110-Q110</f>
        <v>-0.33000000000000007</v>
      </c>
      <c r="T110" s="43">
        <v>3</v>
      </c>
      <c r="U110" s="29">
        <v>3.33</v>
      </c>
      <c r="V110" s="42">
        <f>U110-T110</f>
        <v>0.33000000000000007</v>
      </c>
      <c r="W110" s="43">
        <v>8</v>
      </c>
      <c r="X110" s="29">
        <v>4.33</v>
      </c>
      <c r="Y110" s="42">
        <f>X110-W110</f>
        <v>-3.67</v>
      </c>
      <c r="Z110" s="41">
        <v>114</v>
      </c>
      <c r="AA110" s="29">
        <v>105</v>
      </c>
      <c r="AB110" s="42">
        <f>AA110-Z110</f>
        <v>-9</v>
      </c>
      <c r="AC110" s="43">
        <v>1.7</v>
      </c>
      <c r="AD110" s="29">
        <v>0.7</v>
      </c>
      <c r="AE110" s="42">
        <f>AD110-AC110</f>
        <v>-1</v>
      </c>
      <c r="AF110" s="43">
        <v>2.2999999999999998</v>
      </c>
      <c r="AG110" s="29">
        <v>2</v>
      </c>
      <c r="AH110" s="42">
        <f>AG110-AF110</f>
        <v>-0.29999999999999982</v>
      </c>
      <c r="AI110" s="43">
        <v>1.5</v>
      </c>
      <c r="AJ110" s="29">
        <v>0.6</v>
      </c>
      <c r="AK110" s="42">
        <f>AJ110-AI110</f>
        <v>-0.9</v>
      </c>
      <c r="AL110" s="43">
        <v>0.33</v>
      </c>
      <c r="AM110" s="29">
        <v>0.33</v>
      </c>
      <c r="AN110" s="42">
        <f>AM110-AL110</f>
        <v>0</v>
      </c>
      <c r="AO110" s="43">
        <v>2</v>
      </c>
      <c r="AP110" s="29">
        <v>2</v>
      </c>
      <c r="AQ110" s="42">
        <f>AP110-AO110</f>
        <v>0</v>
      </c>
      <c r="AR110" s="43">
        <v>2.33</v>
      </c>
      <c r="AS110" s="29">
        <v>1.33</v>
      </c>
      <c r="AT110" s="42">
        <f>AS110-AR110</f>
        <v>-1</v>
      </c>
      <c r="AU110" s="43">
        <f>AL110+AO110+AR110</f>
        <v>4.66</v>
      </c>
      <c r="AV110" s="43">
        <f>AM110+AP110+AS110</f>
        <v>3.66</v>
      </c>
      <c r="AW110" s="42">
        <f>AV110-AU110</f>
        <v>-1</v>
      </c>
      <c r="AX110" s="41" t="s">
        <v>30</v>
      </c>
      <c r="AY110" s="43" t="s">
        <v>30</v>
      </c>
      <c r="AZ110" s="47">
        <f>(E110-D110)/30</f>
        <v>1534.8333333333333</v>
      </c>
      <c r="BA110" s="46">
        <f t="shared" si="158"/>
        <v>1.25</v>
      </c>
      <c r="BB110" s="45">
        <f t="shared" si="128"/>
        <v>-1.1076121185796507E-4</v>
      </c>
    </row>
    <row r="111" spans="1:54" x14ac:dyDescent="0.3">
      <c r="A111" s="22">
        <v>14</v>
      </c>
      <c r="B111" s="49">
        <v>45966</v>
      </c>
      <c r="C111" s="39">
        <v>45975</v>
      </c>
      <c r="D111" s="24"/>
      <c r="E111" s="40">
        <v>46045</v>
      </c>
      <c r="F111" s="26">
        <v>46030</v>
      </c>
      <c r="G111" s="27">
        <v>163291801</v>
      </c>
      <c r="H111" s="41">
        <v>57.19</v>
      </c>
      <c r="I111" s="29">
        <v>56.78</v>
      </c>
      <c r="J111" s="42">
        <f t="shared" ref="J111:J115" si="223">I111-H111</f>
        <v>-0.40999999999999659</v>
      </c>
      <c r="K111" s="43">
        <v>8.1999999999999993</v>
      </c>
      <c r="L111" s="29">
        <v>7.6</v>
      </c>
      <c r="M111" s="44">
        <f t="shared" ref="M111:M115" si="224">L111-K111</f>
        <v>-0.59999999999999964</v>
      </c>
      <c r="N111" s="43">
        <v>0.69</v>
      </c>
      <c r="O111" s="32">
        <v>1.1299999999999999</v>
      </c>
      <c r="P111" s="42">
        <f t="shared" ref="P111:P115" si="225">O111-N111</f>
        <v>0.43999999999999995</v>
      </c>
      <c r="Q111" s="43">
        <v>14</v>
      </c>
      <c r="R111" s="29">
        <v>11</v>
      </c>
      <c r="S111" s="42">
        <f t="shared" ref="S111:S115" si="226">R111-Q111</f>
        <v>-3</v>
      </c>
      <c r="T111" s="43">
        <v>3</v>
      </c>
      <c r="U111" s="29">
        <v>6</v>
      </c>
      <c r="V111" s="42">
        <f t="shared" ref="V111:V115" si="227">U111-T111</f>
        <v>3</v>
      </c>
      <c r="W111" s="43">
        <v>3.33</v>
      </c>
      <c r="X111" s="29">
        <v>6</v>
      </c>
      <c r="Y111" s="42">
        <f t="shared" ref="Y111:Y115" si="228">X111-W111</f>
        <v>2.67</v>
      </c>
      <c r="Z111" s="41">
        <v>100</v>
      </c>
      <c r="AA111" s="29">
        <v>107</v>
      </c>
      <c r="AB111" s="42">
        <f t="shared" ref="AB111:AB115" si="229">AA111-Z111</f>
        <v>7</v>
      </c>
      <c r="AC111" s="43">
        <v>0.5</v>
      </c>
      <c r="AD111" s="29">
        <v>0.6</v>
      </c>
      <c r="AE111" s="42">
        <f t="shared" ref="AE111:AE115" si="230">AD111-AC111</f>
        <v>9.9999999999999978E-2</v>
      </c>
      <c r="AF111" s="43">
        <v>1</v>
      </c>
      <c r="AG111" s="29">
        <v>2.4</v>
      </c>
      <c r="AH111" s="42">
        <f t="shared" ref="AH111:AH115" si="231">AG111-AF111</f>
        <v>1.4</v>
      </c>
      <c r="AI111" s="43">
        <v>0.5</v>
      </c>
      <c r="AJ111" s="29">
        <v>0.4</v>
      </c>
      <c r="AK111" s="42">
        <f t="shared" ref="AK111:AK115" si="232">AJ111-AI111</f>
        <v>-9.9999999999999978E-2</v>
      </c>
      <c r="AL111" s="43">
        <v>0.33</v>
      </c>
      <c r="AM111" s="29">
        <v>1.33</v>
      </c>
      <c r="AN111" s="42">
        <f t="shared" ref="AN111:AN115" si="233">AM111-AL111</f>
        <v>1</v>
      </c>
      <c r="AO111" s="43">
        <v>1</v>
      </c>
      <c r="AP111" s="29">
        <v>2</v>
      </c>
      <c r="AQ111" s="42">
        <f t="shared" ref="AQ111:AQ115" si="234">AP111-AO111</f>
        <v>1</v>
      </c>
      <c r="AR111" s="43">
        <v>1.33</v>
      </c>
      <c r="AS111" s="29">
        <v>1</v>
      </c>
      <c r="AT111" s="42">
        <f t="shared" ref="AT111:AT115" si="235">AS111-AR111</f>
        <v>-0.33000000000000007</v>
      </c>
      <c r="AU111" s="43">
        <f t="shared" ref="AU111:AV115" si="236">AL111+AO111+AR111</f>
        <v>2.66</v>
      </c>
      <c r="AV111" s="43">
        <f t="shared" si="236"/>
        <v>4.33</v>
      </c>
      <c r="AW111" s="42">
        <f t="shared" ref="AW111:AW115" si="237">AV111-AU111</f>
        <v>1.67</v>
      </c>
      <c r="AX111" s="41" t="s">
        <v>30</v>
      </c>
      <c r="AY111" s="43" t="s">
        <v>30</v>
      </c>
      <c r="AZ111" s="47">
        <f t="shared" ref="AZ111:AZ115" si="238">(E111-D111)/30</f>
        <v>1534.8333333333333</v>
      </c>
      <c r="BA111" s="46">
        <f t="shared" si="158"/>
        <v>0.84</v>
      </c>
      <c r="BB111" s="45">
        <f t="shared" si="128"/>
        <v>2.8667607775002715E-4</v>
      </c>
    </row>
    <row r="112" spans="1:54" x14ac:dyDescent="0.3">
      <c r="A112" s="22">
        <v>14</v>
      </c>
      <c r="B112" s="49">
        <v>45971</v>
      </c>
      <c r="C112" s="39">
        <v>45975</v>
      </c>
      <c r="D112" s="24"/>
      <c r="E112" s="40">
        <v>46047</v>
      </c>
      <c r="F112" s="26">
        <v>42100</v>
      </c>
      <c r="G112" s="27">
        <v>163530801</v>
      </c>
      <c r="H112" s="41">
        <v>59.09</v>
      </c>
      <c r="I112" s="29">
        <v>57.82</v>
      </c>
      <c r="J112" s="42">
        <f t="shared" si="223"/>
        <v>-1.2700000000000031</v>
      </c>
      <c r="K112" s="43">
        <v>8.1999999999999993</v>
      </c>
      <c r="L112" s="29">
        <v>7.3</v>
      </c>
      <c r="M112" s="44">
        <f t="shared" si="224"/>
        <v>-0.89999999999999947</v>
      </c>
      <c r="N112" s="43">
        <v>0.87</v>
      </c>
      <c r="O112" s="32">
        <v>1.82</v>
      </c>
      <c r="P112" s="42">
        <f t="shared" si="225"/>
        <v>0.95000000000000007</v>
      </c>
      <c r="Q112" s="43">
        <v>10</v>
      </c>
      <c r="R112" s="29">
        <v>8</v>
      </c>
      <c r="S112" s="42">
        <f t="shared" si="226"/>
        <v>-2</v>
      </c>
      <c r="T112" s="43">
        <v>3.33</v>
      </c>
      <c r="U112" s="29">
        <v>4</v>
      </c>
      <c r="V112" s="42">
        <f t="shared" si="227"/>
        <v>0.66999999999999993</v>
      </c>
      <c r="W112" s="43">
        <v>5</v>
      </c>
      <c r="X112" s="29">
        <v>5</v>
      </c>
      <c r="Y112" s="42">
        <f t="shared" si="228"/>
        <v>0</v>
      </c>
      <c r="Z112" s="41">
        <v>110</v>
      </c>
      <c r="AA112" s="29">
        <v>112</v>
      </c>
      <c r="AB112" s="42">
        <f t="shared" si="229"/>
        <v>2</v>
      </c>
      <c r="AC112" s="43">
        <v>1.5</v>
      </c>
      <c r="AD112" s="29">
        <v>0.5</v>
      </c>
      <c r="AE112" s="42">
        <f t="shared" si="230"/>
        <v>-1</v>
      </c>
      <c r="AF112" s="43">
        <v>1.9</v>
      </c>
      <c r="AG112" s="29">
        <v>1.5</v>
      </c>
      <c r="AH112" s="42">
        <f t="shared" si="231"/>
        <v>-0.39999999999999991</v>
      </c>
      <c r="AI112" s="43">
        <v>0.6</v>
      </c>
      <c r="AJ112" s="29">
        <v>0.5</v>
      </c>
      <c r="AK112" s="42">
        <f t="shared" si="232"/>
        <v>-9.9999999999999978E-2</v>
      </c>
      <c r="AL112" s="43">
        <v>0.33</v>
      </c>
      <c r="AM112" s="29">
        <v>0.67</v>
      </c>
      <c r="AN112" s="42">
        <f t="shared" si="233"/>
        <v>0.34</v>
      </c>
      <c r="AO112" s="43">
        <v>2.67</v>
      </c>
      <c r="AP112" s="29">
        <v>2</v>
      </c>
      <c r="AQ112" s="42">
        <f t="shared" si="234"/>
        <v>-0.66999999999999993</v>
      </c>
      <c r="AR112" s="43">
        <v>2.33</v>
      </c>
      <c r="AS112" s="29">
        <v>1.33</v>
      </c>
      <c r="AT112" s="42">
        <f t="shared" si="235"/>
        <v>-1</v>
      </c>
      <c r="AU112" s="43">
        <f t="shared" si="236"/>
        <v>5.33</v>
      </c>
      <c r="AV112" s="43">
        <f t="shared" si="236"/>
        <v>4</v>
      </c>
      <c r="AW112" s="42">
        <f t="shared" si="237"/>
        <v>-1.33</v>
      </c>
      <c r="AX112" s="41" t="s">
        <v>30</v>
      </c>
      <c r="AY112" s="43" t="s">
        <v>30</v>
      </c>
      <c r="AZ112" s="47">
        <f t="shared" si="238"/>
        <v>1534.9</v>
      </c>
      <c r="BA112" s="46">
        <f t="shared" si="158"/>
        <v>1.02</v>
      </c>
      <c r="BB112" s="45">
        <f t="shared" si="128"/>
        <v>6.189328295002932E-4</v>
      </c>
    </row>
    <row r="113" spans="1:54" x14ac:dyDescent="0.3">
      <c r="A113" s="22">
        <v>14</v>
      </c>
      <c r="B113" s="49">
        <v>45974</v>
      </c>
      <c r="C113" s="39">
        <v>45975</v>
      </c>
      <c r="D113" s="24"/>
      <c r="E113" s="40">
        <v>46046</v>
      </c>
      <c r="F113" s="26">
        <v>31374</v>
      </c>
      <c r="G113" s="27">
        <v>163689401</v>
      </c>
      <c r="H113" s="41">
        <v>56.96</v>
      </c>
      <c r="I113" s="29">
        <v>56.37</v>
      </c>
      <c r="J113" s="42">
        <f t="shared" si="223"/>
        <v>-0.59000000000000341</v>
      </c>
      <c r="K113" s="43">
        <v>7.8</v>
      </c>
      <c r="L113" s="29">
        <v>7.4</v>
      </c>
      <c r="M113" s="44">
        <f t="shared" si="224"/>
        <v>-0.39999999999999947</v>
      </c>
      <c r="N113" s="43">
        <v>0.63</v>
      </c>
      <c r="O113" s="32">
        <v>1.58</v>
      </c>
      <c r="P113" s="42">
        <f t="shared" si="225"/>
        <v>0.95000000000000007</v>
      </c>
      <c r="Q113" s="43">
        <v>14</v>
      </c>
      <c r="R113" s="29">
        <v>10</v>
      </c>
      <c r="S113" s="42">
        <f t="shared" si="226"/>
        <v>-4</v>
      </c>
      <c r="T113" s="43">
        <v>3</v>
      </c>
      <c r="U113" s="29">
        <v>3.67</v>
      </c>
      <c r="V113" s="42">
        <f t="shared" si="227"/>
        <v>0.66999999999999993</v>
      </c>
      <c r="W113" s="43">
        <v>3.67</v>
      </c>
      <c r="X113" s="29">
        <v>4</v>
      </c>
      <c r="Y113" s="42">
        <f t="shared" si="228"/>
        <v>0.33000000000000007</v>
      </c>
      <c r="Z113" s="41">
        <v>101</v>
      </c>
      <c r="AA113" s="29">
        <v>104</v>
      </c>
      <c r="AB113" s="42">
        <f t="shared" si="229"/>
        <v>3</v>
      </c>
      <c r="AC113" s="43">
        <v>0.8</v>
      </c>
      <c r="AD113" s="29">
        <v>1</v>
      </c>
      <c r="AE113" s="42">
        <f t="shared" si="230"/>
        <v>0.19999999999999996</v>
      </c>
      <c r="AF113" s="43">
        <v>1</v>
      </c>
      <c r="AG113" s="29">
        <v>2.4</v>
      </c>
      <c r="AH113" s="42">
        <f t="shared" si="231"/>
        <v>1.4</v>
      </c>
      <c r="AI113" s="43">
        <v>0.5</v>
      </c>
      <c r="AJ113" s="29">
        <v>1</v>
      </c>
      <c r="AK113" s="42">
        <f t="shared" si="232"/>
        <v>0.5</v>
      </c>
      <c r="AL113" s="43">
        <v>0.33</v>
      </c>
      <c r="AM113" s="29">
        <v>0.67</v>
      </c>
      <c r="AN113" s="42">
        <f t="shared" si="233"/>
        <v>0.34</v>
      </c>
      <c r="AO113" s="43">
        <v>2.67</v>
      </c>
      <c r="AP113" s="29">
        <v>2</v>
      </c>
      <c r="AQ113" s="42">
        <f t="shared" si="234"/>
        <v>-0.66999999999999993</v>
      </c>
      <c r="AR113" s="43">
        <v>2.33</v>
      </c>
      <c r="AS113" s="29">
        <v>1</v>
      </c>
      <c r="AT113" s="42">
        <f t="shared" si="235"/>
        <v>-1.33</v>
      </c>
      <c r="AU113" s="43">
        <f t="shared" si="236"/>
        <v>5.33</v>
      </c>
      <c r="AV113" s="43">
        <f t="shared" si="236"/>
        <v>3.67</v>
      </c>
      <c r="AW113" s="42">
        <f t="shared" si="237"/>
        <v>-1.6600000000000001</v>
      </c>
      <c r="AX113" s="41" t="s">
        <v>30</v>
      </c>
      <c r="AY113" s="43" t="s">
        <v>30</v>
      </c>
      <c r="AZ113" s="47">
        <f t="shared" si="238"/>
        <v>1534.8666666666666</v>
      </c>
      <c r="BA113" s="46">
        <f t="shared" si="158"/>
        <v>0.78</v>
      </c>
      <c r="BB113" s="45">
        <f t="shared" si="128"/>
        <v>6.1894627112018424E-4</v>
      </c>
    </row>
    <row r="114" spans="1:54" x14ac:dyDescent="0.3">
      <c r="A114" s="22">
        <v>14</v>
      </c>
      <c r="B114" s="49">
        <v>45975</v>
      </c>
      <c r="C114" s="39">
        <v>45975</v>
      </c>
      <c r="D114" s="24"/>
      <c r="E114" s="40">
        <v>46047</v>
      </c>
      <c r="F114" s="26">
        <v>40560</v>
      </c>
      <c r="G114" s="27">
        <v>163768301</v>
      </c>
      <c r="H114" s="41">
        <v>56.53</v>
      </c>
      <c r="I114" s="29">
        <v>53.69</v>
      </c>
      <c r="J114" s="42">
        <f t="shared" si="223"/>
        <v>-2.8400000000000034</v>
      </c>
      <c r="K114" s="43">
        <v>7.8</v>
      </c>
      <c r="L114" s="29">
        <v>7.4</v>
      </c>
      <c r="M114" s="44">
        <f t="shared" si="224"/>
        <v>-0.39999999999999947</v>
      </c>
      <c r="N114" s="43">
        <v>0.56999999999999995</v>
      </c>
      <c r="O114" s="32">
        <v>1.02</v>
      </c>
      <c r="P114" s="42">
        <f t="shared" si="225"/>
        <v>0.45000000000000007</v>
      </c>
      <c r="Q114" s="43">
        <v>11</v>
      </c>
      <c r="R114" s="29">
        <v>9.33</v>
      </c>
      <c r="S114" s="42">
        <v>3.33</v>
      </c>
      <c r="T114" s="43">
        <v>3</v>
      </c>
      <c r="U114" s="29">
        <v>4</v>
      </c>
      <c r="V114" s="42">
        <f t="shared" si="227"/>
        <v>1</v>
      </c>
      <c r="W114" s="43">
        <v>7</v>
      </c>
      <c r="X114" s="29">
        <v>6</v>
      </c>
      <c r="Y114" s="42">
        <f t="shared" si="228"/>
        <v>-1</v>
      </c>
      <c r="Z114" s="41">
        <v>101</v>
      </c>
      <c r="AA114" s="29">
        <v>107</v>
      </c>
      <c r="AB114" s="42">
        <f t="shared" si="229"/>
        <v>6</v>
      </c>
      <c r="AC114" s="43">
        <v>1.1000000000000001</v>
      </c>
      <c r="AD114" s="29">
        <v>2</v>
      </c>
      <c r="AE114" s="42">
        <f t="shared" si="230"/>
        <v>0.89999999999999991</v>
      </c>
      <c r="AF114" s="43">
        <v>1.6</v>
      </c>
      <c r="AG114" s="29">
        <v>1.3</v>
      </c>
      <c r="AH114" s="42">
        <f t="shared" si="231"/>
        <v>-0.30000000000000004</v>
      </c>
      <c r="AI114" s="43">
        <v>0.5</v>
      </c>
      <c r="AJ114" s="29">
        <v>1.1000000000000001</v>
      </c>
      <c r="AK114" s="42">
        <f t="shared" si="232"/>
        <v>0.60000000000000009</v>
      </c>
      <c r="AL114" s="43">
        <v>0.33</v>
      </c>
      <c r="AM114" s="29">
        <v>0.67</v>
      </c>
      <c r="AN114" s="42">
        <f t="shared" si="233"/>
        <v>0.34</v>
      </c>
      <c r="AO114" s="43">
        <v>2</v>
      </c>
      <c r="AP114" s="29">
        <v>2.33</v>
      </c>
      <c r="AQ114" s="42">
        <f t="shared" si="234"/>
        <v>0.33000000000000007</v>
      </c>
      <c r="AR114" s="43">
        <v>1.33</v>
      </c>
      <c r="AS114" s="29">
        <v>1</v>
      </c>
      <c r="AT114" s="42">
        <f t="shared" si="235"/>
        <v>-0.33000000000000007</v>
      </c>
      <c r="AU114" s="43">
        <f t="shared" si="236"/>
        <v>3.66</v>
      </c>
      <c r="AV114" s="43">
        <f t="shared" si="236"/>
        <v>4</v>
      </c>
      <c r="AW114" s="42">
        <f t="shared" si="237"/>
        <v>0.33999999999999986</v>
      </c>
      <c r="AX114" s="41" t="s">
        <v>30</v>
      </c>
      <c r="AY114" s="43" t="s">
        <v>30</v>
      </c>
      <c r="AZ114" s="47">
        <f t="shared" si="238"/>
        <v>1534.9</v>
      </c>
      <c r="BA114" s="46">
        <f t="shared" si="158"/>
        <v>0.72</v>
      </c>
      <c r="BB114" s="45">
        <f t="shared" si="128"/>
        <v>2.9317870871066519E-4</v>
      </c>
    </row>
    <row r="115" spans="1:54" x14ac:dyDescent="0.3">
      <c r="A115" s="22">
        <v>14</v>
      </c>
      <c r="B115" s="49">
        <v>45975</v>
      </c>
      <c r="C115" s="39">
        <v>45975</v>
      </c>
      <c r="D115" s="24"/>
      <c r="E115" s="40">
        <v>46046</v>
      </c>
      <c r="F115" s="26">
        <v>42700</v>
      </c>
      <c r="G115" s="27">
        <v>163758401</v>
      </c>
      <c r="H115" s="41">
        <v>57.95</v>
      </c>
      <c r="I115" s="29">
        <v>56.4</v>
      </c>
      <c r="J115" s="42">
        <f t="shared" si="223"/>
        <v>-1.5500000000000043</v>
      </c>
      <c r="K115" s="43">
        <v>8.5</v>
      </c>
      <c r="L115" s="29">
        <v>7.4</v>
      </c>
      <c r="M115" s="44">
        <f t="shared" si="224"/>
        <v>-1.0999999999999996</v>
      </c>
      <c r="N115" s="43">
        <v>0.81</v>
      </c>
      <c r="O115" s="32">
        <v>1.58</v>
      </c>
      <c r="P115" s="42">
        <f t="shared" si="225"/>
        <v>0.77</v>
      </c>
      <c r="Q115" s="43">
        <v>15</v>
      </c>
      <c r="R115" s="29">
        <v>9.33</v>
      </c>
      <c r="S115" s="42">
        <f t="shared" si="226"/>
        <v>-5.67</v>
      </c>
      <c r="T115" s="43">
        <v>3</v>
      </c>
      <c r="U115" s="29">
        <v>3.33</v>
      </c>
      <c r="V115" s="42">
        <f t="shared" si="227"/>
        <v>0.33000000000000007</v>
      </c>
      <c r="W115" s="43">
        <v>4.33</v>
      </c>
      <c r="X115" s="29">
        <v>5</v>
      </c>
      <c r="Y115" s="42">
        <f t="shared" si="228"/>
        <v>0.66999999999999993</v>
      </c>
      <c r="Z115" s="41">
        <v>111</v>
      </c>
      <c r="AA115" s="29">
        <v>110</v>
      </c>
      <c r="AB115" s="42">
        <f t="shared" si="229"/>
        <v>-1</v>
      </c>
      <c r="AC115" s="43">
        <v>0.7</v>
      </c>
      <c r="AD115" s="29">
        <v>0.5</v>
      </c>
      <c r="AE115" s="42">
        <f t="shared" si="230"/>
        <v>-0.19999999999999996</v>
      </c>
      <c r="AF115" s="43">
        <v>1.5</v>
      </c>
      <c r="AG115" s="29">
        <v>3</v>
      </c>
      <c r="AH115" s="42">
        <f t="shared" si="231"/>
        <v>1.5</v>
      </c>
      <c r="AI115" s="43">
        <v>0.9</v>
      </c>
      <c r="AJ115" s="29">
        <v>0.3</v>
      </c>
      <c r="AK115" s="42">
        <f t="shared" si="232"/>
        <v>-0.60000000000000009</v>
      </c>
      <c r="AL115" s="43">
        <v>0.33</v>
      </c>
      <c r="AM115" s="29">
        <v>0.33</v>
      </c>
      <c r="AN115" s="42">
        <f t="shared" si="233"/>
        <v>0</v>
      </c>
      <c r="AO115" s="43">
        <v>1.67</v>
      </c>
      <c r="AP115" s="29">
        <v>2.33</v>
      </c>
      <c r="AQ115" s="42">
        <f t="shared" si="234"/>
        <v>0.66000000000000014</v>
      </c>
      <c r="AR115" s="43">
        <v>2.33</v>
      </c>
      <c r="AS115" s="29">
        <v>1</v>
      </c>
      <c r="AT115" s="42">
        <f t="shared" si="235"/>
        <v>-1.33</v>
      </c>
      <c r="AU115" s="43">
        <f t="shared" si="236"/>
        <v>4.33</v>
      </c>
      <c r="AV115" s="43">
        <f t="shared" si="236"/>
        <v>3.66</v>
      </c>
      <c r="AW115" s="42">
        <f t="shared" si="237"/>
        <v>-0.66999999999999993</v>
      </c>
      <c r="AX115" s="41" t="s">
        <v>30</v>
      </c>
      <c r="AY115" s="43" t="s">
        <v>30</v>
      </c>
      <c r="AZ115" s="47">
        <f t="shared" si="238"/>
        <v>1534.8666666666666</v>
      </c>
      <c r="BA115" s="46">
        <f t="shared" si="158"/>
        <v>0.96000000000000008</v>
      </c>
      <c r="BB115" s="45">
        <f t="shared" si="128"/>
        <v>5.0167224080267564E-4</v>
      </c>
    </row>
    <row r="116" spans="1:54" x14ac:dyDescent="0.3">
      <c r="A116" s="22">
        <v>11</v>
      </c>
      <c r="B116" s="49">
        <v>45969</v>
      </c>
      <c r="C116" s="39">
        <v>45974</v>
      </c>
      <c r="D116" s="24"/>
      <c r="E116" s="40">
        <v>46042</v>
      </c>
      <c r="F116" s="26">
        <v>47761</v>
      </c>
      <c r="G116" s="27">
        <v>163450901</v>
      </c>
      <c r="H116" s="41">
        <v>57.69</v>
      </c>
      <c r="I116" s="29">
        <v>57.33</v>
      </c>
      <c r="J116" s="42">
        <f>I116-H116</f>
        <v>-0.35999999999999943</v>
      </c>
      <c r="K116" s="43">
        <v>8</v>
      </c>
      <c r="L116" s="29">
        <v>7.5</v>
      </c>
      <c r="M116" s="44">
        <f>L116-K116</f>
        <v>-0.5</v>
      </c>
      <c r="N116" s="43">
        <v>0.69</v>
      </c>
      <c r="O116" s="32">
        <v>1.42</v>
      </c>
      <c r="P116" s="42">
        <f>O116-N116</f>
        <v>0.73</v>
      </c>
      <c r="Q116" s="43">
        <v>12.67</v>
      </c>
      <c r="R116" s="29">
        <v>7.33</v>
      </c>
      <c r="S116" s="42">
        <f>R116-Q116</f>
        <v>-5.34</v>
      </c>
      <c r="T116" s="43">
        <v>4</v>
      </c>
      <c r="U116" s="29">
        <v>3.67</v>
      </c>
      <c r="V116" s="42">
        <f>U116-T116</f>
        <v>-0.33000000000000007</v>
      </c>
      <c r="W116" s="43">
        <v>5.33</v>
      </c>
      <c r="X116" s="29">
        <v>3.67</v>
      </c>
      <c r="Y116" s="42">
        <f>X116-W116</f>
        <v>-1.6600000000000001</v>
      </c>
      <c r="Z116" s="41">
        <v>104</v>
      </c>
      <c r="AA116" s="29">
        <v>110</v>
      </c>
      <c r="AB116" s="42">
        <f>AA116-Z116</f>
        <v>6</v>
      </c>
      <c r="AC116" s="43">
        <v>1.6</v>
      </c>
      <c r="AD116" s="29">
        <v>0.9</v>
      </c>
      <c r="AE116" s="42">
        <f>AD116-AC116</f>
        <v>-0.70000000000000007</v>
      </c>
      <c r="AF116" s="43">
        <v>2.1</v>
      </c>
      <c r="AG116" s="29">
        <v>1.3</v>
      </c>
      <c r="AH116" s="42">
        <f>AG116-AF116</f>
        <v>-0.8</v>
      </c>
      <c r="AI116" s="43">
        <v>1.1000000000000001</v>
      </c>
      <c r="AJ116" s="29">
        <v>0.6</v>
      </c>
      <c r="AK116" s="42">
        <f>AJ116-AI116</f>
        <v>-0.50000000000000011</v>
      </c>
      <c r="AL116" s="43">
        <v>0.33</v>
      </c>
      <c r="AM116" s="29">
        <v>0.33</v>
      </c>
      <c r="AN116" s="42">
        <f>AM116-AL116</f>
        <v>0</v>
      </c>
      <c r="AO116" s="43">
        <v>2</v>
      </c>
      <c r="AP116" s="29">
        <v>2.67</v>
      </c>
      <c r="AQ116" s="42">
        <f>AP116-AO116</f>
        <v>0.66999999999999993</v>
      </c>
      <c r="AR116" s="43">
        <v>2</v>
      </c>
      <c r="AS116" s="29">
        <v>1.33</v>
      </c>
      <c r="AT116" s="42">
        <f>AS116-AR116</f>
        <v>-0.66999999999999993</v>
      </c>
      <c r="AU116" s="43">
        <f>AL116+AO116+AR116</f>
        <v>4.33</v>
      </c>
      <c r="AV116" s="43">
        <f>AM116+AP116+AS116</f>
        <v>4.33</v>
      </c>
      <c r="AW116" s="42">
        <f>AV116-AU116</f>
        <v>0</v>
      </c>
      <c r="AX116" s="41" t="s">
        <v>30</v>
      </c>
      <c r="AY116" s="43" t="s">
        <v>30</v>
      </c>
      <c r="AZ116" s="47">
        <f>(E116-D116)/30</f>
        <v>1534.7333333333333</v>
      </c>
      <c r="BA116" s="46">
        <f t="shared" si="158"/>
        <v>0.84</v>
      </c>
      <c r="BB116" s="45">
        <f t="shared" si="128"/>
        <v>4.7565266495808173E-4</v>
      </c>
    </row>
    <row r="117" spans="1:54" x14ac:dyDescent="0.3">
      <c r="A117" s="22">
        <v>11</v>
      </c>
      <c r="B117" s="49">
        <v>45971</v>
      </c>
      <c r="C117" s="39">
        <v>45974</v>
      </c>
      <c r="D117" s="24"/>
      <c r="E117" s="40">
        <v>46042</v>
      </c>
      <c r="F117" s="26">
        <v>42200</v>
      </c>
      <c r="G117" s="27">
        <v>163509501</v>
      </c>
      <c r="H117" s="41">
        <v>57.88</v>
      </c>
      <c r="I117" s="29">
        <v>57.01</v>
      </c>
      <c r="J117" s="42">
        <f t="shared" ref="J117:J126" si="239">I117-H117</f>
        <v>-0.87000000000000455</v>
      </c>
      <c r="K117" s="43">
        <v>7.8</v>
      </c>
      <c r="L117" s="29">
        <v>7.5</v>
      </c>
      <c r="M117" s="44">
        <f t="shared" ref="M117:M126" si="240">L117-K117</f>
        <v>-0.29999999999999982</v>
      </c>
      <c r="N117" s="43">
        <v>0.96</v>
      </c>
      <c r="O117" s="32">
        <v>1.1100000000000001</v>
      </c>
      <c r="P117" s="42">
        <f t="shared" ref="P117:P126" si="241">O117-N117</f>
        <v>0.15000000000000013</v>
      </c>
      <c r="Q117" s="43">
        <v>11</v>
      </c>
      <c r="R117" s="29">
        <v>6</v>
      </c>
      <c r="S117" s="42">
        <f t="shared" ref="S117:S126" si="242">R117-Q117</f>
        <v>-5</v>
      </c>
      <c r="T117" s="43">
        <v>3</v>
      </c>
      <c r="U117" s="29">
        <v>3.33</v>
      </c>
      <c r="V117" s="42">
        <f t="shared" ref="V117:V126" si="243">U117-T117</f>
        <v>0.33000000000000007</v>
      </c>
      <c r="W117" s="43">
        <v>3.33</v>
      </c>
      <c r="X117" s="29">
        <v>5.33</v>
      </c>
      <c r="Y117" s="42">
        <f t="shared" ref="Y117:Y126" si="244">X117-W117</f>
        <v>2</v>
      </c>
      <c r="Z117" s="41">
        <v>117</v>
      </c>
      <c r="AA117" s="29">
        <v>109</v>
      </c>
      <c r="AB117" s="42">
        <f t="shared" ref="AB117:AB126" si="245">AA117-Z117</f>
        <v>-8</v>
      </c>
      <c r="AC117" s="43">
        <v>0.7</v>
      </c>
      <c r="AD117" s="29">
        <v>0.6</v>
      </c>
      <c r="AE117" s="42">
        <f t="shared" ref="AE117:AE126" si="246">AD117-AC117</f>
        <v>-9.9999999999999978E-2</v>
      </c>
      <c r="AF117" s="43">
        <v>1.3</v>
      </c>
      <c r="AG117" s="29">
        <v>1.7</v>
      </c>
      <c r="AH117" s="42">
        <f t="shared" ref="AH117:AH126" si="247">AG117-AF117</f>
        <v>0.39999999999999991</v>
      </c>
      <c r="AI117" s="43">
        <v>0.7</v>
      </c>
      <c r="AJ117" s="29">
        <v>0.4</v>
      </c>
      <c r="AK117" s="42">
        <f t="shared" ref="AK117:AK126" si="248">AJ117-AI117</f>
        <v>-0.29999999999999993</v>
      </c>
      <c r="AL117" s="43">
        <v>0.33</v>
      </c>
      <c r="AM117" s="29">
        <v>0.67</v>
      </c>
      <c r="AN117" s="42">
        <f t="shared" ref="AN117:AN126" si="249">AM117-AL117</f>
        <v>0.34</v>
      </c>
      <c r="AO117" s="43">
        <v>2.67</v>
      </c>
      <c r="AP117" s="29">
        <v>2</v>
      </c>
      <c r="AQ117" s="42">
        <f t="shared" ref="AQ117:AQ126" si="250">AP117-AO117</f>
        <v>-0.66999999999999993</v>
      </c>
      <c r="AR117" s="43">
        <v>2.33</v>
      </c>
      <c r="AS117" s="29">
        <v>1</v>
      </c>
      <c r="AT117" s="42">
        <f t="shared" ref="AT117:AT126" si="251">AS117-AR117</f>
        <v>-1.33</v>
      </c>
      <c r="AU117" s="43">
        <f t="shared" ref="AU117:AV126" si="252">AL117+AO117+AR117</f>
        <v>5.33</v>
      </c>
      <c r="AV117" s="43">
        <f t="shared" si="252"/>
        <v>3.67</v>
      </c>
      <c r="AW117" s="42">
        <f t="shared" ref="AW117:AW126" si="253">AV117-AU117</f>
        <v>-1.6600000000000001</v>
      </c>
      <c r="AX117" s="41" t="s">
        <v>30</v>
      </c>
      <c r="AY117" s="43" t="s">
        <v>30</v>
      </c>
      <c r="AZ117" s="47">
        <f t="shared" ref="AZ117:AZ126" si="254">(E117-D117)/30</f>
        <v>1534.7333333333333</v>
      </c>
      <c r="BA117" s="46">
        <f t="shared" si="158"/>
        <v>1.1099999999999999</v>
      </c>
      <c r="BB117" s="45">
        <f t="shared" si="128"/>
        <v>9.7736848963989482E-5</v>
      </c>
    </row>
    <row r="118" spans="1:54" x14ac:dyDescent="0.3">
      <c r="A118" s="22">
        <v>11</v>
      </c>
      <c r="B118" s="49">
        <v>45973</v>
      </c>
      <c r="C118" s="39">
        <v>45974</v>
      </c>
      <c r="D118" s="24"/>
      <c r="E118" s="40">
        <v>46043</v>
      </c>
      <c r="F118" s="26">
        <v>48059</v>
      </c>
      <c r="G118" s="27">
        <v>163629701</v>
      </c>
      <c r="H118" s="41">
        <v>57.43</v>
      </c>
      <c r="I118" s="29">
        <v>57.3</v>
      </c>
      <c r="J118" s="42">
        <f t="shared" si="239"/>
        <v>-0.13000000000000256</v>
      </c>
      <c r="K118" s="43">
        <v>8.6999999999999993</v>
      </c>
      <c r="L118" s="29">
        <v>7.6</v>
      </c>
      <c r="M118" s="44">
        <f t="shared" si="240"/>
        <v>-1.0999999999999996</v>
      </c>
      <c r="N118" s="43">
        <v>0.77</v>
      </c>
      <c r="O118" s="32">
        <v>1.1599999999999999</v>
      </c>
      <c r="P118" s="42">
        <f t="shared" si="241"/>
        <v>0.3899999999999999</v>
      </c>
      <c r="Q118" s="43">
        <v>10</v>
      </c>
      <c r="R118" s="29">
        <v>7</v>
      </c>
      <c r="S118" s="42">
        <f t="shared" si="242"/>
        <v>-3</v>
      </c>
      <c r="T118" s="43">
        <v>3</v>
      </c>
      <c r="U118" s="29">
        <v>3.33</v>
      </c>
      <c r="V118" s="42">
        <f t="shared" si="243"/>
        <v>0.33000000000000007</v>
      </c>
      <c r="W118" s="43">
        <v>3.33</v>
      </c>
      <c r="X118" s="29">
        <v>5.67</v>
      </c>
      <c r="Y118" s="42">
        <f t="shared" si="244"/>
        <v>2.34</v>
      </c>
      <c r="Z118" s="41">
        <v>101</v>
      </c>
      <c r="AA118" s="29">
        <v>110</v>
      </c>
      <c r="AB118" s="42">
        <f t="shared" si="245"/>
        <v>9</v>
      </c>
      <c r="AC118" s="43">
        <v>0.7</v>
      </c>
      <c r="AD118" s="29">
        <v>0.7</v>
      </c>
      <c r="AE118" s="42">
        <f t="shared" si="246"/>
        <v>0</v>
      </c>
      <c r="AF118" s="43">
        <v>1.7</v>
      </c>
      <c r="AG118" s="29">
        <v>1.5</v>
      </c>
      <c r="AH118" s="42">
        <f t="shared" si="247"/>
        <v>-0.19999999999999996</v>
      </c>
      <c r="AI118" s="43">
        <v>0.6</v>
      </c>
      <c r="AJ118" s="29">
        <v>0.3</v>
      </c>
      <c r="AK118" s="42">
        <f t="shared" si="248"/>
        <v>-0.3</v>
      </c>
      <c r="AL118" s="43">
        <v>0.33</v>
      </c>
      <c r="AM118" s="29">
        <v>0.67</v>
      </c>
      <c r="AN118" s="42">
        <f t="shared" si="249"/>
        <v>0.34</v>
      </c>
      <c r="AO118" s="43">
        <v>2.33</v>
      </c>
      <c r="AP118" s="29">
        <v>2</v>
      </c>
      <c r="AQ118" s="42">
        <f t="shared" si="250"/>
        <v>-0.33000000000000007</v>
      </c>
      <c r="AR118" s="43">
        <v>1.67</v>
      </c>
      <c r="AS118" s="29">
        <v>1</v>
      </c>
      <c r="AT118" s="42">
        <f t="shared" si="251"/>
        <v>-0.66999999999999993</v>
      </c>
      <c r="AU118" s="43">
        <f t="shared" si="252"/>
        <v>4.33</v>
      </c>
      <c r="AV118" s="43">
        <f t="shared" si="252"/>
        <v>3.67</v>
      </c>
      <c r="AW118" s="42">
        <f t="shared" si="253"/>
        <v>-0.66000000000000014</v>
      </c>
      <c r="AX118" s="41" t="s">
        <v>30</v>
      </c>
      <c r="AY118" s="43" t="s">
        <v>30</v>
      </c>
      <c r="AZ118" s="47">
        <f t="shared" si="254"/>
        <v>1534.7666666666667</v>
      </c>
      <c r="BA118" s="46">
        <f t="shared" si="158"/>
        <v>0.92</v>
      </c>
      <c r="BB118" s="45">
        <f t="shared" si="128"/>
        <v>2.5411028820884816E-4</v>
      </c>
    </row>
    <row r="119" spans="1:54" x14ac:dyDescent="0.3">
      <c r="A119" s="22">
        <v>11</v>
      </c>
      <c r="B119" s="49">
        <v>45971</v>
      </c>
      <c r="C119" s="39">
        <v>45974</v>
      </c>
      <c r="D119" s="24"/>
      <c r="E119" s="40">
        <v>46042</v>
      </c>
      <c r="F119" s="26">
        <v>44200</v>
      </c>
      <c r="G119" s="27">
        <v>163509801</v>
      </c>
      <c r="H119" s="41">
        <v>56.93</v>
      </c>
      <c r="I119" s="29">
        <v>56.57</v>
      </c>
      <c r="J119" s="42">
        <f t="shared" si="239"/>
        <v>-0.35999999999999943</v>
      </c>
      <c r="K119" s="43">
        <v>7.5</v>
      </c>
      <c r="L119" s="29">
        <v>7.4</v>
      </c>
      <c r="M119" s="44">
        <f t="shared" si="240"/>
        <v>-9.9999999999999645E-2</v>
      </c>
      <c r="N119" s="43">
        <v>1.03</v>
      </c>
      <c r="O119" s="32">
        <v>1.41</v>
      </c>
      <c r="P119" s="42">
        <f t="shared" si="241"/>
        <v>0.37999999999999989</v>
      </c>
      <c r="Q119" s="43">
        <v>12</v>
      </c>
      <c r="R119" s="29">
        <v>7.67</v>
      </c>
      <c r="S119" s="42">
        <f t="shared" si="242"/>
        <v>-4.33</v>
      </c>
      <c r="T119" s="43">
        <v>2</v>
      </c>
      <c r="U119" s="29">
        <v>3</v>
      </c>
      <c r="V119" s="42">
        <f t="shared" si="243"/>
        <v>1</v>
      </c>
      <c r="W119" s="43">
        <v>6</v>
      </c>
      <c r="X119" s="29">
        <v>6.33</v>
      </c>
      <c r="Y119" s="42">
        <f t="shared" si="244"/>
        <v>0.33000000000000007</v>
      </c>
      <c r="Z119" s="41">
        <v>106</v>
      </c>
      <c r="AA119" s="29">
        <v>108</v>
      </c>
      <c r="AB119" s="42">
        <f t="shared" si="245"/>
        <v>2</v>
      </c>
      <c r="AC119" s="43">
        <v>0.9</v>
      </c>
      <c r="AD119" s="29">
        <v>1.3</v>
      </c>
      <c r="AE119" s="42">
        <f t="shared" si="246"/>
        <v>0.4</v>
      </c>
      <c r="AF119" s="43">
        <v>1.9</v>
      </c>
      <c r="AG119" s="29">
        <v>2.2000000000000002</v>
      </c>
      <c r="AH119" s="42">
        <f t="shared" si="247"/>
        <v>0.30000000000000027</v>
      </c>
      <c r="AI119" s="43">
        <v>1</v>
      </c>
      <c r="AJ119" s="29">
        <v>0.4</v>
      </c>
      <c r="AK119" s="42">
        <f t="shared" si="248"/>
        <v>-0.6</v>
      </c>
      <c r="AL119" s="43">
        <v>0.33</v>
      </c>
      <c r="AM119" s="29">
        <v>0.33</v>
      </c>
      <c r="AN119" s="42">
        <f t="shared" si="249"/>
        <v>0</v>
      </c>
      <c r="AO119" s="43">
        <v>2</v>
      </c>
      <c r="AP119" s="29">
        <v>3</v>
      </c>
      <c r="AQ119" s="42">
        <f t="shared" si="250"/>
        <v>1</v>
      </c>
      <c r="AR119" s="43">
        <v>2</v>
      </c>
      <c r="AS119" s="29">
        <v>1.33</v>
      </c>
      <c r="AT119" s="42">
        <f t="shared" si="251"/>
        <v>-0.66999999999999993</v>
      </c>
      <c r="AU119" s="43">
        <f t="shared" si="252"/>
        <v>4.33</v>
      </c>
      <c r="AV119" s="43">
        <f t="shared" si="252"/>
        <v>4.66</v>
      </c>
      <c r="AW119" s="42">
        <f t="shared" si="253"/>
        <v>0.33000000000000007</v>
      </c>
      <c r="AX119" s="41" t="s">
        <v>30</v>
      </c>
      <c r="AY119" s="43" t="s">
        <v>30</v>
      </c>
      <c r="AZ119" s="47">
        <f t="shared" si="254"/>
        <v>1534.7333333333333</v>
      </c>
      <c r="BA119" s="46">
        <f t="shared" si="158"/>
        <v>1.18</v>
      </c>
      <c r="BB119" s="45">
        <f t="shared" si="128"/>
        <v>2.4760001737543974E-4</v>
      </c>
    </row>
    <row r="120" spans="1:54" x14ac:dyDescent="0.3">
      <c r="A120" s="22">
        <v>11</v>
      </c>
      <c r="B120" s="49">
        <v>45974</v>
      </c>
      <c r="C120" s="39">
        <v>45974</v>
      </c>
      <c r="D120" s="24"/>
      <c r="E120" s="40">
        <v>46042</v>
      </c>
      <c r="F120" s="26">
        <v>42050</v>
      </c>
      <c r="G120" s="27">
        <v>163688401</v>
      </c>
      <c r="H120" s="41">
        <v>58.16</v>
      </c>
      <c r="I120" s="29">
        <v>57.52</v>
      </c>
      <c r="J120" s="42">
        <f t="shared" si="239"/>
        <v>-0.63999999999999346</v>
      </c>
      <c r="K120" s="43">
        <v>8.3000000000000007</v>
      </c>
      <c r="L120" s="29">
        <v>7.4</v>
      </c>
      <c r="M120" s="44">
        <f t="shared" si="240"/>
        <v>-0.90000000000000036</v>
      </c>
      <c r="N120" s="43">
        <v>1.18</v>
      </c>
      <c r="O120" s="32">
        <v>0.86</v>
      </c>
      <c r="P120" s="42">
        <f t="shared" si="241"/>
        <v>-0.31999999999999995</v>
      </c>
      <c r="Q120" s="43">
        <v>13</v>
      </c>
      <c r="R120" s="29">
        <v>10</v>
      </c>
      <c r="S120" s="42">
        <v>3.33</v>
      </c>
      <c r="T120" s="43">
        <v>3</v>
      </c>
      <c r="U120" s="29">
        <v>3.33</v>
      </c>
      <c r="V120" s="42">
        <f t="shared" si="243"/>
        <v>0.33000000000000007</v>
      </c>
      <c r="W120" s="43">
        <v>4</v>
      </c>
      <c r="X120" s="29">
        <v>4</v>
      </c>
      <c r="Y120" s="42">
        <f t="shared" si="244"/>
        <v>0</v>
      </c>
      <c r="Z120" s="41">
        <v>106</v>
      </c>
      <c r="AA120" s="29">
        <v>104</v>
      </c>
      <c r="AB120" s="42">
        <f t="shared" si="245"/>
        <v>-2</v>
      </c>
      <c r="AC120" s="43">
        <v>0.9</v>
      </c>
      <c r="AD120" s="29">
        <v>0.5</v>
      </c>
      <c r="AE120" s="42">
        <f t="shared" si="246"/>
        <v>-0.4</v>
      </c>
      <c r="AF120" s="43">
        <v>1.2</v>
      </c>
      <c r="AG120" s="29">
        <v>1.4</v>
      </c>
      <c r="AH120" s="42">
        <f t="shared" si="247"/>
        <v>0.19999999999999996</v>
      </c>
      <c r="AI120" s="43">
        <v>0.8</v>
      </c>
      <c r="AJ120" s="29">
        <v>0.4</v>
      </c>
      <c r="AK120" s="42">
        <f t="shared" si="248"/>
        <v>-0.4</v>
      </c>
      <c r="AL120" s="43">
        <v>0.33</v>
      </c>
      <c r="AM120" s="29">
        <v>0.33</v>
      </c>
      <c r="AN120" s="42">
        <f t="shared" si="249"/>
        <v>0</v>
      </c>
      <c r="AO120" s="43">
        <v>2.67</v>
      </c>
      <c r="AP120" s="29">
        <v>2.67</v>
      </c>
      <c r="AQ120" s="42">
        <f t="shared" si="250"/>
        <v>0</v>
      </c>
      <c r="AR120" s="43">
        <v>1.33</v>
      </c>
      <c r="AS120" s="29">
        <v>1</v>
      </c>
      <c r="AT120" s="42">
        <f t="shared" si="251"/>
        <v>-0.33000000000000007</v>
      </c>
      <c r="AU120" s="43">
        <f t="shared" si="252"/>
        <v>4.33</v>
      </c>
      <c r="AV120" s="43">
        <f t="shared" si="252"/>
        <v>4</v>
      </c>
      <c r="AW120" s="42">
        <f t="shared" si="253"/>
        <v>-0.33000000000000007</v>
      </c>
      <c r="AX120" s="41" t="s">
        <v>30</v>
      </c>
      <c r="AY120" s="43" t="s">
        <v>30</v>
      </c>
      <c r="AZ120" s="47">
        <f t="shared" si="254"/>
        <v>1534.7333333333333</v>
      </c>
      <c r="BA120" s="46">
        <f t="shared" si="158"/>
        <v>1.3299999999999998</v>
      </c>
      <c r="BB120" s="45">
        <f t="shared" si="128"/>
        <v>-2.0850527778984402E-4</v>
      </c>
    </row>
    <row r="121" spans="1:54" x14ac:dyDescent="0.3">
      <c r="A121" s="22">
        <v>11</v>
      </c>
      <c r="B121" s="49">
        <v>45974</v>
      </c>
      <c r="C121" s="39">
        <v>45975</v>
      </c>
      <c r="D121" s="24"/>
      <c r="E121" s="40">
        <v>46042</v>
      </c>
      <c r="F121" s="26">
        <v>48200</v>
      </c>
      <c r="G121" s="27">
        <v>163672001</v>
      </c>
      <c r="H121" s="41">
        <v>58.15</v>
      </c>
      <c r="I121" s="29">
        <v>57.48</v>
      </c>
      <c r="J121" s="42">
        <f t="shared" si="239"/>
        <v>-0.67000000000000171</v>
      </c>
      <c r="K121" s="43">
        <v>8</v>
      </c>
      <c r="L121" s="29">
        <v>7.4</v>
      </c>
      <c r="M121" s="44">
        <f t="shared" si="240"/>
        <v>-0.59999999999999964</v>
      </c>
      <c r="N121" s="43">
        <v>0.82</v>
      </c>
      <c r="O121" s="32">
        <v>0.97</v>
      </c>
      <c r="P121" s="42">
        <f t="shared" si="241"/>
        <v>0.15000000000000002</v>
      </c>
      <c r="Q121" s="43">
        <v>12</v>
      </c>
      <c r="R121" s="29">
        <v>5.67</v>
      </c>
      <c r="S121" s="42">
        <f t="shared" si="242"/>
        <v>-6.33</v>
      </c>
      <c r="T121" s="43">
        <v>3</v>
      </c>
      <c r="U121" s="29">
        <v>3</v>
      </c>
      <c r="V121" s="42">
        <f t="shared" si="243"/>
        <v>0</v>
      </c>
      <c r="W121" s="43">
        <v>4</v>
      </c>
      <c r="X121" s="29">
        <v>4</v>
      </c>
      <c r="Y121" s="42">
        <f t="shared" si="244"/>
        <v>0</v>
      </c>
      <c r="Z121" s="41">
        <v>108</v>
      </c>
      <c r="AA121" s="29">
        <v>112</v>
      </c>
      <c r="AB121" s="42">
        <f t="shared" si="245"/>
        <v>4</v>
      </c>
      <c r="AC121" s="43">
        <v>1</v>
      </c>
      <c r="AD121" s="29">
        <v>0.6</v>
      </c>
      <c r="AE121" s="42">
        <f t="shared" si="246"/>
        <v>-0.4</v>
      </c>
      <c r="AF121" s="43">
        <v>1.5</v>
      </c>
      <c r="AG121" s="29">
        <v>1.5</v>
      </c>
      <c r="AH121" s="42">
        <f t="shared" si="247"/>
        <v>0</v>
      </c>
      <c r="AI121" s="43">
        <v>1.2</v>
      </c>
      <c r="AJ121" s="29">
        <v>0.4</v>
      </c>
      <c r="AK121" s="42">
        <f t="shared" si="248"/>
        <v>-0.79999999999999993</v>
      </c>
      <c r="AL121" s="43">
        <v>0.33</v>
      </c>
      <c r="AM121" s="29">
        <v>0.67</v>
      </c>
      <c r="AN121" s="42">
        <f t="shared" si="249"/>
        <v>0.34</v>
      </c>
      <c r="AO121" s="43">
        <v>2</v>
      </c>
      <c r="AP121" s="29">
        <v>3</v>
      </c>
      <c r="AQ121" s="42">
        <f t="shared" si="250"/>
        <v>1</v>
      </c>
      <c r="AR121" s="43">
        <v>2</v>
      </c>
      <c r="AS121" s="29">
        <v>1</v>
      </c>
      <c r="AT121" s="42">
        <f t="shared" si="251"/>
        <v>-1</v>
      </c>
      <c r="AU121" s="43">
        <f t="shared" si="252"/>
        <v>4.33</v>
      </c>
      <c r="AV121" s="43">
        <f t="shared" si="252"/>
        <v>4.67</v>
      </c>
      <c r="AW121" s="42">
        <f t="shared" si="253"/>
        <v>0.33999999999999986</v>
      </c>
      <c r="AX121" s="41" t="s">
        <v>30</v>
      </c>
      <c r="AY121" s="43" t="s">
        <v>30</v>
      </c>
      <c r="AZ121" s="47">
        <f t="shared" si="254"/>
        <v>1534.7333333333333</v>
      </c>
      <c r="BA121" s="46">
        <f t="shared" si="158"/>
        <v>0.97</v>
      </c>
      <c r="BB121" s="45">
        <f t="shared" si="128"/>
        <v>9.7736848963989414E-5</v>
      </c>
    </row>
    <row r="122" spans="1:54" x14ac:dyDescent="0.3">
      <c r="A122" s="22">
        <v>11</v>
      </c>
      <c r="B122" s="49">
        <v>45971</v>
      </c>
      <c r="C122" s="39">
        <v>45975</v>
      </c>
      <c r="D122" s="24"/>
      <c r="E122" s="40">
        <v>46042</v>
      </c>
      <c r="F122" s="26">
        <v>44018</v>
      </c>
      <c r="G122" s="27">
        <v>163497201</v>
      </c>
      <c r="H122" s="41">
        <v>56.89</v>
      </c>
      <c r="I122" s="29">
        <v>56.49</v>
      </c>
      <c r="J122" s="42">
        <f t="shared" si="239"/>
        <v>-0.39999999999999858</v>
      </c>
      <c r="K122" s="43">
        <v>7.5</v>
      </c>
      <c r="L122" s="29">
        <v>7.4</v>
      </c>
      <c r="M122" s="44">
        <f t="shared" si="240"/>
        <v>-9.9999999999999645E-2</v>
      </c>
      <c r="N122" s="43">
        <v>0.92</v>
      </c>
      <c r="O122" s="32">
        <v>1.08</v>
      </c>
      <c r="P122" s="42">
        <f t="shared" si="241"/>
        <v>0.16000000000000003</v>
      </c>
      <c r="Q122" s="43">
        <v>14.67</v>
      </c>
      <c r="R122" s="29">
        <v>13.67</v>
      </c>
      <c r="S122" s="42">
        <f t="shared" si="242"/>
        <v>-1</v>
      </c>
      <c r="T122" s="43">
        <v>3</v>
      </c>
      <c r="U122" s="29">
        <v>4</v>
      </c>
      <c r="V122" s="42">
        <f t="shared" si="243"/>
        <v>1</v>
      </c>
      <c r="W122" s="43">
        <v>3.67</v>
      </c>
      <c r="X122" s="29">
        <v>5</v>
      </c>
      <c r="Y122" s="42">
        <f t="shared" si="244"/>
        <v>1.33</v>
      </c>
      <c r="Z122" s="41">
        <v>109</v>
      </c>
      <c r="AA122" s="29">
        <v>113</v>
      </c>
      <c r="AB122" s="42">
        <f t="shared" si="245"/>
        <v>4</v>
      </c>
      <c r="AC122" s="43">
        <v>1</v>
      </c>
      <c r="AD122" s="29">
        <v>0.6</v>
      </c>
      <c r="AE122" s="42">
        <f t="shared" si="246"/>
        <v>-0.4</v>
      </c>
      <c r="AF122" s="43">
        <v>2.1</v>
      </c>
      <c r="AG122" s="29">
        <v>2.5</v>
      </c>
      <c r="AH122" s="42">
        <f t="shared" si="247"/>
        <v>0.39999999999999991</v>
      </c>
      <c r="AI122" s="43">
        <v>1.2</v>
      </c>
      <c r="AJ122" s="29">
        <v>1.5</v>
      </c>
      <c r="AK122" s="42">
        <f t="shared" si="248"/>
        <v>0.30000000000000004</v>
      </c>
      <c r="AL122" s="43">
        <v>0.33</v>
      </c>
      <c r="AM122" s="29">
        <v>0.33</v>
      </c>
      <c r="AN122" s="42">
        <f t="shared" si="249"/>
        <v>0</v>
      </c>
      <c r="AO122" s="43">
        <v>2.33</v>
      </c>
      <c r="AP122" s="29">
        <v>2.66</v>
      </c>
      <c r="AQ122" s="42">
        <f t="shared" si="250"/>
        <v>0.33000000000000007</v>
      </c>
      <c r="AR122" s="43">
        <v>2</v>
      </c>
      <c r="AS122" s="29">
        <v>1</v>
      </c>
      <c r="AT122" s="42">
        <f t="shared" si="251"/>
        <v>-1</v>
      </c>
      <c r="AU122" s="43">
        <f t="shared" si="252"/>
        <v>4.66</v>
      </c>
      <c r="AV122" s="43">
        <f t="shared" si="252"/>
        <v>3.99</v>
      </c>
      <c r="AW122" s="42">
        <f t="shared" si="253"/>
        <v>-0.66999999999999993</v>
      </c>
      <c r="AX122" s="41" t="s">
        <v>30</v>
      </c>
      <c r="AY122" s="43" t="s">
        <v>30</v>
      </c>
      <c r="AZ122" s="47">
        <f t="shared" si="254"/>
        <v>1534.7333333333333</v>
      </c>
      <c r="BA122" s="46">
        <f t="shared" si="158"/>
        <v>1.07</v>
      </c>
      <c r="BB122" s="45">
        <f t="shared" si="128"/>
        <v>1.0425263889492205E-4</v>
      </c>
    </row>
    <row r="123" spans="1:54" x14ac:dyDescent="0.3">
      <c r="A123" s="22">
        <v>11</v>
      </c>
      <c r="B123" s="49">
        <v>45974</v>
      </c>
      <c r="C123" s="39">
        <v>45975</v>
      </c>
      <c r="D123" s="24"/>
      <c r="E123" s="40">
        <v>46042</v>
      </c>
      <c r="F123" s="26">
        <v>40973</v>
      </c>
      <c r="G123" s="27">
        <v>163695501</v>
      </c>
      <c r="H123" s="41">
        <v>56.69</v>
      </c>
      <c r="I123" s="29">
        <v>58</v>
      </c>
      <c r="J123" s="42">
        <f t="shared" si="239"/>
        <v>1.3100000000000023</v>
      </c>
      <c r="K123" s="43">
        <v>8.6</v>
      </c>
      <c r="L123" s="29">
        <v>7.6</v>
      </c>
      <c r="M123" s="44">
        <f t="shared" si="240"/>
        <v>-1</v>
      </c>
      <c r="N123" s="43">
        <v>0.75</v>
      </c>
      <c r="O123" s="32">
        <v>1.4</v>
      </c>
      <c r="P123" s="42">
        <f t="shared" si="241"/>
        <v>0.64999999999999991</v>
      </c>
      <c r="Q123" s="43">
        <v>15</v>
      </c>
      <c r="R123" s="29">
        <v>8</v>
      </c>
      <c r="S123" s="42">
        <f t="shared" si="242"/>
        <v>-7</v>
      </c>
      <c r="T123" s="43">
        <v>3</v>
      </c>
      <c r="U123" s="29">
        <v>3.33</v>
      </c>
      <c r="V123" s="42">
        <f t="shared" si="243"/>
        <v>0.33000000000000007</v>
      </c>
      <c r="W123" s="43">
        <v>3.67</v>
      </c>
      <c r="X123" s="29">
        <v>4.67</v>
      </c>
      <c r="Y123" s="42">
        <f t="shared" si="244"/>
        <v>1</v>
      </c>
      <c r="Z123" s="41">
        <v>99</v>
      </c>
      <c r="AA123" s="29">
        <v>104</v>
      </c>
      <c r="AB123" s="42">
        <f t="shared" si="245"/>
        <v>5</v>
      </c>
      <c r="AC123" s="43">
        <v>0.8</v>
      </c>
      <c r="AD123" s="29">
        <v>0.5</v>
      </c>
      <c r="AE123" s="42">
        <f t="shared" si="246"/>
        <v>-0.30000000000000004</v>
      </c>
      <c r="AF123" s="43">
        <v>1.3</v>
      </c>
      <c r="AG123" s="29">
        <v>1.2</v>
      </c>
      <c r="AH123" s="42">
        <f t="shared" si="247"/>
        <v>-0.10000000000000009</v>
      </c>
      <c r="AI123" s="43">
        <v>0.7</v>
      </c>
      <c r="AJ123" s="29">
        <v>0.9</v>
      </c>
      <c r="AK123" s="42">
        <f t="shared" si="248"/>
        <v>0.20000000000000007</v>
      </c>
      <c r="AL123" s="43">
        <v>0.33</v>
      </c>
      <c r="AM123" s="29">
        <v>0.33</v>
      </c>
      <c r="AN123" s="42">
        <f t="shared" si="249"/>
        <v>0</v>
      </c>
      <c r="AO123" s="43">
        <v>2</v>
      </c>
      <c r="AP123" s="29">
        <v>2.33</v>
      </c>
      <c r="AQ123" s="42">
        <f t="shared" si="250"/>
        <v>0.33000000000000007</v>
      </c>
      <c r="AR123" s="43">
        <v>1</v>
      </c>
      <c r="AS123" s="29">
        <v>1</v>
      </c>
      <c r="AT123" s="42">
        <f t="shared" si="251"/>
        <v>0</v>
      </c>
      <c r="AU123" s="43">
        <f t="shared" si="252"/>
        <v>3.33</v>
      </c>
      <c r="AV123" s="43">
        <f t="shared" si="252"/>
        <v>3.66</v>
      </c>
      <c r="AW123" s="42">
        <f t="shared" si="253"/>
        <v>0.33000000000000007</v>
      </c>
      <c r="AX123" s="41" t="s">
        <v>30</v>
      </c>
      <c r="AY123" s="43" t="s">
        <v>30</v>
      </c>
      <c r="AZ123" s="47">
        <f t="shared" si="254"/>
        <v>1534.7333333333333</v>
      </c>
      <c r="BA123" s="46">
        <f t="shared" si="158"/>
        <v>0.9</v>
      </c>
      <c r="BB123" s="45">
        <f t="shared" si="128"/>
        <v>4.2352634551062068E-4</v>
      </c>
    </row>
    <row r="124" spans="1:54" x14ac:dyDescent="0.3">
      <c r="A124" s="22">
        <v>11</v>
      </c>
      <c r="B124" s="51">
        <v>45974</v>
      </c>
      <c r="C124" s="52">
        <v>45975</v>
      </c>
      <c r="D124" s="24"/>
      <c r="E124" s="53">
        <v>46042</v>
      </c>
      <c r="F124" s="26">
        <v>43805</v>
      </c>
      <c r="G124" s="27">
        <v>163699901</v>
      </c>
      <c r="H124" s="41">
        <v>57.48</v>
      </c>
      <c r="I124" s="29">
        <v>57</v>
      </c>
      <c r="J124" s="42">
        <f t="shared" si="239"/>
        <v>-0.47999999999999687</v>
      </c>
      <c r="K124" s="43">
        <v>7.8</v>
      </c>
      <c r="L124" s="29">
        <v>7.5</v>
      </c>
      <c r="M124" s="44">
        <f t="shared" si="240"/>
        <v>-0.29999999999999982</v>
      </c>
      <c r="N124" s="43">
        <v>0.85</v>
      </c>
      <c r="O124" s="32">
        <v>1.49</v>
      </c>
      <c r="P124" s="42">
        <f t="shared" si="241"/>
        <v>0.64</v>
      </c>
      <c r="Q124" s="43">
        <v>13</v>
      </c>
      <c r="R124" s="29">
        <v>13</v>
      </c>
      <c r="S124" s="42">
        <f t="shared" si="242"/>
        <v>0</v>
      </c>
      <c r="T124" s="43">
        <v>3</v>
      </c>
      <c r="U124" s="29">
        <v>3.67</v>
      </c>
      <c r="V124" s="42">
        <f t="shared" si="243"/>
        <v>0.66999999999999993</v>
      </c>
      <c r="W124" s="43">
        <v>4</v>
      </c>
      <c r="X124" s="29">
        <v>7.33</v>
      </c>
      <c r="Y124" s="42">
        <f t="shared" si="244"/>
        <v>3.33</v>
      </c>
      <c r="Z124" s="41">
        <v>99</v>
      </c>
      <c r="AA124" s="29">
        <v>106</v>
      </c>
      <c r="AB124" s="42">
        <f t="shared" si="245"/>
        <v>7</v>
      </c>
      <c r="AC124" s="43">
        <v>0.7</v>
      </c>
      <c r="AD124" s="29">
        <v>1</v>
      </c>
      <c r="AE124" s="42">
        <f t="shared" si="246"/>
        <v>0.30000000000000004</v>
      </c>
      <c r="AF124" s="43">
        <v>1.8</v>
      </c>
      <c r="AG124" s="29">
        <v>1.4</v>
      </c>
      <c r="AH124" s="42">
        <f t="shared" si="247"/>
        <v>-0.40000000000000013</v>
      </c>
      <c r="AI124" s="43">
        <v>0.7</v>
      </c>
      <c r="AJ124" s="29">
        <v>1.3</v>
      </c>
      <c r="AK124" s="42">
        <f t="shared" si="248"/>
        <v>0.60000000000000009</v>
      </c>
      <c r="AL124" s="43">
        <v>0.33</v>
      </c>
      <c r="AM124" s="29">
        <v>0.33</v>
      </c>
      <c r="AN124" s="42">
        <f t="shared" si="249"/>
        <v>0</v>
      </c>
      <c r="AO124" s="43">
        <v>1</v>
      </c>
      <c r="AP124" s="29">
        <v>2</v>
      </c>
      <c r="AQ124" s="42">
        <f t="shared" si="250"/>
        <v>1</v>
      </c>
      <c r="AR124" s="43">
        <v>1.33</v>
      </c>
      <c r="AS124" s="29">
        <v>1.33</v>
      </c>
      <c r="AT124" s="42">
        <f t="shared" si="251"/>
        <v>0</v>
      </c>
      <c r="AU124" s="43">
        <f t="shared" si="252"/>
        <v>2.66</v>
      </c>
      <c r="AV124" s="43">
        <f t="shared" si="252"/>
        <v>3.66</v>
      </c>
      <c r="AW124" s="42">
        <f t="shared" si="253"/>
        <v>1</v>
      </c>
      <c r="AX124" s="41" t="s">
        <v>30</v>
      </c>
      <c r="AY124" s="43" t="s">
        <v>30</v>
      </c>
      <c r="AZ124" s="47">
        <f t="shared" si="254"/>
        <v>1534.7333333333333</v>
      </c>
      <c r="BA124" s="46">
        <f t="shared" si="158"/>
        <v>1</v>
      </c>
      <c r="BB124" s="45">
        <f t="shared" si="128"/>
        <v>4.170105555796881E-4</v>
      </c>
    </row>
    <row r="125" spans="1:54" x14ac:dyDescent="0.3">
      <c r="A125" s="22">
        <v>11</v>
      </c>
      <c r="B125" s="51">
        <v>45968</v>
      </c>
      <c r="C125" s="52">
        <v>45975</v>
      </c>
      <c r="D125" s="24"/>
      <c r="E125" s="53">
        <v>46042</v>
      </c>
      <c r="F125" s="26">
        <v>46245</v>
      </c>
      <c r="G125" s="27">
        <v>163421601</v>
      </c>
      <c r="H125" s="41">
        <v>57.37</v>
      </c>
      <c r="I125" s="29">
        <v>56.96</v>
      </c>
      <c r="J125" s="42">
        <f t="shared" si="239"/>
        <v>-0.40999999999999659</v>
      </c>
      <c r="K125" s="43">
        <v>7.7</v>
      </c>
      <c r="L125" s="29">
        <v>7.7</v>
      </c>
      <c r="M125" s="44">
        <f t="shared" si="240"/>
        <v>0</v>
      </c>
      <c r="N125" s="43">
        <v>0.81</v>
      </c>
      <c r="O125" s="32">
        <v>1.56</v>
      </c>
      <c r="P125" s="42">
        <f t="shared" si="241"/>
        <v>0.75</v>
      </c>
      <c r="Q125" s="43">
        <v>13</v>
      </c>
      <c r="R125" s="29">
        <v>9</v>
      </c>
      <c r="S125" s="42">
        <f t="shared" si="242"/>
        <v>-4</v>
      </c>
      <c r="T125" s="43">
        <v>3</v>
      </c>
      <c r="U125" s="29">
        <v>3</v>
      </c>
      <c r="V125" s="42">
        <f t="shared" si="243"/>
        <v>0</v>
      </c>
      <c r="W125" s="43">
        <v>3.33</v>
      </c>
      <c r="X125" s="29">
        <v>4</v>
      </c>
      <c r="Y125" s="42">
        <f t="shared" si="244"/>
        <v>0.66999999999999993</v>
      </c>
      <c r="Z125" s="41">
        <v>105</v>
      </c>
      <c r="AA125" s="29">
        <v>107</v>
      </c>
      <c r="AB125" s="42">
        <f t="shared" si="245"/>
        <v>2</v>
      </c>
      <c r="AC125" s="43">
        <v>0.9</v>
      </c>
      <c r="AD125" s="29">
        <v>0.7</v>
      </c>
      <c r="AE125" s="42">
        <f t="shared" si="246"/>
        <v>-0.20000000000000007</v>
      </c>
      <c r="AF125" s="43">
        <v>1.4</v>
      </c>
      <c r="AG125" s="29">
        <v>2</v>
      </c>
      <c r="AH125" s="42">
        <f t="shared" si="247"/>
        <v>0.60000000000000009</v>
      </c>
      <c r="AI125" s="43">
        <v>1.4</v>
      </c>
      <c r="AJ125" s="29">
        <v>1.7</v>
      </c>
      <c r="AK125" s="42">
        <f t="shared" si="248"/>
        <v>0.30000000000000004</v>
      </c>
      <c r="AL125" s="43">
        <v>0.33</v>
      </c>
      <c r="AM125" s="29">
        <v>0.33</v>
      </c>
      <c r="AN125" s="42">
        <f t="shared" si="249"/>
        <v>0</v>
      </c>
      <c r="AO125" s="43">
        <v>2.33</v>
      </c>
      <c r="AP125" s="29">
        <v>2.66</v>
      </c>
      <c r="AQ125" s="42">
        <f t="shared" si="250"/>
        <v>0.33000000000000007</v>
      </c>
      <c r="AR125" s="43">
        <v>2</v>
      </c>
      <c r="AS125" s="29">
        <v>1</v>
      </c>
      <c r="AT125" s="42">
        <f t="shared" si="251"/>
        <v>-1</v>
      </c>
      <c r="AU125" s="43">
        <f t="shared" si="252"/>
        <v>4.66</v>
      </c>
      <c r="AV125" s="43">
        <f t="shared" si="252"/>
        <v>3.99</v>
      </c>
      <c r="AW125" s="42">
        <f t="shared" si="253"/>
        <v>-0.66999999999999993</v>
      </c>
      <c r="AX125" s="41" t="s">
        <v>30</v>
      </c>
      <c r="AY125" s="43" t="s">
        <v>30</v>
      </c>
      <c r="AZ125" s="47">
        <f t="shared" si="254"/>
        <v>1534.7333333333333</v>
      </c>
      <c r="BA125" s="46">
        <f t="shared" si="158"/>
        <v>0.96000000000000008</v>
      </c>
      <c r="BB125" s="45">
        <f t="shared" si="128"/>
        <v>4.8868424481994695E-4</v>
      </c>
    </row>
    <row r="126" spans="1:54" x14ac:dyDescent="0.3">
      <c r="A126" s="22">
        <v>11</v>
      </c>
      <c r="B126" s="51">
        <v>45965</v>
      </c>
      <c r="C126" s="52">
        <v>45975</v>
      </c>
      <c r="D126" s="24"/>
      <c r="E126" s="53">
        <v>46042</v>
      </c>
      <c r="F126" s="26">
        <v>36915</v>
      </c>
      <c r="G126" s="27">
        <v>163220601</v>
      </c>
      <c r="H126" s="41">
        <v>57.99</v>
      </c>
      <c r="I126" s="29">
        <v>57.35</v>
      </c>
      <c r="J126" s="42">
        <f t="shared" si="239"/>
        <v>-0.64000000000000057</v>
      </c>
      <c r="K126" s="43">
        <v>8.3000000000000007</v>
      </c>
      <c r="L126" s="29">
        <v>7.2</v>
      </c>
      <c r="M126" s="44">
        <f t="shared" si="240"/>
        <v>-1.1000000000000005</v>
      </c>
      <c r="N126" s="43">
        <v>1.04</v>
      </c>
      <c r="O126" s="32">
        <v>1.21</v>
      </c>
      <c r="P126" s="42">
        <f t="shared" si="241"/>
        <v>0.16999999999999993</v>
      </c>
      <c r="Q126" s="43">
        <v>15</v>
      </c>
      <c r="R126" s="29">
        <v>6.33</v>
      </c>
      <c r="S126" s="42">
        <f t="shared" si="242"/>
        <v>-8.67</v>
      </c>
      <c r="T126" s="43">
        <v>3.67</v>
      </c>
      <c r="U126" s="29">
        <v>3</v>
      </c>
      <c r="V126" s="42">
        <f t="shared" si="243"/>
        <v>-0.66999999999999993</v>
      </c>
      <c r="W126" s="43">
        <v>3</v>
      </c>
      <c r="X126" s="29">
        <v>8</v>
      </c>
      <c r="Y126" s="42">
        <f t="shared" si="244"/>
        <v>5</v>
      </c>
      <c r="Z126" s="41">
        <v>106</v>
      </c>
      <c r="AA126" s="29">
        <v>102</v>
      </c>
      <c r="AB126" s="42">
        <f t="shared" si="245"/>
        <v>-4</v>
      </c>
      <c r="AC126" s="43">
        <v>0.6</v>
      </c>
      <c r="AD126" s="29">
        <v>0.7</v>
      </c>
      <c r="AE126" s="42">
        <f t="shared" si="246"/>
        <v>9.9999999999999978E-2</v>
      </c>
      <c r="AF126" s="43">
        <v>1.2</v>
      </c>
      <c r="AG126" s="29">
        <v>0.6</v>
      </c>
      <c r="AH126" s="42">
        <f t="shared" si="247"/>
        <v>-0.6</v>
      </c>
      <c r="AI126" s="43">
        <v>0.8</v>
      </c>
      <c r="AJ126" s="29">
        <v>0.5</v>
      </c>
      <c r="AK126" s="42">
        <f t="shared" si="248"/>
        <v>-0.30000000000000004</v>
      </c>
      <c r="AL126" s="43">
        <v>0.33</v>
      </c>
      <c r="AM126" s="29">
        <v>0.67</v>
      </c>
      <c r="AN126" s="42">
        <f t="shared" si="249"/>
        <v>0.34</v>
      </c>
      <c r="AO126" s="43">
        <v>1.33</v>
      </c>
      <c r="AP126" s="29">
        <v>1.67</v>
      </c>
      <c r="AQ126" s="42">
        <f t="shared" si="250"/>
        <v>0.33999999999999986</v>
      </c>
      <c r="AR126" s="43">
        <v>1</v>
      </c>
      <c r="AS126" s="29">
        <v>1.33</v>
      </c>
      <c r="AT126" s="42">
        <f t="shared" si="251"/>
        <v>0.33000000000000007</v>
      </c>
      <c r="AU126" s="43">
        <f t="shared" si="252"/>
        <v>2.66</v>
      </c>
      <c r="AV126" s="43">
        <f t="shared" si="252"/>
        <v>3.67</v>
      </c>
      <c r="AW126" s="42">
        <f t="shared" si="253"/>
        <v>1.0099999999999998</v>
      </c>
      <c r="AX126" s="41" t="s">
        <v>30</v>
      </c>
      <c r="AY126" s="43" t="s">
        <v>30</v>
      </c>
      <c r="AZ126" s="47">
        <f t="shared" si="254"/>
        <v>1534.7333333333333</v>
      </c>
      <c r="BA126" s="46">
        <f t="shared" si="158"/>
        <v>1.19</v>
      </c>
      <c r="BB126" s="45">
        <f>(O126-N126)/AZ126</f>
        <v>1.1076842882585461E-4</v>
      </c>
    </row>
    <row r="127" spans="1:54" x14ac:dyDescent="0.3">
      <c r="A127" s="22">
        <v>13</v>
      </c>
      <c r="B127" s="49">
        <v>45973</v>
      </c>
      <c r="C127" s="39">
        <v>45975</v>
      </c>
      <c r="D127" s="24"/>
      <c r="E127" s="40">
        <v>46048</v>
      </c>
      <c r="F127" s="26">
        <v>41450</v>
      </c>
      <c r="G127" s="27">
        <v>163615001</v>
      </c>
      <c r="H127" s="41">
        <v>58.15</v>
      </c>
      <c r="I127" s="29">
        <v>56.79</v>
      </c>
      <c r="J127" s="42">
        <f>I127-H127</f>
        <v>-1.3599999999999994</v>
      </c>
      <c r="K127" s="43">
        <v>8.1999999999999993</v>
      </c>
      <c r="L127" s="29">
        <v>7.3</v>
      </c>
      <c r="M127" s="44">
        <f>L127-K127</f>
        <v>-0.89999999999999947</v>
      </c>
      <c r="N127" s="43">
        <v>0.85</v>
      </c>
      <c r="O127" s="32">
        <v>1.26</v>
      </c>
      <c r="P127" s="42">
        <f>O127-N127</f>
        <v>0.41000000000000003</v>
      </c>
      <c r="Q127" s="43">
        <v>12</v>
      </c>
      <c r="R127" s="29">
        <v>5</v>
      </c>
      <c r="S127" s="42">
        <f>R127-Q127</f>
        <v>-7</v>
      </c>
      <c r="T127" s="43">
        <v>3</v>
      </c>
      <c r="U127" s="29">
        <v>3</v>
      </c>
      <c r="V127" s="42">
        <f>U127-T127</f>
        <v>0</v>
      </c>
      <c r="W127" s="43">
        <v>3.67</v>
      </c>
      <c r="X127" s="29">
        <v>3.67</v>
      </c>
      <c r="Y127" s="42">
        <f>X127-W127</f>
        <v>0</v>
      </c>
      <c r="Z127" s="41">
        <v>109</v>
      </c>
      <c r="AA127" s="29">
        <v>115</v>
      </c>
      <c r="AB127" s="42">
        <f>AA127-Z127</f>
        <v>6</v>
      </c>
      <c r="AC127" s="43">
        <v>0.8</v>
      </c>
      <c r="AD127" s="29">
        <v>0.5</v>
      </c>
      <c r="AE127" s="42">
        <f>AD127-AC127</f>
        <v>-0.30000000000000004</v>
      </c>
      <c r="AF127" s="43">
        <v>1.6</v>
      </c>
      <c r="AG127" s="29">
        <v>1.1000000000000001</v>
      </c>
      <c r="AH127" s="42">
        <f>AG127-AF127</f>
        <v>-0.5</v>
      </c>
      <c r="AI127" s="43">
        <v>0.6</v>
      </c>
      <c r="AJ127" s="29">
        <v>0.9</v>
      </c>
      <c r="AK127" s="42">
        <f>AJ127-AI127</f>
        <v>0.30000000000000004</v>
      </c>
      <c r="AL127" s="43">
        <v>0.33</v>
      </c>
      <c r="AM127" s="29">
        <v>0.33</v>
      </c>
      <c r="AN127" s="42">
        <f>AM127-AL127</f>
        <v>0</v>
      </c>
      <c r="AO127" s="43">
        <v>2</v>
      </c>
      <c r="AP127" s="29">
        <v>3</v>
      </c>
      <c r="AQ127" s="42">
        <f>AP127-AO127</f>
        <v>1</v>
      </c>
      <c r="AR127" s="43">
        <v>2</v>
      </c>
      <c r="AS127" s="29">
        <v>1</v>
      </c>
      <c r="AT127" s="42">
        <f>AS127-AR127</f>
        <v>-1</v>
      </c>
      <c r="AU127" s="43">
        <f>AL127+AO127+AR127</f>
        <v>4.33</v>
      </c>
      <c r="AV127" s="43">
        <f>AM127+AP127+AS127</f>
        <v>4.33</v>
      </c>
      <c r="AW127" s="42">
        <f>AV127-AU127</f>
        <v>0</v>
      </c>
      <c r="AX127" s="41" t="s">
        <v>30</v>
      </c>
      <c r="AY127" s="43" t="s">
        <v>30</v>
      </c>
      <c r="AZ127" s="47">
        <f>(E127-D127)/30</f>
        <v>1534.9333333333334</v>
      </c>
      <c r="BA127" s="46">
        <f t="shared" si="158"/>
        <v>1</v>
      </c>
      <c r="BB127" s="45">
        <f t="shared" ref="BB127:BB144" si="255">(O127-N127)/AZ127</f>
        <v>2.6711257817929119E-4</v>
      </c>
    </row>
    <row r="128" spans="1:54" x14ac:dyDescent="0.3">
      <c r="A128" s="22">
        <v>13</v>
      </c>
      <c r="B128" s="49">
        <v>45969</v>
      </c>
      <c r="C128" s="39">
        <v>45975</v>
      </c>
      <c r="D128" s="24"/>
      <c r="E128" s="40">
        <v>46048</v>
      </c>
      <c r="F128" s="26">
        <v>40900</v>
      </c>
      <c r="G128" s="27">
        <v>163470901</v>
      </c>
      <c r="H128" s="41">
        <v>57.49</v>
      </c>
      <c r="I128" s="29">
        <v>56.53</v>
      </c>
      <c r="J128" s="42">
        <f t="shared" ref="J128:J131" si="256">I128-H128</f>
        <v>-0.96000000000000085</v>
      </c>
      <c r="K128" s="43">
        <v>7.9</v>
      </c>
      <c r="L128" s="29">
        <v>7.3</v>
      </c>
      <c r="M128" s="44">
        <f t="shared" ref="M128:M131" si="257">L128-K128</f>
        <v>-0.60000000000000053</v>
      </c>
      <c r="N128" s="43">
        <v>0.64</v>
      </c>
      <c r="O128" s="32">
        <v>1.45</v>
      </c>
      <c r="P128" s="42">
        <f t="shared" ref="P128:P131" si="258">O128-N128</f>
        <v>0.80999999999999994</v>
      </c>
      <c r="Q128" s="43">
        <v>12.67</v>
      </c>
      <c r="R128" s="29">
        <v>7</v>
      </c>
      <c r="S128" s="42">
        <f t="shared" ref="S128:S131" si="259">R128-Q128</f>
        <v>-5.67</v>
      </c>
      <c r="T128" s="43">
        <v>3</v>
      </c>
      <c r="U128" s="29">
        <v>5</v>
      </c>
      <c r="V128" s="42">
        <f t="shared" ref="V128:V131" si="260">U128-T128</f>
        <v>2</v>
      </c>
      <c r="W128" s="43">
        <v>5</v>
      </c>
      <c r="X128" s="29">
        <v>4.67</v>
      </c>
      <c r="Y128" s="42">
        <f t="shared" ref="Y128:Y131" si="261">X128-W128</f>
        <v>-0.33000000000000007</v>
      </c>
      <c r="Z128" s="41">
        <v>110</v>
      </c>
      <c r="AA128" s="29">
        <v>108</v>
      </c>
      <c r="AB128" s="42">
        <f t="shared" ref="AB128:AB131" si="262">AA128-Z128</f>
        <v>-2</v>
      </c>
      <c r="AC128" s="43">
        <v>0.8</v>
      </c>
      <c r="AD128" s="29">
        <v>0.5</v>
      </c>
      <c r="AE128" s="42">
        <f t="shared" ref="AE128:AE131" si="263">AD128-AC128</f>
        <v>-0.30000000000000004</v>
      </c>
      <c r="AF128" s="43">
        <v>2</v>
      </c>
      <c r="AG128" s="29">
        <v>1.3</v>
      </c>
      <c r="AH128" s="42">
        <f t="shared" ref="AH128:AH131" si="264">AG128-AF128</f>
        <v>-0.7</v>
      </c>
      <c r="AI128" s="43">
        <v>0.5</v>
      </c>
      <c r="AJ128" s="29">
        <v>0.4</v>
      </c>
      <c r="AK128" s="42">
        <f t="shared" ref="AK128:AK131" si="265">AJ128-AI128</f>
        <v>-9.9999999999999978E-2</v>
      </c>
      <c r="AL128" s="43">
        <v>0.33</v>
      </c>
      <c r="AM128" s="29">
        <v>1</v>
      </c>
      <c r="AN128" s="42">
        <f t="shared" ref="AN128:AN131" si="266">AM128-AL128</f>
        <v>0.66999999999999993</v>
      </c>
      <c r="AO128" s="43">
        <v>1.67</v>
      </c>
      <c r="AP128" s="29">
        <v>2</v>
      </c>
      <c r="AQ128" s="42">
        <f t="shared" ref="AQ128:AQ131" si="267">AP128-AO128</f>
        <v>0.33000000000000007</v>
      </c>
      <c r="AR128" s="43">
        <v>1.67</v>
      </c>
      <c r="AS128" s="29">
        <v>1</v>
      </c>
      <c r="AT128" s="42">
        <f t="shared" ref="AT128:AT130" si="268">AS128-AR128</f>
        <v>-0.66999999999999993</v>
      </c>
      <c r="AU128" s="43">
        <f t="shared" ref="AU128:AV131" si="269">AL128+AO128+AR128</f>
        <v>3.67</v>
      </c>
      <c r="AV128" s="43">
        <f t="shared" si="269"/>
        <v>4</v>
      </c>
      <c r="AW128" s="42">
        <f t="shared" ref="AW128:AW131" si="270">AV128-AU128</f>
        <v>0.33000000000000007</v>
      </c>
      <c r="AX128" s="41" t="s">
        <v>30</v>
      </c>
      <c r="AY128" s="43" t="s">
        <v>31</v>
      </c>
      <c r="AZ128" s="47">
        <f t="shared" ref="AZ128:AZ131" si="271">(E128-D128)/30</f>
        <v>1534.9333333333334</v>
      </c>
      <c r="BA128" s="46">
        <f t="shared" si="158"/>
        <v>0.79</v>
      </c>
      <c r="BB128" s="45">
        <f t="shared" si="255"/>
        <v>5.2771021542738006E-4</v>
      </c>
    </row>
    <row r="129" spans="1:54" x14ac:dyDescent="0.3">
      <c r="A129" s="22">
        <v>13</v>
      </c>
      <c r="B129" s="49">
        <v>45967</v>
      </c>
      <c r="C129" s="39">
        <v>45975</v>
      </c>
      <c r="D129" s="24"/>
      <c r="E129" s="40">
        <v>46048</v>
      </c>
      <c r="F129" s="26">
        <v>18000</v>
      </c>
      <c r="G129" s="27">
        <v>163345701</v>
      </c>
      <c r="H129" s="41">
        <v>58.19</v>
      </c>
      <c r="I129" s="29">
        <v>57.91</v>
      </c>
      <c r="J129" s="42">
        <f t="shared" si="256"/>
        <v>-0.28000000000000114</v>
      </c>
      <c r="K129" s="43">
        <v>8.3000000000000007</v>
      </c>
      <c r="L129" s="29">
        <v>7.3</v>
      </c>
      <c r="M129" s="44">
        <f t="shared" si="257"/>
        <v>-1.0000000000000009</v>
      </c>
      <c r="N129" s="43">
        <v>0.9</v>
      </c>
      <c r="O129" s="29">
        <v>1.51</v>
      </c>
      <c r="P129" s="42">
        <f t="shared" si="258"/>
        <v>0.61</v>
      </c>
      <c r="Q129" s="43">
        <v>15</v>
      </c>
      <c r="R129" s="29">
        <v>6.33</v>
      </c>
      <c r="S129" s="42">
        <f t="shared" si="259"/>
        <v>-8.67</v>
      </c>
      <c r="T129" s="43">
        <v>3.67</v>
      </c>
      <c r="U129" s="29">
        <v>4</v>
      </c>
      <c r="V129" s="42">
        <f t="shared" si="260"/>
        <v>0.33000000000000007</v>
      </c>
      <c r="W129" s="43">
        <v>8</v>
      </c>
      <c r="X129" s="29">
        <v>5</v>
      </c>
      <c r="Y129" s="42">
        <f t="shared" si="261"/>
        <v>-3</v>
      </c>
      <c r="Z129" s="41">
        <v>102</v>
      </c>
      <c r="AA129" s="29">
        <v>107</v>
      </c>
      <c r="AB129" s="42">
        <f t="shared" si="262"/>
        <v>5</v>
      </c>
      <c r="AC129" s="43">
        <v>1.5</v>
      </c>
      <c r="AD129" s="29">
        <v>0.7</v>
      </c>
      <c r="AE129" s="42">
        <f t="shared" si="263"/>
        <v>-0.8</v>
      </c>
      <c r="AF129" s="43">
        <v>1.1000000000000001</v>
      </c>
      <c r="AG129" s="29">
        <v>1.6</v>
      </c>
      <c r="AH129" s="42">
        <f t="shared" si="264"/>
        <v>0.5</v>
      </c>
      <c r="AI129" s="43">
        <v>0.7</v>
      </c>
      <c r="AJ129" s="29">
        <v>0.8</v>
      </c>
      <c r="AK129" s="42">
        <f t="shared" si="265"/>
        <v>0.10000000000000009</v>
      </c>
      <c r="AL129" s="43">
        <v>0.33</v>
      </c>
      <c r="AM129" s="29">
        <v>0.67</v>
      </c>
      <c r="AN129" s="42">
        <f t="shared" si="266"/>
        <v>0.34</v>
      </c>
      <c r="AO129" s="43">
        <v>1.67</v>
      </c>
      <c r="AP129" s="29">
        <v>2.33</v>
      </c>
      <c r="AQ129" s="42">
        <f t="shared" si="267"/>
        <v>0.66000000000000014</v>
      </c>
      <c r="AR129" s="43">
        <v>2.33</v>
      </c>
      <c r="AS129" s="29">
        <v>1.33</v>
      </c>
      <c r="AT129" s="42">
        <f t="shared" si="268"/>
        <v>-1</v>
      </c>
      <c r="AU129" s="43">
        <f t="shared" si="269"/>
        <v>4.33</v>
      </c>
      <c r="AV129" s="43">
        <f t="shared" si="269"/>
        <v>4.33</v>
      </c>
      <c r="AW129" s="42">
        <f t="shared" si="270"/>
        <v>0</v>
      </c>
      <c r="AX129" s="41" t="s">
        <v>30</v>
      </c>
      <c r="AY129" s="43" t="s">
        <v>30</v>
      </c>
      <c r="AZ129" s="47">
        <f t="shared" si="271"/>
        <v>1534.9333333333334</v>
      </c>
      <c r="BA129" s="46">
        <f t="shared" si="158"/>
        <v>1.05</v>
      </c>
      <c r="BB129" s="45">
        <f t="shared" si="255"/>
        <v>3.974113968033356E-4</v>
      </c>
    </row>
    <row r="130" spans="1:54" x14ac:dyDescent="0.3">
      <c r="A130" s="22">
        <v>13</v>
      </c>
      <c r="B130" s="49">
        <v>45967</v>
      </c>
      <c r="C130" s="39">
        <v>45975</v>
      </c>
      <c r="D130" s="24"/>
      <c r="E130" s="40">
        <v>46048</v>
      </c>
      <c r="F130" s="26">
        <v>41000</v>
      </c>
      <c r="G130" s="27">
        <v>163329101</v>
      </c>
      <c r="H130" s="41">
        <v>57.72</v>
      </c>
      <c r="I130" s="29">
        <v>57.43</v>
      </c>
      <c r="J130" s="42">
        <f t="shared" si="256"/>
        <v>-0.28999999999999915</v>
      </c>
      <c r="K130" s="43">
        <v>8.6</v>
      </c>
      <c r="L130" s="29">
        <v>7.4</v>
      </c>
      <c r="M130" s="44">
        <f t="shared" si="257"/>
        <v>-1.1999999999999993</v>
      </c>
      <c r="N130" s="43">
        <v>0.88</v>
      </c>
      <c r="O130" s="32">
        <v>0.99</v>
      </c>
      <c r="P130" s="42">
        <f t="shared" si="258"/>
        <v>0.10999999999999999</v>
      </c>
      <c r="Q130" s="43">
        <v>8</v>
      </c>
      <c r="R130" s="29">
        <v>9</v>
      </c>
      <c r="S130" s="42">
        <f t="shared" si="259"/>
        <v>1</v>
      </c>
      <c r="T130" s="43">
        <v>4</v>
      </c>
      <c r="U130" s="29">
        <v>3.33</v>
      </c>
      <c r="V130" s="42">
        <f t="shared" si="260"/>
        <v>-0.66999999999999993</v>
      </c>
      <c r="W130" s="43">
        <v>7.33</v>
      </c>
      <c r="X130" s="29">
        <v>5.67</v>
      </c>
      <c r="Y130" s="42">
        <f t="shared" si="261"/>
        <v>-1.6600000000000001</v>
      </c>
      <c r="Z130" s="41">
        <v>106</v>
      </c>
      <c r="AA130" s="29">
        <v>112</v>
      </c>
      <c r="AB130" s="42">
        <f t="shared" si="262"/>
        <v>6</v>
      </c>
      <c r="AC130" s="43">
        <v>0.7</v>
      </c>
      <c r="AD130" s="29">
        <v>0.9</v>
      </c>
      <c r="AE130" s="42">
        <f t="shared" si="263"/>
        <v>0.20000000000000007</v>
      </c>
      <c r="AF130" s="43">
        <v>1.9</v>
      </c>
      <c r="AG130" s="29">
        <v>1.4</v>
      </c>
      <c r="AH130" s="42">
        <f t="shared" si="264"/>
        <v>-0.5</v>
      </c>
      <c r="AI130" s="43">
        <v>0.7</v>
      </c>
      <c r="AJ130" s="29">
        <v>0.8</v>
      </c>
      <c r="AK130" s="42">
        <f t="shared" si="265"/>
        <v>0.10000000000000009</v>
      </c>
      <c r="AL130" s="43">
        <v>0.67</v>
      </c>
      <c r="AM130" s="29">
        <v>0.33</v>
      </c>
      <c r="AN130" s="42">
        <f t="shared" si="266"/>
        <v>-0.34</v>
      </c>
      <c r="AO130" s="43">
        <v>2</v>
      </c>
      <c r="AP130" s="29">
        <v>2</v>
      </c>
      <c r="AQ130" s="42">
        <f t="shared" si="267"/>
        <v>0</v>
      </c>
      <c r="AR130" s="43">
        <v>2.33</v>
      </c>
      <c r="AS130" s="29">
        <v>1</v>
      </c>
      <c r="AT130" s="42">
        <f t="shared" si="268"/>
        <v>-1.33</v>
      </c>
      <c r="AU130" s="43">
        <f t="shared" si="269"/>
        <v>5</v>
      </c>
      <c r="AV130" s="43">
        <f t="shared" si="269"/>
        <v>3.33</v>
      </c>
      <c r="AW130" s="42">
        <f t="shared" si="270"/>
        <v>-1.67</v>
      </c>
      <c r="AX130" s="41" t="s">
        <v>30</v>
      </c>
      <c r="AY130" s="43" t="s">
        <v>30</v>
      </c>
      <c r="AZ130" s="47">
        <f t="shared" si="271"/>
        <v>1534.9333333333334</v>
      </c>
      <c r="BA130" s="46">
        <f t="shared" si="158"/>
        <v>1.03</v>
      </c>
      <c r="BB130" s="45">
        <f t="shared" si="255"/>
        <v>7.1664350243224448E-5</v>
      </c>
    </row>
    <row r="131" spans="1:54" x14ac:dyDescent="0.3">
      <c r="A131" s="22">
        <v>13</v>
      </c>
      <c r="B131" s="49">
        <v>45964</v>
      </c>
      <c r="C131" s="39">
        <v>45975</v>
      </c>
      <c r="D131" s="24"/>
      <c r="E131" s="40">
        <v>46048</v>
      </c>
      <c r="F131" s="26">
        <v>33265</v>
      </c>
      <c r="G131" s="27">
        <v>163146901</v>
      </c>
      <c r="H131" s="41">
        <v>56.64</v>
      </c>
      <c r="I131" s="29">
        <v>57.82</v>
      </c>
      <c r="J131" s="42">
        <f t="shared" si="256"/>
        <v>1.1799999999999997</v>
      </c>
      <c r="K131" s="43">
        <v>7.9</v>
      </c>
      <c r="L131" s="29">
        <v>7.4</v>
      </c>
      <c r="M131" s="44">
        <f t="shared" si="257"/>
        <v>-0.5</v>
      </c>
      <c r="N131" s="43">
        <v>0.76</v>
      </c>
      <c r="O131" s="32">
        <v>1.1599999999999999</v>
      </c>
      <c r="P131" s="42">
        <f t="shared" si="258"/>
        <v>0.39999999999999991</v>
      </c>
      <c r="Q131" s="43">
        <v>15</v>
      </c>
      <c r="R131" s="29">
        <v>5</v>
      </c>
      <c r="S131" s="42">
        <f t="shared" si="259"/>
        <v>-10</v>
      </c>
      <c r="T131" s="43">
        <v>2</v>
      </c>
      <c r="U131" s="29">
        <v>3.67</v>
      </c>
      <c r="V131" s="42">
        <f t="shared" si="260"/>
        <v>1.67</v>
      </c>
      <c r="W131" s="43">
        <v>5</v>
      </c>
      <c r="X131" s="29">
        <v>7</v>
      </c>
      <c r="Y131" s="42">
        <f t="shared" si="261"/>
        <v>2</v>
      </c>
      <c r="Z131" s="41">
        <v>104</v>
      </c>
      <c r="AA131" s="29">
        <v>115</v>
      </c>
      <c r="AB131" s="42">
        <f t="shared" si="262"/>
        <v>11</v>
      </c>
      <c r="AC131" s="43">
        <v>1</v>
      </c>
      <c r="AD131" s="29">
        <v>1.4</v>
      </c>
      <c r="AE131" s="42">
        <f t="shared" si="263"/>
        <v>0.39999999999999991</v>
      </c>
      <c r="AF131" s="43">
        <v>1.8</v>
      </c>
      <c r="AG131" s="29">
        <v>1</v>
      </c>
      <c r="AH131" s="42">
        <f t="shared" si="264"/>
        <v>-0.8</v>
      </c>
      <c r="AI131" s="43">
        <v>1.5</v>
      </c>
      <c r="AJ131" s="29">
        <v>0.6</v>
      </c>
      <c r="AK131" s="42">
        <f t="shared" si="265"/>
        <v>-0.9</v>
      </c>
      <c r="AL131" s="43">
        <v>0.33</v>
      </c>
      <c r="AM131" s="29">
        <v>0.33</v>
      </c>
      <c r="AN131" s="42">
        <f t="shared" si="266"/>
        <v>0</v>
      </c>
      <c r="AO131" s="43">
        <v>2.67</v>
      </c>
      <c r="AP131" s="29">
        <v>2.33</v>
      </c>
      <c r="AQ131" s="42">
        <f t="shared" si="267"/>
        <v>-0.33999999999999986</v>
      </c>
      <c r="AR131" s="43">
        <v>2.67</v>
      </c>
      <c r="AS131" s="29">
        <v>1.33</v>
      </c>
      <c r="AT131" s="42"/>
      <c r="AU131" s="43">
        <f t="shared" si="269"/>
        <v>5.67</v>
      </c>
      <c r="AV131" s="43">
        <f t="shared" si="269"/>
        <v>3.99</v>
      </c>
      <c r="AW131" s="42">
        <f t="shared" si="270"/>
        <v>-1.6799999999999997</v>
      </c>
      <c r="AX131" s="41" t="s">
        <v>30</v>
      </c>
      <c r="AY131" s="43" t="s">
        <v>30</v>
      </c>
      <c r="AZ131" s="47">
        <f t="shared" si="271"/>
        <v>1534.9333333333334</v>
      </c>
      <c r="BA131" s="46">
        <f t="shared" si="158"/>
        <v>0.91</v>
      </c>
      <c r="BB131" s="45">
        <f t="shared" si="255"/>
        <v>2.6059763724808888E-4</v>
      </c>
    </row>
    <row r="132" spans="1:54" x14ac:dyDescent="0.3">
      <c r="A132" s="22">
        <v>32</v>
      </c>
      <c r="B132" s="49">
        <v>45987</v>
      </c>
      <c r="C132" s="39">
        <v>46027</v>
      </c>
      <c r="D132" s="24"/>
      <c r="E132" s="40">
        <v>46049</v>
      </c>
      <c r="F132" s="26">
        <v>35167</v>
      </c>
      <c r="G132" s="27">
        <v>164239801</v>
      </c>
      <c r="H132" s="41">
        <v>57</v>
      </c>
      <c r="I132" s="29">
        <v>57.04</v>
      </c>
      <c r="J132" s="42">
        <f>I132-H132</f>
        <v>3.9999999999999147E-2</v>
      </c>
      <c r="K132" s="43">
        <v>8</v>
      </c>
      <c r="L132" s="29">
        <v>7.6</v>
      </c>
      <c r="M132" s="44">
        <f>L132-K132</f>
        <v>-0.40000000000000036</v>
      </c>
      <c r="N132" s="43">
        <v>0.86</v>
      </c>
      <c r="O132" s="32">
        <v>1.35</v>
      </c>
      <c r="P132" s="42">
        <f>O132-N132</f>
        <v>0.4900000000000001</v>
      </c>
      <c r="Q132" s="43">
        <v>11</v>
      </c>
      <c r="R132" s="29">
        <v>7</v>
      </c>
      <c r="S132" s="42">
        <f>R132-Q132</f>
        <v>-4</v>
      </c>
      <c r="T132" s="43">
        <v>3.33</v>
      </c>
      <c r="U132" s="29">
        <v>4</v>
      </c>
      <c r="V132" s="42">
        <f>U132-T132</f>
        <v>0.66999999999999993</v>
      </c>
      <c r="W132" s="43">
        <v>3.67</v>
      </c>
      <c r="X132" s="29">
        <v>6</v>
      </c>
      <c r="Y132" s="42">
        <f>X132-W132</f>
        <v>2.33</v>
      </c>
      <c r="Z132" s="41">
        <v>108</v>
      </c>
      <c r="AA132" s="29">
        <v>105</v>
      </c>
      <c r="AB132" s="42">
        <f>AA132-Z132</f>
        <v>-3</v>
      </c>
      <c r="AC132" s="43">
        <v>0.6</v>
      </c>
      <c r="AD132" s="29">
        <v>0.8</v>
      </c>
      <c r="AE132" s="42">
        <f>AD132-AC132</f>
        <v>0.20000000000000007</v>
      </c>
      <c r="AF132" s="43">
        <v>1.2</v>
      </c>
      <c r="AG132" s="29">
        <v>2.1</v>
      </c>
      <c r="AH132" s="42">
        <f>AG132-AF132</f>
        <v>0.90000000000000013</v>
      </c>
      <c r="AI132" s="43">
        <v>0.6</v>
      </c>
      <c r="AJ132" s="29">
        <v>0.8</v>
      </c>
      <c r="AK132" s="42">
        <f>AJ132-AI132</f>
        <v>0.20000000000000007</v>
      </c>
      <c r="AL132" s="43">
        <v>0.33</v>
      </c>
      <c r="AM132" s="29">
        <v>0.67</v>
      </c>
      <c r="AN132" s="42">
        <f>AM132-AL132</f>
        <v>0.34</v>
      </c>
      <c r="AO132" s="43">
        <v>1.33</v>
      </c>
      <c r="AP132" s="29">
        <v>2</v>
      </c>
      <c r="AQ132" s="42">
        <f>AP132-AO132</f>
        <v>0.66999999999999993</v>
      </c>
      <c r="AR132" s="43">
        <v>2</v>
      </c>
      <c r="AS132" s="29">
        <v>1.33</v>
      </c>
      <c r="AT132" s="42">
        <f>AS132-AR132</f>
        <v>-0.66999999999999993</v>
      </c>
      <c r="AU132" s="43">
        <f>AL132+AO132+AR132</f>
        <v>3.66</v>
      </c>
      <c r="AV132" s="43">
        <f>AM132+AP132+AS132</f>
        <v>4</v>
      </c>
      <c r="AW132" s="42">
        <f>AV132-AU132</f>
        <v>0.33999999999999986</v>
      </c>
      <c r="AX132" s="41" t="s">
        <v>30</v>
      </c>
      <c r="AY132" s="43" t="s">
        <v>30</v>
      </c>
      <c r="AZ132" s="47">
        <f>(E132-D132)/30</f>
        <v>1534.9666666666667</v>
      </c>
      <c r="BA132" s="46">
        <f t="shared" si="158"/>
        <v>1.01</v>
      </c>
      <c r="BB132" s="45">
        <f t="shared" si="255"/>
        <v>3.1922517318508549E-4</v>
      </c>
    </row>
    <row r="133" spans="1:54" x14ac:dyDescent="0.3">
      <c r="A133" s="22">
        <v>32</v>
      </c>
      <c r="B133" s="49">
        <v>45988</v>
      </c>
      <c r="C133" s="39">
        <v>46027</v>
      </c>
      <c r="D133" s="24"/>
      <c r="E133" s="40">
        <v>46049</v>
      </c>
      <c r="F133" s="26">
        <v>35167</v>
      </c>
      <c r="G133" s="27">
        <v>164319701</v>
      </c>
      <c r="H133" s="41">
        <v>57.36</v>
      </c>
      <c r="I133" s="29">
        <v>57.61</v>
      </c>
      <c r="J133" s="42">
        <f t="shared" ref="J133:J144" si="272">I133-H133</f>
        <v>0.25</v>
      </c>
      <c r="K133" s="43">
        <v>8.5</v>
      </c>
      <c r="L133" s="29">
        <v>7.6</v>
      </c>
      <c r="M133" s="44">
        <f t="shared" ref="M133:M144" si="273">L133-K133</f>
        <v>-0.90000000000000036</v>
      </c>
      <c r="N133" s="43">
        <v>0.98</v>
      </c>
      <c r="O133" s="32">
        <v>1.1100000000000001</v>
      </c>
      <c r="P133" s="42">
        <f t="shared" ref="P133:P144" si="274">O133-N133</f>
        <v>0.13000000000000012</v>
      </c>
      <c r="Q133" s="43">
        <v>8</v>
      </c>
      <c r="R133" s="29">
        <v>12</v>
      </c>
      <c r="S133" s="42">
        <f t="shared" ref="S133:S144" si="275">R133-Q133</f>
        <v>4</v>
      </c>
      <c r="T133" s="43">
        <v>6</v>
      </c>
      <c r="U133" s="29">
        <v>3.67</v>
      </c>
      <c r="V133" s="42">
        <f t="shared" ref="V133:V144" si="276">U133-T133</f>
        <v>-2.33</v>
      </c>
      <c r="W133" s="43">
        <v>6</v>
      </c>
      <c r="X133" s="29">
        <v>5.33</v>
      </c>
      <c r="Y133" s="42">
        <f t="shared" ref="Y133:Y144" si="277">X133-W133</f>
        <v>-0.66999999999999993</v>
      </c>
      <c r="Z133" s="41">
        <v>107</v>
      </c>
      <c r="AA133" s="29">
        <v>111</v>
      </c>
      <c r="AB133" s="42">
        <f t="shared" ref="AB133:AB144" si="278">AA133-Z133</f>
        <v>4</v>
      </c>
      <c r="AC133" s="43">
        <v>1.4</v>
      </c>
      <c r="AD133" s="29">
        <v>1.2</v>
      </c>
      <c r="AE133" s="42">
        <f t="shared" ref="AE133:AE144" si="279">AD133-AC133</f>
        <v>-0.19999999999999996</v>
      </c>
      <c r="AF133" s="43">
        <v>1.7</v>
      </c>
      <c r="AG133" s="29">
        <v>1.7</v>
      </c>
      <c r="AH133" s="42">
        <f t="shared" ref="AH133:AH144" si="280">AG133-AF133</f>
        <v>0</v>
      </c>
      <c r="AI133" s="43">
        <v>0.8</v>
      </c>
      <c r="AJ133" s="29">
        <v>0.8</v>
      </c>
      <c r="AK133" s="42">
        <f t="shared" ref="AK133:AK144" si="281">AJ133-AI133</f>
        <v>0</v>
      </c>
      <c r="AL133" s="43">
        <v>0.67</v>
      </c>
      <c r="AM133" s="29">
        <v>0.33</v>
      </c>
      <c r="AN133" s="42">
        <f t="shared" ref="AN133:AN144" si="282">AM133-AL133</f>
        <v>-0.34</v>
      </c>
      <c r="AO133" s="43">
        <v>2</v>
      </c>
      <c r="AP133" s="29">
        <v>2.67</v>
      </c>
      <c r="AQ133" s="42">
        <f t="shared" ref="AQ133:AQ144" si="283">AP133-AO133</f>
        <v>0.66999999999999993</v>
      </c>
      <c r="AR133" s="43">
        <v>2.33</v>
      </c>
      <c r="AS133" s="29">
        <v>1.67</v>
      </c>
      <c r="AT133" s="42">
        <f t="shared" ref="AT133:AT144" si="284">AS133-AR133</f>
        <v>-0.66000000000000014</v>
      </c>
      <c r="AU133" s="43">
        <f t="shared" ref="AU133:AV144" si="285">AL133+AO133+AR133</f>
        <v>5</v>
      </c>
      <c r="AV133" s="43">
        <f t="shared" si="285"/>
        <v>4.67</v>
      </c>
      <c r="AW133" s="42">
        <f t="shared" ref="AW133:AW144" si="286">AV133-AU133</f>
        <v>-0.33000000000000007</v>
      </c>
      <c r="AX133" s="41" t="s">
        <v>31</v>
      </c>
      <c r="AY133" s="43" t="s">
        <v>30</v>
      </c>
      <c r="AZ133" s="47">
        <f t="shared" ref="AZ133:AZ144" si="287">(E133-D133)/30</f>
        <v>1534.9666666666667</v>
      </c>
      <c r="BA133" s="46">
        <f t="shared" si="158"/>
        <v>1.1299999999999999</v>
      </c>
      <c r="BB133" s="45">
        <f t="shared" si="255"/>
        <v>8.4692392885839078E-5</v>
      </c>
    </row>
    <row r="134" spans="1:54" x14ac:dyDescent="0.3">
      <c r="A134" s="22">
        <v>32</v>
      </c>
      <c r="B134" s="49">
        <v>45994</v>
      </c>
      <c r="C134" s="39">
        <v>46027</v>
      </c>
      <c r="D134" s="24"/>
      <c r="E134" s="40">
        <v>46049</v>
      </c>
      <c r="F134" s="26">
        <v>41610</v>
      </c>
      <c r="G134" s="27">
        <v>164583701</v>
      </c>
      <c r="H134" s="41">
        <v>57.56</v>
      </c>
      <c r="I134" s="29">
        <v>57.51</v>
      </c>
      <c r="J134" s="42">
        <f t="shared" si="272"/>
        <v>-5.0000000000004263E-2</v>
      </c>
      <c r="K134" s="43">
        <v>8.6999999999999993</v>
      </c>
      <c r="L134" s="29">
        <v>7.5</v>
      </c>
      <c r="M134" s="44">
        <f t="shared" si="273"/>
        <v>-1.1999999999999993</v>
      </c>
      <c r="N134" s="43">
        <v>1.1299999999999999</v>
      </c>
      <c r="O134" s="29">
        <v>1.1499999999999999</v>
      </c>
      <c r="P134" s="42">
        <f t="shared" si="274"/>
        <v>2.0000000000000018E-2</v>
      </c>
      <c r="Q134" s="43">
        <v>7</v>
      </c>
      <c r="R134" s="29">
        <v>10</v>
      </c>
      <c r="S134" s="42">
        <f t="shared" si="275"/>
        <v>3</v>
      </c>
      <c r="T134" s="43">
        <v>3.33</v>
      </c>
      <c r="U134" s="29">
        <v>4</v>
      </c>
      <c r="V134" s="42">
        <f t="shared" si="276"/>
        <v>0.66999999999999993</v>
      </c>
      <c r="W134" s="43">
        <v>6</v>
      </c>
      <c r="X134" s="29">
        <v>4.67</v>
      </c>
      <c r="Y134" s="42">
        <f t="shared" si="277"/>
        <v>-1.33</v>
      </c>
      <c r="Z134" s="41">
        <v>105</v>
      </c>
      <c r="AA134" s="29">
        <v>117</v>
      </c>
      <c r="AB134" s="42">
        <f t="shared" si="278"/>
        <v>12</v>
      </c>
      <c r="AC134" s="43">
        <v>1.1000000000000001</v>
      </c>
      <c r="AD134" s="29">
        <v>1.1000000000000001</v>
      </c>
      <c r="AE134" s="42">
        <f t="shared" si="279"/>
        <v>0</v>
      </c>
      <c r="AF134" s="43">
        <v>1.4</v>
      </c>
      <c r="AG134" s="29">
        <v>1</v>
      </c>
      <c r="AH134" s="42">
        <f t="shared" si="280"/>
        <v>-0.39999999999999991</v>
      </c>
      <c r="AI134" s="43">
        <v>0.9</v>
      </c>
      <c r="AJ134" s="29">
        <v>0.4</v>
      </c>
      <c r="AK134" s="42">
        <f t="shared" si="281"/>
        <v>-0.5</v>
      </c>
      <c r="AL134" s="43">
        <v>0.33</v>
      </c>
      <c r="AM134" s="29">
        <v>0.33</v>
      </c>
      <c r="AN134" s="42">
        <f t="shared" si="282"/>
        <v>0</v>
      </c>
      <c r="AO134" s="43">
        <v>2</v>
      </c>
      <c r="AP134" s="29">
        <v>2.67</v>
      </c>
      <c r="AQ134" s="42">
        <f t="shared" si="283"/>
        <v>0.66999999999999993</v>
      </c>
      <c r="AR134" s="43">
        <v>2</v>
      </c>
      <c r="AS134" s="29">
        <v>1.67</v>
      </c>
      <c r="AT134" s="42">
        <f t="shared" si="284"/>
        <v>-0.33000000000000007</v>
      </c>
      <c r="AU134" s="43">
        <f t="shared" si="285"/>
        <v>4.33</v>
      </c>
      <c r="AV134" s="43">
        <f t="shared" si="285"/>
        <v>4.67</v>
      </c>
      <c r="AW134" s="42">
        <f t="shared" si="286"/>
        <v>0.33999999999999986</v>
      </c>
      <c r="AX134" s="41" t="s">
        <v>30</v>
      </c>
      <c r="AY134" s="43" t="s">
        <v>30</v>
      </c>
      <c r="AZ134" s="47">
        <f t="shared" si="287"/>
        <v>1534.9666666666667</v>
      </c>
      <c r="BA134" s="46">
        <f t="shared" si="158"/>
        <v>1.2799999999999998</v>
      </c>
      <c r="BB134" s="45">
        <f t="shared" si="255"/>
        <v>1.3029598905513704E-5</v>
      </c>
    </row>
    <row r="135" spans="1:54" x14ac:dyDescent="0.3">
      <c r="A135" s="22">
        <v>32</v>
      </c>
      <c r="B135" s="49">
        <v>45986</v>
      </c>
      <c r="C135" s="39">
        <v>46027</v>
      </c>
      <c r="D135" s="24"/>
      <c r="E135" s="40">
        <v>46049</v>
      </c>
      <c r="F135" s="26">
        <v>35496</v>
      </c>
      <c r="G135" s="27">
        <v>164182801</v>
      </c>
      <c r="H135" s="41">
        <v>58.22</v>
      </c>
      <c r="I135" s="29">
        <v>57.11</v>
      </c>
      <c r="J135" s="42">
        <f t="shared" si="272"/>
        <v>-1.1099999999999994</v>
      </c>
      <c r="K135" s="43">
        <v>8.3000000000000007</v>
      </c>
      <c r="L135" s="29">
        <v>7.6</v>
      </c>
      <c r="M135" s="44">
        <f t="shared" si="273"/>
        <v>-0.70000000000000107</v>
      </c>
      <c r="N135" s="43">
        <v>0.83</v>
      </c>
      <c r="O135" s="32">
        <v>1.01</v>
      </c>
      <c r="P135" s="42">
        <f t="shared" si="274"/>
        <v>0.18000000000000005</v>
      </c>
      <c r="Q135" s="43">
        <v>12</v>
      </c>
      <c r="R135" s="29">
        <v>8</v>
      </c>
      <c r="S135" s="42">
        <f t="shared" si="275"/>
        <v>-4</v>
      </c>
      <c r="T135" s="43">
        <v>3</v>
      </c>
      <c r="U135" s="29">
        <v>3.33</v>
      </c>
      <c r="V135" s="42">
        <f t="shared" si="276"/>
        <v>0.33000000000000007</v>
      </c>
      <c r="W135" s="43">
        <v>4.67</v>
      </c>
      <c r="X135" s="29">
        <v>5</v>
      </c>
      <c r="Y135" s="42">
        <f t="shared" si="277"/>
        <v>0.33000000000000007</v>
      </c>
      <c r="Z135" s="41">
        <v>103</v>
      </c>
      <c r="AA135" s="29">
        <v>105</v>
      </c>
      <c r="AB135" s="42">
        <f t="shared" si="278"/>
        <v>2</v>
      </c>
      <c r="AC135" s="43">
        <v>1.2</v>
      </c>
      <c r="AD135" s="29">
        <v>0.8</v>
      </c>
      <c r="AE135" s="42">
        <f t="shared" si="279"/>
        <v>-0.39999999999999991</v>
      </c>
      <c r="AF135" s="43">
        <v>1.7</v>
      </c>
      <c r="AG135" s="29">
        <v>1.2</v>
      </c>
      <c r="AH135" s="42">
        <f t="shared" si="280"/>
        <v>-0.5</v>
      </c>
      <c r="AI135" s="43">
        <v>0.8</v>
      </c>
      <c r="AJ135" s="29">
        <v>0.7</v>
      </c>
      <c r="AK135" s="42">
        <f t="shared" si="281"/>
        <v>-0.10000000000000009</v>
      </c>
      <c r="AL135" s="43">
        <v>0.33</v>
      </c>
      <c r="AM135" s="29">
        <v>0.33</v>
      </c>
      <c r="AN135" s="42">
        <f t="shared" si="282"/>
        <v>0</v>
      </c>
      <c r="AO135" s="43">
        <v>2</v>
      </c>
      <c r="AP135" s="29">
        <v>1.67</v>
      </c>
      <c r="AQ135" s="42">
        <f t="shared" si="283"/>
        <v>-0.33000000000000007</v>
      </c>
      <c r="AR135" s="43">
        <v>2</v>
      </c>
      <c r="AS135" s="29">
        <v>2.33</v>
      </c>
      <c r="AT135" s="42">
        <f t="shared" si="284"/>
        <v>0.33000000000000007</v>
      </c>
      <c r="AU135" s="43">
        <f t="shared" si="285"/>
        <v>4.33</v>
      </c>
      <c r="AV135" s="43">
        <f t="shared" si="285"/>
        <v>4.33</v>
      </c>
      <c r="AW135" s="42">
        <f t="shared" si="286"/>
        <v>0</v>
      </c>
      <c r="AX135" s="41" t="s">
        <v>30</v>
      </c>
      <c r="AY135" s="43" t="s">
        <v>30</v>
      </c>
      <c r="AZ135" s="47">
        <f t="shared" si="287"/>
        <v>1534.9666666666667</v>
      </c>
      <c r="BA135" s="46">
        <f t="shared" si="158"/>
        <v>0.98</v>
      </c>
      <c r="BB135" s="45">
        <f t="shared" si="255"/>
        <v>1.1726639014962326E-4</v>
      </c>
    </row>
    <row r="136" spans="1:54" x14ac:dyDescent="0.3">
      <c r="A136" s="22">
        <v>32</v>
      </c>
      <c r="B136" s="49">
        <v>45987</v>
      </c>
      <c r="C136" s="39">
        <v>46027</v>
      </c>
      <c r="D136" s="24"/>
      <c r="E136" s="40">
        <v>46048</v>
      </c>
      <c r="F136" s="26">
        <v>40132</v>
      </c>
      <c r="G136" s="27">
        <v>164239901</v>
      </c>
      <c r="H136" s="41">
        <v>57.8</v>
      </c>
      <c r="I136" s="29">
        <v>57.94</v>
      </c>
      <c r="J136" s="42">
        <f t="shared" si="272"/>
        <v>0.14000000000000057</v>
      </c>
      <c r="K136" s="43">
        <v>8.1999999999999993</v>
      </c>
      <c r="L136" s="29">
        <v>7.6</v>
      </c>
      <c r="M136" s="44">
        <f t="shared" si="273"/>
        <v>-0.59999999999999964</v>
      </c>
      <c r="N136" s="43">
        <v>1.03</v>
      </c>
      <c r="O136" s="29">
        <v>1</v>
      </c>
      <c r="P136" s="42">
        <f t="shared" si="274"/>
        <v>-3.0000000000000027E-2</v>
      </c>
      <c r="Q136" s="43">
        <v>8</v>
      </c>
      <c r="R136" s="29">
        <v>5.33</v>
      </c>
      <c r="S136" s="42">
        <f t="shared" si="275"/>
        <v>-2.67</v>
      </c>
      <c r="T136" s="43">
        <v>4.33</v>
      </c>
      <c r="U136" s="29">
        <v>3</v>
      </c>
      <c r="V136" s="42">
        <f t="shared" si="276"/>
        <v>-1.33</v>
      </c>
      <c r="W136" s="43">
        <v>4</v>
      </c>
      <c r="X136" s="29">
        <v>3.67</v>
      </c>
      <c r="Y136" s="42">
        <f t="shared" si="277"/>
        <v>-0.33000000000000007</v>
      </c>
      <c r="Z136" s="41">
        <v>121</v>
      </c>
      <c r="AA136" s="29">
        <v>112</v>
      </c>
      <c r="AB136" s="42">
        <f t="shared" si="278"/>
        <v>-9</v>
      </c>
      <c r="AC136" s="43">
        <v>0.6</v>
      </c>
      <c r="AD136" s="29">
        <v>0.6</v>
      </c>
      <c r="AE136" s="42">
        <f t="shared" si="279"/>
        <v>0</v>
      </c>
      <c r="AF136" s="43">
        <v>1.8</v>
      </c>
      <c r="AG136" s="29">
        <v>2.5</v>
      </c>
      <c r="AH136" s="42">
        <f t="shared" si="280"/>
        <v>0.7</v>
      </c>
      <c r="AI136" s="43">
        <v>0.5</v>
      </c>
      <c r="AJ136" s="29">
        <v>0.7</v>
      </c>
      <c r="AK136" s="42">
        <f t="shared" si="281"/>
        <v>0.19999999999999996</v>
      </c>
      <c r="AL136" s="43">
        <v>0.33</v>
      </c>
      <c r="AM136" s="29">
        <v>0.33</v>
      </c>
      <c r="AN136" s="42">
        <f t="shared" si="282"/>
        <v>0</v>
      </c>
      <c r="AO136" s="43">
        <v>2.67</v>
      </c>
      <c r="AP136" s="29">
        <v>2</v>
      </c>
      <c r="AQ136" s="42">
        <f t="shared" si="283"/>
        <v>-0.66999999999999993</v>
      </c>
      <c r="AR136" s="43">
        <v>1.67</v>
      </c>
      <c r="AS136" s="29">
        <v>1</v>
      </c>
      <c r="AT136" s="42">
        <f t="shared" si="284"/>
        <v>-0.66999999999999993</v>
      </c>
      <c r="AU136" s="43">
        <f t="shared" si="285"/>
        <v>4.67</v>
      </c>
      <c r="AV136" s="43">
        <f t="shared" si="285"/>
        <v>3.33</v>
      </c>
      <c r="AW136" s="42">
        <f t="shared" si="286"/>
        <v>-1.3399999999999999</v>
      </c>
      <c r="AX136" s="41" t="s">
        <v>31</v>
      </c>
      <c r="AY136" s="43" t="s">
        <v>30</v>
      </c>
      <c r="AZ136" s="47">
        <f t="shared" si="287"/>
        <v>1534.9333333333334</v>
      </c>
      <c r="BA136" s="46">
        <f t="shared" si="158"/>
        <v>1.18</v>
      </c>
      <c r="BB136" s="45">
        <f t="shared" si="255"/>
        <v>-1.954482279360669E-5</v>
      </c>
    </row>
    <row r="137" spans="1:54" x14ac:dyDescent="0.3">
      <c r="A137" s="22">
        <v>32</v>
      </c>
      <c r="B137" s="49">
        <v>45988</v>
      </c>
      <c r="C137" s="39">
        <v>46027</v>
      </c>
      <c r="D137" s="24"/>
      <c r="E137" s="40">
        <v>46048</v>
      </c>
      <c r="F137" s="26">
        <v>39647</v>
      </c>
      <c r="G137" s="27">
        <v>164321201</v>
      </c>
      <c r="H137" s="41">
        <v>57.92</v>
      </c>
      <c r="I137" s="29">
        <v>57.96</v>
      </c>
      <c r="J137" s="42">
        <f t="shared" si="272"/>
        <v>3.9999999999999147E-2</v>
      </c>
      <c r="K137" s="43">
        <v>8.3000000000000007</v>
      </c>
      <c r="L137" s="29">
        <v>7.7</v>
      </c>
      <c r="M137" s="44">
        <f t="shared" si="273"/>
        <v>-0.60000000000000053</v>
      </c>
      <c r="N137" s="43">
        <v>1.64</v>
      </c>
      <c r="O137" s="32">
        <v>1.66</v>
      </c>
      <c r="P137" s="42">
        <f t="shared" si="274"/>
        <v>2.0000000000000018E-2</v>
      </c>
      <c r="Q137" s="43">
        <v>6.67</v>
      </c>
      <c r="R137" s="29">
        <v>6.67</v>
      </c>
      <c r="S137" s="42">
        <f t="shared" si="275"/>
        <v>0</v>
      </c>
      <c r="T137" s="43">
        <v>3.67</v>
      </c>
      <c r="U137" s="29">
        <v>3.67</v>
      </c>
      <c r="V137" s="42">
        <f t="shared" si="276"/>
        <v>0</v>
      </c>
      <c r="W137" s="43">
        <v>3.33</v>
      </c>
      <c r="X137" s="29">
        <v>5.67</v>
      </c>
      <c r="Y137" s="42">
        <f t="shared" si="277"/>
        <v>2.34</v>
      </c>
      <c r="Z137" s="41">
        <v>118</v>
      </c>
      <c r="AA137" s="29">
        <v>127</v>
      </c>
      <c r="AB137" s="42">
        <f t="shared" si="278"/>
        <v>9</v>
      </c>
      <c r="AC137" s="43">
        <v>1</v>
      </c>
      <c r="AD137" s="29">
        <v>0.5</v>
      </c>
      <c r="AE137" s="42">
        <f t="shared" si="279"/>
        <v>-0.5</v>
      </c>
      <c r="AF137" s="43">
        <v>1.7</v>
      </c>
      <c r="AG137" s="29">
        <v>1.6</v>
      </c>
      <c r="AH137" s="42">
        <f t="shared" si="280"/>
        <v>-9.9999999999999867E-2</v>
      </c>
      <c r="AI137" s="43">
        <v>0.6</v>
      </c>
      <c r="AJ137" s="29">
        <v>0.9</v>
      </c>
      <c r="AK137" s="42">
        <f t="shared" si="281"/>
        <v>0.30000000000000004</v>
      </c>
      <c r="AL137" s="43">
        <v>0.33</v>
      </c>
      <c r="AM137" s="29">
        <v>0.67</v>
      </c>
      <c r="AN137" s="42">
        <f t="shared" si="282"/>
        <v>0.34</v>
      </c>
      <c r="AO137" s="43">
        <v>2</v>
      </c>
      <c r="AP137" s="29">
        <v>3</v>
      </c>
      <c r="AQ137" s="42">
        <f t="shared" si="283"/>
        <v>1</v>
      </c>
      <c r="AR137" s="43">
        <v>2.33</v>
      </c>
      <c r="AS137" s="29">
        <v>1.33</v>
      </c>
      <c r="AT137" s="42">
        <f t="shared" si="284"/>
        <v>-1</v>
      </c>
      <c r="AU137" s="43">
        <f t="shared" si="285"/>
        <v>4.66</v>
      </c>
      <c r="AV137" s="43">
        <f t="shared" si="285"/>
        <v>5</v>
      </c>
      <c r="AW137" s="42">
        <f t="shared" si="286"/>
        <v>0.33999999999999986</v>
      </c>
      <c r="AX137" s="41" t="s">
        <v>30</v>
      </c>
      <c r="AY137" s="43" t="s">
        <v>30</v>
      </c>
      <c r="AZ137" s="47">
        <f t="shared" si="287"/>
        <v>1534.9333333333334</v>
      </c>
      <c r="BA137" s="46">
        <f t="shared" si="158"/>
        <v>1.7899999999999998</v>
      </c>
      <c r="BB137" s="45">
        <f t="shared" si="255"/>
        <v>1.3029881862404459E-5</v>
      </c>
    </row>
    <row r="138" spans="1:54" x14ac:dyDescent="0.3">
      <c r="A138" s="22">
        <v>32</v>
      </c>
      <c r="B138" s="49">
        <v>45992</v>
      </c>
      <c r="C138" s="39">
        <v>46027</v>
      </c>
      <c r="D138" s="24"/>
      <c r="E138" s="40">
        <v>46048</v>
      </c>
      <c r="F138" s="26">
        <v>36716</v>
      </c>
      <c r="G138" s="27">
        <v>164464701</v>
      </c>
      <c r="H138" s="41">
        <v>56.5</v>
      </c>
      <c r="I138" s="29">
        <v>57.78</v>
      </c>
      <c r="J138" s="42">
        <f t="shared" si="272"/>
        <v>1.2800000000000011</v>
      </c>
      <c r="K138" s="43">
        <v>8.5</v>
      </c>
      <c r="L138" s="29">
        <v>7.5</v>
      </c>
      <c r="M138" s="44">
        <f t="shared" si="273"/>
        <v>-1</v>
      </c>
      <c r="N138" s="43">
        <v>0.89</v>
      </c>
      <c r="O138" s="32">
        <v>1.63</v>
      </c>
      <c r="P138" s="42">
        <f t="shared" si="274"/>
        <v>0.73999999999999988</v>
      </c>
      <c r="Q138" s="43">
        <v>8</v>
      </c>
      <c r="R138" s="29">
        <v>6</v>
      </c>
      <c r="S138" s="42">
        <f t="shared" si="275"/>
        <v>-2</v>
      </c>
      <c r="T138" s="43">
        <v>3.33</v>
      </c>
      <c r="U138" s="29">
        <v>3.67</v>
      </c>
      <c r="V138" s="42">
        <f t="shared" si="276"/>
        <v>0.33999999999999986</v>
      </c>
      <c r="W138" s="43">
        <v>5</v>
      </c>
      <c r="X138" s="29">
        <v>6</v>
      </c>
      <c r="Y138" s="42">
        <f t="shared" si="277"/>
        <v>1</v>
      </c>
      <c r="Z138" s="41">
        <v>103</v>
      </c>
      <c r="AA138" s="29">
        <v>117</v>
      </c>
      <c r="AB138" s="42">
        <f t="shared" si="278"/>
        <v>14</v>
      </c>
      <c r="AC138" s="43">
        <v>0.7</v>
      </c>
      <c r="AD138" s="29">
        <v>0.5</v>
      </c>
      <c r="AE138" s="42">
        <f t="shared" si="279"/>
        <v>-0.19999999999999996</v>
      </c>
      <c r="AF138" s="43">
        <v>1.6</v>
      </c>
      <c r="AG138" s="29">
        <v>1</v>
      </c>
      <c r="AH138" s="42">
        <f t="shared" si="280"/>
        <v>-0.60000000000000009</v>
      </c>
      <c r="AI138" s="43">
        <v>0.6</v>
      </c>
      <c r="AJ138" s="29">
        <v>0.6</v>
      </c>
      <c r="AK138" s="42">
        <f t="shared" si="281"/>
        <v>0</v>
      </c>
      <c r="AL138" s="43">
        <v>0.33</v>
      </c>
      <c r="AM138" s="29">
        <v>1</v>
      </c>
      <c r="AN138" s="42">
        <f t="shared" si="282"/>
        <v>0.66999999999999993</v>
      </c>
      <c r="AO138" s="43">
        <v>2</v>
      </c>
      <c r="AP138" s="29">
        <v>2</v>
      </c>
      <c r="AQ138" s="42">
        <f t="shared" si="283"/>
        <v>0</v>
      </c>
      <c r="AR138" s="43">
        <v>2</v>
      </c>
      <c r="AS138" s="29">
        <v>1</v>
      </c>
      <c r="AT138" s="42">
        <f t="shared" si="284"/>
        <v>-1</v>
      </c>
      <c r="AU138" s="43">
        <f t="shared" si="285"/>
        <v>4.33</v>
      </c>
      <c r="AV138" s="43">
        <f t="shared" si="285"/>
        <v>4</v>
      </c>
      <c r="AW138" s="42">
        <f t="shared" si="286"/>
        <v>-0.33000000000000007</v>
      </c>
      <c r="AX138" s="41" t="s">
        <v>30</v>
      </c>
      <c r="AY138" s="43" t="s">
        <v>30</v>
      </c>
      <c r="AZ138" s="47">
        <f t="shared" si="287"/>
        <v>1534.9333333333334</v>
      </c>
      <c r="BA138" s="46">
        <f t="shared" si="158"/>
        <v>1.04</v>
      </c>
      <c r="BB138" s="45">
        <f t="shared" si="255"/>
        <v>4.8210562890896444E-4</v>
      </c>
    </row>
    <row r="139" spans="1:54" x14ac:dyDescent="0.3">
      <c r="A139" s="22">
        <v>32</v>
      </c>
      <c r="B139" s="49">
        <v>45994</v>
      </c>
      <c r="C139" s="39">
        <v>46027</v>
      </c>
      <c r="D139" s="24"/>
      <c r="E139" s="40">
        <v>46048</v>
      </c>
      <c r="F139" s="26">
        <v>40013</v>
      </c>
      <c r="G139" s="27">
        <v>164576801</v>
      </c>
      <c r="H139" s="41">
        <v>57.38</v>
      </c>
      <c r="I139" s="29">
        <v>57.54</v>
      </c>
      <c r="J139" s="42">
        <f t="shared" si="272"/>
        <v>0.15999999999999659</v>
      </c>
      <c r="K139" s="43">
        <v>8</v>
      </c>
      <c r="L139" s="29">
        <v>7.4</v>
      </c>
      <c r="M139" s="44">
        <f t="shared" si="273"/>
        <v>-0.59999999999999964</v>
      </c>
      <c r="N139" s="43">
        <v>1.0900000000000001</v>
      </c>
      <c r="O139" s="32">
        <v>1.38</v>
      </c>
      <c r="P139" s="42">
        <f t="shared" si="274"/>
        <v>0.28999999999999981</v>
      </c>
      <c r="Q139" s="43">
        <v>9</v>
      </c>
      <c r="R139" s="29">
        <v>6</v>
      </c>
      <c r="S139" s="42">
        <f t="shared" si="275"/>
        <v>-3</v>
      </c>
      <c r="T139" s="43">
        <v>3.33</v>
      </c>
      <c r="U139" s="29">
        <v>3.67</v>
      </c>
      <c r="V139" s="42">
        <f t="shared" si="276"/>
        <v>0.33999999999999986</v>
      </c>
      <c r="W139" s="43">
        <v>4</v>
      </c>
      <c r="X139" s="29">
        <v>5.33</v>
      </c>
      <c r="Y139" s="42">
        <f t="shared" si="277"/>
        <v>1.33</v>
      </c>
      <c r="Z139" s="41">
        <v>108</v>
      </c>
      <c r="AA139" s="29">
        <v>109</v>
      </c>
      <c r="AB139" s="42">
        <f t="shared" si="278"/>
        <v>1</v>
      </c>
      <c r="AC139" s="43">
        <v>0.9</v>
      </c>
      <c r="AD139" s="29">
        <v>1.4</v>
      </c>
      <c r="AE139" s="42">
        <f t="shared" si="279"/>
        <v>0.49999999999999989</v>
      </c>
      <c r="AF139" s="43">
        <v>1.9</v>
      </c>
      <c r="AG139" s="29">
        <v>0.7</v>
      </c>
      <c r="AH139" s="42">
        <f t="shared" si="280"/>
        <v>-1.2</v>
      </c>
      <c r="AI139" s="43">
        <v>0.7</v>
      </c>
      <c r="AJ139" s="29">
        <v>0.2</v>
      </c>
      <c r="AK139" s="42">
        <f t="shared" si="281"/>
        <v>-0.49999999999999994</v>
      </c>
      <c r="AL139" s="43">
        <v>0.33</v>
      </c>
      <c r="AM139" s="29">
        <v>0.33</v>
      </c>
      <c r="AN139" s="42">
        <f t="shared" si="282"/>
        <v>0</v>
      </c>
      <c r="AO139" s="43">
        <v>1</v>
      </c>
      <c r="AP139" s="29">
        <v>1.67</v>
      </c>
      <c r="AQ139" s="42">
        <f t="shared" si="283"/>
        <v>0.66999999999999993</v>
      </c>
      <c r="AR139" s="43">
        <v>1</v>
      </c>
      <c r="AS139" s="29">
        <v>1.33</v>
      </c>
      <c r="AT139" s="42">
        <f t="shared" si="284"/>
        <v>0.33000000000000007</v>
      </c>
      <c r="AU139" s="43">
        <f t="shared" si="285"/>
        <v>2.33</v>
      </c>
      <c r="AV139" s="43">
        <f t="shared" si="285"/>
        <v>3.33</v>
      </c>
      <c r="AW139" s="42">
        <f t="shared" si="286"/>
        <v>1</v>
      </c>
      <c r="AX139" s="41" t="s">
        <v>30</v>
      </c>
      <c r="AY139" s="43" t="s">
        <v>30</v>
      </c>
      <c r="AZ139" s="47">
        <f t="shared" si="287"/>
        <v>1534.9333333333334</v>
      </c>
      <c r="BA139" s="46">
        <f t="shared" si="158"/>
        <v>1.24</v>
      </c>
      <c r="BB139" s="45">
        <f t="shared" si="255"/>
        <v>1.8893328700486436E-4</v>
      </c>
    </row>
    <row r="140" spans="1:54" ht="16" customHeight="1" x14ac:dyDescent="0.3">
      <c r="A140" s="22">
        <v>32</v>
      </c>
      <c r="B140" s="51">
        <v>46359</v>
      </c>
      <c r="C140" s="39">
        <v>46027</v>
      </c>
      <c r="D140" s="24"/>
      <c r="E140" s="40">
        <v>46048</v>
      </c>
      <c r="F140" s="26">
        <v>43847</v>
      </c>
      <c r="G140" s="27">
        <v>164563201</v>
      </c>
      <c r="H140" s="41">
        <v>57.89</v>
      </c>
      <c r="I140" s="29">
        <v>57.21</v>
      </c>
      <c r="J140" s="42">
        <f t="shared" si="272"/>
        <v>-0.67999999999999972</v>
      </c>
      <c r="K140" s="43">
        <v>7.9</v>
      </c>
      <c r="L140" s="29">
        <v>7.4</v>
      </c>
      <c r="M140" s="44">
        <f t="shared" si="273"/>
        <v>-0.5</v>
      </c>
      <c r="N140" s="43">
        <v>0.73</v>
      </c>
      <c r="O140" s="32">
        <v>1.35</v>
      </c>
      <c r="P140" s="42">
        <f t="shared" si="274"/>
        <v>0.62000000000000011</v>
      </c>
      <c r="Q140" s="43">
        <v>7</v>
      </c>
      <c r="R140" s="29">
        <v>5</v>
      </c>
      <c r="S140" s="42">
        <f t="shared" si="275"/>
        <v>-2</v>
      </c>
      <c r="T140" s="43">
        <v>3</v>
      </c>
      <c r="U140" s="29">
        <v>3.33</v>
      </c>
      <c r="V140" s="42">
        <f t="shared" si="276"/>
        <v>0.33000000000000007</v>
      </c>
      <c r="W140" s="43">
        <v>5</v>
      </c>
      <c r="X140" s="29">
        <v>6</v>
      </c>
      <c r="Y140" s="42">
        <f t="shared" si="277"/>
        <v>1</v>
      </c>
      <c r="Z140" s="41">
        <v>109</v>
      </c>
      <c r="AA140" s="29">
        <v>109</v>
      </c>
      <c r="AB140" s="42">
        <f t="shared" si="278"/>
        <v>0</v>
      </c>
      <c r="AC140" s="43">
        <v>1.2</v>
      </c>
      <c r="AD140" s="29">
        <v>1.2</v>
      </c>
      <c r="AE140" s="42">
        <f t="shared" si="279"/>
        <v>0</v>
      </c>
      <c r="AF140" s="43">
        <v>2</v>
      </c>
      <c r="AG140" s="29">
        <v>1.1000000000000001</v>
      </c>
      <c r="AH140" s="42">
        <f t="shared" si="280"/>
        <v>-0.89999999999999991</v>
      </c>
      <c r="AI140" s="43">
        <v>0.5</v>
      </c>
      <c r="AJ140" s="29">
        <v>0.4</v>
      </c>
      <c r="AK140" s="42">
        <f t="shared" si="281"/>
        <v>-9.9999999999999978E-2</v>
      </c>
      <c r="AL140" s="43">
        <v>0.67</v>
      </c>
      <c r="AM140" s="29">
        <v>0.67</v>
      </c>
      <c r="AN140" s="42">
        <f t="shared" si="282"/>
        <v>0</v>
      </c>
      <c r="AO140" s="43">
        <v>3</v>
      </c>
      <c r="AP140" s="29">
        <v>1.67</v>
      </c>
      <c r="AQ140" s="42">
        <f t="shared" si="283"/>
        <v>-1.33</v>
      </c>
      <c r="AR140" s="43">
        <v>2.33</v>
      </c>
      <c r="AS140" s="29">
        <v>1.33</v>
      </c>
      <c r="AT140" s="42">
        <f t="shared" si="284"/>
        <v>-1</v>
      </c>
      <c r="AU140" s="43">
        <f t="shared" si="285"/>
        <v>6</v>
      </c>
      <c r="AV140" s="43">
        <f t="shared" si="285"/>
        <v>3.67</v>
      </c>
      <c r="AW140" s="42">
        <f t="shared" si="286"/>
        <v>-2.33</v>
      </c>
      <c r="AX140" s="41" t="s">
        <v>30</v>
      </c>
      <c r="AY140" s="43" t="s">
        <v>30</v>
      </c>
      <c r="AZ140" s="47">
        <f t="shared" si="287"/>
        <v>1534.9333333333334</v>
      </c>
      <c r="BA140" s="46">
        <f t="shared" si="158"/>
        <v>0.88</v>
      </c>
      <c r="BB140" s="45">
        <f t="shared" si="255"/>
        <v>4.0392633773453791E-4</v>
      </c>
    </row>
    <row r="141" spans="1:54" ht="16" customHeight="1" x14ac:dyDescent="0.3">
      <c r="A141" s="22">
        <v>32</v>
      </c>
      <c r="B141" s="51">
        <v>45980</v>
      </c>
      <c r="C141" s="39">
        <v>46027</v>
      </c>
      <c r="D141" s="24"/>
      <c r="E141" s="40">
        <v>46048</v>
      </c>
      <c r="F141" s="26">
        <v>30600</v>
      </c>
      <c r="G141" s="27">
        <v>163956501</v>
      </c>
      <c r="H141" s="41">
        <v>58.1</v>
      </c>
      <c r="I141" s="29">
        <v>57.72</v>
      </c>
      <c r="J141" s="42">
        <f t="shared" si="272"/>
        <v>-0.38000000000000256</v>
      </c>
      <c r="K141" s="43">
        <v>8.1999999999999993</v>
      </c>
      <c r="L141" s="29">
        <v>7.5</v>
      </c>
      <c r="M141" s="44">
        <f t="shared" si="273"/>
        <v>-0.69999999999999929</v>
      </c>
      <c r="N141" s="43">
        <v>0.89</v>
      </c>
      <c r="O141" s="32">
        <v>1.82</v>
      </c>
      <c r="P141" s="42">
        <f t="shared" si="274"/>
        <v>0.93</v>
      </c>
      <c r="Q141" s="43">
        <v>10</v>
      </c>
      <c r="R141" s="29">
        <v>4.67</v>
      </c>
      <c r="S141" s="42">
        <f t="shared" si="275"/>
        <v>-5.33</v>
      </c>
      <c r="T141" s="43">
        <v>3.33</v>
      </c>
      <c r="U141" s="29">
        <v>3</v>
      </c>
      <c r="V141" s="42">
        <f t="shared" si="276"/>
        <v>-0.33000000000000007</v>
      </c>
      <c r="W141" s="43">
        <v>8</v>
      </c>
      <c r="X141" s="29">
        <v>5</v>
      </c>
      <c r="Y141" s="42">
        <f t="shared" si="277"/>
        <v>-3</v>
      </c>
      <c r="Z141" s="41">
        <v>102</v>
      </c>
      <c r="AA141" s="29">
        <v>97</v>
      </c>
      <c r="AB141" s="42">
        <f t="shared" si="278"/>
        <v>-5</v>
      </c>
      <c r="AC141" s="43">
        <v>1.2</v>
      </c>
      <c r="AD141" s="29">
        <v>0.6</v>
      </c>
      <c r="AE141" s="42">
        <f t="shared" si="279"/>
        <v>-0.6</v>
      </c>
      <c r="AF141" s="43">
        <v>1.5</v>
      </c>
      <c r="AG141" s="29">
        <v>1.5</v>
      </c>
      <c r="AH141" s="42">
        <f t="shared" si="280"/>
        <v>0</v>
      </c>
      <c r="AI141" s="43">
        <v>0.8</v>
      </c>
      <c r="AJ141" s="29">
        <v>0.5</v>
      </c>
      <c r="AK141" s="42">
        <f t="shared" si="281"/>
        <v>-0.30000000000000004</v>
      </c>
      <c r="AL141" s="43">
        <v>0.33</v>
      </c>
      <c r="AM141" s="29">
        <v>0.33</v>
      </c>
      <c r="AN141" s="42">
        <f t="shared" si="282"/>
        <v>0</v>
      </c>
      <c r="AO141" s="43">
        <v>2</v>
      </c>
      <c r="AP141" s="29">
        <v>2</v>
      </c>
      <c r="AQ141" s="42">
        <f t="shared" si="283"/>
        <v>0</v>
      </c>
      <c r="AR141" s="43">
        <v>2</v>
      </c>
      <c r="AS141" s="29">
        <v>1</v>
      </c>
      <c r="AT141" s="42">
        <f t="shared" si="284"/>
        <v>-1</v>
      </c>
      <c r="AU141" s="43">
        <f t="shared" si="285"/>
        <v>4.33</v>
      </c>
      <c r="AV141" s="43">
        <f t="shared" si="285"/>
        <v>3.33</v>
      </c>
      <c r="AW141" s="42">
        <f t="shared" si="286"/>
        <v>-1</v>
      </c>
      <c r="AX141" s="41" t="s">
        <v>30</v>
      </c>
      <c r="AY141" s="43" t="s">
        <v>30</v>
      </c>
      <c r="AZ141" s="47">
        <f t="shared" si="287"/>
        <v>1534.9333333333334</v>
      </c>
      <c r="BA141" s="46">
        <f t="shared" si="158"/>
        <v>1.04</v>
      </c>
      <c r="BB141" s="45">
        <f t="shared" si="255"/>
        <v>6.0588950660180681E-4</v>
      </c>
    </row>
    <row r="142" spans="1:54" ht="16" customHeight="1" x14ac:dyDescent="0.3">
      <c r="A142" s="22">
        <v>32</v>
      </c>
      <c r="B142" s="51">
        <v>45994</v>
      </c>
      <c r="C142" s="39">
        <v>46027</v>
      </c>
      <c r="D142" s="24"/>
      <c r="E142" s="40">
        <v>46048</v>
      </c>
      <c r="F142" s="26">
        <v>40160</v>
      </c>
      <c r="G142" s="27">
        <v>164565701</v>
      </c>
      <c r="H142" s="41">
        <v>56.8</v>
      </c>
      <c r="I142" s="29">
        <v>57.67</v>
      </c>
      <c r="J142" s="42">
        <f t="shared" si="272"/>
        <v>0.87000000000000455</v>
      </c>
      <c r="K142" s="43">
        <v>7.9</v>
      </c>
      <c r="L142" s="29">
        <v>7.8</v>
      </c>
      <c r="M142" s="44">
        <f t="shared" si="273"/>
        <v>-0.10000000000000053</v>
      </c>
      <c r="N142" s="43">
        <v>0.7</v>
      </c>
      <c r="O142" s="32">
        <v>1.05</v>
      </c>
      <c r="P142" s="42">
        <f t="shared" si="274"/>
        <v>0.35000000000000009</v>
      </c>
      <c r="Q142" s="43">
        <v>9</v>
      </c>
      <c r="R142" s="29">
        <v>5.67</v>
      </c>
      <c r="S142" s="42">
        <f t="shared" si="275"/>
        <v>-3.33</v>
      </c>
      <c r="T142" s="43">
        <v>3</v>
      </c>
      <c r="U142" s="29">
        <v>3</v>
      </c>
      <c r="V142" s="42">
        <f t="shared" si="276"/>
        <v>0</v>
      </c>
      <c r="W142" s="43">
        <v>6</v>
      </c>
      <c r="X142" s="29">
        <v>4</v>
      </c>
      <c r="Y142" s="42">
        <f t="shared" si="277"/>
        <v>-2</v>
      </c>
      <c r="Z142" s="41">
        <v>109</v>
      </c>
      <c r="AA142" s="29">
        <v>108</v>
      </c>
      <c r="AB142" s="42">
        <f t="shared" si="278"/>
        <v>-1</v>
      </c>
      <c r="AC142" s="43">
        <v>1.2</v>
      </c>
      <c r="AD142" s="29">
        <v>0.7</v>
      </c>
      <c r="AE142" s="42">
        <f t="shared" si="279"/>
        <v>-0.5</v>
      </c>
      <c r="AF142" s="43">
        <v>2</v>
      </c>
      <c r="AG142" s="29">
        <v>2</v>
      </c>
      <c r="AH142" s="42">
        <f t="shared" si="280"/>
        <v>0</v>
      </c>
      <c r="AI142" s="43">
        <v>0.7</v>
      </c>
      <c r="AJ142" s="29">
        <v>0.7</v>
      </c>
      <c r="AK142" s="42">
        <f t="shared" si="281"/>
        <v>0</v>
      </c>
      <c r="AL142" s="43">
        <v>0.67</v>
      </c>
      <c r="AM142" s="29">
        <v>0.67</v>
      </c>
      <c r="AN142" s="42">
        <f t="shared" si="282"/>
        <v>0</v>
      </c>
      <c r="AO142" s="43">
        <v>2.67</v>
      </c>
      <c r="AP142" s="29">
        <v>2.33</v>
      </c>
      <c r="AQ142" s="42">
        <f t="shared" si="283"/>
        <v>-0.33999999999999986</v>
      </c>
      <c r="AR142" s="43">
        <v>2</v>
      </c>
      <c r="AS142" s="29">
        <v>1.33</v>
      </c>
      <c r="AT142" s="42">
        <f t="shared" si="284"/>
        <v>-0.66999999999999993</v>
      </c>
      <c r="AU142" s="43">
        <f t="shared" si="285"/>
        <v>5.34</v>
      </c>
      <c r="AV142" s="43">
        <f t="shared" si="285"/>
        <v>4.33</v>
      </c>
      <c r="AW142" s="42">
        <f t="shared" si="286"/>
        <v>-1.0099999999999998</v>
      </c>
      <c r="AX142" s="41" t="s">
        <v>30</v>
      </c>
      <c r="AY142" s="43" t="s">
        <v>30</v>
      </c>
      <c r="AZ142" s="47">
        <f t="shared" si="287"/>
        <v>1534.9333333333334</v>
      </c>
      <c r="BA142" s="46">
        <f t="shared" si="158"/>
        <v>0.85</v>
      </c>
      <c r="BB142" s="45">
        <f t="shared" si="255"/>
        <v>2.2802293259207787E-4</v>
      </c>
    </row>
    <row r="143" spans="1:54" ht="16" customHeight="1" x14ac:dyDescent="0.3">
      <c r="A143" s="22">
        <v>32</v>
      </c>
      <c r="B143" s="51">
        <v>45976</v>
      </c>
      <c r="C143" s="39">
        <v>46027</v>
      </c>
      <c r="D143" s="24"/>
      <c r="E143" s="40">
        <v>46048</v>
      </c>
      <c r="F143" s="26">
        <v>18836</v>
      </c>
      <c r="G143" s="27">
        <v>163783901</v>
      </c>
      <c r="H143" s="41">
        <v>56.79</v>
      </c>
      <c r="I143" s="29">
        <v>57.17</v>
      </c>
      <c r="J143" s="42">
        <f t="shared" si="272"/>
        <v>0.38000000000000256</v>
      </c>
      <c r="K143" s="43">
        <v>9</v>
      </c>
      <c r="L143" s="29">
        <v>7.5</v>
      </c>
      <c r="M143" s="44">
        <f t="shared" si="273"/>
        <v>-1.5</v>
      </c>
      <c r="N143" s="43">
        <v>0.99</v>
      </c>
      <c r="O143" s="32">
        <v>1.35</v>
      </c>
      <c r="P143" s="42">
        <f t="shared" si="274"/>
        <v>0.3600000000000001</v>
      </c>
      <c r="Q143" s="43">
        <v>7.33</v>
      </c>
      <c r="R143" s="29">
        <v>8</v>
      </c>
      <c r="S143" s="42">
        <f t="shared" si="275"/>
        <v>0.66999999999999993</v>
      </c>
      <c r="T143" s="43">
        <v>3</v>
      </c>
      <c r="U143" s="29">
        <v>3.67</v>
      </c>
      <c r="V143" s="42">
        <f t="shared" si="276"/>
        <v>0.66999999999999993</v>
      </c>
      <c r="W143" s="43">
        <v>7.33</v>
      </c>
      <c r="X143" s="29">
        <v>5</v>
      </c>
      <c r="Y143" s="42">
        <f t="shared" si="277"/>
        <v>-2.33</v>
      </c>
      <c r="Z143" s="41">
        <v>102</v>
      </c>
      <c r="AA143" s="29">
        <v>107</v>
      </c>
      <c r="AB143" s="42">
        <f t="shared" si="278"/>
        <v>5</v>
      </c>
      <c r="AC143" s="43">
        <v>0.8</v>
      </c>
      <c r="AD143" s="29">
        <v>0.8</v>
      </c>
      <c r="AE143" s="42">
        <f t="shared" si="279"/>
        <v>0</v>
      </c>
      <c r="AF143" s="43">
        <v>1.1000000000000001</v>
      </c>
      <c r="AG143" s="29">
        <v>0.8</v>
      </c>
      <c r="AH143" s="42">
        <f t="shared" si="280"/>
        <v>-0.30000000000000004</v>
      </c>
      <c r="AI143" s="43">
        <v>0.7</v>
      </c>
      <c r="AJ143" s="29">
        <v>0.8</v>
      </c>
      <c r="AK143" s="42">
        <f t="shared" si="281"/>
        <v>0.10000000000000009</v>
      </c>
      <c r="AL143" s="43">
        <v>0.33</v>
      </c>
      <c r="AM143" s="29">
        <v>0.33</v>
      </c>
      <c r="AN143" s="42">
        <f t="shared" si="282"/>
        <v>0</v>
      </c>
      <c r="AO143" s="43">
        <v>2</v>
      </c>
      <c r="AP143" s="29">
        <v>2.33</v>
      </c>
      <c r="AQ143" s="42">
        <f t="shared" si="283"/>
        <v>0.33000000000000007</v>
      </c>
      <c r="AR143" s="43">
        <v>2</v>
      </c>
      <c r="AS143" s="29">
        <v>2</v>
      </c>
      <c r="AT143" s="42">
        <f t="shared" si="284"/>
        <v>0</v>
      </c>
      <c r="AU143" s="43">
        <f t="shared" si="285"/>
        <v>4.33</v>
      </c>
      <c r="AV143" s="43">
        <f t="shared" si="285"/>
        <v>4.66</v>
      </c>
      <c r="AW143" s="42">
        <f t="shared" si="286"/>
        <v>0.33000000000000007</v>
      </c>
      <c r="AX143" s="41" t="s">
        <v>30</v>
      </c>
      <c r="AY143" s="43" t="s">
        <v>30</v>
      </c>
      <c r="AZ143" s="47">
        <f t="shared" si="287"/>
        <v>1534.9333333333334</v>
      </c>
      <c r="BA143" s="46">
        <f t="shared" si="158"/>
        <v>1.1399999999999999</v>
      </c>
      <c r="BB143" s="45">
        <f t="shared" si="255"/>
        <v>2.345378735232801E-4</v>
      </c>
    </row>
    <row r="144" spans="1:54" ht="16" customHeight="1" x14ac:dyDescent="0.3">
      <c r="A144" s="22">
        <v>32</v>
      </c>
      <c r="B144" s="51">
        <v>45994</v>
      </c>
      <c r="C144" s="52">
        <v>46027</v>
      </c>
      <c r="D144" s="24"/>
      <c r="E144" s="40">
        <v>46048</v>
      </c>
      <c r="F144" s="26">
        <v>33265</v>
      </c>
      <c r="G144" s="27">
        <v>164563801</v>
      </c>
      <c r="H144" s="41">
        <v>57.68</v>
      </c>
      <c r="I144" s="29">
        <v>57.26</v>
      </c>
      <c r="J144" s="42">
        <f t="shared" si="272"/>
        <v>-0.42000000000000171</v>
      </c>
      <c r="K144" s="43">
        <v>8.6</v>
      </c>
      <c r="L144" s="29">
        <v>7.6</v>
      </c>
      <c r="M144" s="44">
        <f t="shared" si="273"/>
        <v>-1</v>
      </c>
      <c r="N144" s="43">
        <v>0.81</v>
      </c>
      <c r="O144" s="32">
        <v>1.21</v>
      </c>
      <c r="P144" s="42">
        <f t="shared" si="274"/>
        <v>0.39999999999999991</v>
      </c>
      <c r="Q144" s="43">
        <v>8</v>
      </c>
      <c r="R144" s="29">
        <v>4</v>
      </c>
      <c r="S144" s="42">
        <f t="shared" si="275"/>
        <v>-4</v>
      </c>
      <c r="T144" s="43">
        <v>3</v>
      </c>
      <c r="U144" s="29">
        <v>3</v>
      </c>
      <c r="V144" s="42">
        <f t="shared" si="276"/>
        <v>0</v>
      </c>
      <c r="W144" s="43">
        <v>3.33</v>
      </c>
      <c r="X144" s="29">
        <v>6</v>
      </c>
      <c r="Y144" s="42">
        <f t="shared" si="277"/>
        <v>2.67</v>
      </c>
      <c r="Z144" s="41">
        <v>98</v>
      </c>
      <c r="AA144" s="29">
        <v>108</v>
      </c>
      <c r="AB144" s="42">
        <f t="shared" si="278"/>
        <v>10</v>
      </c>
      <c r="AC144" s="43">
        <v>1</v>
      </c>
      <c r="AD144" s="29">
        <v>0.6</v>
      </c>
      <c r="AE144" s="42">
        <f t="shared" si="279"/>
        <v>-0.4</v>
      </c>
      <c r="AF144" s="43">
        <v>2</v>
      </c>
      <c r="AG144" s="29">
        <v>2</v>
      </c>
      <c r="AH144" s="42">
        <f t="shared" si="280"/>
        <v>0</v>
      </c>
      <c r="AI144" s="43">
        <v>0.6</v>
      </c>
      <c r="AJ144" s="29">
        <v>0.6</v>
      </c>
      <c r="AK144" s="42">
        <f t="shared" si="281"/>
        <v>0</v>
      </c>
      <c r="AL144" s="43">
        <v>0.33</v>
      </c>
      <c r="AM144" s="29">
        <v>0.33</v>
      </c>
      <c r="AN144" s="42">
        <f t="shared" si="282"/>
        <v>0</v>
      </c>
      <c r="AO144" s="43">
        <v>2.33</v>
      </c>
      <c r="AP144" s="29">
        <v>2</v>
      </c>
      <c r="AQ144" s="42">
        <f t="shared" si="283"/>
        <v>-0.33000000000000007</v>
      </c>
      <c r="AR144" s="43">
        <v>2.33</v>
      </c>
      <c r="AS144" s="29">
        <v>1</v>
      </c>
      <c r="AT144" s="42">
        <f t="shared" si="284"/>
        <v>-1.33</v>
      </c>
      <c r="AU144" s="43">
        <f t="shared" si="285"/>
        <v>4.99</v>
      </c>
      <c r="AV144" s="43">
        <f t="shared" si="285"/>
        <v>3.33</v>
      </c>
      <c r="AW144" s="42">
        <f t="shared" si="286"/>
        <v>-1.6600000000000001</v>
      </c>
      <c r="AX144" s="41" t="s">
        <v>30</v>
      </c>
      <c r="AY144" s="43" t="s">
        <v>30</v>
      </c>
      <c r="AZ144" s="47">
        <f t="shared" si="287"/>
        <v>1534.9333333333334</v>
      </c>
      <c r="BA144" s="46">
        <f t="shared" si="158"/>
        <v>0.96000000000000008</v>
      </c>
      <c r="BB144" s="45">
        <f t="shared" si="255"/>
        <v>2.6059763724808888E-4</v>
      </c>
    </row>
    <row r="145" spans="2:54" x14ac:dyDescent="0.3">
      <c r="B145" s="55"/>
      <c r="C145" s="56"/>
      <c r="D145" s="56"/>
      <c r="E145" s="56"/>
      <c r="F145" s="57">
        <f>SUM(F7:F144)</f>
        <v>5586962.5</v>
      </c>
      <c r="G145" s="22"/>
      <c r="H145" s="58">
        <f t="shared" ref="H145:BB145" si="288">SUMPRODUCT(H7:H16,$F$7:$F$16)/$F$145</f>
        <v>4.2193465071584066</v>
      </c>
      <c r="I145" s="58">
        <f t="shared" si="288"/>
        <v>4.1911385229451605</v>
      </c>
      <c r="J145" s="58">
        <f t="shared" si="288"/>
        <v>-2.8207984213246416E-2</v>
      </c>
      <c r="K145" s="58">
        <f t="shared" si="288"/>
        <v>0.66307090838716032</v>
      </c>
      <c r="L145" s="58">
        <f t="shared" si="288"/>
        <v>0.56647826077228902</v>
      </c>
      <c r="M145" s="59">
        <f t="shared" si="288"/>
        <v>-9.6592647614871269E-2</v>
      </c>
      <c r="N145" s="58">
        <f t="shared" si="288"/>
        <v>6.9931595209382552E-2</v>
      </c>
      <c r="O145" s="58">
        <f t="shared" si="288"/>
        <v>9.6349125307356176E-2</v>
      </c>
      <c r="P145" s="60">
        <f t="shared" si="288"/>
        <v>2.6417530097973631E-2</v>
      </c>
      <c r="Q145" s="58">
        <f t="shared" si="288"/>
        <v>0.7935861391588005</v>
      </c>
      <c r="R145" s="58">
        <f t="shared" si="288"/>
        <v>0.70721289430526868</v>
      </c>
      <c r="S145" s="60">
        <f t="shared" si="288"/>
        <v>-8.6373244853531789E-2</v>
      </c>
      <c r="T145" s="58">
        <f t="shared" si="288"/>
        <v>0.21991629261875303</v>
      </c>
      <c r="U145" s="58">
        <f t="shared" si="288"/>
        <v>0.27907085648060104</v>
      </c>
      <c r="V145" s="58">
        <f t="shared" si="288"/>
        <v>5.9154563861848003E-2</v>
      </c>
      <c r="W145" s="58">
        <f t="shared" si="288"/>
        <v>0.34380056247021529</v>
      </c>
      <c r="X145" s="58">
        <f t="shared" si="288"/>
        <v>0.40074312652000088</v>
      </c>
      <c r="Y145" s="60">
        <f t="shared" si="288"/>
        <v>5.6942564049785545E-2</v>
      </c>
      <c r="Z145" s="58">
        <f t="shared" si="288"/>
        <v>8.1991728063325997</v>
      </c>
      <c r="AA145" s="58">
        <f t="shared" si="288"/>
        <v>8.2984720230357727</v>
      </c>
      <c r="AB145" s="58">
        <f t="shared" si="288"/>
        <v>9.9299216703172793E-2</v>
      </c>
      <c r="AC145" s="58">
        <f t="shared" si="288"/>
        <v>7.6249375219540144E-2</v>
      </c>
      <c r="AD145" s="58">
        <f t="shared" si="288"/>
        <v>0.10333355557693469</v>
      </c>
      <c r="AE145" s="58">
        <f t="shared" si="288"/>
        <v>2.7084180357394561E-2</v>
      </c>
      <c r="AF145" s="58">
        <f t="shared" si="288"/>
        <v>0.14089453795331541</v>
      </c>
      <c r="AG145" s="58">
        <f t="shared" si="288"/>
        <v>0.12345028268938622</v>
      </c>
      <c r="AH145" s="58">
        <f t="shared" si="288"/>
        <v>-1.744425526392919E-2</v>
      </c>
      <c r="AI145" s="58">
        <f t="shared" si="288"/>
        <v>6.6967873867061031E-2</v>
      </c>
      <c r="AJ145" s="58">
        <f t="shared" si="288"/>
        <v>6.5934593260649224E-2</v>
      </c>
      <c r="AK145" s="58">
        <f t="shared" si="288"/>
        <v>-1.0332806064118024E-3</v>
      </c>
      <c r="AL145" s="58">
        <f t="shared" si="288"/>
        <v>2.6443495906765081E-2</v>
      </c>
      <c r="AM145" s="58">
        <f t="shared" si="288"/>
        <v>3.2175154209465338E-2</v>
      </c>
      <c r="AN145" s="58">
        <f t="shared" si="288"/>
        <v>5.7316583027002604E-3</v>
      </c>
      <c r="AO145" s="58">
        <f t="shared" si="288"/>
        <v>0.15250145315992369</v>
      </c>
      <c r="AP145" s="58">
        <f t="shared" si="288"/>
        <v>0.1615051971442443</v>
      </c>
      <c r="AQ145" s="58">
        <f t="shared" si="288"/>
        <v>9.0037439843206387E-3</v>
      </c>
      <c r="AR145" s="58">
        <f t="shared" si="288"/>
        <v>0.15166829739773624</v>
      </c>
      <c r="AS145" s="58">
        <f t="shared" si="288"/>
        <v>0.13931260322581368</v>
      </c>
      <c r="AT145" s="58">
        <f t="shared" si="288"/>
        <v>-1.2355694171922577E-2</v>
      </c>
      <c r="AU145" s="58">
        <f t="shared" si="288"/>
        <v>0.33061324646442503</v>
      </c>
      <c r="AV145" s="58">
        <f t="shared" si="288"/>
        <v>0.33299295457952327</v>
      </c>
      <c r="AW145" s="58">
        <f t="shared" si="288"/>
        <v>2.3797081150983197E-3</v>
      </c>
      <c r="AX145" s="58">
        <f t="shared" si="288"/>
        <v>0</v>
      </c>
      <c r="AY145" s="58">
        <f t="shared" si="288"/>
        <v>0</v>
      </c>
      <c r="AZ145" s="58">
        <f t="shared" si="288"/>
        <v>7.7814071599728835E-2</v>
      </c>
      <c r="BA145" s="58">
        <f t="shared" si="288"/>
        <v>8.0962401304823503E-2</v>
      </c>
      <c r="BB145" s="58">
        <f t="shared" si="288"/>
        <v>2.5347589113630203E-2</v>
      </c>
    </row>
    <row r="154" spans="2:54" x14ac:dyDescent="0.3">
      <c r="F154" s="37"/>
      <c r="G154" s="61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62"/>
      <c r="AB154" s="62"/>
      <c r="AC154" s="62"/>
      <c r="AD154" s="63"/>
    </row>
    <row r="155" spans="2:54" x14ac:dyDescent="0.3">
      <c r="F155" s="37"/>
      <c r="G155" s="61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62"/>
      <c r="AB155" s="62"/>
      <c r="AC155" s="62"/>
      <c r="AD155" s="63"/>
    </row>
    <row r="156" spans="2:54" x14ac:dyDescent="0.3">
      <c r="F156" s="37"/>
      <c r="G156" s="61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62"/>
      <c r="AB156" s="62"/>
      <c r="AC156" s="62"/>
      <c r="AD156" s="63"/>
    </row>
    <row r="157" spans="2:54" x14ac:dyDescent="0.3">
      <c r="F157" s="37"/>
      <c r="G157" s="61"/>
      <c r="H157" s="62"/>
      <c r="I157" s="62"/>
      <c r="J157" s="62"/>
      <c r="K157" s="62"/>
      <c r="L157" s="62"/>
      <c r="M157" s="62"/>
      <c r="N157" s="62"/>
      <c r="O157" s="6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62"/>
      <c r="AB157" s="62"/>
      <c r="AC157" s="62"/>
      <c r="AD157" s="63"/>
    </row>
    <row r="158" spans="2:54" x14ac:dyDescent="0.3">
      <c r="F158" s="37"/>
      <c r="G158" s="61"/>
      <c r="H158" s="62"/>
      <c r="I158" s="62"/>
      <c r="J158" s="62"/>
      <c r="K158" s="62"/>
      <c r="L158" s="62"/>
      <c r="M158" s="62"/>
      <c r="N158" s="62"/>
      <c r="O158" s="6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62"/>
      <c r="AB158" s="62"/>
      <c r="AC158" s="62"/>
      <c r="AD158" s="63"/>
    </row>
    <row r="159" spans="2:54" x14ac:dyDescent="0.3">
      <c r="F159" s="37"/>
      <c r="G159" s="61"/>
      <c r="H159" s="62"/>
      <c r="I159" s="62"/>
      <c r="J159" s="62"/>
      <c r="K159" s="62"/>
      <c r="L159" s="62"/>
      <c r="M159" s="62"/>
      <c r="N159" s="62"/>
      <c r="O159" s="6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62"/>
      <c r="AB159" s="62"/>
      <c r="AC159" s="62"/>
      <c r="AD159" s="63"/>
    </row>
    <row r="160" spans="2:54" x14ac:dyDescent="0.3">
      <c r="F160" s="37"/>
      <c r="G160" s="61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3"/>
    </row>
    <row r="161" spans="6:30" x14ac:dyDescent="0.3">
      <c r="F161" s="37"/>
      <c r="G161" s="61"/>
      <c r="H161" s="62"/>
      <c r="I161" s="62"/>
      <c r="J161" s="62"/>
      <c r="K161" s="62"/>
      <c r="L161" s="62"/>
      <c r="M161" s="62"/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62"/>
      <c r="AB161" s="62"/>
      <c r="AC161" s="62"/>
      <c r="AD161" s="63"/>
    </row>
    <row r="162" spans="6:30" x14ac:dyDescent="0.3">
      <c r="F162" s="37"/>
      <c r="G162" s="61"/>
      <c r="H162" s="62"/>
      <c r="I162" s="62"/>
      <c r="J162" s="62"/>
      <c r="K162" s="62"/>
      <c r="L162" s="62"/>
      <c r="M162" s="62"/>
      <c r="N162" s="62"/>
      <c r="O162" s="62"/>
      <c r="P162" s="62"/>
      <c r="Q162" s="62"/>
      <c r="R162" s="62"/>
      <c r="S162" s="62"/>
      <c r="T162" s="62"/>
      <c r="U162" s="62"/>
      <c r="V162" s="62"/>
      <c r="W162" s="62"/>
      <c r="X162" s="62"/>
      <c r="Y162" s="62"/>
      <c r="Z162" s="62"/>
      <c r="AA162" s="62"/>
      <c r="AB162" s="62"/>
      <c r="AC162" s="62"/>
      <c r="AD162" s="63"/>
    </row>
    <row r="163" spans="6:30" x14ac:dyDescent="0.3">
      <c r="F163" s="37"/>
      <c r="G163" s="61"/>
      <c r="H163" s="62"/>
      <c r="I163" s="62"/>
      <c r="J163" s="62"/>
      <c r="K163" s="62"/>
      <c r="L163" s="62"/>
      <c r="M163" s="62"/>
      <c r="N163" s="62"/>
      <c r="O163" s="62"/>
      <c r="P163" s="62"/>
      <c r="Q163" s="62"/>
      <c r="R163" s="62"/>
      <c r="S163" s="62"/>
      <c r="T163" s="62"/>
      <c r="U163" s="62"/>
      <c r="V163" s="62"/>
      <c r="W163" s="62"/>
      <c r="X163" s="62"/>
      <c r="Y163" s="62"/>
      <c r="Z163" s="62"/>
      <c r="AA163" s="62"/>
      <c r="AB163" s="62"/>
      <c r="AC163" s="62"/>
      <c r="AD163" s="63"/>
    </row>
    <row r="164" spans="6:30" x14ac:dyDescent="0.3">
      <c r="F164" s="37"/>
      <c r="G164" s="61"/>
      <c r="H164" s="62"/>
      <c r="I164" s="62"/>
      <c r="J164" s="62"/>
      <c r="K164" s="62"/>
      <c r="L164" s="62"/>
      <c r="M164" s="62"/>
      <c r="N164" s="62"/>
      <c r="O164" s="62"/>
      <c r="P164" s="62"/>
      <c r="Q164" s="62"/>
      <c r="R164" s="62"/>
      <c r="S164" s="62"/>
      <c r="T164" s="62"/>
      <c r="U164" s="62"/>
      <c r="V164" s="62"/>
      <c r="W164" s="62"/>
      <c r="X164" s="62"/>
      <c r="Y164" s="62"/>
      <c r="Z164" s="62"/>
      <c r="AA164" s="62"/>
      <c r="AB164" s="62"/>
      <c r="AC164" s="62"/>
      <c r="AD164" s="63"/>
    </row>
    <row r="165" spans="6:30" x14ac:dyDescent="0.3">
      <c r="F165" s="37"/>
      <c r="G165" s="61"/>
      <c r="H165" s="62"/>
      <c r="I165" s="62"/>
      <c r="J165" s="62"/>
      <c r="K165" s="62"/>
      <c r="L165" s="62"/>
      <c r="M165" s="62"/>
      <c r="N165" s="62"/>
      <c r="O165" s="62"/>
      <c r="P165" s="62"/>
      <c r="Q165" s="62"/>
      <c r="R165" s="62"/>
      <c r="S165" s="62"/>
      <c r="T165" s="62"/>
      <c r="U165" s="62"/>
      <c r="V165" s="62"/>
      <c r="W165" s="62"/>
      <c r="X165" s="62"/>
      <c r="Y165" s="62"/>
      <c r="Z165" s="62"/>
      <c r="AA165" s="62"/>
      <c r="AB165" s="62"/>
      <c r="AC165" s="62"/>
      <c r="AD165" s="63"/>
    </row>
    <row r="166" spans="6:30" x14ac:dyDescent="0.3">
      <c r="F166" s="37"/>
      <c r="G166" s="61"/>
      <c r="H166" s="62"/>
      <c r="I166" s="62"/>
      <c r="J166" s="62"/>
      <c r="K166" s="62"/>
      <c r="L166" s="62"/>
      <c r="M166" s="62"/>
      <c r="N166" s="62"/>
      <c r="O166" s="62"/>
      <c r="P166" s="62"/>
      <c r="Q166" s="62"/>
      <c r="R166" s="62"/>
      <c r="S166" s="62"/>
      <c r="T166" s="62"/>
      <c r="U166" s="62"/>
      <c r="V166" s="62"/>
      <c r="W166" s="62"/>
      <c r="X166" s="62"/>
      <c r="Y166" s="62"/>
      <c r="Z166" s="62"/>
      <c r="AA166" s="62"/>
      <c r="AB166" s="62"/>
      <c r="AC166" s="62"/>
      <c r="AD166" s="63"/>
    </row>
    <row r="167" spans="6:30" x14ac:dyDescent="0.3">
      <c r="F167" s="37"/>
      <c r="G167" s="61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  <c r="AD167" s="63"/>
    </row>
    <row r="168" spans="6:30" x14ac:dyDescent="0.3">
      <c r="F168" s="37"/>
      <c r="G168" s="61"/>
      <c r="H168" s="62"/>
      <c r="I168" s="62"/>
      <c r="J168" s="62"/>
      <c r="K168" s="62"/>
      <c r="L168" s="62"/>
      <c r="M168" s="62"/>
      <c r="N168" s="62"/>
      <c r="O168" s="62"/>
      <c r="P168" s="62"/>
      <c r="Q168" s="62"/>
      <c r="R168" s="62"/>
      <c r="S168" s="62"/>
      <c r="T168" s="62"/>
      <c r="U168" s="62"/>
      <c r="V168" s="62"/>
      <c r="W168" s="62"/>
      <c r="X168" s="62"/>
      <c r="Y168" s="62"/>
      <c r="Z168" s="62"/>
      <c r="AA168" s="62"/>
      <c r="AB168" s="62"/>
      <c r="AC168" s="62"/>
      <c r="AD168" s="63"/>
    </row>
    <row r="169" spans="6:30" x14ac:dyDescent="0.3">
      <c r="F169" s="37"/>
      <c r="G169" s="61"/>
      <c r="H169" s="62"/>
      <c r="I169" s="62"/>
      <c r="J169" s="62"/>
      <c r="K169" s="62"/>
      <c r="L169" s="62"/>
      <c r="M169" s="62"/>
      <c r="N169" s="62"/>
      <c r="O169" s="62"/>
      <c r="P169" s="62"/>
      <c r="Q169" s="62"/>
      <c r="R169" s="62"/>
      <c r="S169" s="62"/>
      <c r="T169" s="62"/>
      <c r="U169" s="62"/>
      <c r="V169" s="62"/>
      <c r="W169" s="62"/>
      <c r="X169" s="62"/>
      <c r="Y169" s="62"/>
      <c r="Z169" s="62"/>
      <c r="AA169" s="62"/>
      <c r="AB169" s="62"/>
      <c r="AC169" s="62"/>
      <c r="AD169" s="63"/>
    </row>
    <row r="170" spans="6:30" x14ac:dyDescent="0.3">
      <c r="F170" s="37"/>
      <c r="G170" s="61"/>
      <c r="H170" s="62"/>
      <c r="I170" s="62"/>
      <c r="J170" s="62"/>
      <c r="K170" s="62"/>
      <c r="L170" s="62"/>
      <c r="M170" s="62"/>
      <c r="N170" s="62"/>
      <c r="O170" s="62"/>
      <c r="P170" s="62"/>
      <c r="Q170" s="62"/>
      <c r="R170" s="62"/>
      <c r="S170" s="62"/>
      <c r="T170" s="62"/>
      <c r="U170" s="62"/>
      <c r="V170" s="62"/>
      <c r="W170" s="62"/>
      <c r="X170" s="62"/>
      <c r="Y170" s="62"/>
      <c r="Z170" s="62"/>
      <c r="AA170" s="62"/>
      <c r="AB170" s="62"/>
      <c r="AC170" s="62"/>
      <c r="AD170" s="63"/>
    </row>
    <row r="171" spans="6:30" x14ac:dyDescent="0.3">
      <c r="F171" s="37"/>
      <c r="G171" s="61"/>
      <c r="H171" s="62"/>
      <c r="I171" s="62"/>
      <c r="J171" s="62"/>
      <c r="K171" s="62"/>
      <c r="L171" s="62"/>
      <c r="M171" s="62"/>
      <c r="N171" s="62"/>
      <c r="O171" s="62"/>
      <c r="P171" s="62"/>
      <c r="Q171" s="62"/>
      <c r="R171" s="62"/>
      <c r="S171" s="62"/>
      <c r="T171" s="62"/>
      <c r="U171" s="62"/>
      <c r="V171" s="62"/>
      <c r="W171" s="62"/>
      <c r="X171" s="62"/>
      <c r="Y171" s="62"/>
      <c r="Z171" s="62"/>
      <c r="AA171" s="62"/>
      <c r="AB171" s="62"/>
      <c r="AC171" s="62"/>
      <c r="AD171" s="63"/>
    </row>
    <row r="172" spans="6:30" x14ac:dyDescent="0.3">
      <c r="F172" s="37"/>
      <c r="G172" s="61"/>
      <c r="H172" s="62"/>
      <c r="I172" s="62"/>
      <c r="J172" s="62"/>
      <c r="K172" s="62"/>
      <c r="L172" s="62"/>
      <c r="M172" s="62"/>
      <c r="N172" s="62"/>
      <c r="O172" s="62"/>
      <c r="P172" s="62"/>
      <c r="Q172" s="62"/>
      <c r="R172" s="62"/>
      <c r="S172" s="62"/>
      <c r="T172" s="62"/>
      <c r="U172" s="62"/>
      <c r="V172" s="62"/>
      <c r="W172" s="62"/>
      <c r="X172" s="62"/>
      <c r="Y172" s="62"/>
      <c r="Z172" s="62"/>
      <c r="AA172" s="62"/>
      <c r="AB172" s="62"/>
      <c r="AC172" s="62"/>
      <c r="AD172" s="63"/>
    </row>
    <row r="173" spans="6:30" x14ac:dyDescent="0.3">
      <c r="F173" s="37"/>
      <c r="G173" s="61"/>
      <c r="H173" s="62"/>
      <c r="I173" s="62"/>
      <c r="J173" s="62"/>
      <c r="K173" s="62"/>
      <c r="L173" s="62"/>
      <c r="M173" s="62"/>
      <c r="N173" s="62"/>
      <c r="O173" s="6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62"/>
      <c r="AB173" s="62"/>
      <c r="AC173" s="62"/>
      <c r="AD173" s="63"/>
    </row>
    <row r="174" spans="6:30" x14ac:dyDescent="0.3">
      <c r="F174" s="37"/>
      <c r="G174" s="61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  <c r="AC174" s="62"/>
      <c r="AD174" s="63"/>
    </row>
    <row r="175" spans="6:30" x14ac:dyDescent="0.3">
      <c r="F175" s="37"/>
      <c r="G175" s="61"/>
      <c r="H175" s="62"/>
      <c r="I175" s="62"/>
      <c r="J175" s="62"/>
      <c r="K175" s="62"/>
      <c r="L175" s="62"/>
      <c r="M175" s="62"/>
      <c r="N175" s="62"/>
      <c r="O175" s="62"/>
      <c r="P175" s="62"/>
      <c r="Q175" s="62"/>
      <c r="R175" s="62"/>
      <c r="S175" s="62"/>
      <c r="T175" s="62"/>
      <c r="U175" s="62"/>
      <c r="V175" s="62"/>
      <c r="W175" s="62"/>
      <c r="X175" s="62"/>
      <c r="Y175" s="62"/>
      <c r="Z175" s="62"/>
      <c r="AA175" s="62"/>
      <c r="AB175" s="62"/>
      <c r="AC175" s="62"/>
      <c r="AD175" s="63"/>
    </row>
    <row r="176" spans="6:30" x14ac:dyDescent="0.3">
      <c r="F176" s="37"/>
      <c r="G176" s="61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  <c r="AC176" s="62"/>
      <c r="AD176" s="63"/>
    </row>
    <row r="177" spans="6:30" x14ac:dyDescent="0.3">
      <c r="F177" s="37"/>
      <c r="G177" s="61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  <c r="AC177" s="62"/>
      <c r="AD177" s="63"/>
    </row>
    <row r="178" spans="6:30" x14ac:dyDescent="0.3">
      <c r="F178" s="37"/>
      <c r="G178" s="61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  <c r="AC178" s="62"/>
      <c r="AD178" s="63"/>
    </row>
    <row r="179" spans="6:30" x14ac:dyDescent="0.3">
      <c r="F179" s="37"/>
      <c r="G179" s="61"/>
      <c r="H179" s="62"/>
      <c r="I179" s="62"/>
      <c r="J179" s="62"/>
      <c r="K179" s="62"/>
      <c r="L179" s="62"/>
      <c r="M179" s="62"/>
      <c r="N179" s="62"/>
      <c r="O179" s="62"/>
      <c r="P179" s="62"/>
      <c r="Q179" s="62"/>
      <c r="R179" s="62"/>
      <c r="S179" s="62"/>
      <c r="T179" s="62"/>
      <c r="U179" s="62"/>
      <c r="V179" s="62"/>
      <c r="W179" s="62"/>
      <c r="X179" s="62"/>
      <c r="Y179" s="62"/>
      <c r="Z179" s="62"/>
      <c r="AA179" s="62"/>
      <c r="AB179" s="62"/>
      <c r="AC179" s="62"/>
      <c r="AD179" s="63"/>
    </row>
    <row r="180" spans="6:30" x14ac:dyDescent="0.3">
      <c r="F180" s="37"/>
      <c r="G180" s="61"/>
      <c r="H180" s="62"/>
      <c r="I180" s="62"/>
      <c r="J180" s="62"/>
      <c r="K180" s="62"/>
      <c r="L180" s="62"/>
      <c r="M180" s="62"/>
      <c r="N180" s="62"/>
      <c r="O180" s="62"/>
      <c r="P180" s="62"/>
      <c r="Q180" s="62"/>
      <c r="R180" s="62"/>
      <c r="S180" s="62"/>
      <c r="T180" s="62"/>
      <c r="U180" s="62"/>
      <c r="V180" s="62"/>
      <c r="W180" s="62"/>
      <c r="X180" s="62"/>
      <c r="Y180" s="62"/>
      <c r="Z180" s="62"/>
      <c r="AA180" s="62"/>
      <c r="AB180" s="62"/>
      <c r="AC180" s="62"/>
      <c r="AD180" s="63"/>
    </row>
    <row r="181" spans="6:30" x14ac:dyDescent="0.3">
      <c r="F181" s="37"/>
      <c r="G181" s="61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  <c r="AC181" s="62"/>
      <c r="AD181" s="63"/>
    </row>
    <row r="182" spans="6:30" x14ac:dyDescent="0.3">
      <c r="F182" s="37"/>
      <c r="G182" s="61"/>
      <c r="H182" s="62"/>
      <c r="I182" s="62"/>
      <c r="J182" s="62"/>
      <c r="K182" s="62"/>
      <c r="L182" s="62"/>
      <c r="M182" s="62"/>
      <c r="N182" s="62"/>
      <c r="O182" s="62"/>
      <c r="P182" s="62"/>
      <c r="Q182" s="62"/>
      <c r="R182" s="62"/>
      <c r="S182" s="62"/>
      <c r="T182" s="62"/>
      <c r="U182" s="62"/>
      <c r="V182" s="62"/>
      <c r="W182" s="62"/>
      <c r="X182" s="62"/>
      <c r="Y182" s="62"/>
      <c r="Z182" s="62"/>
      <c r="AA182" s="62"/>
      <c r="AB182" s="62"/>
      <c r="AC182" s="62"/>
      <c r="AD182" s="63"/>
    </row>
    <row r="183" spans="6:30" x14ac:dyDescent="0.3">
      <c r="F183" s="37"/>
      <c r="G183" s="61"/>
      <c r="H183" s="62"/>
      <c r="I183" s="62"/>
      <c r="J183" s="62"/>
      <c r="K183" s="62"/>
      <c r="L183" s="62"/>
      <c r="M183" s="62"/>
      <c r="N183" s="62"/>
      <c r="O183" s="62"/>
      <c r="P183" s="62"/>
      <c r="Q183" s="62"/>
      <c r="R183" s="62"/>
      <c r="S183" s="62"/>
      <c r="T183" s="62"/>
      <c r="U183" s="62"/>
      <c r="V183" s="62"/>
      <c r="W183" s="62"/>
      <c r="X183" s="62"/>
      <c r="Y183" s="62"/>
      <c r="Z183" s="62"/>
      <c r="AA183" s="62"/>
      <c r="AB183" s="62"/>
      <c r="AC183" s="62"/>
      <c r="AD183" s="63"/>
    </row>
    <row r="184" spans="6:30" x14ac:dyDescent="0.3">
      <c r="F184" s="37"/>
      <c r="G184" s="61"/>
      <c r="H184" s="62"/>
      <c r="I184" s="62"/>
      <c r="J184" s="62"/>
      <c r="K184" s="62"/>
      <c r="L184" s="62"/>
      <c r="M184" s="62"/>
      <c r="N184" s="62"/>
      <c r="O184" s="62"/>
      <c r="P184" s="62"/>
      <c r="Q184" s="62"/>
      <c r="R184" s="62"/>
      <c r="S184" s="62"/>
      <c r="T184" s="62"/>
      <c r="U184" s="62"/>
      <c r="V184" s="62"/>
      <c r="W184" s="62"/>
      <c r="X184" s="62"/>
      <c r="Y184" s="62"/>
      <c r="Z184" s="62"/>
      <c r="AA184" s="62"/>
      <c r="AB184" s="62"/>
      <c r="AC184" s="62"/>
      <c r="AD184" s="63"/>
    </row>
    <row r="185" spans="6:30" x14ac:dyDescent="0.3">
      <c r="F185" s="37"/>
      <c r="G185" s="61"/>
      <c r="H185" s="62"/>
      <c r="I185" s="62"/>
      <c r="J185" s="62"/>
      <c r="K185" s="62"/>
      <c r="L185" s="62"/>
      <c r="M185" s="62"/>
      <c r="N185" s="62"/>
      <c r="O185" s="62"/>
      <c r="P185" s="62"/>
      <c r="Q185" s="62"/>
      <c r="R185" s="62"/>
      <c r="S185" s="62"/>
      <c r="T185" s="62"/>
      <c r="U185" s="62"/>
      <c r="V185" s="62"/>
      <c r="W185" s="62"/>
      <c r="X185" s="62"/>
      <c r="Y185" s="62"/>
      <c r="Z185" s="62"/>
      <c r="AA185" s="62"/>
      <c r="AB185" s="62"/>
      <c r="AC185" s="62"/>
      <c r="AD185" s="63"/>
    </row>
    <row r="186" spans="6:30" x14ac:dyDescent="0.3">
      <c r="F186" s="37"/>
      <c r="G186" s="61"/>
      <c r="H186" s="62"/>
      <c r="I186" s="62"/>
      <c r="J186" s="62"/>
      <c r="K186" s="62"/>
      <c r="L186" s="62"/>
      <c r="M186" s="62"/>
      <c r="N186" s="62"/>
      <c r="O186" s="62"/>
      <c r="P186" s="62"/>
      <c r="Q186" s="62"/>
      <c r="R186" s="62"/>
      <c r="S186" s="62"/>
      <c r="T186" s="62"/>
      <c r="U186" s="62"/>
      <c r="V186" s="62"/>
      <c r="W186" s="62"/>
      <c r="X186" s="62"/>
      <c r="Y186" s="62"/>
      <c r="Z186" s="62"/>
      <c r="AA186" s="62"/>
      <c r="AB186" s="62"/>
      <c r="AC186" s="62"/>
      <c r="AD186" s="63"/>
    </row>
  </sheetData>
  <mergeCells count="9">
    <mergeCell ref="M2:AA2"/>
    <mergeCell ref="AZ3:BB3"/>
    <mergeCell ref="C5:C6"/>
    <mergeCell ref="F5:F6"/>
    <mergeCell ref="G5:G6"/>
    <mergeCell ref="AX5:AY5"/>
    <mergeCell ref="AZ5:AZ6"/>
    <mergeCell ref="BA5:BA6"/>
    <mergeCell ref="BB5:B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EVOLUTION QUALITE PILES BROUSSE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dcterms:created xsi:type="dcterms:W3CDTF">2026-01-29T12:01:04Z</dcterms:created>
  <dcterms:modified xsi:type="dcterms:W3CDTF">2026-02-02T08:49:59Z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826a7dc-282b-4895-8939-9af5c8bbabe5_Enabled">
    <vt:lpwstr>true</vt:lpwstr>
  </property>
  <property fmtid="{D5CDD505-2E9C-101B-9397-08002B2CF9AE}" pid="3" name="MSIP_Label_f826a7dc-282b-4895-8939-9af5c8bbabe5_SetDate">
    <vt:lpwstr>2026-01-29T12:01:17Z</vt:lpwstr>
  </property>
  <property fmtid="{D5CDD505-2E9C-101B-9397-08002B2CF9AE}" pid="4" name="MSIP_Label_f826a7dc-282b-4895-8939-9af5c8bbabe5_Method">
    <vt:lpwstr>Standard</vt:lpwstr>
  </property>
  <property fmtid="{D5CDD505-2E9C-101B-9397-08002B2CF9AE}" pid="5" name="MSIP_Label_f826a7dc-282b-4895-8939-9af5c8bbabe5_Name">
    <vt:lpwstr>Internal</vt:lpwstr>
  </property>
  <property fmtid="{D5CDD505-2E9C-101B-9397-08002B2CF9AE}" pid="6" name="MSIP_Label_f826a7dc-282b-4895-8939-9af5c8bbabe5_SiteId">
    <vt:lpwstr>8c477561-7781-4d00-9a40-afd778537cae</vt:lpwstr>
  </property>
  <property fmtid="{D5CDD505-2E9C-101B-9397-08002B2CF9AE}" pid="7" name="MSIP_Label_f826a7dc-282b-4895-8939-9af5c8bbabe5_ActionId">
    <vt:lpwstr>4f883718-7eb1-4512-9abb-f7391164bfab</vt:lpwstr>
  </property>
  <property fmtid="{D5CDD505-2E9C-101B-9397-08002B2CF9AE}" pid="8" name="MSIP_Label_f826a7dc-282b-4895-8939-9af5c8bbabe5_ContentBits">
    <vt:lpwstr>0</vt:lpwstr>
  </property>
  <property fmtid="{D5CDD505-2E9C-101B-9397-08002B2CF9AE}" pid="9" name="MSIP_Label_f826a7dc-282b-4895-8939-9af5c8bbabe5_Tag">
    <vt:lpwstr>10, 3, 0, 1</vt:lpwstr>
  </property>
</Properties>
</file>