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6270" yWindow="5715" windowWidth="38430" windowHeight="7125" activeTab="1"/>
  </bookViews>
  <sheets>
    <sheet name="Settings" sheetId="2" r:id="rId1"/>
    <sheet name="Project" sheetId="1" r:id="rId2"/>
  </sheets>
  <definedNames>
    <definedName name="_xlnm._FilterDatabase" localSheetId="1" hidden="1">Project!$A$12:$N$15</definedName>
    <definedName name="_team">Settings!$C$13:$C$29</definedName>
    <definedName name="_xlnm.Print_Titles" localSheetId="1">Project!$1:$12</definedName>
    <definedName name="_xlnm.Print_Area" localSheetId="1">Project!$A$1:$BU$15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0" i="1" l="1"/>
  <c r="Q20" i="1" s="1"/>
  <c r="L20" i="1"/>
  <c r="H20" i="1"/>
  <c r="I20" i="1" s="1"/>
  <c r="N14" i="1"/>
  <c r="R14" i="1" s="1"/>
  <c r="M14" i="1"/>
  <c r="L14" i="1"/>
  <c r="H14" i="1"/>
  <c r="I14" i="1" s="1"/>
  <c r="S14" i="1" l="1"/>
  <c r="M20" i="1"/>
  <c r="R20" i="1"/>
  <c r="S20" i="1"/>
  <c r="Q14" i="1"/>
  <c r="L13" i="1" l="1"/>
  <c r="N13" i="1"/>
  <c r="R13" i="1" s="1"/>
  <c r="Q13" i="1"/>
  <c r="H13" i="1"/>
  <c r="I13" i="1" s="1"/>
  <c r="M13" i="1" l="1"/>
  <c r="S13" i="1" s="1"/>
  <c r="J18" i="1"/>
  <c r="K18" i="1"/>
  <c r="K25" i="1"/>
  <c r="K37" i="1"/>
  <c r="J37" i="1"/>
  <c r="K31" i="1"/>
  <c r="J31" i="1"/>
  <c r="J25" i="1"/>
  <c r="K12" i="1"/>
  <c r="J12" i="1"/>
  <c r="H27" i="1" l="1"/>
  <c r="I27" i="1" s="1"/>
  <c r="L27" i="1"/>
  <c r="N27" i="1"/>
  <c r="R27" i="1" s="1"/>
  <c r="Q27" i="1" l="1"/>
  <c r="M27" i="1"/>
  <c r="N23" i="1"/>
  <c r="R23" i="1" s="1"/>
  <c r="L23" i="1"/>
  <c r="H23" i="1"/>
  <c r="I23" i="1" s="1"/>
  <c r="S27" i="1" l="1"/>
  <c r="Q23" i="1"/>
  <c r="M23" i="1"/>
  <c r="N32" i="1"/>
  <c r="L32" i="1"/>
  <c r="M31" i="1" s="1"/>
  <c r="H32" i="1"/>
  <c r="I32" i="1" s="1"/>
  <c r="S23" i="1" l="1"/>
  <c r="Q32" i="1"/>
  <c r="R32" i="1"/>
  <c r="M32" i="1"/>
  <c r="L31" i="1" s="1"/>
  <c r="N38" i="1"/>
  <c r="L38" i="1"/>
  <c r="M37" i="1" s="1"/>
  <c r="H38" i="1"/>
  <c r="I38" i="1" s="1"/>
  <c r="N26" i="1"/>
  <c r="R26" i="1" s="1"/>
  <c r="L26" i="1"/>
  <c r="M25" i="1" s="1"/>
  <c r="H26" i="1"/>
  <c r="I26" i="1" s="1"/>
  <c r="N22" i="1"/>
  <c r="L22" i="1"/>
  <c r="H22" i="1"/>
  <c r="I22" i="1" s="1"/>
  <c r="N21" i="1"/>
  <c r="R21" i="1" s="1"/>
  <c r="L21" i="1"/>
  <c r="H21" i="1"/>
  <c r="I21" i="1" s="1"/>
  <c r="N19" i="1"/>
  <c r="L19" i="1"/>
  <c r="H19" i="1"/>
  <c r="I19" i="1" s="1"/>
  <c r="M18" i="1" l="1"/>
  <c r="S32" i="1"/>
  <c r="R19" i="1"/>
  <c r="Q19" i="1"/>
  <c r="Q26" i="1"/>
  <c r="Q22" i="1"/>
  <c r="R38" i="1"/>
  <c r="Q38" i="1"/>
  <c r="Q21" i="1"/>
  <c r="M21" i="1"/>
  <c r="S21" i="1" s="1"/>
  <c r="M38" i="1"/>
  <c r="M26" i="1"/>
  <c r="L25" i="1" s="1"/>
  <c r="M22" i="1"/>
  <c r="S22" i="1" s="1"/>
  <c r="R22" i="1"/>
  <c r="M19" i="1"/>
  <c r="L18" i="1" s="1"/>
  <c r="S26" i="1" l="1"/>
  <c r="S19" i="1"/>
  <c r="S38" i="1"/>
  <c r="L37" i="1"/>
  <c r="E37" i="1"/>
  <c r="E31" i="1" s="1"/>
  <c r="E25" i="1" s="1"/>
  <c r="E18" i="1" s="1"/>
  <c r="L12" i="1"/>
  <c r="T11" i="1" l="1"/>
  <c r="T10" i="1"/>
  <c r="U10" i="1" l="1"/>
  <c r="U9" i="1" l="1"/>
  <c r="V10" i="1"/>
  <c r="B4" i="1"/>
  <c r="M12" i="1" l="1"/>
  <c r="V9" i="1"/>
  <c r="W10" i="1"/>
  <c r="X10" i="1" l="1"/>
  <c r="W9" i="1"/>
  <c r="E12" i="1"/>
  <c r="Y10" i="1" l="1"/>
  <c r="X9" i="1"/>
  <c r="Y9" i="1" l="1"/>
  <c r="Z10" i="1"/>
  <c r="Z9" i="1" l="1"/>
  <c r="AA10" i="1"/>
  <c r="AB10" i="1" l="1"/>
  <c r="AA9" i="1"/>
  <c r="AC10" i="1" l="1"/>
  <c r="AB9" i="1"/>
  <c r="AC9" i="1" l="1"/>
  <c r="AD10" i="1"/>
  <c r="AD9" i="1" l="1"/>
  <c r="AE10" i="1"/>
  <c r="AF10" i="1" l="1"/>
  <c r="AE9" i="1"/>
  <c r="AG10" i="1" l="1"/>
  <c r="AF9" i="1"/>
  <c r="AG9" i="1" l="1"/>
  <c r="AH10" i="1"/>
  <c r="AH9" i="1" l="1"/>
  <c r="AI10" i="1"/>
  <c r="AJ10" i="1" l="1"/>
  <c r="AI9" i="1"/>
  <c r="AK10" i="1" l="1"/>
  <c r="AJ9" i="1"/>
  <c r="AK9" i="1" l="1"/>
  <c r="AL10" i="1"/>
  <c r="AM10" i="1" s="1"/>
  <c r="AN10" i="1" s="1"/>
  <c r="AO10" i="1" s="1"/>
  <c r="AP10" i="1" s="1"/>
  <c r="AQ10" i="1" s="1"/>
  <c r="AR10" i="1" s="1"/>
  <c r="AS10" i="1" s="1"/>
  <c r="AT10" i="1" s="1"/>
  <c r="AU10" i="1" s="1"/>
  <c r="AV10" i="1" s="1"/>
  <c r="AW10" i="1" s="1"/>
  <c r="AX10" i="1" s="1"/>
  <c r="AY10" i="1" s="1"/>
  <c r="AZ10" i="1" s="1"/>
  <c r="BA10" i="1" s="1"/>
  <c r="BB10" i="1" s="1"/>
  <c r="BC10" i="1" s="1"/>
  <c r="BD10" i="1" s="1"/>
  <c r="BE10" i="1" s="1"/>
  <c r="BF10" i="1" s="1"/>
  <c r="BG10" i="1" l="1"/>
  <c r="BH10" i="1" s="1"/>
  <c r="BI10" i="1" s="1"/>
  <c r="BJ10" i="1" s="1"/>
  <c r="BK10" i="1" s="1"/>
  <c r="BL10" i="1" s="1"/>
  <c r="BM10" i="1" s="1"/>
  <c r="BN10" i="1" s="1"/>
  <c r="BO10" i="1" s="1"/>
  <c r="BP10" i="1" s="1"/>
  <c r="BQ10" i="1" s="1"/>
  <c r="BR10" i="1" s="1"/>
  <c r="BS10" i="1" s="1"/>
  <c r="BT10" i="1" s="1"/>
  <c r="BU10" i="1" s="1"/>
  <c r="BV10" i="1" s="1"/>
  <c r="BW10" i="1" s="1"/>
  <c r="BX10" i="1" s="1"/>
  <c r="BY10" i="1" s="1"/>
  <c r="BZ10" i="1" s="1"/>
  <c r="CA10" i="1" s="1"/>
  <c r="CB10" i="1" s="1"/>
  <c r="CC10" i="1" s="1"/>
  <c r="CD10" i="1" s="1"/>
  <c r="CE10" i="1" s="1"/>
  <c r="CF10" i="1" s="1"/>
  <c r="CG10" i="1" s="1"/>
  <c r="CH10" i="1" s="1"/>
  <c r="CI10" i="1" s="1"/>
  <c r="CJ10" i="1" s="1"/>
  <c r="CK10" i="1" s="1"/>
  <c r="CL10" i="1" s="1"/>
  <c r="CM10" i="1" s="1"/>
  <c r="CN10" i="1" s="1"/>
  <c r="CO10" i="1" s="1"/>
  <c r="CP10" i="1" s="1"/>
  <c r="CQ10" i="1" s="1"/>
  <c r="CR10" i="1" s="1"/>
  <c r="CS10" i="1" s="1"/>
  <c r="CT10" i="1" s="1"/>
  <c r="CU10" i="1" s="1"/>
  <c r="CV10" i="1" s="1"/>
  <c r="CW10" i="1" s="1"/>
  <c r="CX10" i="1" s="1"/>
  <c r="CY10" i="1" s="1"/>
  <c r="CZ10" i="1" s="1"/>
  <c r="DA10" i="1" s="1"/>
  <c r="DB10" i="1" s="1"/>
  <c r="DC10" i="1" s="1"/>
  <c r="DD10" i="1" s="1"/>
  <c r="DE10" i="1" s="1"/>
  <c r="DF10" i="1" s="1"/>
  <c r="DG10" i="1" s="1"/>
  <c r="DH10" i="1" s="1"/>
  <c r="DH9" i="1" s="1"/>
  <c r="AL9" i="1"/>
  <c r="DI10" i="1" l="1"/>
  <c r="DJ10" i="1" s="1"/>
  <c r="AM9" i="1"/>
  <c r="DI9" i="1" l="1"/>
  <c r="DK10" i="1"/>
  <c r="DJ9" i="1"/>
  <c r="AN9" i="1"/>
  <c r="DL10" i="1" l="1"/>
  <c r="DK9" i="1"/>
  <c r="AO9" i="1"/>
  <c r="DM10" i="1" l="1"/>
  <c r="DL9" i="1"/>
  <c r="AP9" i="1"/>
  <c r="DN10" i="1" l="1"/>
  <c r="DM9" i="1"/>
  <c r="AQ9" i="1"/>
  <c r="DO10" i="1" l="1"/>
  <c r="DN9" i="1"/>
  <c r="AR9" i="1"/>
  <c r="DP10" i="1" l="1"/>
  <c r="DO9" i="1"/>
  <c r="AS9" i="1"/>
  <c r="DP9" i="1" l="1"/>
  <c r="DQ10" i="1"/>
  <c r="AT9" i="1"/>
  <c r="DR10" i="1" l="1"/>
  <c r="DQ9" i="1"/>
  <c r="AU9" i="1"/>
  <c r="DS10" i="1" l="1"/>
  <c r="DR9" i="1"/>
  <c r="AV9" i="1"/>
  <c r="DT10" i="1" l="1"/>
  <c r="DS9" i="1"/>
  <c r="AW9" i="1"/>
  <c r="DU10" i="1" l="1"/>
  <c r="DT9" i="1"/>
  <c r="AX9" i="1"/>
  <c r="DU9" i="1" l="1"/>
  <c r="DV10" i="1"/>
  <c r="AY9" i="1"/>
  <c r="DW10" i="1" l="1"/>
  <c r="DV9" i="1"/>
  <c r="AZ9" i="1"/>
  <c r="DX10" i="1" l="1"/>
  <c r="DW9" i="1"/>
  <c r="BA9" i="1"/>
  <c r="DY10" i="1" l="1"/>
  <c r="DX9" i="1"/>
  <c r="BB9" i="1"/>
  <c r="DZ10" i="1" l="1"/>
  <c r="DY9" i="1"/>
  <c r="BC9" i="1"/>
  <c r="EA10" i="1" l="1"/>
  <c r="DZ9" i="1"/>
  <c r="BD9" i="1"/>
  <c r="EB10" i="1" l="1"/>
  <c r="EA9" i="1"/>
  <c r="BE9" i="1"/>
  <c r="EC10" i="1" l="1"/>
  <c r="EB9" i="1"/>
  <c r="BF9" i="1"/>
  <c r="ED10" i="1" l="1"/>
  <c r="EC9" i="1"/>
  <c r="BG9" i="1"/>
  <c r="EE10" i="1" l="1"/>
  <c r="ED9" i="1"/>
  <c r="BH9" i="1"/>
  <c r="EF10" i="1" l="1"/>
  <c r="EE9" i="1"/>
  <c r="BI9" i="1"/>
  <c r="EG10" i="1" l="1"/>
  <c r="EF9" i="1"/>
  <c r="BJ9" i="1"/>
  <c r="EH10" i="1" l="1"/>
  <c r="EG9" i="1"/>
  <c r="BK9" i="1"/>
  <c r="EI10" i="1" l="1"/>
  <c r="EH9" i="1"/>
  <c r="BL9" i="1"/>
  <c r="EJ10" i="1" l="1"/>
  <c r="EI9" i="1"/>
  <c r="BM9" i="1"/>
  <c r="EK10" i="1" l="1"/>
  <c r="EJ9" i="1"/>
  <c r="BN9" i="1"/>
  <c r="EK9" i="1" l="1"/>
  <c r="EL10" i="1"/>
  <c r="BO9" i="1"/>
  <c r="EM10" i="1" l="1"/>
  <c r="EL9" i="1"/>
  <c r="BP9" i="1"/>
  <c r="EN10" i="1" l="1"/>
  <c r="EM9" i="1"/>
  <c r="BQ9" i="1"/>
  <c r="EO10" i="1" l="1"/>
  <c r="EN9" i="1"/>
  <c r="BR9" i="1"/>
  <c r="EP10" i="1" l="1"/>
  <c r="EO9" i="1"/>
  <c r="BS9" i="1"/>
  <c r="EQ10" i="1" l="1"/>
  <c r="EP9" i="1"/>
  <c r="BT9" i="1"/>
  <c r="ER10" i="1" l="1"/>
  <c r="EQ9" i="1"/>
  <c r="BU9" i="1"/>
  <c r="ES10" i="1" l="1"/>
  <c r="ER9" i="1"/>
  <c r="BV9" i="1"/>
  <c r="ET10" i="1" l="1"/>
  <c r="ES9" i="1"/>
  <c r="BW9" i="1"/>
  <c r="EU10" i="1" l="1"/>
  <c r="ET9" i="1"/>
  <c r="BX9" i="1"/>
  <c r="EV10" i="1" l="1"/>
  <c r="EU9" i="1"/>
  <c r="BY9" i="1"/>
  <c r="EW10" i="1" l="1"/>
  <c r="EV9" i="1"/>
  <c r="BZ9" i="1"/>
  <c r="EX10" i="1" l="1"/>
  <c r="EW9" i="1"/>
  <c r="CA9" i="1"/>
  <c r="EY10" i="1" l="1"/>
  <c r="EX9" i="1"/>
  <c r="CB9" i="1"/>
  <c r="EZ10" i="1" l="1"/>
  <c r="EY9" i="1"/>
  <c r="CC9" i="1"/>
  <c r="FA10" i="1" l="1"/>
  <c r="EZ9" i="1"/>
  <c r="CD9" i="1"/>
  <c r="FB10" i="1" l="1"/>
  <c r="FA9" i="1"/>
  <c r="CE9" i="1"/>
  <c r="FC10" i="1" l="1"/>
  <c r="FB9" i="1"/>
  <c r="CF9" i="1"/>
  <c r="FD10" i="1" l="1"/>
  <c r="FC9" i="1"/>
  <c r="CG9" i="1"/>
  <c r="FE10" i="1" l="1"/>
  <c r="FD9" i="1"/>
  <c r="CH9" i="1"/>
  <c r="FF10" i="1" l="1"/>
  <c r="FE9" i="1"/>
  <c r="CI9" i="1"/>
  <c r="FF9" i="1" l="1"/>
  <c r="FG10" i="1"/>
  <c r="FH10" i="1" s="1"/>
  <c r="CJ9" i="1"/>
  <c r="FG9" i="1" l="1"/>
  <c r="FH9" i="1"/>
  <c r="CK9" i="1"/>
  <c r="CL9" i="1" l="1"/>
  <c r="CM9" i="1" l="1"/>
  <c r="CN9" i="1" l="1"/>
  <c r="CO9" i="1" l="1"/>
  <c r="CP9" i="1" l="1"/>
  <c r="CQ9" i="1" l="1"/>
  <c r="CR9" i="1" l="1"/>
  <c r="CS9" i="1" l="1"/>
  <c r="CT9" i="1" l="1"/>
  <c r="CU9" i="1" l="1"/>
  <c r="CV9" i="1" l="1"/>
  <c r="CW9" i="1" l="1"/>
  <c r="CX9" i="1" l="1"/>
  <c r="CY9" i="1" l="1"/>
  <c r="CZ9" i="1" l="1"/>
  <c r="DA9" i="1" l="1"/>
  <c r="DB9" i="1" l="1"/>
  <c r="DC9" i="1" l="1"/>
  <c r="DD9" i="1" l="1"/>
  <c r="DE9" i="1" l="1"/>
  <c r="DF9" i="1" l="1"/>
  <c r="DG9" i="1" l="1"/>
</calcChain>
</file>

<file path=xl/sharedStrings.xml><?xml version="1.0" encoding="utf-8"?>
<sst xmlns="http://schemas.openxmlformats.org/spreadsheetml/2006/main" count="121" uniqueCount="71">
  <si>
    <t>Today's Date</t>
  </si>
  <si>
    <t>Week Starts from</t>
  </si>
  <si>
    <t>Monday</t>
  </si>
  <si>
    <t>Project Start Date</t>
  </si>
  <si>
    <t>Remaining</t>
  </si>
  <si>
    <t>Project Manager</t>
  </si>
  <si>
    <t>SETTINGS</t>
  </si>
  <si>
    <t>Project</t>
  </si>
  <si>
    <t>Name of the Project</t>
  </si>
  <si>
    <t>Team</t>
  </si>
  <si>
    <t>NAME</t>
  </si>
  <si>
    <t>E-MAIL</t>
  </si>
  <si>
    <t>PHONE</t>
  </si>
  <si>
    <t>Insert new row above this line</t>
  </si>
  <si>
    <t>Planned Duration</t>
  </si>
  <si>
    <t>RESSOURCE TYPE</t>
  </si>
  <si>
    <t>Start Delay</t>
  </si>
  <si>
    <t>Initial %</t>
  </si>
  <si>
    <t>Progress %</t>
  </si>
  <si>
    <t>Objective %</t>
  </si>
  <si>
    <t>Complete %</t>
  </si>
  <si>
    <t>Progress bar %</t>
  </si>
  <si>
    <t>Main Task Name</t>
  </si>
  <si>
    <t>TASK NAME</t>
  </si>
  <si>
    <t>■</t>
  </si>
  <si>
    <t>Achieved</t>
  </si>
  <si>
    <t>Update Date</t>
  </si>
  <si>
    <t xml:space="preserve">Version </t>
  </si>
  <si>
    <t>‼ Do not modify the informations in the shaded cells</t>
  </si>
  <si>
    <t>Duration update 
(delta +/-)</t>
  </si>
  <si>
    <t>Environments</t>
  </si>
  <si>
    <t>INTERFACE</t>
  </si>
  <si>
    <t>Priority Level</t>
  </si>
  <si>
    <t>P1</t>
  </si>
  <si>
    <t>Project Owner</t>
  </si>
  <si>
    <t>Completed Later than Planned</t>
  </si>
  <si>
    <t>Project Name/Phase</t>
  </si>
  <si>
    <t xml:space="preserve">RoadMap </t>
  </si>
  <si>
    <t>Planned End Use Date</t>
  </si>
  <si>
    <t>Planned Start Use Date</t>
  </si>
  <si>
    <t>Real Start Use Date</t>
  </si>
  <si>
    <t>Estimated End Use Date</t>
  </si>
  <si>
    <t>Completed earlier than Planned</t>
  </si>
  <si>
    <t>Completed later than Planned</t>
  </si>
  <si>
    <t>Total Planned Use in Working Days</t>
  </si>
  <si>
    <t>ACCEPTATION (ACC)</t>
  </si>
  <si>
    <t>HOMOLOGATION (HML)</t>
  </si>
  <si>
    <t>RECETTE (REC)</t>
  </si>
  <si>
    <t>PRODUCTION (PROD)</t>
  </si>
  <si>
    <t>Project Owner 1</t>
  </si>
  <si>
    <t>Project Owner 2</t>
  </si>
  <si>
    <t>Project Owner 3</t>
  </si>
  <si>
    <t>Project Owner 4</t>
  </si>
  <si>
    <t>Project Owner 5</t>
  </si>
  <si>
    <t>Project Owner 6</t>
  </si>
  <si>
    <t>Project Owner 7</t>
  </si>
  <si>
    <t>Project Owner 8</t>
  </si>
  <si>
    <t>Project Owner 9</t>
  </si>
  <si>
    <t>Project Owner 10</t>
  </si>
  <si>
    <t>Project Owner 11</t>
  </si>
  <si>
    <t>Project Owner 12</t>
  </si>
  <si>
    <t>Project Owner 13</t>
  </si>
  <si>
    <t>Project Owner 14</t>
  </si>
  <si>
    <t>Project Owner 15</t>
  </si>
  <si>
    <t>Project Owner 16</t>
  </si>
  <si>
    <t>T1</t>
  </si>
  <si>
    <t>Available</t>
  </si>
  <si>
    <t>PREPRODUCTION (PREPROD)</t>
  </si>
  <si>
    <t>Environment Availabilty</t>
  </si>
  <si>
    <t>Environnement Availability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</si>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</sst>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\ ddd"/>
    <numFmt numFmtId="165" formatCode="dd/mm/yy;@"/>
    <numFmt numFmtId="166" formatCode="\+General\ ;\-General"/>
    <numFmt numFmtId="167" formatCode="[$-40C]mmm\-yy;@"/>
  </numFmts>
  <fonts count="18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5" tint="-0.24994659260841701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42"/>
      <color theme="4" tint="-0.24997711111789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sz val="14"/>
      <color theme="4" tint="-0.499984740745262"/>
      <name val="Calibri"/>
      <family val="2"/>
      <scheme val="minor"/>
    </font>
    <font>
      <sz val="18"/>
      <color theme="0"/>
      <name val="Calibri"/>
      <family val="2"/>
      <scheme val="minor"/>
    </font>
    <font>
      <sz val="24"/>
      <color theme="4" tint="-0.249977111117893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sz val="11"/>
      <name val="Calibri"/>
      <family val="2"/>
      <scheme val="minor"/>
    </font>
    <font>
      <sz val="16"/>
      <color rgb="FFFF000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darkUp">
        <fgColor theme="4" tint="-0.499984740745262"/>
        <bgColor indexed="65"/>
      </patternFill>
    </fill>
    <fill>
      <patternFill patternType="darkUp">
        <fgColor theme="1" tint="4.9989318521683403E-2"/>
        <bgColor theme="4" tint="-0.499984740745262"/>
      </patternFill>
    </fill>
    <fill>
      <patternFill patternType="lightUp">
        <fgColor rgb="FFFFC000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B050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/>
      <bottom style="thin">
        <color theme="5" tint="-0.2499465926084170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hair">
        <color theme="1" tint="4.9989318521683403E-2"/>
      </left>
      <right/>
      <top/>
      <bottom/>
      <diagonal/>
    </border>
    <border>
      <left/>
      <right style="hair">
        <color theme="1" tint="4.9989318521683403E-2"/>
      </right>
      <top/>
      <bottom/>
      <diagonal/>
    </border>
    <border>
      <left style="hair">
        <color theme="1" tint="4.9989318521683403E-2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hair">
        <color theme="1" tint="4.9989318521683403E-2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rgb="FFFFC000"/>
      </left>
      <right/>
      <top style="thin">
        <color rgb="FFFFC000"/>
      </top>
      <bottom style="thin">
        <color rgb="FFFFC000"/>
      </bottom>
      <diagonal/>
    </border>
    <border>
      <left/>
      <right/>
      <top style="thin">
        <color rgb="FFFFC000"/>
      </top>
      <bottom style="thin">
        <color rgb="FFFFC000"/>
      </bottom>
      <diagonal/>
    </border>
    <border>
      <left/>
      <right style="thin">
        <color rgb="FFFFC000"/>
      </right>
      <top style="thin">
        <color rgb="FFFFC000"/>
      </top>
      <bottom style="thin">
        <color rgb="FFFFC000"/>
      </bottom>
      <diagonal/>
    </border>
    <border>
      <left/>
      <right/>
      <top style="thin">
        <color theme="5" tint="-0.24994659260841701"/>
      </top>
      <bottom/>
      <diagonal/>
    </border>
    <border>
      <left/>
      <right/>
      <top style="thin">
        <color theme="0" tint="-0.14996795556505021"/>
      </top>
      <bottom style="thin">
        <color theme="0" tint="-0.14993743705557422"/>
      </bottom>
      <diagonal/>
    </border>
    <border>
      <left/>
      <right/>
      <top/>
      <bottom style="thin">
        <color theme="0" tint="-0.14996795556505021"/>
      </bottom>
      <diagonal/>
    </border>
    <border>
      <left/>
      <right style="thin">
        <color theme="0" tint="-0.14993743705557422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5" tint="-0.24994659260841701"/>
      </right>
      <top style="thin">
        <color theme="5" tint="-0.24994659260841701"/>
      </top>
      <bottom/>
      <diagonal/>
    </border>
    <border>
      <left/>
      <right style="hair">
        <color theme="5" tint="-0.24994659260841701"/>
      </right>
      <top style="thin">
        <color theme="5" tint="-0.2499465926084170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4">
    <xf numFmtId="0" fontId="0" fillId="0" borderId="0" xfId="0"/>
    <xf numFmtId="14" fontId="0" fillId="0" borderId="0" xfId="0" applyNumberFormat="1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textRotation="90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 indent="1"/>
    </xf>
    <xf numFmtId="0" fontId="2" fillId="0" borderId="2" xfId="0" applyFont="1" applyBorder="1" applyAlignment="1">
      <alignment textRotation="30"/>
    </xf>
    <xf numFmtId="0" fontId="3" fillId="0" borderId="0" xfId="0" applyFont="1" applyAlignment="1">
      <alignment horizontal="left" wrapText="1" indent="1"/>
    </xf>
    <xf numFmtId="0" fontId="3" fillId="0" borderId="0" xfId="0" applyFont="1" applyAlignment="1">
      <alignment horizontal="center" textRotation="90" wrapText="1"/>
    </xf>
    <xf numFmtId="0" fontId="3" fillId="0" borderId="0" xfId="0" applyFont="1" applyAlignment="1">
      <alignment horizontal="center" textRotation="90"/>
    </xf>
    <xf numFmtId="0" fontId="0" fillId="4" borderId="1" xfId="0" applyFill="1" applyBorder="1" applyAlignment="1">
      <alignment vertical="center"/>
    </xf>
    <xf numFmtId="0" fontId="1" fillId="0" borderId="0" xfId="0" applyNumberFormat="1" applyFont="1" applyAlignment="1">
      <alignment horizontal="center" vertical="center"/>
    </xf>
    <xf numFmtId="0" fontId="4" fillId="0" borderId="5" xfId="1" applyBorder="1" applyAlignment="1">
      <alignment horizontal="left" vertical="center" indent="1"/>
    </xf>
    <xf numFmtId="0" fontId="5" fillId="0" borderId="0" xfId="0" applyFont="1" applyAlignment="1">
      <alignment vertical="center"/>
    </xf>
    <xf numFmtId="0" fontId="8" fillId="0" borderId="0" xfId="0" applyFont="1" applyAlignment="1">
      <alignment horizontal="left" vertical="center" indent="1"/>
    </xf>
    <xf numFmtId="0" fontId="9" fillId="0" borderId="0" xfId="0" applyFont="1" applyAlignment="1">
      <alignment horizontal="left" vertical="center" indent="1"/>
    </xf>
    <xf numFmtId="14" fontId="9" fillId="0" borderId="0" xfId="0" applyNumberFormat="1" applyFont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14" fontId="9" fillId="2" borderId="5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8" fillId="7" borderId="0" xfId="0" applyFont="1" applyFill="1" applyAlignment="1">
      <alignment vertical="center"/>
    </xf>
    <xf numFmtId="0" fontId="8" fillId="5" borderId="0" xfId="0" applyFont="1" applyFill="1" applyAlignment="1">
      <alignment vertical="center"/>
    </xf>
    <xf numFmtId="0" fontId="4" fillId="0" borderId="0" xfId="1" applyAlignment="1">
      <alignment horizontal="left" indent="1"/>
    </xf>
    <xf numFmtId="164" fontId="8" fillId="0" borderId="0" xfId="0" applyNumberFormat="1" applyFont="1" applyAlignment="1">
      <alignment textRotation="90"/>
    </xf>
    <xf numFmtId="0" fontId="0" fillId="4" borderId="1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6" fillId="4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 vertical="center"/>
    </xf>
    <xf numFmtId="9" fontId="0" fillId="4" borderId="1" xfId="0" applyNumberFormat="1" applyFont="1" applyFill="1" applyBorder="1" applyAlignment="1">
      <alignment horizontal="center" vertical="center"/>
    </xf>
    <xf numFmtId="165" fontId="0" fillId="0" borderId="1" xfId="0" applyNumberFormat="1" applyFont="1" applyFill="1" applyBorder="1" applyAlignment="1">
      <alignment horizontal="center" vertical="center"/>
    </xf>
    <xf numFmtId="9" fontId="0" fillId="0" borderId="1" xfId="0" applyNumberFormat="1" applyFont="1" applyFill="1" applyBorder="1" applyAlignment="1">
      <alignment horizontal="center" vertical="center"/>
    </xf>
    <xf numFmtId="0" fontId="4" fillId="0" borderId="5" xfId="1" applyFont="1" applyBorder="1" applyAlignment="1">
      <alignment horizontal="left" vertical="center" indent="1"/>
    </xf>
    <xf numFmtId="0" fontId="11" fillId="0" borderId="0" xfId="0" applyFont="1" applyFill="1" applyAlignment="1">
      <alignment vertical="center"/>
    </xf>
    <xf numFmtId="0" fontId="0" fillId="0" borderId="0" xfId="0" applyFont="1"/>
    <xf numFmtId="0" fontId="12" fillId="5" borderId="0" xfId="0" applyFont="1" applyFill="1" applyAlignment="1">
      <alignment horizontal="left" vertical="center" indent="1"/>
    </xf>
    <xf numFmtId="0" fontId="10" fillId="5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0" fontId="13" fillId="0" borderId="0" xfId="0" applyFont="1" applyAlignment="1">
      <alignment horizontal="left" vertical="center" indent="1"/>
    </xf>
    <xf numFmtId="0" fontId="13" fillId="0" borderId="0" xfId="0" applyFont="1" applyBorder="1" applyAlignment="1">
      <alignment horizontal="left" vertical="center" indent="1"/>
    </xf>
    <xf numFmtId="0" fontId="1" fillId="3" borderId="5" xfId="0" applyFont="1" applyFill="1" applyBorder="1" applyAlignment="1">
      <alignment horizontal="left" vertical="center" indent="1"/>
    </xf>
    <xf numFmtId="0" fontId="0" fillId="0" borderId="5" xfId="0" applyFont="1" applyBorder="1" applyAlignment="1">
      <alignment horizontal="left" vertical="center" indent="1"/>
    </xf>
    <xf numFmtId="0" fontId="0" fillId="6" borderId="0" xfId="0" applyFont="1" applyFill="1" applyAlignment="1">
      <alignment vertical="center"/>
    </xf>
    <xf numFmtId="0" fontId="1" fillId="6" borderId="0" xfId="0" applyFont="1" applyFill="1" applyAlignment="1">
      <alignment vertical="center"/>
    </xf>
    <xf numFmtId="0" fontId="0" fillId="0" borderId="5" xfId="0" applyBorder="1" applyAlignment="1">
      <alignment horizontal="left" vertical="center" indent="1"/>
    </xf>
    <xf numFmtId="0" fontId="14" fillId="0" borderId="6" xfId="0" applyFont="1" applyBorder="1" applyAlignment="1">
      <alignment horizontal="center" textRotation="90" wrapText="1"/>
    </xf>
    <xf numFmtId="0" fontId="14" fillId="0" borderId="0" xfId="0" applyFont="1" applyBorder="1" applyAlignment="1">
      <alignment horizontal="center" textRotation="90" wrapText="1"/>
    </xf>
    <xf numFmtId="0" fontId="14" fillId="0" borderId="7" xfId="0" applyFont="1" applyBorder="1" applyAlignment="1">
      <alignment horizontal="center" textRotation="90" wrapText="1"/>
    </xf>
    <xf numFmtId="0" fontId="0" fillId="0" borderId="6" xfId="0" applyBorder="1"/>
    <xf numFmtId="0" fontId="0" fillId="0" borderId="0" xfId="0" applyBorder="1"/>
    <xf numFmtId="0" fontId="0" fillId="0" borderId="7" xfId="0" applyBorder="1"/>
    <xf numFmtId="165" fontId="0" fillId="0" borderId="8" xfId="0" applyNumberFormat="1" applyFont="1" applyFill="1" applyBorder="1" applyAlignment="1">
      <alignment horizontal="center" vertical="center"/>
    </xf>
    <xf numFmtId="0" fontId="15" fillId="0" borderId="6" xfId="0" applyFont="1" applyBorder="1" applyAlignment="1">
      <alignment horizontal="center" textRotation="90" wrapText="1"/>
    </xf>
    <xf numFmtId="0" fontId="15" fillId="0" borderId="0" xfId="0" applyFont="1" applyBorder="1" applyAlignment="1">
      <alignment horizontal="center" textRotation="90" wrapText="1"/>
    </xf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4" borderId="8" xfId="0" applyFont="1" applyFill="1" applyBorder="1" applyAlignment="1">
      <alignment horizontal="center" vertical="center"/>
    </xf>
    <xf numFmtId="165" fontId="0" fillId="4" borderId="8" xfId="0" applyNumberFormat="1" applyFont="1" applyFill="1" applyBorder="1" applyAlignment="1">
      <alignment horizontal="center" vertical="center"/>
    </xf>
    <xf numFmtId="165" fontId="0" fillId="4" borderId="1" xfId="0" applyNumberFormat="1" applyFont="1" applyFill="1" applyBorder="1" applyAlignment="1">
      <alignment horizontal="center" vertical="center"/>
    </xf>
    <xf numFmtId="165" fontId="0" fillId="4" borderId="9" xfId="0" applyNumberFormat="1" applyFont="1" applyFill="1" applyBorder="1" applyAlignment="1">
      <alignment horizontal="center" vertical="center"/>
    </xf>
    <xf numFmtId="0" fontId="0" fillId="11" borderId="1" xfId="0" applyFont="1" applyFill="1" applyBorder="1" applyAlignment="1">
      <alignment horizontal="center" vertical="center"/>
    </xf>
    <xf numFmtId="165" fontId="0" fillId="12" borderId="1" xfId="0" applyNumberFormat="1" applyFont="1" applyFill="1" applyBorder="1" applyAlignment="1">
      <alignment horizontal="center" vertical="center"/>
    </xf>
    <xf numFmtId="165" fontId="0" fillId="12" borderId="9" xfId="0" applyNumberFormat="1" applyFont="1" applyFill="1" applyBorder="1" applyAlignment="1">
      <alignment horizontal="center" vertical="center"/>
    </xf>
    <xf numFmtId="0" fontId="0" fillId="12" borderId="8" xfId="0" applyFont="1" applyFill="1" applyBorder="1" applyAlignment="1">
      <alignment horizontal="center" vertical="center"/>
    </xf>
    <xf numFmtId="0" fontId="0" fillId="1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12" fillId="0" borderId="0" xfId="0" applyFont="1" applyFill="1" applyAlignment="1">
      <alignment horizontal="left" vertical="center" indent="1"/>
    </xf>
    <xf numFmtId="0" fontId="10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1" fillId="3" borderId="3" xfId="0" applyFont="1" applyFill="1" applyBorder="1" applyAlignment="1">
      <alignment vertical="center"/>
    </xf>
    <xf numFmtId="0" fontId="1" fillId="3" borderId="1" xfId="0" applyFont="1" applyFill="1" applyBorder="1" applyAlignment="1">
      <alignment vertical="center"/>
    </xf>
    <xf numFmtId="0" fontId="1" fillId="3" borderId="4" xfId="0" applyFont="1" applyFill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0" fillId="0" borderId="0" xfId="0" applyAlignment="1">
      <alignment vertical="center" textRotation="90"/>
    </xf>
    <xf numFmtId="0" fontId="7" fillId="0" borderId="0" xfId="0" applyFont="1" applyAlignment="1">
      <alignment horizontal="right" textRotation="90"/>
    </xf>
    <xf numFmtId="166" fontId="0" fillId="0" borderId="0" xfId="0" applyNumberFormat="1" applyAlignment="1">
      <alignment horizontal="center"/>
    </xf>
    <xf numFmtId="166" fontId="15" fillId="0" borderId="0" xfId="0" applyNumberFormat="1" applyFont="1" applyBorder="1" applyAlignment="1">
      <alignment horizontal="center" textRotation="90" wrapText="1"/>
    </xf>
    <xf numFmtId="166" fontId="0" fillId="0" borderId="0" xfId="0" applyNumberFormat="1" applyBorder="1" applyAlignment="1">
      <alignment horizontal="center"/>
    </xf>
    <xf numFmtId="166" fontId="0" fillId="4" borderId="1" xfId="0" applyNumberFormat="1" applyFont="1" applyFill="1" applyBorder="1" applyAlignment="1">
      <alignment horizontal="center" vertical="center"/>
    </xf>
    <xf numFmtId="166" fontId="0" fillId="0" borderId="1" xfId="0" applyNumberFormat="1" applyFont="1" applyFill="1" applyBorder="1" applyAlignment="1">
      <alignment horizontal="center" vertical="center"/>
    </xf>
    <xf numFmtId="9" fontId="0" fillId="12" borderId="1" xfId="0" applyNumberFormat="1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11" borderId="0" xfId="0" applyFill="1" applyAlignment="1">
      <alignment horizontal="center" vertical="center"/>
    </xf>
    <xf numFmtId="167" fontId="0" fillId="11" borderId="0" xfId="0" applyNumberFormat="1" applyFill="1" applyBorder="1" applyAlignment="1">
      <alignment horizontal="center" vertical="center"/>
    </xf>
    <xf numFmtId="0" fontId="6" fillId="11" borderId="0" xfId="0" applyFont="1" applyFill="1" applyBorder="1" applyAlignment="1">
      <alignment horizontal="center" vertical="center"/>
    </xf>
    <xf numFmtId="0" fontId="16" fillId="11" borderId="0" xfId="0" applyFont="1" applyFill="1" applyAlignment="1">
      <alignment horizontal="center"/>
    </xf>
    <xf numFmtId="0" fontId="0" fillId="0" borderId="0" xfId="0" applyFont="1" applyBorder="1" applyAlignment="1">
      <alignment vertical="center"/>
    </xf>
    <xf numFmtId="0" fontId="0" fillId="9" borderId="0" xfId="0" applyFill="1" applyAlignment="1"/>
    <xf numFmtId="0" fontId="0" fillId="0" borderId="0" xfId="0" applyFill="1" applyBorder="1" applyAlignment="1">
      <alignment horizontal="center" vertical="center"/>
    </xf>
    <xf numFmtId="0" fontId="1" fillId="11" borderId="0" xfId="0" applyFont="1" applyFill="1" applyAlignment="1">
      <alignment horizontal="center" vertical="center"/>
    </xf>
    <xf numFmtId="14" fontId="9" fillId="0" borderId="13" xfId="0" applyNumberFormat="1" applyFont="1" applyBorder="1" applyAlignment="1">
      <alignment textRotation="90"/>
    </xf>
    <xf numFmtId="0" fontId="8" fillId="14" borderId="0" xfId="0" applyFont="1" applyFill="1" applyAlignment="1">
      <alignment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6" fillId="4" borderId="1" xfId="0" applyFont="1" applyFill="1" applyBorder="1" applyAlignment="1">
      <alignment vertical="center"/>
    </xf>
    <xf numFmtId="14" fontId="9" fillId="0" borderId="17" xfId="0" applyNumberFormat="1" applyFont="1" applyBorder="1" applyAlignment="1">
      <alignment textRotation="90"/>
    </xf>
    <xf numFmtId="14" fontId="9" fillId="0" borderId="18" xfId="0" applyNumberFormat="1" applyFont="1" applyBorder="1" applyAlignment="1">
      <alignment textRotation="90"/>
    </xf>
    <xf numFmtId="0" fontId="13" fillId="0" borderId="3" xfId="0" applyFont="1" applyBorder="1" applyAlignment="1">
      <alignment horizontal="left" vertical="center" indent="1"/>
    </xf>
    <xf numFmtId="0" fontId="13" fillId="0" borderId="4" xfId="0" applyFont="1" applyBorder="1" applyAlignment="1">
      <alignment horizontal="left" vertical="center" indent="1"/>
    </xf>
    <xf numFmtId="0" fontId="13" fillId="0" borderId="3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0" fillId="10" borderId="0" xfId="0" applyFill="1" applyBorder="1" applyAlignment="1">
      <alignment horizontal="center" vertical="center"/>
    </xf>
    <xf numFmtId="0" fontId="8" fillId="8" borderId="0" xfId="0" applyFont="1" applyFill="1" applyAlignment="1">
      <alignment horizontal="center" vertical="center"/>
    </xf>
    <xf numFmtId="9" fontId="17" fillId="13" borderId="10" xfId="0" applyNumberFormat="1" applyFont="1" applyFill="1" applyBorder="1" applyAlignment="1">
      <alignment horizontal="center" vertical="center"/>
    </xf>
    <xf numFmtId="9" fontId="17" fillId="13" borderId="11" xfId="0" applyNumberFormat="1" applyFont="1" applyFill="1" applyBorder="1" applyAlignment="1">
      <alignment horizontal="center" vertical="center"/>
    </xf>
    <xf numFmtId="9" fontId="17" fillId="13" borderId="12" xfId="0" applyNumberFormat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38">
    <dxf>
      <fill>
        <patternFill>
          <bgColor theme="4" tint="-0.499984740745262"/>
        </patternFill>
      </fill>
    </dxf>
    <dxf>
      <fill>
        <patternFill>
          <bgColor theme="4" tint="-0.24994659260841701"/>
        </patternFill>
      </fill>
    </dxf>
    <dxf>
      <fill>
        <patternFill patternType="lightUp">
          <fgColor rgb="FFFFC000"/>
        </patternFill>
      </fill>
    </dxf>
    <dxf>
      <fill>
        <patternFill patternType="darkUp">
          <fgColor theme="4" tint="-0.499984740745262"/>
        </patternFill>
      </fill>
    </dxf>
    <dxf>
      <fill>
        <patternFill patternType="darkUp">
          <fgColor theme="1" tint="4.9989318521683403E-2"/>
        </patternFill>
      </fill>
    </dxf>
    <dxf>
      <fill>
        <patternFill>
          <bgColor theme="4" tint="-0.499984740745262"/>
        </patternFill>
      </fill>
    </dxf>
    <dxf>
      <fill>
        <patternFill>
          <bgColor theme="4" tint="-0.24994659260841701"/>
        </patternFill>
      </fill>
    </dxf>
    <dxf>
      <fill>
        <patternFill patternType="lightUp">
          <fgColor rgb="FFFFC000"/>
        </patternFill>
      </fill>
    </dxf>
    <dxf>
      <fill>
        <patternFill patternType="darkUp">
          <fgColor theme="4" tint="-0.499984740745262"/>
        </patternFill>
      </fill>
    </dxf>
    <dxf>
      <fill>
        <patternFill patternType="darkUp">
          <fgColor theme="1" tint="4.9989318521683403E-2"/>
        </patternFill>
      </fill>
    </dxf>
    <dxf>
      <fill>
        <patternFill>
          <bgColor rgb="FF00B050"/>
        </patternFill>
      </fill>
    </dxf>
    <dxf>
      <fill>
        <patternFill>
          <bgColor theme="4" tint="-0.499984740745262"/>
        </patternFill>
      </fill>
    </dxf>
    <dxf>
      <fill>
        <patternFill>
          <bgColor theme="4" tint="-0.24994659260841701"/>
        </patternFill>
      </fill>
    </dxf>
    <dxf>
      <fill>
        <patternFill patternType="lightUp">
          <fgColor rgb="FFFFC000"/>
        </patternFill>
      </fill>
    </dxf>
    <dxf>
      <fill>
        <patternFill patternType="darkUp">
          <fgColor theme="4" tint="-0.499984740745262"/>
        </patternFill>
      </fill>
    </dxf>
    <dxf>
      <fill>
        <patternFill patternType="darkUp">
          <fgColor theme="1" tint="4.9989318521683403E-2"/>
        </patternFill>
      </fill>
    </dxf>
    <dxf>
      <fill>
        <patternFill>
          <bgColor theme="4" tint="-0.499984740745262"/>
        </patternFill>
      </fill>
    </dxf>
    <dxf>
      <fill>
        <patternFill>
          <bgColor theme="4" tint="-0.24994659260841701"/>
        </patternFill>
      </fill>
    </dxf>
    <dxf>
      <fill>
        <patternFill patternType="lightUp">
          <fgColor rgb="FFFFC000"/>
        </patternFill>
      </fill>
    </dxf>
    <dxf>
      <fill>
        <patternFill patternType="darkUp">
          <fgColor theme="4" tint="-0.499984740745262"/>
        </patternFill>
      </fill>
    </dxf>
    <dxf>
      <fill>
        <patternFill patternType="darkUp">
          <fgColor theme="1" tint="4.9989318521683403E-2"/>
        </patternFill>
      </fill>
    </dxf>
    <dxf>
      <fill>
        <patternFill>
          <bgColor rgb="FF00B050"/>
        </patternFill>
      </fill>
    </dxf>
    <dxf>
      <fill>
        <patternFill patternType="darkUp">
          <fgColor theme="1" tint="4.9989318521683403E-2"/>
        </patternFill>
      </fill>
    </dxf>
    <dxf>
      <fill>
        <patternFill patternType="darkUp">
          <fgColor theme="4" tint="-0.499984740745262"/>
        </patternFill>
      </fill>
    </dxf>
    <dxf>
      <fill>
        <patternFill patternType="lightUp">
          <f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-0.499984740745262"/>
        </patternFill>
      </fill>
    </dxf>
    <dxf>
      <fill>
        <patternFill>
          <bgColor rgb="FF00B050"/>
        </patternFill>
      </fill>
    </dxf>
    <dxf>
      <fill>
        <patternFill patternType="darkUp">
          <fgColor theme="1" tint="4.9989318521683403E-2"/>
        </patternFill>
      </fill>
    </dxf>
    <dxf>
      <fill>
        <patternFill patternType="darkUp">
          <fgColor theme="4" tint="-0.499984740745262"/>
        </patternFill>
      </fill>
    </dxf>
    <dxf>
      <fill>
        <patternFill patternType="lightUp">
          <f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-0.499984740745262"/>
        </patternFill>
      </fill>
    </dxf>
    <dxf>
      <fill>
        <patternFill patternType="darkUp">
          <fgColor theme="1" tint="4.9989318521683403E-2"/>
        </patternFill>
      </fill>
    </dxf>
    <dxf>
      <fill>
        <patternFill patternType="darkUp">
          <fgColor theme="4" tint="-0.499984740745262"/>
        </patternFill>
      </fill>
    </dxf>
    <dxf>
      <fill>
        <patternFill patternType="lightUp">
          <f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-0.499984740745262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croll" dx="22" fmlaLink="$C$8" horiz="1" max="365" page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142875</xdr:rowOff>
        </xdr:from>
        <xdr:to>
          <xdr:col>1</xdr:col>
          <xdr:colOff>3216728</xdr:colOff>
          <xdr:row>8</xdr:row>
          <xdr:rowOff>9525</xdr:rowOff>
        </xdr:to>
        <xdr:sp macro="" textlink="">
          <xdr:nvSpPr>
            <xdr:cNvPr id="1027" name="Scroll Bar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8" tint="-0.249977111117893"/>
  </sheetPr>
  <dimension ref="B1:H51"/>
  <sheetViews>
    <sheetView showGridLines="0" topLeftCell="A16" workbookViewId="0">
      <selection activeCell="C48" sqref="C48:C50"/>
    </sheetView>
  </sheetViews>
  <sheetFormatPr baseColWidth="10" defaultColWidth="9.140625" defaultRowHeight="18" customHeight="1" x14ac:dyDescent="0.25"/>
  <cols>
    <col min="1" max="1" width="3.28515625" style="41" customWidth="1"/>
    <col min="2" max="2" width="2.85546875" style="41" customWidth="1"/>
    <col min="3" max="4" width="27" style="41" customWidth="1"/>
    <col min="5" max="5" width="34.28515625" style="41" customWidth="1"/>
    <col min="6" max="6" width="21" style="41" customWidth="1"/>
    <col min="7" max="7" width="3.140625" style="41" customWidth="1"/>
    <col min="8" max="16384" width="9.140625" style="41"/>
  </cols>
  <sheetData>
    <row r="1" spans="2:8" s="38" customFormat="1" ht="31.5" x14ac:dyDescent="0.25">
      <c r="B1" s="37" t="s">
        <v>6</v>
      </c>
      <c r="C1" s="37"/>
      <c r="D1" s="37"/>
      <c r="E1" s="37"/>
      <c r="F1" s="37"/>
      <c r="G1" s="37"/>
      <c r="H1" s="37"/>
    </row>
    <row r="4" spans="2:8" ht="23.25" x14ac:dyDescent="0.25">
      <c r="B4" s="39" t="s">
        <v>7</v>
      </c>
      <c r="C4" s="40"/>
      <c r="D4" s="40"/>
      <c r="E4" s="40"/>
      <c r="F4" s="40"/>
      <c r="G4" s="40"/>
    </row>
    <row r="6" spans="2:8" ht="15" x14ac:dyDescent="0.25">
      <c r="C6" s="42" t="s">
        <v>8</v>
      </c>
      <c r="D6" s="106"/>
      <c r="E6" s="107"/>
      <c r="F6" s="108"/>
    </row>
    <row r="8" spans="2:8" ht="23.25" x14ac:dyDescent="0.25">
      <c r="B8" s="39" t="s">
        <v>9</v>
      </c>
      <c r="C8" s="40"/>
      <c r="D8" s="40"/>
      <c r="E8" s="40"/>
      <c r="F8" s="40"/>
      <c r="G8" s="40"/>
    </row>
    <row r="9" spans="2:8" ht="15" x14ac:dyDescent="0.25">
      <c r="C9" s="43"/>
      <c r="D9" s="43"/>
      <c r="E9" s="43"/>
      <c r="F9" s="43"/>
    </row>
    <row r="10" spans="2:8" ht="15" x14ac:dyDescent="0.25">
      <c r="C10" s="43" t="s">
        <v>5</v>
      </c>
      <c r="D10" s="43"/>
      <c r="E10" s="104"/>
      <c r="F10" s="105"/>
    </row>
    <row r="12" spans="2:8" ht="15" x14ac:dyDescent="0.25">
      <c r="C12" s="44" t="s">
        <v>10</v>
      </c>
      <c r="D12" s="44" t="s">
        <v>15</v>
      </c>
      <c r="E12" s="44" t="s">
        <v>11</v>
      </c>
      <c r="F12" s="44" t="s">
        <v>12</v>
      </c>
    </row>
    <row r="13" spans="2:8" ht="15" x14ac:dyDescent="0.25">
      <c r="C13" s="45" t="s">
        <v>49</v>
      </c>
      <c r="D13" s="48"/>
      <c r="E13" s="15"/>
      <c r="F13" s="45"/>
    </row>
    <row r="14" spans="2:8" ht="15" x14ac:dyDescent="0.25">
      <c r="C14" s="45" t="s">
        <v>50</v>
      </c>
      <c r="D14" s="45"/>
      <c r="E14" s="36"/>
      <c r="F14" s="45"/>
    </row>
    <row r="15" spans="2:8" ht="15" x14ac:dyDescent="0.25">
      <c r="C15" s="45" t="s">
        <v>51</v>
      </c>
      <c r="D15" s="45"/>
      <c r="E15" s="36"/>
      <c r="F15" s="45"/>
    </row>
    <row r="16" spans="2:8" ht="15" x14ac:dyDescent="0.25">
      <c r="C16" s="45" t="s">
        <v>52</v>
      </c>
      <c r="D16" s="45"/>
      <c r="E16" s="36"/>
      <c r="F16" s="45"/>
    </row>
    <row r="17" spans="2:7" ht="15" x14ac:dyDescent="0.25">
      <c r="C17" s="45" t="s">
        <v>53</v>
      </c>
      <c r="D17" s="45"/>
      <c r="E17" s="36"/>
      <c r="F17" s="45"/>
    </row>
    <row r="18" spans="2:7" ht="15" x14ac:dyDescent="0.25">
      <c r="C18" s="45" t="s">
        <v>54</v>
      </c>
      <c r="D18" s="45"/>
      <c r="E18" s="45"/>
      <c r="F18" s="45"/>
    </row>
    <row r="19" spans="2:7" ht="15" x14ac:dyDescent="0.25">
      <c r="C19" s="45" t="s">
        <v>55</v>
      </c>
      <c r="D19" s="45"/>
      <c r="E19" s="45"/>
      <c r="F19" s="45"/>
    </row>
    <row r="20" spans="2:7" ht="15" x14ac:dyDescent="0.25">
      <c r="C20" s="45" t="s">
        <v>56</v>
      </c>
      <c r="D20" s="45"/>
      <c r="E20" s="45"/>
      <c r="F20" s="45"/>
    </row>
    <row r="21" spans="2:7" ht="15" x14ac:dyDescent="0.25">
      <c r="C21" s="45" t="s">
        <v>57</v>
      </c>
      <c r="D21" s="45"/>
      <c r="E21" s="45"/>
      <c r="F21" s="45"/>
    </row>
    <row r="22" spans="2:7" ht="15" x14ac:dyDescent="0.25">
      <c r="C22" s="45" t="s">
        <v>58</v>
      </c>
      <c r="D22" s="45"/>
      <c r="E22" s="45"/>
      <c r="F22" s="45"/>
    </row>
    <row r="23" spans="2:7" ht="15" x14ac:dyDescent="0.25">
      <c r="C23" s="45" t="s">
        <v>59</v>
      </c>
      <c r="D23" s="45"/>
      <c r="E23" s="45"/>
      <c r="F23" s="45"/>
    </row>
    <row r="24" spans="2:7" ht="15" x14ac:dyDescent="0.25">
      <c r="C24" s="45" t="s">
        <v>60</v>
      </c>
      <c r="D24" s="45"/>
      <c r="E24" s="45"/>
      <c r="F24" s="45"/>
    </row>
    <row r="25" spans="2:7" ht="15" x14ac:dyDescent="0.25">
      <c r="C25" s="45" t="s">
        <v>61</v>
      </c>
      <c r="D25" s="45"/>
      <c r="E25" s="45"/>
      <c r="F25" s="45"/>
    </row>
    <row r="26" spans="2:7" ht="15" x14ac:dyDescent="0.25">
      <c r="C26" s="45" t="s">
        <v>62</v>
      </c>
      <c r="D26" s="45"/>
      <c r="E26" s="45"/>
      <c r="F26" s="45"/>
    </row>
    <row r="27" spans="2:7" ht="15" x14ac:dyDescent="0.25">
      <c r="C27" s="45" t="s">
        <v>63</v>
      </c>
      <c r="D27" s="45"/>
      <c r="E27" s="45"/>
      <c r="F27" s="45"/>
    </row>
    <row r="28" spans="2:7" ht="15" x14ac:dyDescent="0.25">
      <c r="C28" s="45" t="s">
        <v>64</v>
      </c>
      <c r="D28" s="45"/>
      <c r="E28" s="45"/>
      <c r="F28" s="45"/>
    </row>
    <row r="29" spans="2:7" ht="15" x14ac:dyDescent="0.25">
      <c r="C29" s="46"/>
      <c r="D29" s="46"/>
      <c r="E29" s="47" t="s">
        <v>13</v>
      </c>
      <c r="F29" s="46"/>
    </row>
    <row r="31" spans="2:7" ht="18" customHeight="1" x14ac:dyDescent="0.25">
      <c r="B31" s="39" t="s">
        <v>22</v>
      </c>
      <c r="C31" s="39"/>
      <c r="D31" s="39"/>
      <c r="E31" s="39"/>
      <c r="F31" s="39"/>
      <c r="G31" s="39"/>
    </row>
    <row r="32" spans="2:7" s="72" customFormat="1" ht="18" customHeight="1" x14ac:dyDescent="0.25">
      <c r="B32" s="70"/>
      <c r="C32" s="71"/>
      <c r="D32" s="71"/>
      <c r="E32" s="71"/>
      <c r="F32" s="71"/>
      <c r="G32" s="71"/>
    </row>
    <row r="33" spans="3:6" ht="18" customHeight="1" x14ac:dyDescent="0.25">
      <c r="C33" s="73" t="s">
        <v>23</v>
      </c>
      <c r="D33" s="74"/>
      <c r="E33" s="74"/>
      <c r="F33" s="75"/>
    </row>
    <row r="34" spans="3:6" ht="18" customHeight="1" x14ac:dyDescent="0.25">
      <c r="C34" s="76" t="s">
        <v>70</v>
      </c>
      <c r="D34" s="77"/>
      <c r="E34" s="77"/>
      <c r="F34" s="78"/>
    </row>
    <row r="35" spans="3:6" ht="18" customHeight="1" x14ac:dyDescent="0.25">
      <c r="C35" s="76" t="s">
        <v>70</v>
      </c>
      <c r="D35" s="77"/>
      <c r="E35" s="77"/>
      <c r="F35" s="78"/>
    </row>
    <row r="36" spans="3:6" ht="18" customHeight="1" x14ac:dyDescent="0.25">
      <c r="C36" s="76" t="s">
        <v>70</v>
      </c>
      <c r="D36" s="77"/>
      <c r="E36" s="77"/>
      <c r="F36" s="78"/>
    </row>
    <row r="37" spans="3:6" ht="18" customHeight="1" x14ac:dyDescent="0.25">
      <c r="C37" s="76" t="s">
        <v>70</v>
      </c>
      <c r="D37" s="77"/>
      <c r="E37" s="77"/>
      <c r="F37" s="78"/>
    </row>
    <row r="38" spans="3:6" ht="18" customHeight="1" x14ac:dyDescent="0.25">
      <c r="C38" s="76" t="s">
        <v>70</v>
      </c>
      <c r="D38" s="77"/>
      <c r="E38" s="77"/>
      <c r="F38" s="78"/>
    </row>
    <row r="39" spans="3:6" ht="18" customHeight="1" x14ac:dyDescent="0.25">
      <c r="C39" s="76" t="s">
        <v>70</v>
      </c>
      <c r="D39" s="77"/>
      <c r="E39" s="77"/>
      <c r="F39" s="78"/>
    </row>
    <row r="40" spans="3:6" ht="18" customHeight="1" x14ac:dyDescent="0.25">
      <c r="C40" s="76" t="s">
        <v>70</v>
      </c>
      <c r="D40" s="77"/>
      <c r="E40" s="77"/>
      <c r="F40" s="78"/>
    </row>
    <row r="41" spans="3:6" ht="18" customHeight="1" x14ac:dyDescent="0.25">
      <c r="C41" s="76" t="s">
        <v>70</v>
      </c>
      <c r="D41" s="77"/>
      <c r="E41" s="77"/>
      <c r="F41" s="78"/>
    </row>
    <row r="42" spans="3:6" ht="18" customHeight="1" x14ac:dyDescent="0.25">
      <c r="C42" s="76" t="s">
        <v>70</v>
      </c>
      <c r="D42" s="77"/>
      <c r="E42" s="77"/>
      <c r="F42" s="78"/>
    </row>
    <row r="43" spans="3:6" ht="18" customHeight="1" x14ac:dyDescent="0.25">
      <c r="C43" s="76"/>
      <c r="D43" s="77"/>
      <c r="E43" s="77"/>
      <c r="F43" s="78"/>
    </row>
    <row r="44" spans="3:6" ht="15" x14ac:dyDescent="0.25">
      <c r="C44" s="46"/>
      <c r="D44" s="46"/>
      <c r="E44" s="47" t="s">
        <v>13</v>
      </c>
      <c r="F44" s="46"/>
    </row>
    <row r="47" spans="3:6" ht="18" customHeight="1" x14ac:dyDescent="0.25">
      <c r="C47" s="73" t="s">
        <v>31</v>
      </c>
      <c r="D47" s="74"/>
      <c r="E47" s="74"/>
      <c r="F47" s="75"/>
    </row>
    <row r="48" spans="3:6" ht="18" customHeight="1" x14ac:dyDescent="0.25">
      <c r="C48" s="76" t="s">
        <v>70</v>
      </c>
      <c r="D48" s="77"/>
      <c r="E48" s="77"/>
      <c r="F48" s="78"/>
    </row>
    <row r="49" spans="3:6" ht="18" customHeight="1" x14ac:dyDescent="0.25">
      <c r="C49" s="76" t="s">
        <v>70</v>
      </c>
      <c r="D49" s="77"/>
      <c r="E49" s="77"/>
      <c r="F49" s="78"/>
    </row>
    <row r="50" spans="3:6" ht="18" customHeight="1" x14ac:dyDescent="0.25">
      <c r="C50" s="76" t="s">
        <v>70</v>
      </c>
      <c r="D50" s="93"/>
      <c r="E50" s="93"/>
      <c r="F50" s="93"/>
    </row>
    <row r="51" spans="3:6" ht="15" x14ac:dyDescent="0.25">
      <c r="C51" s="46"/>
      <c r="D51" s="46"/>
      <c r="E51" s="47" t="s">
        <v>13</v>
      </c>
      <c r="F51" s="46"/>
    </row>
  </sheetData>
  <mergeCells count="2">
    <mergeCell ref="E10:F10"/>
    <mergeCell ref="D6:F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5" tint="-0.249977111117893"/>
    <pageSetUpPr fitToPage="1"/>
  </sheetPr>
  <dimension ref="A1:FH42"/>
  <sheetViews>
    <sheetView showGridLines="0" tabSelected="1" zoomScale="70" zoomScaleNormal="70" workbookViewId="0">
      <selection activeCell="B38" sqref="B38"/>
    </sheetView>
  </sheetViews>
  <sheetFormatPr baseColWidth="10" defaultColWidth="9.140625" defaultRowHeight="15" outlineLevelCol="1" x14ac:dyDescent="0.25"/>
  <cols>
    <col min="1" max="1" width="42.5703125" customWidth="1"/>
    <col min="2" max="2" width="68.5703125" bestFit="1" customWidth="1"/>
    <col min="3" max="4" width="17.28515625" customWidth="1"/>
    <col min="5" max="5" width="12" style="5" hidden="1" customWidth="1"/>
    <col min="6" max="6" width="9.7109375" style="5" customWidth="1"/>
    <col min="7" max="7" width="14" style="5" hidden="1" customWidth="1"/>
    <col min="8" max="8" width="12" style="5" hidden="1" customWidth="1"/>
    <col min="9" max="9" width="21.140625" style="5" bestFit="1" customWidth="1"/>
    <col min="10" max="10" width="10.140625" customWidth="1"/>
    <col min="11" max="11" width="9.5703125" bestFit="1" customWidth="1"/>
    <col min="12" max="13" width="9.7109375" customWidth="1"/>
    <col min="14" max="14" width="8.42578125" style="5" bestFit="1" customWidth="1"/>
    <col min="15" max="15" width="9.140625" style="81" customWidth="1"/>
    <col min="16" max="16" width="8.28515625" style="5" bestFit="1" customWidth="1"/>
    <col min="17" max="17" width="5" style="5" hidden="1" customWidth="1"/>
    <col min="18" max="18" width="5" hidden="1" customWidth="1"/>
    <col min="19" max="19" width="9.140625" style="5" bestFit="1" customWidth="1"/>
    <col min="20" max="60" width="3.28515625" customWidth="1"/>
    <col min="61" max="111" width="3.28515625" customWidth="1" outlineLevel="1"/>
    <col min="112" max="112" width="3.28515625" customWidth="1"/>
    <col min="113" max="164" width="3.28515625" customWidth="1" outlineLevel="1"/>
  </cols>
  <sheetData>
    <row r="1" spans="1:164" s="2" customFormat="1" ht="55.5" customHeight="1" x14ac:dyDescent="0.25">
      <c r="A1" s="16" t="s">
        <v>37</v>
      </c>
      <c r="B1" s="16"/>
      <c r="C1" s="87" t="s">
        <v>27</v>
      </c>
      <c r="D1" s="87" t="s">
        <v>26</v>
      </c>
      <c r="E1" s="6"/>
      <c r="F1" s="96" t="s">
        <v>24</v>
      </c>
      <c r="G1" s="6"/>
      <c r="H1" s="6"/>
      <c r="I1" s="89"/>
      <c r="J1" s="90"/>
      <c r="K1" s="90"/>
      <c r="L1" s="90"/>
      <c r="M1" s="90"/>
      <c r="N1" s="90"/>
      <c r="O1" s="90"/>
      <c r="P1" s="90"/>
      <c r="Q1" s="90"/>
      <c r="R1" s="90"/>
      <c r="S1" s="90"/>
      <c r="T1" s="79"/>
      <c r="U1" s="79"/>
      <c r="BK1" s="79"/>
      <c r="BL1" s="79"/>
      <c r="BM1" s="79"/>
      <c r="BN1" s="79"/>
      <c r="BO1" s="79"/>
      <c r="BP1" s="79"/>
      <c r="BQ1" s="79"/>
      <c r="BR1" s="79"/>
      <c r="BS1" s="79"/>
      <c r="BT1" s="79"/>
      <c r="BU1" s="80"/>
      <c r="DJ1" s="79"/>
      <c r="DK1" s="79"/>
      <c r="DL1" s="79"/>
      <c r="DM1" s="79"/>
      <c r="DN1" s="79"/>
      <c r="DO1" s="79"/>
      <c r="DP1" s="79"/>
      <c r="DQ1" s="79"/>
      <c r="DR1" s="79"/>
      <c r="DS1" s="79"/>
      <c r="DT1" s="80"/>
    </row>
    <row r="2" spans="1:164" x14ac:dyDescent="0.25">
      <c r="A2" s="25"/>
      <c r="B2" s="25"/>
      <c r="C2" s="5" t="s">
        <v>65</v>
      </c>
      <c r="D2" s="88">
        <v>42654</v>
      </c>
      <c r="I2" s="91"/>
      <c r="J2" s="92"/>
      <c r="K2" s="92"/>
      <c r="L2" s="92"/>
      <c r="M2" s="92"/>
      <c r="N2" s="92"/>
      <c r="O2" s="92"/>
      <c r="P2" s="92"/>
      <c r="Q2" s="92"/>
      <c r="R2" s="92"/>
      <c r="S2" s="92"/>
    </row>
    <row r="3" spans="1:164" x14ac:dyDescent="0.25">
      <c r="I3" s="91"/>
      <c r="J3" s="92"/>
      <c r="K3" s="92"/>
      <c r="L3" s="92"/>
      <c r="M3" s="92"/>
      <c r="N3" s="92"/>
      <c r="O3" s="92"/>
      <c r="P3" s="92"/>
      <c r="Q3" s="92"/>
      <c r="R3" s="92"/>
      <c r="S3" s="92"/>
    </row>
    <row r="4" spans="1:164" ht="23.25" customHeight="1" x14ac:dyDescent="0.25">
      <c r="A4" s="18" t="s">
        <v>0</v>
      </c>
      <c r="B4" s="19">
        <f ca="1">TODAY()</f>
        <v>42656</v>
      </c>
      <c r="I4" s="91"/>
      <c r="J4" s="92"/>
      <c r="K4" s="92"/>
      <c r="L4" s="92"/>
      <c r="M4" s="92"/>
      <c r="N4" s="92"/>
      <c r="O4" s="92"/>
      <c r="P4" s="92"/>
      <c r="Q4" s="92"/>
      <c r="R4" s="92"/>
      <c r="S4" s="9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17"/>
      <c r="AY4" s="22"/>
      <c r="AZ4" s="22"/>
      <c r="BA4" s="22"/>
      <c r="BN4" s="22"/>
      <c r="BO4" s="22"/>
      <c r="BP4" s="22"/>
      <c r="BQ4" s="22"/>
      <c r="BR4" s="22"/>
      <c r="BS4" s="22"/>
      <c r="BT4" s="22"/>
      <c r="BU4" s="22"/>
      <c r="BV4" s="22"/>
      <c r="DM4" s="22"/>
      <c r="DN4" s="22"/>
      <c r="DO4" s="22"/>
      <c r="DP4" s="22"/>
      <c r="DQ4" s="22"/>
      <c r="DR4" s="22"/>
      <c r="DS4" s="22"/>
      <c r="DT4" s="22"/>
      <c r="DU4" s="22"/>
    </row>
    <row r="5" spans="1:164" ht="20.100000000000001" customHeight="1" x14ac:dyDescent="0.25">
      <c r="A5" s="18" t="s">
        <v>1</v>
      </c>
      <c r="B5" s="20" t="s">
        <v>2</v>
      </c>
      <c r="F5" s="109"/>
      <c r="G5" s="109"/>
      <c r="H5" s="17" t="s">
        <v>16</v>
      </c>
      <c r="I5" s="17" t="s">
        <v>16</v>
      </c>
      <c r="K5" s="23"/>
      <c r="L5" s="17" t="s">
        <v>4</v>
      </c>
      <c r="M5" s="5"/>
      <c r="N5" s="24"/>
      <c r="O5" s="17" t="s">
        <v>25</v>
      </c>
      <c r="P5" s="22"/>
      <c r="U5" s="1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</row>
    <row r="6" spans="1:164" ht="20.100000000000001" customHeight="1" x14ac:dyDescent="0.25">
      <c r="A6" s="18" t="s">
        <v>3</v>
      </c>
      <c r="B6" s="21">
        <v>42461</v>
      </c>
      <c r="F6"/>
      <c r="G6"/>
      <c r="H6"/>
      <c r="K6" s="5"/>
      <c r="L6" s="5"/>
      <c r="M6" s="5"/>
      <c r="N6"/>
      <c r="O6"/>
      <c r="P6" s="81"/>
      <c r="U6" s="1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17"/>
    </row>
    <row r="7" spans="1:164" x14ac:dyDescent="0.25">
      <c r="A7" s="8"/>
      <c r="B7" s="8"/>
      <c r="C7" s="7"/>
      <c r="D7" s="7"/>
      <c r="F7" s="110"/>
      <c r="G7" s="110"/>
      <c r="H7" s="17" t="s">
        <v>35</v>
      </c>
      <c r="I7" s="17" t="s">
        <v>42</v>
      </c>
      <c r="K7" s="98"/>
      <c r="L7" s="17" t="s">
        <v>66</v>
      </c>
      <c r="N7" s="94"/>
      <c r="O7" s="17" t="s">
        <v>43</v>
      </c>
      <c r="P7"/>
      <c r="U7" s="1"/>
    </row>
    <row r="8" spans="1:164" x14ac:dyDescent="0.25">
      <c r="A8" s="8"/>
      <c r="B8" s="8"/>
      <c r="C8" s="14">
        <v>0</v>
      </c>
      <c r="D8" s="14"/>
      <c r="U8" s="1"/>
    </row>
    <row r="9" spans="1:164" ht="34.5" x14ac:dyDescent="0.25">
      <c r="F9" s="111" t="s">
        <v>28</v>
      </c>
      <c r="G9" s="112"/>
      <c r="H9" s="112"/>
      <c r="I9" s="112"/>
      <c r="J9" s="112"/>
      <c r="K9" s="112"/>
      <c r="L9" s="112"/>
      <c r="M9" s="112"/>
      <c r="N9" s="112"/>
      <c r="O9" s="112"/>
      <c r="P9" s="112"/>
      <c r="Q9" s="112"/>
      <c r="R9" s="112"/>
      <c r="S9" s="113"/>
      <c r="U9" s="9" t="str">
        <f>TEXT(DATE(YEAR(U10),MONTH(U10),DAY(U10)),"MMM")</f>
        <v>avr</v>
      </c>
      <c r="V9" s="9" t="str">
        <f>IF(MONTH(V10)&lt;&gt;MONTH(U10),TEXT(DATE(YEAR(V10),MONTH(V10),DAY(V10)),"MMM"),"")</f>
        <v/>
      </c>
      <c r="W9" s="9" t="str">
        <f t="shared" ref="W9:BU9" si="0">IF(MONTH(W10)&lt;&gt;MONTH(V10),TEXT(DATE(YEAR(W10),MONTH(W10),DAY(W10)),"MMM"),"")</f>
        <v/>
      </c>
      <c r="X9" s="9" t="str">
        <f t="shared" si="0"/>
        <v/>
      </c>
      <c r="Y9" s="9" t="str">
        <f t="shared" si="0"/>
        <v>mai</v>
      </c>
      <c r="Z9" s="9" t="str">
        <f t="shared" si="0"/>
        <v/>
      </c>
      <c r="AA9" s="9" t="str">
        <f t="shared" si="0"/>
        <v/>
      </c>
      <c r="AB9" s="9" t="str">
        <f t="shared" si="0"/>
        <v/>
      </c>
      <c r="AC9" s="9" t="str">
        <f t="shared" si="0"/>
        <v/>
      </c>
      <c r="AD9" s="9" t="str">
        <f t="shared" si="0"/>
        <v>juin</v>
      </c>
      <c r="AE9" s="9" t="str">
        <f t="shared" si="0"/>
        <v/>
      </c>
      <c r="AF9" s="9" t="str">
        <f t="shared" si="0"/>
        <v/>
      </c>
      <c r="AG9" s="9" t="str">
        <f t="shared" si="0"/>
        <v/>
      </c>
      <c r="AH9" s="9" t="str">
        <f t="shared" si="0"/>
        <v>juil</v>
      </c>
      <c r="AI9" s="9" t="str">
        <f t="shared" si="0"/>
        <v/>
      </c>
      <c r="AJ9" s="9" t="str">
        <f t="shared" si="0"/>
        <v/>
      </c>
      <c r="AK9" s="9" t="str">
        <f t="shared" si="0"/>
        <v/>
      </c>
      <c r="AL9" s="9" t="str">
        <f>IF(MONTH(AL10)&lt;&gt;MONTH(AK10),TEXT(DATE(YEAR(AL10),MONTH(AL10),DAY(AL10)),"MMM"),"")</f>
        <v>août</v>
      </c>
      <c r="AM9" s="9" t="str">
        <f t="shared" si="0"/>
        <v/>
      </c>
      <c r="AN9" s="9" t="str">
        <f t="shared" si="0"/>
        <v/>
      </c>
      <c r="AO9" s="9" t="str">
        <f t="shared" si="0"/>
        <v/>
      </c>
      <c r="AP9" s="9" t="str">
        <f t="shared" si="0"/>
        <v/>
      </c>
      <c r="AQ9" s="9" t="str">
        <f t="shared" si="0"/>
        <v>sept</v>
      </c>
      <c r="AR9" s="9" t="str">
        <f t="shared" si="0"/>
        <v/>
      </c>
      <c r="AS9" s="9" t="str">
        <f t="shared" si="0"/>
        <v/>
      </c>
      <c r="AT9" s="9" t="str">
        <f t="shared" si="0"/>
        <v/>
      </c>
      <c r="AU9" s="9" t="str">
        <f t="shared" si="0"/>
        <v>oct</v>
      </c>
      <c r="AV9" s="9" t="str">
        <f t="shared" si="0"/>
        <v/>
      </c>
      <c r="AW9" s="9" t="str">
        <f t="shared" si="0"/>
        <v/>
      </c>
      <c r="AX9" s="9" t="str">
        <f t="shared" si="0"/>
        <v/>
      </c>
      <c r="AY9" s="9" t="str">
        <f t="shared" si="0"/>
        <v/>
      </c>
      <c r="AZ9" s="9" t="str">
        <f t="shared" si="0"/>
        <v>nov</v>
      </c>
      <c r="BA9" s="9" t="str">
        <f t="shared" si="0"/>
        <v/>
      </c>
      <c r="BB9" s="9" t="str">
        <f t="shared" si="0"/>
        <v/>
      </c>
      <c r="BC9" s="9" t="str">
        <f t="shared" si="0"/>
        <v/>
      </c>
      <c r="BD9" s="9" t="str">
        <f t="shared" si="0"/>
        <v>déc</v>
      </c>
      <c r="BE9" s="9" t="str">
        <f t="shared" si="0"/>
        <v/>
      </c>
      <c r="BF9" s="9" t="str">
        <f t="shared" si="0"/>
        <v/>
      </c>
      <c r="BG9" s="9" t="str">
        <f t="shared" si="0"/>
        <v/>
      </c>
      <c r="BH9" s="9" t="str">
        <f t="shared" si="0"/>
        <v>janv</v>
      </c>
      <c r="BI9" s="9" t="str">
        <f t="shared" si="0"/>
        <v/>
      </c>
      <c r="BJ9" s="9" t="str">
        <f t="shared" si="0"/>
        <v/>
      </c>
      <c r="BK9" s="9" t="str">
        <f t="shared" si="0"/>
        <v/>
      </c>
      <c r="BL9" s="9" t="str">
        <f t="shared" si="0"/>
        <v/>
      </c>
      <c r="BM9" s="9" t="str">
        <f t="shared" si="0"/>
        <v>févr</v>
      </c>
      <c r="BN9" s="9" t="str">
        <f t="shared" si="0"/>
        <v/>
      </c>
      <c r="BO9" s="9" t="str">
        <f t="shared" si="0"/>
        <v/>
      </c>
      <c r="BP9" s="9" t="str">
        <f t="shared" si="0"/>
        <v/>
      </c>
      <c r="BQ9" s="9" t="str">
        <f t="shared" si="0"/>
        <v>mars</v>
      </c>
      <c r="BR9" s="9" t="str">
        <f t="shared" si="0"/>
        <v/>
      </c>
      <c r="BS9" s="9" t="str">
        <f t="shared" si="0"/>
        <v/>
      </c>
      <c r="BT9" s="9" t="str">
        <f t="shared" si="0"/>
        <v/>
      </c>
      <c r="BU9" s="9" t="str">
        <f t="shared" si="0"/>
        <v>avr</v>
      </c>
      <c r="BV9" s="9" t="str">
        <f t="shared" ref="BV9" si="1">IF(MONTH(BV10)&lt;&gt;MONTH(BU10),TEXT(DATE(YEAR(BV10),MONTH(BV10),DAY(BV10)),"MMM"),"")</f>
        <v/>
      </c>
      <c r="BW9" s="9" t="str">
        <f t="shared" ref="BW9" si="2">IF(MONTH(BW10)&lt;&gt;MONTH(BV10),TEXT(DATE(YEAR(BW10),MONTH(BW10),DAY(BW10)),"MMM"),"")</f>
        <v/>
      </c>
      <c r="BX9" s="9" t="str">
        <f t="shared" ref="BX9" si="3">IF(MONTH(BX10)&lt;&gt;MONTH(BW10),TEXT(DATE(YEAR(BX10),MONTH(BX10),DAY(BX10)),"MMM"),"")</f>
        <v/>
      </c>
      <c r="BY9" s="9" t="str">
        <f t="shared" ref="BY9" si="4">IF(MONTH(BY10)&lt;&gt;MONTH(BX10),TEXT(DATE(YEAR(BY10),MONTH(BY10),DAY(BY10)),"MMM"),"")</f>
        <v>mai</v>
      </c>
      <c r="BZ9" s="9" t="str">
        <f t="shared" ref="BZ9" si="5">IF(MONTH(BZ10)&lt;&gt;MONTH(BY10),TEXT(DATE(YEAR(BZ10),MONTH(BZ10),DAY(BZ10)),"MMM"),"")</f>
        <v/>
      </c>
      <c r="CA9" s="9" t="str">
        <f t="shared" ref="CA9" si="6">IF(MONTH(CA10)&lt;&gt;MONTH(BZ10),TEXT(DATE(YEAR(CA10),MONTH(CA10),DAY(CA10)),"MMM"),"")</f>
        <v/>
      </c>
      <c r="CB9" s="9" t="str">
        <f t="shared" ref="CB9" si="7">IF(MONTH(CB10)&lt;&gt;MONTH(CA10),TEXT(DATE(YEAR(CB10),MONTH(CB10),DAY(CB10)),"MMM"),"")</f>
        <v/>
      </c>
      <c r="CC9" s="9" t="str">
        <f t="shared" ref="CC9" si="8">IF(MONTH(CC10)&lt;&gt;MONTH(CB10),TEXT(DATE(YEAR(CC10),MONTH(CC10),DAY(CC10)),"MMM"),"")</f>
        <v/>
      </c>
      <c r="CD9" s="9" t="str">
        <f t="shared" ref="CD9" si="9">IF(MONTH(CD10)&lt;&gt;MONTH(CC10),TEXT(DATE(YEAR(CD10),MONTH(CD10),DAY(CD10)),"MMM"),"")</f>
        <v>juin</v>
      </c>
      <c r="CE9" s="9" t="str">
        <f t="shared" ref="CE9" si="10">IF(MONTH(CE10)&lt;&gt;MONTH(CD10),TEXT(DATE(YEAR(CE10),MONTH(CE10),DAY(CE10)),"MMM"),"")</f>
        <v/>
      </c>
      <c r="CF9" s="9" t="str">
        <f t="shared" ref="CF9" si="11">IF(MONTH(CF10)&lt;&gt;MONTH(CE10),TEXT(DATE(YEAR(CF10),MONTH(CF10),DAY(CF10)),"MMM"),"")</f>
        <v/>
      </c>
      <c r="CG9" s="9" t="str">
        <f t="shared" ref="CG9" si="12">IF(MONTH(CG10)&lt;&gt;MONTH(CF10),TEXT(DATE(YEAR(CG10),MONTH(CG10),DAY(CG10)),"MMM"),"")</f>
        <v/>
      </c>
      <c r="CH9" s="9" t="str">
        <f t="shared" ref="CH9" si="13">IF(MONTH(CH10)&lt;&gt;MONTH(CG10),TEXT(DATE(YEAR(CH10),MONTH(CH10),DAY(CH10)),"MMM"),"")</f>
        <v>juil</v>
      </c>
      <c r="CI9" s="9" t="str">
        <f t="shared" ref="CI9" si="14">IF(MONTH(CI10)&lt;&gt;MONTH(CH10),TEXT(DATE(YEAR(CI10),MONTH(CI10),DAY(CI10)),"MMM"),"")</f>
        <v/>
      </c>
      <c r="CJ9" s="9" t="str">
        <f t="shared" ref="CJ9" si="15">IF(MONTH(CJ10)&lt;&gt;MONTH(CI10),TEXT(DATE(YEAR(CJ10),MONTH(CJ10),DAY(CJ10)),"MMM"),"")</f>
        <v/>
      </c>
      <c r="CK9" s="9" t="str">
        <f t="shared" ref="CK9" si="16">IF(MONTH(CK10)&lt;&gt;MONTH(CJ10),TEXT(DATE(YEAR(CK10),MONTH(CK10),DAY(CK10)),"MMM"),"")</f>
        <v/>
      </c>
      <c r="CL9" s="9" t="str">
        <f t="shared" ref="CL9" si="17">IF(MONTH(CL10)&lt;&gt;MONTH(CK10),TEXT(DATE(YEAR(CL10),MONTH(CL10),DAY(CL10)),"MMM"),"")</f>
        <v/>
      </c>
      <c r="CM9" s="9" t="str">
        <f t="shared" ref="CM9" si="18">IF(MONTH(CM10)&lt;&gt;MONTH(CL10),TEXT(DATE(YEAR(CM10),MONTH(CM10),DAY(CM10)),"MMM"),"")</f>
        <v>août</v>
      </c>
      <c r="CN9" s="9" t="str">
        <f t="shared" ref="CN9" si="19">IF(MONTH(CN10)&lt;&gt;MONTH(CM10),TEXT(DATE(YEAR(CN10),MONTH(CN10),DAY(CN10)),"MMM"),"")</f>
        <v/>
      </c>
      <c r="CO9" s="9" t="str">
        <f t="shared" ref="CO9" si="20">IF(MONTH(CO10)&lt;&gt;MONTH(CN10),TEXT(DATE(YEAR(CO10),MONTH(CO10),DAY(CO10)),"MMM"),"")</f>
        <v/>
      </c>
      <c r="CP9" s="9" t="str">
        <f t="shared" ref="CP9" si="21">IF(MONTH(CP10)&lt;&gt;MONTH(CO10),TEXT(DATE(YEAR(CP10),MONTH(CP10),DAY(CP10)),"MMM"),"")</f>
        <v/>
      </c>
      <c r="CQ9" s="9" t="str">
        <f t="shared" ref="CQ9" si="22">IF(MONTH(CQ10)&lt;&gt;MONTH(CP10),TEXT(DATE(YEAR(CQ10),MONTH(CQ10),DAY(CQ10)),"MMM"),"")</f>
        <v>sept</v>
      </c>
      <c r="CR9" s="9" t="str">
        <f t="shared" ref="CR9" si="23">IF(MONTH(CR10)&lt;&gt;MONTH(CQ10),TEXT(DATE(YEAR(CR10),MONTH(CR10),DAY(CR10)),"MMM"),"")</f>
        <v/>
      </c>
      <c r="CS9" s="9" t="str">
        <f t="shared" ref="CS9" si="24">IF(MONTH(CS10)&lt;&gt;MONTH(CR10),TEXT(DATE(YEAR(CS10),MONTH(CS10),DAY(CS10)),"MMM"),"")</f>
        <v/>
      </c>
      <c r="CT9" s="9" t="str">
        <f t="shared" ref="CT9" si="25">IF(MONTH(CT10)&lt;&gt;MONTH(CS10),TEXT(DATE(YEAR(CT10),MONTH(CT10),DAY(CT10)),"MMM"),"")</f>
        <v/>
      </c>
      <c r="CU9" s="9" t="str">
        <f t="shared" ref="CU9" si="26">IF(MONTH(CU10)&lt;&gt;MONTH(CT10),TEXT(DATE(YEAR(CU10),MONTH(CU10),DAY(CU10)),"MMM"),"")</f>
        <v>oct</v>
      </c>
      <c r="CV9" s="9" t="str">
        <f t="shared" ref="CV9" si="27">IF(MONTH(CV10)&lt;&gt;MONTH(CU10),TEXT(DATE(YEAR(CV10),MONTH(CV10),DAY(CV10)),"MMM"),"")</f>
        <v/>
      </c>
      <c r="CW9" s="9" t="str">
        <f t="shared" ref="CW9" si="28">IF(MONTH(CW10)&lt;&gt;MONTH(CV10),TEXT(DATE(YEAR(CW10),MONTH(CW10),DAY(CW10)),"MMM"),"")</f>
        <v/>
      </c>
      <c r="CX9" s="9" t="str">
        <f t="shared" ref="CX9" si="29">IF(MONTH(CX10)&lt;&gt;MONTH(CW10),TEXT(DATE(YEAR(CX10),MONTH(CX10),DAY(CX10)),"MMM"),"")</f>
        <v/>
      </c>
      <c r="CY9" s="9" t="str">
        <f t="shared" ref="CY9" si="30">IF(MONTH(CY10)&lt;&gt;MONTH(CX10),TEXT(DATE(YEAR(CY10),MONTH(CY10),DAY(CY10)),"MMM"),"")</f>
        <v/>
      </c>
      <c r="CZ9" s="9" t="str">
        <f t="shared" ref="CZ9" si="31">IF(MONTH(CZ10)&lt;&gt;MONTH(CY10),TEXT(DATE(YEAR(CZ10),MONTH(CZ10),DAY(CZ10)),"MMM"),"")</f>
        <v>nov</v>
      </c>
      <c r="DA9" s="9" t="str">
        <f t="shared" ref="DA9" si="32">IF(MONTH(DA10)&lt;&gt;MONTH(CZ10),TEXT(DATE(YEAR(DA10),MONTH(DA10),DAY(DA10)),"MMM"),"")</f>
        <v/>
      </c>
      <c r="DB9" s="9" t="str">
        <f t="shared" ref="DB9" si="33">IF(MONTH(DB10)&lt;&gt;MONTH(DA10),TEXT(DATE(YEAR(DB10),MONTH(DB10),DAY(DB10)),"MMM"),"")</f>
        <v/>
      </c>
      <c r="DC9" s="9" t="str">
        <f t="shared" ref="DC9" si="34">IF(MONTH(DC10)&lt;&gt;MONTH(DB10),TEXT(DATE(YEAR(DC10),MONTH(DC10),DAY(DC10)),"MMM"),"")</f>
        <v/>
      </c>
      <c r="DD9" s="9" t="str">
        <f t="shared" ref="DD9" si="35">IF(MONTH(DD10)&lt;&gt;MONTH(DC10),TEXT(DATE(YEAR(DD10),MONTH(DD10),DAY(DD10)),"MMM"),"")</f>
        <v>déc</v>
      </c>
      <c r="DE9" s="9" t="str">
        <f t="shared" ref="DE9" si="36">IF(MONTH(DE10)&lt;&gt;MONTH(DD10),TEXT(DATE(YEAR(DE10),MONTH(DE10),DAY(DE10)),"MMM"),"")</f>
        <v/>
      </c>
      <c r="DF9" s="9" t="str">
        <f t="shared" ref="DF9" si="37">IF(MONTH(DF10)&lt;&gt;MONTH(DE10),TEXT(DATE(YEAR(DF10),MONTH(DF10),DAY(DF10)),"MMM"),"")</f>
        <v/>
      </c>
      <c r="DG9" s="9" t="str">
        <f t="shared" ref="DG9" si="38">IF(MONTH(DG10)&lt;&gt;MONTH(DF10),TEXT(DATE(YEAR(DG10),MONTH(DG10),DAY(DG10)),"MMM"),"")</f>
        <v/>
      </c>
      <c r="DH9" s="9" t="str">
        <f t="shared" ref="DH9" si="39">IF(MONTH(DH10)&lt;&gt;MONTH(DG10),TEXT(DATE(YEAR(DH10),MONTH(DH10),DAY(DH10)),"MMM"),"")</f>
        <v>janv</v>
      </c>
      <c r="DI9" s="9" t="str">
        <f t="shared" ref="DI9" si="40">IF(MONTH(DI10)&lt;&gt;MONTH(DH10),TEXT(DATE(YEAR(DI10),MONTH(DI10),DAY(DI10)),"MMM"),"")</f>
        <v/>
      </c>
      <c r="DJ9" s="9" t="str">
        <f t="shared" ref="DJ9" si="41">IF(MONTH(DJ10)&lt;&gt;MONTH(DI10),TEXT(DATE(YEAR(DJ10),MONTH(DJ10),DAY(DJ10)),"MMM"),"")</f>
        <v/>
      </c>
      <c r="DK9" s="9" t="str">
        <f t="shared" ref="DK9" si="42">IF(MONTH(DK10)&lt;&gt;MONTH(DJ10),TEXT(DATE(YEAR(DK10),MONTH(DK10),DAY(DK10)),"MMM"),"")</f>
        <v/>
      </c>
      <c r="DL9" s="9" t="str">
        <f t="shared" ref="DL9" si="43">IF(MONTH(DL10)&lt;&gt;MONTH(DK10),TEXT(DATE(YEAR(DL10),MONTH(DL10),DAY(DL10)),"MMM"),"")</f>
        <v/>
      </c>
      <c r="DM9" s="9" t="str">
        <f t="shared" ref="DM9" si="44">IF(MONTH(DM10)&lt;&gt;MONTH(DL10),TEXT(DATE(YEAR(DM10),MONTH(DM10),DAY(DM10)),"MMM"),"")</f>
        <v>févr</v>
      </c>
      <c r="DN9" s="9" t="str">
        <f t="shared" ref="DN9" si="45">IF(MONTH(DN10)&lt;&gt;MONTH(DM10),TEXT(DATE(YEAR(DN10),MONTH(DN10),DAY(DN10)),"MMM"),"")</f>
        <v/>
      </c>
      <c r="DO9" s="9" t="str">
        <f t="shared" ref="DO9" si="46">IF(MONTH(DO10)&lt;&gt;MONTH(DN10),TEXT(DATE(YEAR(DO10),MONTH(DO10),DAY(DO10)),"MMM"),"")</f>
        <v/>
      </c>
      <c r="DP9" s="9" t="str">
        <f t="shared" ref="DP9" si="47">IF(MONTH(DP10)&lt;&gt;MONTH(DO10),TEXT(DATE(YEAR(DP10),MONTH(DP10),DAY(DP10)),"MMM"),"")</f>
        <v/>
      </c>
      <c r="DQ9" s="9" t="str">
        <f t="shared" ref="DQ9" si="48">IF(MONTH(DQ10)&lt;&gt;MONTH(DP10),TEXT(DATE(YEAR(DQ10),MONTH(DQ10),DAY(DQ10)),"MMM"),"")</f>
        <v>mars</v>
      </c>
      <c r="DR9" s="9" t="str">
        <f t="shared" ref="DR9" si="49">IF(MONTH(DR10)&lt;&gt;MONTH(DQ10),TEXT(DATE(YEAR(DR10),MONTH(DR10),DAY(DR10)),"MMM"),"")</f>
        <v/>
      </c>
      <c r="DS9" s="9" t="str">
        <f t="shared" ref="DS9" si="50">IF(MONTH(DS10)&lt;&gt;MONTH(DR10),TEXT(DATE(YEAR(DS10),MONTH(DS10),DAY(DS10)),"MMM"),"")</f>
        <v/>
      </c>
      <c r="DT9" s="9" t="str">
        <f t="shared" ref="DT9" si="51">IF(MONTH(DT10)&lt;&gt;MONTH(DS10),TEXT(DATE(YEAR(DT10),MONTH(DT10),DAY(DT10)),"MMM"),"")</f>
        <v/>
      </c>
      <c r="DU9" s="9" t="str">
        <f t="shared" ref="DU9" si="52">IF(MONTH(DU10)&lt;&gt;MONTH(DT10),TEXT(DATE(YEAR(DU10),MONTH(DU10),DAY(DU10)),"MMM"),"")</f>
        <v>avr</v>
      </c>
      <c r="DV9" s="9" t="str">
        <f t="shared" ref="DV9" si="53">IF(MONTH(DV10)&lt;&gt;MONTH(DU10),TEXT(DATE(YEAR(DV10),MONTH(DV10),DAY(DV10)),"MMM"),"")</f>
        <v/>
      </c>
      <c r="DW9" s="9" t="str">
        <f t="shared" ref="DW9" si="54">IF(MONTH(DW10)&lt;&gt;MONTH(DV10),TEXT(DATE(YEAR(DW10),MONTH(DW10),DAY(DW10)),"MMM"),"")</f>
        <v/>
      </c>
      <c r="DX9" s="9" t="str">
        <f t="shared" ref="DX9" si="55">IF(MONTH(DX10)&lt;&gt;MONTH(DW10),TEXT(DATE(YEAR(DX10),MONTH(DX10),DAY(DX10)),"MMM"),"")</f>
        <v/>
      </c>
      <c r="DY9" s="9" t="str">
        <f t="shared" ref="DY9" si="56">IF(MONTH(DY10)&lt;&gt;MONTH(DX10),TEXT(DATE(YEAR(DY10),MONTH(DY10),DAY(DY10)),"MMM"),"")</f>
        <v/>
      </c>
      <c r="DZ9" s="9" t="str">
        <f t="shared" ref="DZ9" si="57">IF(MONTH(DZ10)&lt;&gt;MONTH(DY10),TEXT(DATE(YEAR(DZ10),MONTH(DZ10),DAY(DZ10)),"MMM"),"")</f>
        <v>mai</v>
      </c>
      <c r="EA9" s="9" t="str">
        <f t="shared" ref="EA9" si="58">IF(MONTH(EA10)&lt;&gt;MONTH(DZ10),TEXT(DATE(YEAR(EA10),MONTH(EA10),DAY(EA10)),"MMM"),"")</f>
        <v/>
      </c>
      <c r="EB9" s="9" t="str">
        <f t="shared" ref="EB9" si="59">IF(MONTH(EB10)&lt;&gt;MONTH(EA10),TEXT(DATE(YEAR(EB10),MONTH(EB10),DAY(EB10)),"MMM"),"")</f>
        <v/>
      </c>
      <c r="EC9" s="9" t="str">
        <f t="shared" ref="EC9" si="60">IF(MONTH(EC10)&lt;&gt;MONTH(EB10),TEXT(DATE(YEAR(EC10),MONTH(EC10),DAY(EC10)),"MMM"),"")</f>
        <v/>
      </c>
      <c r="ED9" s="9" t="str">
        <f t="shared" ref="ED9" si="61">IF(MONTH(ED10)&lt;&gt;MONTH(EC10),TEXT(DATE(YEAR(ED10),MONTH(ED10),DAY(ED10)),"MMM"),"")</f>
        <v>juin</v>
      </c>
      <c r="EE9" s="9" t="str">
        <f t="shared" ref="EE9" si="62">IF(MONTH(EE10)&lt;&gt;MONTH(ED10),TEXT(DATE(YEAR(EE10),MONTH(EE10),DAY(EE10)),"MMM"),"")</f>
        <v/>
      </c>
      <c r="EF9" s="9" t="str">
        <f t="shared" ref="EF9" si="63">IF(MONTH(EF10)&lt;&gt;MONTH(EE10),TEXT(DATE(YEAR(EF10),MONTH(EF10),DAY(EF10)),"MMM"),"")</f>
        <v/>
      </c>
      <c r="EG9" s="9" t="str">
        <f t="shared" ref="EG9" si="64">IF(MONTH(EG10)&lt;&gt;MONTH(EF10),TEXT(DATE(YEAR(EG10),MONTH(EG10),DAY(EG10)),"MMM"),"")</f>
        <v/>
      </c>
      <c r="EH9" s="9" t="str">
        <f t="shared" ref="EH9" si="65">IF(MONTH(EH10)&lt;&gt;MONTH(EG10),TEXT(DATE(YEAR(EH10),MONTH(EH10),DAY(EH10)),"MMM"),"")</f>
        <v>juil</v>
      </c>
      <c r="EI9" s="9" t="str">
        <f t="shared" ref="EI9" si="66">IF(MONTH(EI10)&lt;&gt;MONTH(EH10),TEXT(DATE(YEAR(EI10),MONTH(EI10),DAY(EI10)),"MMM"),"")</f>
        <v/>
      </c>
      <c r="EJ9" s="9" t="str">
        <f t="shared" ref="EJ9" si="67">IF(MONTH(EJ10)&lt;&gt;MONTH(EI10),TEXT(DATE(YEAR(EJ10),MONTH(EJ10),DAY(EJ10)),"MMM"),"")</f>
        <v/>
      </c>
      <c r="EK9" s="9" t="str">
        <f t="shared" ref="EK9" si="68">IF(MONTH(EK10)&lt;&gt;MONTH(EJ10),TEXT(DATE(YEAR(EK10),MONTH(EK10),DAY(EK10)),"MMM"),"")</f>
        <v/>
      </c>
      <c r="EL9" s="9" t="str">
        <f t="shared" ref="EL9" si="69">IF(MONTH(EL10)&lt;&gt;MONTH(EK10),TEXT(DATE(YEAR(EL10),MONTH(EL10),DAY(EL10)),"MMM"),"")</f>
        <v/>
      </c>
      <c r="EM9" s="9" t="str">
        <f t="shared" ref="EM9" si="70">IF(MONTH(EM10)&lt;&gt;MONTH(EL10),TEXT(DATE(YEAR(EM10),MONTH(EM10),DAY(EM10)),"MMM"),"")</f>
        <v>août</v>
      </c>
      <c r="EN9" s="9" t="str">
        <f t="shared" ref="EN9" si="71">IF(MONTH(EN10)&lt;&gt;MONTH(EM10),TEXT(DATE(YEAR(EN10),MONTH(EN10),DAY(EN10)),"MMM"),"")</f>
        <v/>
      </c>
      <c r="EO9" s="9" t="str">
        <f t="shared" ref="EO9" si="72">IF(MONTH(EO10)&lt;&gt;MONTH(EN10),TEXT(DATE(YEAR(EO10),MONTH(EO10),DAY(EO10)),"MMM"),"")</f>
        <v/>
      </c>
      <c r="EP9" s="9" t="str">
        <f t="shared" ref="EP9" si="73">IF(MONTH(EP10)&lt;&gt;MONTH(EO10),TEXT(DATE(YEAR(EP10),MONTH(EP10),DAY(EP10)),"MMM"),"")</f>
        <v/>
      </c>
      <c r="EQ9" s="9" t="str">
        <f t="shared" ref="EQ9" si="74">IF(MONTH(EQ10)&lt;&gt;MONTH(EP10),TEXT(DATE(YEAR(EQ10),MONTH(EQ10),DAY(EQ10)),"MMM"),"")</f>
        <v>sept</v>
      </c>
      <c r="ER9" s="9" t="str">
        <f t="shared" ref="ER9" si="75">IF(MONTH(ER10)&lt;&gt;MONTH(EQ10),TEXT(DATE(YEAR(ER10),MONTH(ER10),DAY(ER10)),"MMM"),"")</f>
        <v/>
      </c>
      <c r="ES9" s="9" t="str">
        <f t="shared" ref="ES9" si="76">IF(MONTH(ES10)&lt;&gt;MONTH(ER10),TEXT(DATE(YEAR(ES10),MONTH(ES10),DAY(ES10)),"MMM"),"")</f>
        <v/>
      </c>
      <c r="ET9" s="9" t="str">
        <f t="shared" ref="ET9" si="77">IF(MONTH(ET10)&lt;&gt;MONTH(ES10),TEXT(DATE(YEAR(ET10),MONTH(ET10),DAY(ET10)),"MMM"),"")</f>
        <v/>
      </c>
      <c r="EU9" s="9" t="str">
        <f t="shared" ref="EU9" si="78">IF(MONTH(EU10)&lt;&gt;MONTH(ET10),TEXT(DATE(YEAR(EU10),MONTH(EU10),DAY(EU10)),"MMM"),"")</f>
        <v>oct</v>
      </c>
      <c r="EV9" s="9" t="str">
        <f t="shared" ref="EV9" si="79">IF(MONTH(EV10)&lt;&gt;MONTH(EU10),TEXT(DATE(YEAR(EV10),MONTH(EV10),DAY(EV10)),"MMM"),"")</f>
        <v/>
      </c>
      <c r="EW9" s="9" t="str">
        <f t="shared" ref="EW9" si="80">IF(MONTH(EW10)&lt;&gt;MONTH(EV10),TEXT(DATE(YEAR(EW10),MONTH(EW10),DAY(EW10)),"MMM"),"")</f>
        <v/>
      </c>
      <c r="EX9" s="9" t="str">
        <f t="shared" ref="EX9" si="81">IF(MONTH(EX10)&lt;&gt;MONTH(EW10),TEXT(DATE(YEAR(EX10),MONTH(EX10),DAY(EX10)),"MMM"),"")</f>
        <v/>
      </c>
      <c r="EY9" s="9" t="str">
        <f t="shared" ref="EY9" si="82">IF(MONTH(EY10)&lt;&gt;MONTH(EX10),TEXT(DATE(YEAR(EY10),MONTH(EY10),DAY(EY10)),"MMM"),"")</f>
        <v/>
      </c>
      <c r="EZ9" s="9" t="str">
        <f t="shared" ref="EZ9" si="83">IF(MONTH(EZ10)&lt;&gt;MONTH(EY10),TEXT(DATE(YEAR(EZ10),MONTH(EZ10),DAY(EZ10)),"MMM"),"")</f>
        <v>nov</v>
      </c>
      <c r="FA9" s="9" t="str">
        <f t="shared" ref="FA9" si="84">IF(MONTH(FA10)&lt;&gt;MONTH(EZ10),TEXT(DATE(YEAR(FA10),MONTH(FA10),DAY(FA10)),"MMM"),"")</f>
        <v/>
      </c>
      <c r="FB9" s="9" t="str">
        <f t="shared" ref="FB9" si="85">IF(MONTH(FB10)&lt;&gt;MONTH(FA10),TEXT(DATE(YEAR(FB10),MONTH(FB10),DAY(FB10)),"MMM"),"")</f>
        <v/>
      </c>
      <c r="FC9" s="9" t="str">
        <f t="shared" ref="FC9" si="86">IF(MONTH(FC10)&lt;&gt;MONTH(FB10),TEXT(DATE(YEAR(FC10),MONTH(FC10),DAY(FC10)),"MMM"),"")</f>
        <v/>
      </c>
      <c r="FD9" s="9" t="str">
        <f t="shared" ref="FD9" si="87">IF(MONTH(FD10)&lt;&gt;MONTH(FC10),TEXT(DATE(YEAR(FD10),MONTH(FD10),DAY(FD10)),"MMM"),"")</f>
        <v>déc</v>
      </c>
      <c r="FE9" s="9" t="str">
        <f t="shared" ref="FE9" si="88">IF(MONTH(FE10)&lt;&gt;MONTH(FD10),TEXT(DATE(YEAR(FE10),MONTH(FE10),DAY(FE10)),"MMM"),"")</f>
        <v/>
      </c>
      <c r="FF9" s="9" t="str">
        <f t="shared" ref="FF9:FH9" si="89">IF(MONTH(FF10)&lt;&gt;MONTH(FE10),TEXT(DATE(YEAR(FF10),MONTH(FF10),DAY(FF10)),"MMM"),"")</f>
        <v/>
      </c>
      <c r="FG9" s="9" t="str">
        <f t="shared" si="89"/>
        <v/>
      </c>
      <c r="FH9" s="9" t="str">
        <f t="shared" si="89"/>
        <v/>
      </c>
    </row>
    <row r="10" spans="1:164" ht="117.75" customHeight="1" x14ac:dyDescent="0.25">
      <c r="A10" s="10" t="s">
        <v>30</v>
      </c>
      <c r="B10" s="10" t="s">
        <v>36</v>
      </c>
      <c r="C10" s="10" t="s">
        <v>34</v>
      </c>
      <c r="D10" s="10" t="s">
        <v>32</v>
      </c>
      <c r="E10" s="12" t="s">
        <v>17</v>
      </c>
      <c r="F10" s="12" t="s">
        <v>18</v>
      </c>
      <c r="G10" s="12" t="s">
        <v>19</v>
      </c>
      <c r="H10" s="12" t="s">
        <v>20</v>
      </c>
      <c r="I10" s="12" t="s">
        <v>21</v>
      </c>
      <c r="J10" s="49" t="s">
        <v>39</v>
      </c>
      <c r="K10" s="50" t="s">
        <v>38</v>
      </c>
      <c r="L10" s="50" t="s">
        <v>40</v>
      </c>
      <c r="M10" s="51" t="s">
        <v>41</v>
      </c>
      <c r="N10" s="56" t="s">
        <v>14</v>
      </c>
      <c r="O10" s="82" t="s">
        <v>29</v>
      </c>
      <c r="P10" s="57" t="s">
        <v>16</v>
      </c>
      <c r="Q10" s="12"/>
      <c r="R10" s="4"/>
      <c r="S10" s="11" t="s">
        <v>44</v>
      </c>
      <c r="T10" s="97">
        <f>$B$6-WEEKDAY($B$6,1)+INDEX({1;2;3;4;5;6;7},MATCH($B$5,{"Sunday";"Monday";"Tuesday";"Wednesday";"Thursday";"Friday";"Saturday"},0))+B8</f>
        <v>42457</v>
      </c>
      <c r="U10" s="97">
        <f>T10+7</f>
        <v>42464</v>
      </c>
      <c r="V10" s="97">
        <f>U10+7</f>
        <v>42471</v>
      </c>
      <c r="W10" s="97">
        <f>V10+7</f>
        <v>42478</v>
      </c>
      <c r="X10" s="103">
        <f>W10+7</f>
        <v>42485</v>
      </c>
      <c r="Y10" s="97">
        <f t="shared" ref="Y10:CJ10" si="90">X10+7</f>
        <v>42492</v>
      </c>
      <c r="Z10" s="97">
        <f t="shared" si="90"/>
        <v>42499</v>
      </c>
      <c r="AA10" s="97">
        <f t="shared" si="90"/>
        <v>42506</v>
      </c>
      <c r="AB10" s="97">
        <f t="shared" si="90"/>
        <v>42513</v>
      </c>
      <c r="AC10" s="103">
        <f t="shared" si="90"/>
        <v>42520</v>
      </c>
      <c r="AD10" s="97">
        <f t="shared" si="90"/>
        <v>42527</v>
      </c>
      <c r="AE10" s="97">
        <f t="shared" si="90"/>
        <v>42534</v>
      </c>
      <c r="AF10" s="97">
        <f t="shared" si="90"/>
        <v>42541</v>
      </c>
      <c r="AG10" s="103">
        <f t="shared" si="90"/>
        <v>42548</v>
      </c>
      <c r="AH10" s="97">
        <f t="shared" si="90"/>
        <v>42555</v>
      </c>
      <c r="AI10" s="97">
        <f t="shared" si="90"/>
        <v>42562</v>
      </c>
      <c r="AJ10" s="97">
        <f t="shared" si="90"/>
        <v>42569</v>
      </c>
      <c r="AK10" s="103">
        <f t="shared" si="90"/>
        <v>42576</v>
      </c>
      <c r="AL10" s="97">
        <f>AK10+7</f>
        <v>42583</v>
      </c>
      <c r="AM10" s="97">
        <f t="shared" si="90"/>
        <v>42590</v>
      </c>
      <c r="AN10" s="97">
        <f t="shared" si="90"/>
        <v>42597</v>
      </c>
      <c r="AO10" s="97">
        <f t="shared" si="90"/>
        <v>42604</v>
      </c>
      <c r="AP10" s="103">
        <f t="shared" si="90"/>
        <v>42611</v>
      </c>
      <c r="AQ10" s="97">
        <f t="shared" si="90"/>
        <v>42618</v>
      </c>
      <c r="AR10" s="97">
        <f t="shared" si="90"/>
        <v>42625</v>
      </c>
      <c r="AS10" s="97">
        <f t="shared" si="90"/>
        <v>42632</v>
      </c>
      <c r="AT10" s="103">
        <f t="shared" si="90"/>
        <v>42639</v>
      </c>
      <c r="AU10" s="97">
        <f t="shared" si="90"/>
        <v>42646</v>
      </c>
      <c r="AV10" s="97">
        <f t="shared" si="90"/>
        <v>42653</v>
      </c>
      <c r="AW10" s="97">
        <f t="shared" si="90"/>
        <v>42660</v>
      </c>
      <c r="AX10" s="97">
        <f t="shared" si="90"/>
        <v>42667</v>
      </c>
      <c r="AY10" s="103">
        <f t="shared" si="90"/>
        <v>42674</v>
      </c>
      <c r="AZ10" s="97">
        <f t="shared" si="90"/>
        <v>42681</v>
      </c>
      <c r="BA10" s="97">
        <f t="shared" si="90"/>
        <v>42688</v>
      </c>
      <c r="BB10" s="97">
        <f t="shared" si="90"/>
        <v>42695</v>
      </c>
      <c r="BC10" s="103">
        <f t="shared" si="90"/>
        <v>42702</v>
      </c>
      <c r="BD10" s="97">
        <f t="shared" si="90"/>
        <v>42709</v>
      </c>
      <c r="BE10" s="97">
        <f t="shared" si="90"/>
        <v>42716</v>
      </c>
      <c r="BF10" s="97">
        <f t="shared" si="90"/>
        <v>42723</v>
      </c>
      <c r="BG10" s="102">
        <f t="shared" si="90"/>
        <v>42730</v>
      </c>
      <c r="BH10" s="97">
        <f t="shared" si="90"/>
        <v>42737</v>
      </c>
      <c r="BI10" s="97">
        <f t="shared" si="90"/>
        <v>42744</v>
      </c>
      <c r="BJ10" s="97">
        <f t="shared" si="90"/>
        <v>42751</v>
      </c>
      <c r="BK10" s="97">
        <f t="shared" si="90"/>
        <v>42758</v>
      </c>
      <c r="BL10" s="103">
        <f t="shared" si="90"/>
        <v>42765</v>
      </c>
      <c r="BM10" s="97">
        <f t="shared" si="90"/>
        <v>42772</v>
      </c>
      <c r="BN10" s="97">
        <f t="shared" si="90"/>
        <v>42779</v>
      </c>
      <c r="BO10" s="97">
        <f t="shared" si="90"/>
        <v>42786</v>
      </c>
      <c r="BP10" s="103">
        <f t="shared" si="90"/>
        <v>42793</v>
      </c>
      <c r="BQ10" s="97">
        <f t="shared" si="90"/>
        <v>42800</v>
      </c>
      <c r="BR10" s="97">
        <f t="shared" si="90"/>
        <v>42807</v>
      </c>
      <c r="BS10" s="97">
        <f t="shared" si="90"/>
        <v>42814</v>
      </c>
      <c r="BT10" s="103">
        <f t="shared" si="90"/>
        <v>42821</v>
      </c>
      <c r="BU10" s="97">
        <f t="shared" si="90"/>
        <v>42828</v>
      </c>
      <c r="BV10" s="97">
        <f t="shared" si="90"/>
        <v>42835</v>
      </c>
      <c r="BW10" s="97">
        <f t="shared" si="90"/>
        <v>42842</v>
      </c>
      <c r="BX10" s="103">
        <f t="shared" si="90"/>
        <v>42849</v>
      </c>
      <c r="BY10" s="97">
        <f t="shared" si="90"/>
        <v>42856</v>
      </c>
      <c r="BZ10" s="97">
        <f t="shared" si="90"/>
        <v>42863</v>
      </c>
      <c r="CA10" s="97">
        <f t="shared" si="90"/>
        <v>42870</v>
      </c>
      <c r="CB10" s="97">
        <f t="shared" si="90"/>
        <v>42877</v>
      </c>
      <c r="CC10" s="103">
        <f t="shared" si="90"/>
        <v>42884</v>
      </c>
      <c r="CD10" s="97">
        <f t="shared" si="90"/>
        <v>42891</v>
      </c>
      <c r="CE10" s="97">
        <f t="shared" si="90"/>
        <v>42898</v>
      </c>
      <c r="CF10" s="97">
        <f t="shared" si="90"/>
        <v>42905</v>
      </c>
      <c r="CG10" s="103">
        <f t="shared" si="90"/>
        <v>42912</v>
      </c>
      <c r="CH10" s="97">
        <f t="shared" si="90"/>
        <v>42919</v>
      </c>
      <c r="CI10" s="97">
        <f t="shared" si="90"/>
        <v>42926</v>
      </c>
      <c r="CJ10" s="97">
        <f t="shared" si="90"/>
        <v>42933</v>
      </c>
      <c r="CK10" s="97">
        <f t="shared" ref="CK10:EI10" si="91">CJ10+7</f>
        <v>42940</v>
      </c>
      <c r="CL10" s="103">
        <f t="shared" si="91"/>
        <v>42947</v>
      </c>
      <c r="CM10" s="97">
        <f t="shared" si="91"/>
        <v>42954</v>
      </c>
      <c r="CN10" s="97">
        <f t="shared" si="91"/>
        <v>42961</v>
      </c>
      <c r="CO10" s="97">
        <f t="shared" si="91"/>
        <v>42968</v>
      </c>
      <c r="CP10" s="103">
        <f t="shared" si="91"/>
        <v>42975</v>
      </c>
      <c r="CQ10" s="97">
        <f t="shared" si="91"/>
        <v>42982</v>
      </c>
      <c r="CR10" s="97">
        <f t="shared" si="91"/>
        <v>42989</v>
      </c>
      <c r="CS10" s="97">
        <f t="shared" si="91"/>
        <v>42996</v>
      </c>
      <c r="CT10" s="103">
        <f t="shared" si="91"/>
        <v>43003</v>
      </c>
      <c r="CU10" s="97">
        <f t="shared" si="91"/>
        <v>43010</v>
      </c>
      <c r="CV10" s="97">
        <f t="shared" si="91"/>
        <v>43017</v>
      </c>
      <c r="CW10" s="97">
        <f t="shared" si="91"/>
        <v>43024</v>
      </c>
      <c r="CX10" s="97">
        <f t="shared" si="91"/>
        <v>43031</v>
      </c>
      <c r="CY10" s="103">
        <f t="shared" si="91"/>
        <v>43038</v>
      </c>
      <c r="CZ10" s="97">
        <f t="shared" si="91"/>
        <v>43045</v>
      </c>
      <c r="DA10" s="97">
        <f t="shared" si="91"/>
        <v>43052</v>
      </c>
      <c r="DB10" s="97">
        <f t="shared" si="91"/>
        <v>43059</v>
      </c>
      <c r="DC10" s="103">
        <f t="shared" si="91"/>
        <v>43066</v>
      </c>
      <c r="DD10" s="97">
        <f t="shared" si="91"/>
        <v>43073</v>
      </c>
      <c r="DE10" s="97">
        <f t="shared" si="91"/>
        <v>43080</v>
      </c>
      <c r="DF10" s="97">
        <f t="shared" si="91"/>
        <v>43087</v>
      </c>
      <c r="DG10" s="102">
        <f t="shared" si="91"/>
        <v>43094</v>
      </c>
      <c r="DH10" s="97">
        <f t="shared" si="91"/>
        <v>43101</v>
      </c>
      <c r="DI10" s="97">
        <f t="shared" si="91"/>
        <v>43108</v>
      </c>
      <c r="DJ10" s="97">
        <f t="shared" si="91"/>
        <v>43115</v>
      </c>
      <c r="DK10" s="97">
        <f t="shared" si="91"/>
        <v>43122</v>
      </c>
      <c r="DL10" s="103">
        <f t="shared" si="91"/>
        <v>43129</v>
      </c>
      <c r="DM10" s="97">
        <f t="shared" si="91"/>
        <v>43136</v>
      </c>
      <c r="DN10" s="97">
        <f t="shared" si="91"/>
        <v>43143</v>
      </c>
      <c r="DO10" s="97">
        <f t="shared" si="91"/>
        <v>43150</v>
      </c>
      <c r="DP10" s="103">
        <f t="shared" si="91"/>
        <v>43157</v>
      </c>
      <c r="DQ10" s="97">
        <f t="shared" si="91"/>
        <v>43164</v>
      </c>
      <c r="DR10" s="97">
        <f t="shared" si="91"/>
        <v>43171</v>
      </c>
      <c r="DS10" s="97">
        <f t="shared" si="91"/>
        <v>43178</v>
      </c>
      <c r="DT10" s="103">
        <f t="shared" si="91"/>
        <v>43185</v>
      </c>
      <c r="DU10" s="97">
        <f t="shared" si="91"/>
        <v>43192</v>
      </c>
      <c r="DV10" s="97">
        <f t="shared" si="91"/>
        <v>43199</v>
      </c>
      <c r="DW10" s="97">
        <f t="shared" si="91"/>
        <v>43206</v>
      </c>
      <c r="DX10" s="97">
        <f t="shared" si="91"/>
        <v>43213</v>
      </c>
      <c r="DY10" s="103">
        <f t="shared" si="91"/>
        <v>43220</v>
      </c>
      <c r="DZ10" s="97">
        <f t="shared" si="91"/>
        <v>43227</v>
      </c>
      <c r="EA10" s="97">
        <f t="shared" si="91"/>
        <v>43234</v>
      </c>
      <c r="EB10" s="97">
        <f t="shared" si="91"/>
        <v>43241</v>
      </c>
      <c r="EC10" s="103">
        <f t="shared" si="91"/>
        <v>43248</v>
      </c>
      <c r="ED10" s="97">
        <f t="shared" si="91"/>
        <v>43255</v>
      </c>
      <c r="EE10" s="97">
        <f t="shared" si="91"/>
        <v>43262</v>
      </c>
      <c r="EF10" s="97">
        <f t="shared" si="91"/>
        <v>43269</v>
      </c>
      <c r="EG10" s="103">
        <f t="shared" si="91"/>
        <v>43276</v>
      </c>
      <c r="EH10" s="97">
        <f t="shared" si="91"/>
        <v>43283</v>
      </c>
      <c r="EI10" s="97">
        <f t="shared" si="91"/>
        <v>43290</v>
      </c>
      <c r="EJ10" s="97">
        <f t="shared" ref="EJ10:FF10" si="92">EI10+7</f>
        <v>43297</v>
      </c>
      <c r="EK10" s="97">
        <f t="shared" si="92"/>
        <v>43304</v>
      </c>
      <c r="EL10" s="103">
        <f t="shared" si="92"/>
        <v>43311</v>
      </c>
      <c r="EM10" s="97">
        <f t="shared" si="92"/>
        <v>43318</v>
      </c>
      <c r="EN10" s="97">
        <f t="shared" si="92"/>
        <v>43325</v>
      </c>
      <c r="EO10" s="97">
        <f t="shared" si="92"/>
        <v>43332</v>
      </c>
      <c r="EP10" s="103">
        <f t="shared" si="92"/>
        <v>43339</v>
      </c>
      <c r="EQ10" s="97">
        <f t="shared" si="92"/>
        <v>43346</v>
      </c>
      <c r="ER10" s="97">
        <f t="shared" si="92"/>
        <v>43353</v>
      </c>
      <c r="ES10" s="97">
        <f t="shared" si="92"/>
        <v>43360</v>
      </c>
      <c r="ET10" s="103">
        <f t="shared" si="92"/>
        <v>43367</v>
      </c>
      <c r="EU10" s="97">
        <f t="shared" si="92"/>
        <v>43374</v>
      </c>
      <c r="EV10" s="97">
        <f t="shared" si="92"/>
        <v>43381</v>
      </c>
      <c r="EW10" s="97">
        <f t="shared" si="92"/>
        <v>43388</v>
      </c>
      <c r="EX10" s="97">
        <f t="shared" si="92"/>
        <v>43395</v>
      </c>
      <c r="EY10" s="103">
        <f t="shared" si="92"/>
        <v>43402</v>
      </c>
      <c r="EZ10" s="97">
        <f t="shared" si="92"/>
        <v>43409</v>
      </c>
      <c r="FA10" s="97">
        <f t="shared" si="92"/>
        <v>43416</v>
      </c>
      <c r="FB10" s="97">
        <f t="shared" si="92"/>
        <v>43423</v>
      </c>
      <c r="FC10" s="103">
        <f t="shared" si="92"/>
        <v>43430</v>
      </c>
      <c r="FD10" s="97">
        <f t="shared" si="92"/>
        <v>43437</v>
      </c>
      <c r="FE10" s="97">
        <f t="shared" si="92"/>
        <v>43444</v>
      </c>
      <c r="FF10" s="97">
        <f t="shared" si="92"/>
        <v>43451</v>
      </c>
      <c r="FG10" s="97">
        <f t="shared" ref="FG10:FH10" si="93">FF10+7</f>
        <v>43458</v>
      </c>
      <c r="FH10" s="97">
        <f t="shared" si="93"/>
        <v>43465</v>
      </c>
    </row>
    <row r="11" spans="1:164" ht="8.25" customHeight="1" x14ac:dyDescent="0.25">
      <c r="J11" s="52"/>
      <c r="K11" s="53"/>
      <c r="L11" s="53"/>
      <c r="M11" s="54"/>
      <c r="N11" s="58"/>
      <c r="O11" s="83"/>
      <c r="P11" s="59"/>
      <c r="T11" s="26">
        <f>$B$6-WEEKDAY($B$6,1)+INDEX({1;2;3;4;5;6;7},MATCH($B$5,{"Sunday";"Monday";"Tuesday";"Wednesday";"Thursday";"Friday";"Saturday"},0))+B9</f>
        <v>42457</v>
      </c>
    </row>
    <row r="12" spans="1:164" s="2" customFormat="1" ht="30.75" customHeight="1" x14ac:dyDescent="0.25">
      <c r="A12" s="31" t="s">
        <v>45</v>
      </c>
      <c r="B12" s="31"/>
      <c r="C12" s="27"/>
      <c r="D12" s="28"/>
      <c r="E12" s="33">
        <f>SUMPRODUCT(R13:R127,E13:E127)/SUM(R13:R127)</f>
        <v>0</v>
      </c>
      <c r="F12" s="33"/>
      <c r="G12" s="33"/>
      <c r="H12" s="33"/>
      <c r="I12" s="33"/>
      <c r="J12" s="61">
        <f>MIN(K13:K17)+2</f>
        <v>42502</v>
      </c>
      <c r="K12" s="62">
        <f>MAX(J13:J17)-2</f>
        <v>42571</v>
      </c>
      <c r="L12" s="62">
        <f>MIN(M13:M17)+2</f>
        <v>42502</v>
      </c>
      <c r="M12" s="63">
        <f>MAX(L13:L17)-2</f>
        <v>42571</v>
      </c>
      <c r="N12" s="60"/>
      <c r="O12" s="84"/>
      <c r="P12" s="29"/>
      <c r="Q12" s="29"/>
      <c r="R12" s="29"/>
      <c r="S12" s="29"/>
      <c r="T12" s="26"/>
      <c r="U12" s="101" t="s">
        <v>68</v>
      </c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  <c r="EU12" s="13"/>
      <c r="EV12" s="13"/>
      <c r="EW12" s="13"/>
      <c r="EX12" s="13"/>
      <c r="EY12" s="13"/>
      <c r="EZ12" s="13"/>
      <c r="FA12" s="13"/>
      <c r="FB12" s="13"/>
      <c r="FC12" s="13"/>
      <c r="FD12" s="13"/>
      <c r="FE12" s="13"/>
      <c r="FF12" s="13"/>
      <c r="FG12" s="13"/>
      <c r="FH12" s="13"/>
    </row>
    <row r="13" spans="1:164" s="2" customFormat="1" ht="30.75" customHeight="1" x14ac:dyDescent="0.25">
      <c r="A13" s="32"/>
      <c r="B13" s="69" t="s">
        <v>70</v>
      </c>
      <c r="C13" s="30" t="s">
        <v>49</v>
      </c>
      <c r="D13" s="30" t="s">
        <v>33</v>
      </c>
      <c r="E13" s="86">
        <v>0</v>
      </c>
      <c r="F13" s="35">
        <v>1</v>
      </c>
      <c r="G13" s="33">
        <v>1</v>
      </c>
      <c r="H13" s="33">
        <f t="shared" ref="H13" si="94">F13/G13</f>
        <v>1</v>
      </c>
      <c r="I13" s="35" t="str">
        <f t="shared" ref="I13" si="95">IF(H13=0,"□□□□□□□□□□",MID("■■■■■■■■■■□□□□□□□□□□□",MAX(ROUND(11-H13*10,0),1),10))</f>
        <v>■■■■■■■■■■</v>
      </c>
      <c r="J13" s="55">
        <v>42493</v>
      </c>
      <c r="K13" s="34">
        <v>42500</v>
      </c>
      <c r="L13" s="65">
        <f>J13+P13</f>
        <v>42493</v>
      </c>
      <c r="M13" s="66">
        <f>J13+P13+N13+O13</f>
        <v>42500</v>
      </c>
      <c r="N13" s="67">
        <f>K13-J13</f>
        <v>7</v>
      </c>
      <c r="O13" s="85"/>
      <c r="P13" s="64">
        <v>0</v>
      </c>
      <c r="Q13" s="29">
        <f>IF(OR(ISBLANK(O13),O13=0),N13,O13)+P13-MIN($P$13:$P$15)</f>
        <v>7</v>
      </c>
      <c r="R13" s="29">
        <f>IF(OR(ISBLANK(O13),O13=0),N13,O13)</f>
        <v>7</v>
      </c>
      <c r="S13" s="68">
        <f t="shared" ref="S13" si="96">NETWORKDAYS(L13,M13)</f>
        <v>6</v>
      </c>
      <c r="T13" s="26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</row>
    <row r="14" spans="1:164" s="2" customFormat="1" ht="30.75" customHeight="1" x14ac:dyDescent="0.25">
      <c r="A14" s="32"/>
      <c r="B14" s="69" t="s">
        <v>70</v>
      </c>
      <c r="C14" s="30" t="s">
        <v>49</v>
      </c>
      <c r="D14" s="30" t="s">
        <v>33</v>
      </c>
      <c r="E14" s="86">
        <v>0</v>
      </c>
      <c r="F14" s="35">
        <v>1</v>
      </c>
      <c r="G14" s="33">
        <v>1</v>
      </c>
      <c r="H14" s="33">
        <f t="shared" ref="H14" si="97">F14/G14</f>
        <v>1</v>
      </c>
      <c r="I14" s="35" t="str">
        <f t="shared" ref="I14" si="98">IF(H14=0,"□□□□□□□□□□",MID("■■■■■■■■■■□□□□□□□□□□□",MAX(ROUND(11-H14*10,0),1),10))</f>
        <v>■■■■■■■■■■</v>
      </c>
      <c r="J14" s="55">
        <v>42573</v>
      </c>
      <c r="K14" s="34">
        <v>42582</v>
      </c>
      <c r="L14" s="65">
        <f>J14+P14</f>
        <v>42573</v>
      </c>
      <c r="M14" s="66">
        <f>J14+P14+N14+O14</f>
        <v>42582</v>
      </c>
      <c r="N14" s="67">
        <f>K14-J14</f>
        <v>9</v>
      </c>
      <c r="O14" s="85"/>
      <c r="P14" s="64">
        <v>0</v>
      </c>
      <c r="Q14" s="29">
        <f>IF(OR(ISBLANK(O14),O14=0),N14,O14)+P14-MIN($P$13:$P$15)</f>
        <v>9</v>
      </c>
      <c r="R14" s="29">
        <f>IF(OR(ISBLANK(O14),O14=0),N14,O14)</f>
        <v>9</v>
      </c>
      <c r="S14" s="68">
        <f t="shared" ref="S14" si="99">NETWORKDAYS(L14,M14)</f>
        <v>6</v>
      </c>
      <c r="T14" s="26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</row>
    <row r="15" spans="1:164" s="2" customFormat="1" ht="30.75" customHeight="1" x14ac:dyDescent="0.25">
      <c r="A15" s="32"/>
      <c r="B15" s="69"/>
      <c r="C15" s="30"/>
      <c r="D15" s="30"/>
      <c r="E15" s="86">
        <v>0</v>
      </c>
      <c r="F15" s="35"/>
      <c r="G15" s="33"/>
      <c r="H15" s="33"/>
      <c r="I15" s="35"/>
      <c r="J15" s="55"/>
      <c r="K15" s="34"/>
      <c r="L15" s="65"/>
      <c r="M15" s="66"/>
      <c r="N15" s="67"/>
      <c r="O15" s="85"/>
      <c r="P15" s="64"/>
      <c r="Q15" s="29"/>
      <c r="R15" s="29"/>
      <c r="S15" s="68"/>
      <c r="T15" s="26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</row>
    <row r="16" spans="1:164" s="2" customFormat="1" ht="30.75" customHeight="1" x14ac:dyDescent="0.25">
      <c r="A16" s="32"/>
      <c r="B16" s="69"/>
      <c r="C16" s="30"/>
      <c r="D16" s="30"/>
      <c r="E16" s="86"/>
      <c r="F16" s="35"/>
      <c r="G16" s="33"/>
      <c r="H16" s="33"/>
      <c r="I16" s="35"/>
      <c r="J16" s="55"/>
      <c r="K16" s="34"/>
      <c r="L16" s="65"/>
      <c r="M16" s="66"/>
      <c r="N16" s="67"/>
      <c r="O16" s="85"/>
      <c r="P16" s="64"/>
      <c r="Q16" s="29"/>
      <c r="R16" s="29"/>
      <c r="S16" s="68"/>
      <c r="T16" s="26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</row>
    <row r="17" spans="1:164" s="2" customFormat="1" ht="30.75" customHeight="1" x14ac:dyDescent="0.25">
      <c r="A17" s="32"/>
      <c r="B17" s="69"/>
      <c r="C17" s="30"/>
      <c r="D17" s="95"/>
      <c r="E17" s="86"/>
      <c r="F17" s="35"/>
      <c r="G17" s="33"/>
      <c r="H17" s="33"/>
      <c r="I17" s="35"/>
      <c r="J17" s="55"/>
      <c r="K17" s="34"/>
      <c r="L17" s="65"/>
      <c r="M17" s="66"/>
      <c r="N17" s="67"/>
      <c r="O17" s="85"/>
      <c r="P17" s="64"/>
      <c r="Q17" s="29"/>
      <c r="R17" s="29"/>
      <c r="S17" s="68"/>
      <c r="T17" s="26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D17" s="3"/>
      <c r="FE17" s="3"/>
      <c r="FF17" s="3"/>
      <c r="FG17" s="3"/>
      <c r="FH17" s="3"/>
    </row>
    <row r="18" spans="1:164" s="2" customFormat="1" ht="30.75" customHeight="1" x14ac:dyDescent="0.25">
      <c r="A18" s="31" t="s">
        <v>46</v>
      </c>
      <c r="B18" s="31"/>
      <c r="C18" s="27"/>
      <c r="D18" s="28"/>
      <c r="E18" s="33">
        <f>SUMPRODUCT(R19:R132,E19:E132)/SUM(R19:R132)</f>
        <v>0</v>
      </c>
      <c r="F18" s="33"/>
      <c r="G18" s="33"/>
      <c r="H18" s="33"/>
      <c r="I18" s="33"/>
      <c r="J18" s="61">
        <f>MIN(K19:K24)+2</f>
        <v>42662</v>
      </c>
      <c r="K18" s="62">
        <f>MAX(J19:J24)-2</f>
        <v>42824</v>
      </c>
      <c r="L18" s="62">
        <f>MIN(M19:M24)+2</f>
        <v>42662</v>
      </c>
      <c r="M18" s="63">
        <f>MAX(L19:L24)-2</f>
        <v>42824</v>
      </c>
      <c r="N18" s="60"/>
      <c r="O18" s="84"/>
      <c r="P18" s="29"/>
      <c r="Q18" s="29"/>
      <c r="R18" s="29"/>
      <c r="S18" s="29"/>
      <c r="T18" s="26"/>
      <c r="U18" s="101" t="s">
        <v>68</v>
      </c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3"/>
      <c r="CW18" s="13"/>
      <c r="CX18" s="13"/>
      <c r="CY18" s="13"/>
      <c r="CZ18" s="13"/>
      <c r="DA18" s="13"/>
      <c r="DB18" s="13"/>
      <c r="DC18" s="13"/>
      <c r="DD18" s="13"/>
      <c r="DE18" s="13"/>
      <c r="DF18" s="13"/>
      <c r="DG18" s="13"/>
      <c r="DH18" s="13"/>
      <c r="DI18" s="13"/>
      <c r="DJ18" s="13"/>
      <c r="DK18" s="13"/>
      <c r="DL18" s="13"/>
      <c r="DM18" s="13"/>
      <c r="DN18" s="13"/>
      <c r="DO18" s="13"/>
      <c r="DP18" s="13"/>
      <c r="DQ18" s="13"/>
      <c r="DR18" s="13"/>
      <c r="DS18" s="13"/>
      <c r="DT18" s="13"/>
      <c r="DU18" s="13"/>
      <c r="DV18" s="13"/>
      <c r="DW18" s="13"/>
      <c r="DX18" s="13"/>
      <c r="DY18" s="13"/>
      <c r="DZ18" s="13"/>
      <c r="EA18" s="13"/>
      <c r="EB18" s="13"/>
      <c r="EC18" s="13"/>
      <c r="ED18" s="13"/>
      <c r="EE18" s="13"/>
      <c r="EF18" s="13"/>
      <c r="EG18" s="13"/>
      <c r="EH18" s="13"/>
      <c r="EI18" s="13"/>
      <c r="EJ18" s="13"/>
      <c r="EK18" s="13"/>
      <c r="EL18" s="13"/>
      <c r="EM18" s="13"/>
      <c r="EN18" s="13"/>
      <c r="EO18" s="13"/>
      <c r="EP18" s="13"/>
      <c r="EQ18" s="13"/>
      <c r="ER18" s="13"/>
      <c r="ES18" s="13"/>
      <c r="ET18" s="13"/>
      <c r="EU18" s="13"/>
      <c r="EV18" s="13"/>
      <c r="EW18" s="13"/>
      <c r="EX18" s="13"/>
      <c r="EY18" s="13"/>
      <c r="EZ18" s="13"/>
      <c r="FA18" s="13"/>
      <c r="FB18" s="13"/>
      <c r="FC18" s="13"/>
      <c r="FD18" s="13"/>
      <c r="FE18" s="13"/>
      <c r="FF18" s="13"/>
      <c r="FG18" s="13"/>
      <c r="FH18" s="13"/>
    </row>
    <row r="19" spans="1:164" s="2" customFormat="1" ht="30.75" customHeight="1" x14ac:dyDescent="0.25">
      <c r="A19" s="32"/>
      <c r="B19" s="69" t="s">
        <v>70</v>
      </c>
      <c r="C19" s="30" t="s">
        <v>49</v>
      </c>
      <c r="D19" s="30" t="s">
        <v>33</v>
      </c>
      <c r="E19" s="86">
        <v>0</v>
      </c>
      <c r="F19" s="35">
        <v>0.9</v>
      </c>
      <c r="G19" s="33">
        <v>1</v>
      </c>
      <c r="H19" s="33">
        <f t="shared" ref="H19:H22" si="100">F19/G19</f>
        <v>0.9</v>
      </c>
      <c r="I19" s="35" t="str">
        <f t="shared" ref="I19:I22" si="101">IF(H19=0,"□□□□□□□□□□",MID("■■■■■■■■■■□□□□□□□□□□□",MAX(ROUND(11-H19*10,0),1),10))</f>
        <v>■■■■■■■■■□</v>
      </c>
      <c r="J19" s="55">
        <v>42501</v>
      </c>
      <c r="K19" s="34">
        <v>42660</v>
      </c>
      <c r="L19" s="65">
        <f>J19+P19</f>
        <v>42501</v>
      </c>
      <c r="M19" s="66">
        <f>J19+P19+N19+O19</f>
        <v>42660</v>
      </c>
      <c r="N19" s="67">
        <f>K19-J19</f>
        <v>159</v>
      </c>
      <c r="O19" s="85"/>
      <c r="P19" s="64">
        <v>0</v>
      </c>
      <c r="Q19" s="29">
        <f>IF(OR(ISBLANK(O19),O19=0),N19,O19)+P19-MIN($P$13:$P$15)</f>
        <v>159</v>
      </c>
      <c r="R19" s="29">
        <f>IF(OR(ISBLANK(O19),O19=0),N19,O19)</f>
        <v>159</v>
      </c>
      <c r="S19" s="68">
        <f>NETWORKDAYS(L19,M19)</f>
        <v>114</v>
      </c>
      <c r="T19" s="26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3"/>
      <c r="FA19" s="3"/>
      <c r="FB19" s="3"/>
      <c r="FC19" s="3"/>
      <c r="FD19" s="3"/>
      <c r="FE19" s="3"/>
      <c r="FF19" s="3"/>
      <c r="FG19" s="3"/>
      <c r="FH19" s="3"/>
    </row>
    <row r="20" spans="1:164" s="2" customFormat="1" ht="30.75" customHeight="1" x14ac:dyDescent="0.25">
      <c r="A20" s="32"/>
      <c r="B20" s="69" t="s">
        <v>70</v>
      </c>
      <c r="C20" s="30" t="s">
        <v>49</v>
      </c>
      <c r="D20" s="30" t="s">
        <v>33</v>
      </c>
      <c r="E20" s="86">
        <v>0</v>
      </c>
      <c r="F20" s="35">
        <v>0.9</v>
      </c>
      <c r="G20" s="33">
        <v>1</v>
      </c>
      <c r="H20" s="33">
        <f t="shared" ref="H20" si="102">F20/G20</f>
        <v>0.9</v>
      </c>
      <c r="I20" s="35" t="str">
        <f t="shared" ref="I20" si="103">IF(H20=0,"□□□□□□□□□□",MID("■■■■■■■■■■□□□□□□□□□□□",MAX(ROUND(11-H20*10,0),1),10))</f>
        <v>■■■■■■■■■□</v>
      </c>
      <c r="J20" s="55">
        <v>42583</v>
      </c>
      <c r="K20" s="34">
        <v>42660</v>
      </c>
      <c r="L20" s="65">
        <f>J20+P20</f>
        <v>42583</v>
      </c>
      <c r="M20" s="66">
        <f>J20+P20+N20+O20</f>
        <v>42660</v>
      </c>
      <c r="N20" s="67">
        <f>K20-J20</f>
        <v>77</v>
      </c>
      <c r="O20" s="85"/>
      <c r="P20" s="64">
        <v>0</v>
      </c>
      <c r="Q20" s="29">
        <f>IF(OR(ISBLANK(O20),O20=0),N20,O20)+P20-MIN($P$13:$P$15)</f>
        <v>77</v>
      </c>
      <c r="R20" s="29">
        <f>IF(OR(ISBLANK(O20),O20=0),N20,O20)</f>
        <v>77</v>
      </c>
      <c r="S20" s="68">
        <f>NETWORKDAYS(L20,M20)</f>
        <v>56</v>
      </c>
      <c r="T20" s="26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</row>
    <row r="21" spans="1:164" s="2" customFormat="1" ht="30.75" customHeight="1" x14ac:dyDescent="0.25">
      <c r="A21" s="32"/>
      <c r="B21" s="69" t="s">
        <v>70</v>
      </c>
      <c r="C21" s="30" t="s">
        <v>49</v>
      </c>
      <c r="D21" s="30" t="s">
        <v>33</v>
      </c>
      <c r="E21" s="86">
        <v>0</v>
      </c>
      <c r="F21" s="35">
        <v>0.9</v>
      </c>
      <c r="G21" s="33">
        <v>1</v>
      </c>
      <c r="H21" s="33">
        <f t="shared" si="100"/>
        <v>0.9</v>
      </c>
      <c r="I21" s="35" t="str">
        <f t="shared" si="101"/>
        <v>■■■■■■■■■□</v>
      </c>
      <c r="J21" s="55">
        <v>42643</v>
      </c>
      <c r="K21" s="34">
        <v>42689</v>
      </c>
      <c r="L21" s="65">
        <f>J21+P21</f>
        <v>42643</v>
      </c>
      <c r="M21" s="66">
        <f>J21+P21+N21+O21</f>
        <v>42689</v>
      </c>
      <c r="N21" s="67">
        <f t="shared" ref="N21:N22" si="104">K21-J21</f>
        <v>46</v>
      </c>
      <c r="O21" s="85"/>
      <c r="P21" s="64">
        <v>0</v>
      </c>
      <c r="Q21" s="29">
        <f>IF(OR(ISBLANK(O21),O21=0),N21,O21)+P21-MIN($P$13:$P$15)</f>
        <v>46</v>
      </c>
      <c r="R21" s="29">
        <f>IF(OR(ISBLANK(O21),O21=0),N21,O21)</f>
        <v>46</v>
      </c>
      <c r="S21" s="68">
        <f t="shared" ref="S21:S23" si="105">NETWORKDAYS(L21,M21)</f>
        <v>33</v>
      </c>
      <c r="T21" s="26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</row>
    <row r="22" spans="1:164" s="2" customFormat="1" ht="30.75" customHeight="1" x14ac:dyDescent="0.25">
      <c r="A22" s="32"/>
      <c r="B22" s="69" t="s">
        <v>70</v>
      </c>
      <c r="C22" s="30" t="s">
        <v>49</v>
      </c>
      <c r="D22" s="30" t="s">
        <v>33</v>
      </c>
      <c r="E22" s="86">
        <v>0</v>
      </c>
      <c r="F22" s="35">
        <v>0</v>
      </c>
      <c r="G22" s="33">
        <v>1</v>
      </c>
      <c r="H22" s="33">
        <f t="shared" si="100"/>
        <v>0</v>
      </c>
      <c r="I22" s="35" t="str">
        <f t="shared" si="101"/>
        <v>□□□□□□□□□□</v>
      </c>
      <c r="J22" s="55">
        <v>42826</v>
      </c>
      <c r="K22" s="34">
        <v>42916</v>
      </c>
      <c r="L22" s="65">
        <f>J22+P22</f>
        <v>42826</v>
      </c>
      <c r="M22" s="66">
        <f>J22+P22+N22+O22</f>
        <v>42916</v>
      </c>
      <c r="N22" s="67">
        <f t="shared" si="104"/>
        <v>90</v>
      </c>
      <c r="O22" s="85"/>
      <c r="P22" s="64">
        <v>0</v>
      </c>
      <c r="Q22" s="29">
        <f>IF(OR(ISBLANK(O22),O22=0),N22,O22)+P22-MIN($P$13:$P$15)</f>
        <v>90</v>
      </c>
      <c r="R22" s="29">
        <f>IF(OR(ISBLANK(O22),O22=0),N22,O22)</f>
        <v>90</v>
      </c>
      <c r="S22" s="68">
        <f t="shared" si="105"/>
        <v>65</v>
      </c>
      <c r="T22" s="26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</row>
    <row r="23" spans="1:164" s="2" customFormat="1" ht="30.75" customHeight="1" x14ac:dyDescent="0.25">
      <c r="A23" s="32"/>
      <c r="B23" s="69" t="s">
        <v>70</v>
      </c>
      <c r="C23" s="30" t="s">
        <v>49</v>
      </c>
      <c r="D23" s="30" t="s">
        <v>33</v>
      </c>
      <c r="E23" s="86"/>
      <c r="F23" s="35">
        <v>0</v>
      </c>
      <c r="G23" s="33">
        <v>1</v>
      </c>
      <c r="H23" s="33">
        <f t="shared" ref="H23" si="106">F23/G23</f>
        <v>0</v>
      </c>
      <c r="I23" s="35" t="str">
        <f t="shared" ref="I23" si="107">IF(H23=0,"□□□□□□□□□□",MID("■■■■■■■■■■□□□□□□□□□□□",MAX(ROUND(11-H23*10,0),1),10))</f>
        <v>□□□□□□□□□□</v>
      </c>
      <c r="J23" s="55">
        <v>42826</v>
      </c>
      <c r="K23" s="34">
        <v>42916</v>
      </c>
      <c r="L23" s="65">
        <f>J23+P23</f>
        <v>42826</v>
      </c>
      <c r="M23" s="66">
        <f>J23+P23+N23+O23</f>
        <v>42916</v>
      </c>
      <c r="N23" s="67">
        <f t="shared" ref="N23" si="108">K23-J23</f>
        <v>90</v>
      </c>
      <c r="O23" s="85"/>
      <c r="P23" s="64">
        <v>0</v>
      </c>
      <c r="Q23" s="29">
        <f>IF(OR(ISBLANK(O23),O23=0),N23,O23)+P23-MIN($P$13:$P$15)</f>
        <v>90</v>
      </c>
      <c r="R23" s="29">
        <f>IF(OR(ISBLANK(O23),O23=0),N23,O23)</f>
        <v>90</v>
      </c>
      <c r="S23" s="68">
        <f t="shared" si="105"/>
        <v>65</v>
      </c>
      <c r="T23" s="26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  <c r="FD23" s="3"/>
      <c r="FE23" s="3"/>
      <c r="FF23" s="3"/>
      <c r="FG23" s="3"/>
      <c r="FH23" s="3"/>
    </row>
    <row r="24" spans="1:164" s="2" customFormat="1" ht="30.75" customHeight="1" x14ac:dyDescent="0.25">
      <c r="A24" s="32"/>
      <c r="B24" s="69"/>
      <c r="C24" s="30"/>
      <c r="D24" s="95"/>
      <c r="E24" s="86"/>
      <c r="F24" s="35"/>
      <c r="G24" s="33"/>
      <c r="H24" s="33"/>
      <c r="I24" s="35"/>
      <c r="J24" s="55"/>
      <c r="K24" s="34"/>
      <c r="L24" s="65"/>
      <c r="M24" s="66"/>
      <c r="N24" s="67"/>
      <c r="O24" s="85"/>
      <c r="P24" s="64"/>
      <c r="Q24" s="29"/>
      <c r="R24" s="29"/>
      <c r="S24" s="68"/>
      <c r="T24" s="26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</row>
    <row r="25" spans="1:164" s="2" customFormat="1" ht="30.75" customHeight="1" x14ac:dyDescent="0.25">
      <c r="A25" s="31" t="s">
        <v>47</v>
      </c>
      <c r="B25" s="31"/>
      <c r="C25" s="27"/>
      <c r="D25" s="28"/>
      <c r="E25" s="33">
        <f>SUMPRODUCT(R26:R137,E26:E137)/SUM(R26:R137)</f>
        <v>0</v>
      </c>
      <c r="F25" s="33"/>
      <c r="G25" s="33"/>
      <c r="H25" s="33"/>
      <c r="I25" s="33"/>
      <c r="J25" s="62">
        <f>MIN(K26:K30)+2</f>
        <v>42650</v>
      </c>
      <c r="K25" s="62">
        <f>MAX(J26:J30)-2</f>
        <v>42658</v>
      </c>
      <c r="L25" s="62">
        <f>MIN(M26:M30)+2</f>
        <v>42650</v>
      </c>
      <c r="M25" s="63">
        <f>MAX(L26:L30)-2</f>
        <v>42658</v>
      </c>
      <c r="N25" s="60"/>
      <c r="O25" s="84"/>
      <c r="P25" s="29"/>
      <c r="Q25" s="29"/>
      <c r="R25" s="29"/>
      <c r="S25" s="29"/>
      <c r="T25" s="26"/>
      <c r="U25" s="101" t="s">
        <v>68</v>
      </c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13"/>
      <c r="CR25" s="13"/>
      <c r="CS25" s="13"/>
      <c r="CT25" s="13"/>
      <c r="CU25" s="13"/>
      <c r="CV25" s="13"/>
      <c r="CW25" s="13"/>
      <c r="CX25" s="13"/>
      <c r="CY25" s="13"/>
      <c r="CZ25" s="13"/>
      <c r="DA25" s="13"/>
      <c r="DB25" s="13"/>
      <c r="DC25" s="13"/>
      <c r="DD25" s="13"/>
      <c r="DE25" s="13"/>
      <c r="DF25" s="13"/>
      <c r="DG25" s="13"/>
      <c r="DH25" s="13"/>
      <c r="DI25" s="13"/>
      <c r="DJ25" s="13"/>
      <c r="DK25" s="13"/>
      <c r="DL25" s="13"/>
      <c r="DM25" s="13"/>
      <c r="DN25" s="13"/>
      <c r="DO25" s="13"/>
      <c r="DP25" s="13"/>
      <c r="DQ25" s="13"/>
      <c r="DR25" s="13"/>
      <c r="DS25" s="13"/>
      <c r="DT25" s="13"/>
      <c r="DU25" s="13"/>
      <c r="DV25" s="13"/>
      <c r="DW25" s="13"/>
      <c r="DX25" s="13"/>
      <c r="DY25" s="13"/>
      <c r="DZ25" s="13"/>
      <c r="EA25" s="13"/>
      <c r="EB25" s="13"/>
      <c r="EC25" s="13"/>
      <c r="ED25" s="13"/>
      <c r="EE25" s="13"/>
      <c r="EF25" s="13"/>
      <c r="EG25" s="13"/>
      <c r="EH25" s="13"/>
      <c r="EI25" s="13"/>
      <c r="EJ25" s="13"/>
      <c r="EK25" s="13"/>
      <c r="EL25" s="13"/>
      <c r="EM25" s="13"/>
      <c r="EN25" s="13"/>
      <c r="EO25" s="13"/>
      <c r="EP25" s="13"/>
      <c r="EQ25" s="13"/>
      <c r="ER25" s="13"/>
      <c r="ES25" s="13"/>
      <c r="ET25" s="13"/>
      <c r="EU25" s="13"/>
      <c r="EV25" s="13"/>
      <c r="EW25" s="13"/>
      <c r="EX25" s="13"/>
      <c r="EY25" s="13"/>
      <c r="EZ25" s="13"/>
      <c r="FA25" s="13"/>
      <c r="FB25" s="13"/>
      <c r="FC25" s="13"/>
      <c r="FD25" s="13"/>
      <c r="FE25" s="13"/>
      <c r="FF25" s="13"/>
      <c r="FG25" s="13"/>
      <c r="FH25" s="13"/>
    </row>
    <row r="26" spans="1:164" s="2" customFormat="1" ht="30.75" customHeight="1" x14ac:dyDescent="0.25">
      <c r="A26" s="32"/>
      <c r="B26" s="69" t="s">
        <v>70</v>
      </c>
      <c r="C26" s="30" t="s">
        <v>49</v>
      </c>
      <c r="D26" s="30" t="s">
        <v>33</v>
      </c>
      <c r="E26" s="86">
        <v>0</v>
      </c>
      <c r="F26" s="35">
        <v>0</v>
      </c>
      <c r="G26" s="33">
        <v>1</v>
      </c>
      <c r="H26" s="33">
        <f t="shared" ref="H26:H27" si="109">F26/G26</f>
        <v>0</v>
      </c>
      <c r="I26" s="35" t="str">
        <f t="shared" ref="I26:I27" si="110">IF(H26=0,"□□□□□□□□□□",MID("■■■■■■■■■■□□□□□□□□□□□",MAX(ROUND(11-H26*10,0),1),10))</f>
        <v>□□□□□□□□□□</v>
      </c>
      <c r="J26" s="55">
        <v>42660</v>
      </c>
      <c r="K26" s="34">
        <v>42804</v>
      </c>
      <c r="L26" s="65">
        <f>J26+P26</f>
        <v>42660</v>
      </c>
      <c r="M26" s="66">
        <f>J26+P26+N26+O26</f>
        <v>42804</v>
      </c>
      <c r="N26" s="67">
        <f>K26-J26</f>
        <v>144</v>
      </c>
      <c r="O26" s="85"/>
      <c r="P26" s="64">
        <v>0</v>
      </c>
      <c r="Q26" s="29">
        <f>IF(OR(ISBLANK(O26),O26=0),N26,O26)+P26-MIN($P$13:$P$15)</f>
        <v>144</v>
      </c>
      <c r="R26" s="29">
        <f>IF(OR(ISBLANK(O26),O26=0),N26,O26)</f>
        <v>144</v>
      </c>
      <c r="S26" s="68">
        <f t="shared" ref="S26:S27" si="111">NETWORKDAYS(L26,M26)</f>
        <v>105</v>
      </c>
      <c r="T26" s="26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  <c r="EY26" s="3"/>
      <c r="EZ26" s="3"/>
      <c r="FA26" s="3"/>
      <c r="FB26" s="3"/>
      <c r="FC26" s="3"/>
      <c r="FD26" s="3"/>
      <c r="FE26" s="3"/>
      <c r="FF26" s="3"/>
      <c r="FG26" s="3"/>
      <c r="FH26" s="3"/>
    </row>
    <row r="27" spans="1:164" s="2" customFormat="1" ht="30.75" customHeight="1" x14ac:dyDescent="0.25">
      <c r="A27" s="32"/>
      <c r="B27" s="69" t="s">
        <v>70</v>
      </c>
      <c r="C27" s="30" t="s">
        <v>49</v>
      </c>
      <c r="D27" s="30" t="s">
        <v>33</v>
      </c>
      <c r="E27" s="86">
        <v>0</v>
      </c>
      <c r="F27" s="35">
        <v>1</v>
      </c>
      <c r="G27" s="33">
        <v>1</v>
      </c>
      <c r="H27" s="33">
        <f t="shared" si="109"/>
        <v>1</v>
      </c>
      <c r="I27" s="35" t="str">
        <f t="shared" si="110"/>
        <v>■■■■■■■■■■</v>
      </c>
      <c r="J27" s="55">
        <v>42552</v>
      </c>
      <c r="K27" s="34">
        <v>42648</v>
      </c>
      <c r="L27" s="65">
        <f>J27+P27</f>
        <v>42552</v>
      </c>
      <c r="M27" s="66">
        <f>J27+P27+N27+O27</f>
        <v>42648</v>
      </c>
      <c r="N27" s="67">
        <f t="shared" ref="N27" si="112">K27-J27</f>
        <v>96</v>
      </c>
      <c r="O27" s="85"/>
      <c r="P27" s="64">
        <v>0</v>
      </c>
      <c r="Q27" s="29">
        <f>IF(OR(ISBLANK(O27),O27=0),N27,O27)+P27-MIN($P$13:$P$15)</f>
        <v>96</v>
      </c>
      <c r="R27" s="29">
        <f>IF(OR(ISBLANK(O27),O27=0),N27,O27)</f>
        <v>96</v>
      </c>
      <c r="S27" s="68">
        <f t="shared" si="111"/>
        <v>69</v>
      </c>
      <c r="T27" s="26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  <c r="EF27" s="3"/>
      <c r="EG27" s="3"/>
      <c r="EH27" s="3"/>
      <c r="EI27" s="3"/>
      <c r="EJ27" s="3"/>
      <c r="EK27" s="3"/>
      <c r="EL27" s="3"/>
      <c r="EM27" s="3"/>
      <c r="EN27" s="3"/>
      <c r="EO27" s="3"/>
      <c r="EP27" s="3"/>
      <c r="EQ27" s="3"/>
      <c r="ER27" s="3"/>
      <c r="ES27" s="3"/>
      <c r="ET27" s="3"/>
      <c r="EU27" s="3"/>
      <c r="EV27" s="3"/>
      <c r="EW27" s="3"/>
      <c r="EX27" s="3"/>
      <c r="EY27" s="3"/>
      <c r="EZ27" s="3"/>
      <c r="FA27" s="3"/>
      <c r="FB27" s="3"/>
      <c r="FC27" s="3"/>
      <c r="FD27" s="3"/>
      <c r="FE27" s="3"/>
      <c r="FF27" s="3"/>
      <c r="FG27" s="3"/>
      <c r="FH27" s="3"/>
    </row>
    <row r="28" spans="1:164" s="2" customFormat="1" ht="30.75" customHeight="1" x14ac:dyDescent="0.25">
      <c r="A28" s="32"/>
      <c r="B28" s="69"/>
      <c r="C28" s="30"/>
      <c r="D28" s="99"/>
      <c r="E28" s="30"/>
      <c r="F28" s="35"/>
      <c r="G28" s="33"/>
      <c r="H28" s="33"/>
      <c r="I28" s="35"/>
      <c r="J28" s="55"/>
      <c r="K28" s="34"/>
      <c r="L28" s="65"/>
      <c r="M28" s="66"/>
      <c r="N28" s="67"/>
      <c r="O28" s="85"/>
      <c r="P28" s="64"/>
      <c r="Q28" s="29"/>
      <c r="R28" s="29"/>
      <c r="S28" s="68"/>
      <c r="T28" s="26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/>
      <c r="DS28" s="3"/>
      <c r="DT28" s="3"/>
      <c r="DU28" s="3"/>
      <c r="DV28" s="3"/>
      <c r="DW28" s="3"/>
      <c r="DX28" s="3"/>
      <c r="DY28" s="3"/>
      <c r="DZ28" s="3"/>
      <c r="EA28" s="3"/>
      <c r="EB28" s="3"/>
      <c r="EC28" s="3"/>
      <c r="ED28" s="3"/>
      <c r="EE28" s="3"/>
      <c r="EF28" s="3"/>
      <c r="EG28" s="3"/>
      <c r="EH28" s="3"/>
      <c r="EI28" s="3"/>
      <c r="EJ28" s="3"/>
      <c r="EK28" s="3"/>
      <c r="EL28" s="3"/>
      <c r="EM28" s="3"/>
      <c r="EN28" s="3"/>
      <c r="EO28" s="3"/>
      <c r="EP28" s="3"/>
      <c r="EQ28" s="3"/>
      <c r="ER28" s="3"/>
      <c r="ES28" s="3"/>
      <c r="ET28" s="3"/>
      <c r="EU28" s="3"/>
      <c r="EV28" s="3"/>
      <c r="EW28" s="3"/>
      <c r="EX28" s="3"/>
      <c r="EY28" s="3"/>
      <c r="EZ28" s="3"/>
      <c r="FA28" s="3"/>
      <c r="FB28" s="3"/>
      <c r="FC28" s="3"/>
      <c r="FD28" s="3"/>
      <c r="FE28" s="3"/>
      <c r="FF28" s="3"/>
      <c r="FG28" s="3"/>
      <c r="FH28" s="3"/>
    </row>
    <row r="29" spans="1:164" s="2" customFormat="1" ht="30.75" customHeight="1" x14ac:dyDescent="0.25">
      <c r="A29" s="32"/>
      <c r="B29" s="69"/>
      <c r="C29" s="30"/>
      <c r="D29" s="100"/>
      <c r="E29" s="30"/>
      <c r="F29" s="35"/>
      <c r="G29" s="33"/>
      <c r="H29" s="33"/>
      <c r="I29" s="35"/>
      <c r="J29" s="55"/>
      <c r="K29" s="34"/>
      <c r="L29" s="65"/>
      <c r="M29" s="66"/>
      <c r="N29" s="67"/>
      <c r="O29" s="85"/>
      <c r="P29" s="64"/>
      <c r="Q29" s="29"/>
      <c r="R29" s="29"/>
      <c r="S29" s="68"/>
      <c r="T29" s="26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  <c r="DQ29" s="3"/>
      <c r="DR29" s="3"/>
      <c r="DS29" s="3"/>
      <c r="DT29" s="3"/>
      <c r="DU29" s="3"/>
      <c r="DV29" s="3"/>
      <c r="DW29" s="3"/>
      <c r="DX29" s="3"/>
      <c r="DY29" s="3"/>
      <c r="DZ29" s="3"/>
      <c r="EA29" s="3"/>
      <c r="EB29" s="3"/>
      <c r="EC29" s="3"/>
      <c r="ED29" s="3"/>
      <c r="EE29" s="3"/>
      <c r="EF29" s="3"/>
      <c r="EG29" s="3"/>
      <c r="EH29" s="3"/>
      <c r="EI29" s="3"/>
      <c r="EJ29" s="3"/>
      <c r="EK29" s="3"/>
      <c r="EL29" s="3"/>
      <c r="EM29" s="3"/>
      <c r="EN29" s="3"/>
      <c r="EO29" s="3"/>
      <c r="EP29" s="3"/>
      <c r="EQ29" s="3"/>
      <c r="ER29" s="3"/>
      <c r="ES29" s="3"/>
      <c r="ET29" s="3"/>
      <c r="EU29" s="3"/>
      <c r="EV29" s="3"/>
      <c r="EW29" s="3"/>
      <c r="EX29" s="3"/>
      <c r="EY29" s="3"/>
      <c r="EZ29" s="3"/>
      <c r="FA29" s="3"/>
      <c r="FB29" s="3"/>
      <c r="FC29" s="3"/>
      <c r="FD29" s="3"/>
      <c r="FE29" s="3"/>
      <c r="FF29" s="3"/>
      <c r="FG29" s="3"/>
      <c r="FH29" s="3"/>
    </row>
    <row r="30" spans="1:164" s="2" customFormat="1" ht="30.75" customHeight="1" x14ac:dyDescent="0.25">
      <c r="A30" s="32"/>
      <c r="B30" s="69"/>
      <c r="C30" s="30"/>
      <c r="D30" s="95"/>
      <c r="E30" s="86"/>
      <c r="F30" s="35"/>
      <c r="G30" s="33"/>
      <c r="H30" s="33"/>
      <c r="I30" s="35"/>
      <c r="J30" s="55"/>
      <c r="K30" s="34"/>
      <c r="L30" s="65"/>
      <c r="M30" s="66"/>
      <c r="N30" s="67"/>
      <c r="O30" s="85"/>
      <c r="P30" s="64"/>
      <c r="Q30" s="29"/>
      <c r="R30" s="29"/>
      <c r="S30" s="68"/>
      <c r="T30" s="26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  <c r="DO30" s="3"/>
      <c r="DP30" s="3"/>
      <c r="DQ30" s="3"/>
      <c r="DR30" s="3"/>
      <c r="DS30" s="3"/>
      <c r="DT30" s="3"/>
      <c r="DU30" s="3"/>
      <c r="DV30" s="3"/>
      <c r="DW30" s="3"/>
      <c r="DX30" s="3"/>
      <c r="DY30" s="3"/>
      <c r="DZ30" s="3"/>
      <c r="EA30" s="3"/>
      <c r="EB30" s="3"/>
      <c r="EC30" s="3"/>
      <c r="ED30" s="3"/>
      <c r="EE30" s="3"/>
      <c r="EF30" s="3"/>
      <c r="EG30" s="3"/>
      <c r="EH30" s="3"/>
      <c r="EI30" s="3"/>
      <c r="EJ30" s="3"/>
      <c r="EK30" s="3"/>
      <c r="EL30" s="3"/>
      <c r="EM30" s="3"/>
      <c r="EN30" s="3"/>
      <c r="EO30" s="3"/>
      <c r="EP30" s="3"/>
      <c r="EQ30" s="3"/>
      <c r="ER30" s="3"/>
      <c r="ES30" s="3"/>
      <c r="ET30" s="3"/>
      <c r="EU30" s="3"/>
      <c r="EV30" s="3"/>
      <c r="EW30" s="3"/>
      <c r="EX30" s="3"/>
      <c r="EY30" s="3"/>
      <c r="EZ30" s="3"/>
      <c r="FA30" s="3"/>
      <c r="FB30" s="3"/>
      <c r="FC30" s="3"/>
      <c r="FD30" s="3"/>
      <c r="FE30" s="3"/>
      <c r="FF30" s="3"/>
      <c r="FG30" s="3"/>
      <c r="FH30" s="3"/>
    </row>
    <row r="31" spans="1:164" s="2" customFormat="1" ht="30.75" customHeight="1" x14ac:dyDescent="0.25">
      <c r="A31" s="31" t="s">
        <v>67</v>
      </c>
      <c r="B31" s="31"/>
      <c r="C31" s="27"/>
      <c r="D31" s="28"/>
      <c r="E31" s="33">
        <f>SUMPRODUCT(R32:R143,E32:E143)/SUM(R32:R143)</f>
        <v>0</v>
      </c>
      <c r="F31" s="33"/>
      <c r="G31" s="33"/>
      <c r="H31" s="33"/>
      <c r="I31" s="33"/>
      <c r="J31" s="61">
        <f>MIN(K32:K36)+2</f>
        <v>42657</v>
      </c>
      <c r="K31" s="62">
        <f>MAX(J32:J36)-2</f>
        <v>42647</v>
      </c>
      <c r="L31" s="62">
        <f>MIN(M32:M36)+2</f>
        <v>42657</v>
      </c>
      <c r="M31" s="63">
        <f>MAX(L32:L36)-2</f>
        <v>42647</v>
      </c>
      <c r="N31" s="60"/>
      <c r="O31" s="84"/>
      <c r="P31" s="29"/>
      <c r="Q31" s="29"/>
      <c r="R31" s="29"/>
      <c r="S31" s="29"/>
      <c r="T31" s="26"/>
      <c r="U31" s="101" t="s">
        <v>68</v>
      </c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  <c r="BT31" s="13"/>
      <c r="BU31" s="13"/>
      <c r="BV31" s="13"/>
      <c r="BW31" s="13"/>
      <c r="BX31" s="13"/>
      <c r="BY31" s="13"/>
      <c r="BZ31" s="13"/>
      <c r="CA31" s="13"/>
      <c r="CB31" s="13"/>
      <c r="CC31" s="13"/>
      <c r="CD31" s="13"/>
      <c r="CE31" s="13"/>
      <c r="CF31" s="13"/>
      <c r="CG31" s="13"/>
      <c r="CH31" s="13"/>
      <c r="CI31" s="13"/>
      <c r="CJ31" s="13"/>
      <c r="CK31" s="13"/>
      <c r="CL31" s="13"/>
      <c r="CM31" s="13"/>
      <c r="CN31" s="13"/>
      <c r="CO31" s="13"/>
      <c r="CP31" s="13"/>
      <c r="CQ31" s="13"/>
      <c r="CR31" s="13"/>
      <c r="CS31" s="13"/>
      <c r="CT31" s="13"/>
      <c r="CU31" s="13"/>
      <c r="CV31" s="13"/>
      <c r="CW31" s="13"/>
      <c r="CX31" s="13"/>
      <c r="CY31" s="13"/>
      <c r="CZ31" s="13"/>
      <c r="DA31" s="13"/>
      <c r="DB31" s="13"/>
      <c r="DC31" s="13"/>
      <c r="DD31" s="13"/>
      <c r="DE31" s="13"/>
      <c r="DF31" s="13"/>
      <c r="DG31" s="13"/>
      <c r="DH31" s="13"/>
      <c r="DI31" s="13"/>
      <c r="DJ31" s="13"/>
      <c r="DK31" s="13"/>
      <c r="DL31" s="13"/>
      <c r="DM31" s="13"/>
      <c r="DN31" s="13"/>
      <c r="DO31" s="13"/>
      <c r="DP31" s="13"/>
      <c r="DQ31" s="13"/>
      <c r="DR31" s="13"/>
      <c r="DS31" s="13"/>
      <c r="DT31" s="13"/>
      <c r="DU31" s="13"/>
      <c r="DV31" s="13"/>
      <c r="DW31" s="13"/>
      <c r="DX31" s="13"/>
      <c r="DY31" s="13"/>
      <c r="DZ31" s="13"/>
      <c r="EA31" s="13"/>
      <c r="EB31" s="13"/>
      <c r="EC31" s="13"/>
      <c r="ED31" s="13"/>
      <c r="EE31" s="13"/>
      <c r="EF31" s="13"/>
      <c r="EG31" s="13"/>
      <c r="EH31" s="13"/>
      <c r="EI31" s="13"/>
      <c r="EJ31" s="13"/>
      <c r="EK31" s="13"/>
      <c r="EL31" s="13"/>
      <c r="EM31" s="13"/>
      <c r="EN31" s="13"/>
      <c r="EO31" s="13"/>
      <c r="EP31" s="13"/>
      <c r="EQ31" s="13"/>
      <c r="ER31" s="13"/>
      <c r="ES31" s="13"/>
      <c r="ET31" s="13"/>
      <c r="EU31" s="13"/>
      <c r="EV31" s="13"/>
      <c r="EW31" s="13"/>
      <c r="EX31" s="13"/>
      <c r="EY31" s="13"/>
      <c r="EZ31" s="13"/>
      <c r="FA31" s="13"/>
      <c r="FB31" s="13"/>
      <c r="FC31" s="13"/>
      <c r="FD31" s="13"/>
      <c r="FE31" s="13"/>
      <c r="FF31" s="13"/>
      <c r="FG31" s="13"/>
      <c r="FH31" s="13"/>
    </row>
    <row r="32" spans="1:164" s="2" customFormat="1" ht="30.75" customHeight="1" x14ac:dyDescent="0.25">
      <c r="A32" s="32"/>
      <c r="B32" s="69" t="s">
        <v>70</v>
      </c>
      <c r="C32" s="30" t="s">
        <v>49</v>
      </c>
      <c r="D32" s="30" t="s">
        <v>33</v>
      </c>
      <c r="E32" s="86">
        <v>0</v>
      </c>
      <c r="F32" s="35">
        <v>1</v>
      </c>
      <c r="G32" s="33">
        <v>1</v>
      </c>
      <c r="H32" s="33">
        <f t="shared" ref="H32" si="113">F32/G32</f>
        <v>1</v>
      </c>
      <c r="I32" s="35" t="str">
        <f t="shared" ref="I32" si="114">IF(H32=0,"□□□□□□□□□□",MID("■■■■■■■■■■□□□□□□□□□□□",MAX(ROUND(11-H32*10,0),1),10))</f>
        <v>■■■■■■■■■■</v>
      </c>
      <c r="J32" s="55">
        <v>42649</v>
      </c>
      <c r="K32" s="34">
        <v>42655</v>
      </c>
      <c r="L32" s="65">
        <f>J32+P32</f>
        <v>42649</v>
      </c>
      <c r="M32" s="66">
        <f>J32+P32+N32+O32</f>
        <v>42655</v>
      </c>
      <c r="N32" s="67">
        <f>K32-J32</f>
        <v>6</v>
      </c>
      <c r="O32" s="85"/>
      <c r="P32" s="64">
        <v>0</v>
      </c>
      <c r="Q32" s="29">
        <f>IF(OR(ISBLANK(O32),O32=0),N32,O32)+P32-MIN($P$13:$P$15)</f>
        <v>6</v>
      </c>
      <c r="R32" s="29">
        <f>IF(OR(ISBLANK(O32),O32=0),N32,O32)</f>
        <v>6</v>
      </c>
      <c r="S32" s="68">
        <f>NETWORKDAYS(L32,M32)</f>
        <v>5</v>
      </c>
      <c r="T32" s="26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  <c r="DF32" s="3"/>
      <c r="DG32" s="3"/>
      <c r="DH32" s="3"/>
      <c r="DI32" s="3"/>
      <c r="DJ32" s="3"/>
      <c r="DK32" s="3"/>
      <c r="DL32" s="3"/>
      <c r="DM32" s="3"/>
      <c r="DN32" s="3"/>
      <c r="DO32" s="3"/>
      <c r="DP32" s="3"/>
      <c r="DQ32" s="3"/>
      <c r="DR32" s="3"/>
      <c r="DS32" s="3"/>
      <c r="DT32" s="3"/>
      <c r="DU32" s="3"/>
      <c r="DV32" s="3"/>
      <c r="DW32" s="3"/>
      <c r="DX32" s="3"/>
      <c r="DY32" s="3"/>
      <c r="DZ32" s="3"/>
      <c r="EA32" s="3"/>
      <c r="EB32" s="3"/>
      <c r="EC32" s="3"/>
      <c r="ED32" s="3"/>
      <c r="EE32" s="3"/>
      <c r="EF32" s="3"/>
      <c r="EG32" s="3"/>
      <c r="EH32" s="3"/>
      <c r="EI32" s="3"/>
      <c r="EJ32" s="3"/>
      <c r="EK32" s="3"/>
      <c r="EL32" s="3"/>
      <c r="EM32" s="3"/>
      <c r="EN32" s="3"/>
      <c r="EO32" s="3"/>
      <c r="EP32" s="3"/>
      <c r="EQ32" s="3"/>
      <c r="ER32" s="3"/>
      <c r="ES32" s="3"/>
      <c r="ET32" s="3"/>
      <c r="EU32" s="3"/>
      <c r="EV32" s="3"/>
      <c r="EW32" s="3"/>
      <c r="EX32" s="3"/>
      <c r="EY32" s="3"/>
      <c r="EZ32" s="3"/>
      <c r="FA32" s="3"/>
      <c r="FB32" s="3"/>
      <c r="FC32" s="3"/>
      <c r="FD32" s="3"/>
      <c r="FE32" s="3"/>
      <c r="FF32" s="3"/>
      <c r="FG32" s="3"/>
      <c r="FH32" s="3"/>
    </row>
    <row r="33" spans="1:164" s="2" customFormat="1" ht="30.75" customHeight="1" x14ac:dyDescent="0.25">
      <c r="A33" s="32"/>
      <c r="B33" s="69"/>
      <c r="C33" s="30"/>
      <c r="D33" s="100"/>
      <c r="E33" s="86"/>
      <c r="F33" s="35"/>
      <c r="G33" s="33"/>
      <c r="H33" s="33"/>
      <c r="I33" s="35"/>
      <c r="J33" s="55"/>
      <c r="K33" s="34"/>
      <c r="L33" s="65"/>
      <c r="M33" s="66"/>
      <c r="N33" s="67"/>
      <c r="O33" s="85"/>
      <c r="P33" s="64"/>
      <c r="Q33" s="29"/>
      <c r="R33" s="29"/>
      <c r="S33" s="68"/>
      <c r="T33" s="26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  <c r="DQ33" s="3"/>
      <c r="DR33" s="3"/>
      <c r="DS33" s="3"/>
      <c r="DT33" s="3"/>
      <c r="DU33" s="3"/>
      <c r="DV33" s="3"/>
      <c r="DW33" s="3"/>
      <c r="DX33" s="3"/>
      <c r="DY33" s="3"/>
      <c r="DZ33" s="3"/>
      <c r="EA33" s="3"/>
      <c r="EB33" s="3"/>
      <c r="EC33" s="3"/>
      <c r="ED33" s="3"/>
      <c r="EE33" s="3"/>
      <c r="EF33" s="3"/>
      <c r="EG33" s="3"/>
      <c r="EH33" s="3"/>
      <c r="EI33" s="3"/>
      <c r="EJ33" s="3"/>
      <c r="EK33" s="3"/>
      <c r="EL33" s="3"/>
      <c r="EM33" s="3"/>
      <c r="EN33" s="3"/>
      <c r="EO33" s="3"/>
      <c r="EP33" s="3"/>
      <c r="EQ33" s="3"/>
      <c r="ER33" s="3"/>
      <c r="ES33" s="3"/>
      <c r="ET33" s="3"/>
      <c r="EU33" s="3"/>
      <c r="EV33" s="3"/>
      <c r="EW33" s="3"/>
      <c r="EX33" s="3"/>
      <c r="EY33" s="3"/>
      <c r="EZ33" s="3"/>
      <c r="FA33" s="3"/>
      <c r="FB33" s="3"/>
      <c r="FC33" s="3"/>
      <c r="FD33" s="3"/>
      <c r="FE33" s="3"/>
      <c r="FF33" s="3"/>
      <c r="FG33" s="3"/>
      <c r="FH33" s="3"/>
    </row>
    <row r="34" spans="1:164" s="2" customFormat="1" ht="30.75" customHeight="1" x14ac:dyDescent="0.25">
      <c r="A34" s="32"/>
      <c r="B34" s="69"/>
      <c r="C34" s="30"/>
      <c r="D34" s="100"/>
      <c r="E34" s="86"/>
      <c r="F34" s="35"/>
      <c r="G34" s="33"/>
      <c r="H34" s="33"/>
      <c r="I34" s="35"/>
      <c r="J34" s="55"/>
      <c r="K34" s="34"/>
      <c r="L34" s="65"/>
      <c r="M34" s="66"/>
      <c r="N34" s="67"/>
      <c r="O34" s="85"/>
      <c r="P34" s="64"/>
      <c r="Q34" s="29"/>
      <c r="R34" s="29"/>
      <c r="S34" s="68"/>
      <c r="T34" s="26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  <c r="DM34" s="3"/>
      <c r="DN34" s="3"/>
      <c r="DO34" s="3"/>
      <c r="DP34" s="3"/>
      <c r="DQ34" s="3"/>
      <c r="DR34" s="3"/>
      <c r="DS34" s="3"/>
      <c r="DT34" s="3"/>
      <c r="DU34" s="3"/>
      <c r="DV34" s="3"/>
      <c r="DW34" s="3"/>
      <c r="DX34" s="3"/>
      <c r="DY34" s="3"/>
      <c r="DZ34" s="3"/>
      <c r="EA34" s="3"/>
      <c r="EB34" s="3"/>
      <c r="EC34" s="3"/>
      <c r="ED34" s="3"/>
      <c r="EE34" s="3"/>
      <c r="EF34" s="3"/>
      <c r="EG34" s="3"/>
      <c r="EH34" s="3"/>
      <c r="EI34" s="3"/>
      <c r="EJ34" s="3"/>
      <c r="EK34" s="3"/>
      <c r="EL34" s="3"/>
      <c r="EM34" s="3"/>
      <c r="EN34" s="3"/>
      <c r="EO34" s="3"/>
      <c r="EP34" s="3"/>
      <c r="EQ34" s="3"/>
      <c r="ER34" s="3"/>
      <c r="ES34" s="3"/>
      <c r="ET34" s="3"/>
      <c r="EU34" s="3"/>
      <c r="EV34" s="3"/>
      <c r="EW34" s="3"/>
      <c r="EX34" s="3"/>
      <c r="EY34" s="3"/>
      <c r="EZ34" s="3"/>
      <c r="FA34" s="3"/>
      <c r="FB34" s="3"/>
      <c r="FC34" s="3"/>
      <c r="FD34" s="3"/>
      <c r="FE34" s="3"/>
      <c r="FF34" s="3"/>
      <c r="FG34" s="3"/>
      <c r="FH34" s="3"/>
    </row>
    <row r="35" spans="1:164" s="2" customFormat="1" ht="30.75" customHeight="1" x14ac:dyDescent="0.25">
      <c r="A35" s="32"/>
      <c r="B35" s="69"/>
      <c r="C35" s="30"/>
      <c r="D35" s="100"/>
      <c r="E35" s="86"/>
      <c r="F35" s="35"/>
      <c r="G35" s="33"/>
      <c r="H35" s="33"/>
      <c r="I35" s="35"/>
      <c r="J35" s="55"/>
      <c r="K35" s="34"/>
      <c r="L35" s="65"/>
      <c r="M35" s="66"/>
      <c r="N35" s="67"/>
      <c r="O35" s="85"/>
      <c r="P35" s="64"/>
      <c r="Q35" s="29"/>
      <c r="R35" s="29"/>
      <c r="S35" s="68"/>
      <c r="T35" s="26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/>
      <c r="DN35" s="3"/>
      <c r="DO35" s="3"/>
      <c r="DP35" s="3"/>
      <c r="DQ35" s="3"/>
      <c r="DR35" s="3"/>
      <c r="DS35" s="3"/>
      <c r="DT35" s="3"/>
      <c r="DU35" s="3"/>
      <c r="DV35" s="3"/>
      <c r="DW35" s="3"/>
      <c r="DX35" s="3"/>
      <c r="DY35" s="3"/>
      <c r="DZ35" s="3"/>
      <c r="EA35" s="3"/>
      <c r="EB35" s="3"/>
      <c r="EC35" s="3"/>
      <c r="ED35" s="3"/>
      <c r="EE35" s="3"/>
      <c r="EF35" s="3"/>
      <c r="EG35" s="3"/>
      <c r="EH35" s="3"/>
      <c r="EI35" s="3"/>
      <c r="EJ35" s="3"/>
      <c r="EK35" s="3"/>
      <c r="EL35" s="3"/>
      <c r="EM35" s="3"/>
      <c r="EN35" s="3"/>
      <c r="EO35" s="3"/>
      <c r="EP35" s="3"/>
      <c r="EQ35" s="3"/>
      <c r="ER35" s="3"/>
      <c r="ES35" s="3"/>
      <c r="ET35" s="3"/>
      <c r="EU35" s="3"/>
      <c r="EV35" s="3"/>
      <c r="EW35" s="3"/>
      <c r="EX35" s="3"/>
      <c r="EY35" s="3"/>
      <c r="EZ35" s="3"/>
      <c r="FA35" s="3"/>
      <c r="FB35" s="3"/>
      <c r="FC35" s="3"/>
      <c r="FD35" s="3"/>
      <c r="FE35" s="3"/>
      <c r="FF35" s="3"/>
      <c r="FG35" s="3"/>
      <c r="FH35" s="3"/>
    </row>
    <row r="36" spans="1:164" s="2" customFormat="1" ht="30.75" customHeight="1" x14ac:dyDescent="0.25">
      <c r="A36" s="32"/>
      <c r="B36" s="69"/>
      <c r="C36" s="30"/>
      <c r="D36" s="95"/>
      <c r="E36" s="86"/>
      <c r="F36" s="35"/>
      <c r="G36" s="33"/>
      <c r="H36" s="33"/>
      <c r="I36" s="35"/>
      <c r="J36" s="55"/>
      <c r="K36" s="34"/>
      <c r="L36" s="65"/>
      <c r="M36" s="66"/>
      <c r="N36" s="67"/>
      <c r="O36" s="85"/>
      <c r="P36" s="64"/>
      <c r="Q36" s="29"/>
      <c r="R36" s="29"/>
      <c r="S36" s="68"/>
      <c r="T36" s="26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  <c r="EY36" s="3"/>
      <c r="EZ36" s="3"/>
      <c r="FA36" s="3"/>
      <c r="FB36" s="3"/>
      <c r="FC36" s="3"/>
      <c r="FD36" s="3"/>
      <c r="FE36" s="3"/>
      <c r="FF36" s="3"/>
      <c r="FG36" s="3"/>
      <c r="FH36" s="3"/>
    </row>
    <row r="37" spans="1:164" s="2" customFormat="1" ht="30.75" customHeight="1" x14ac:dyDescent="0.25">
      <c r="A37" s="31" t="s">
        <v>48</v>
      </c>
      <c r="B37" s="31"/>
      <c r="C37" s="27"/>
      <c r="D37" s="28"/>
      <c r="E37" s="33">
        <f>SUMPRODUCT(R38:R147,E38:E147)/SUM(R38:R147)</f>
        <v>0</v>
      </c>
      <c r="F37" s="33"/>
      <c r="G37" s="33"/>
      <c r="H37" s="33"/>
      <c r="I37" s="33"/>
      <c r="J37" s="61">
        <f>MIN(K38:K42)+2</f>
        <v>42662</v>
      </c>
      <c r="K37" s="62">
        <f>MAX(J38:J42)-2</f>
        <v>42654</v>
      </c>
      <c r="L37" s="62">
        <f>MIN(M38:M42)+2</f>
        <v>42662</v>
      </c>
      <c r="M37" s="63">
        <f>MAX(L38:L42)-2</f>
        <v>42654</v>
      </c>
      <c r="N37" s="60"/>
      <c r="O37" s="84"/>
      <c r="P37" s="29"/>
      <c r="Q37" s="29"/>
      <c r="R37" s="29"/>
      <c r="S37" s="29"/>
      <c r="T37" s="26"/>
      <c r="U37" s="101" t="s">
        <v>69</v>
      </c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  <c r="BT37" s="13"/>
      <c r="BU37" s="13"/>
      <c r="BV37" s="13"/>
      <c r="BW37" s="13"/>
      <c r="BX37" s="13"/>
      <c r="BY37" s="13"/>
      <c r="BZ37" s="13"/>
      <c r="CA37" s="13"/>
      <c r="CB37" s="13"/>
      <c r="CC37" s="13"/>
      <c r="CD37" s="13"/>
      <c r="CE37" s="13"/>
      <c r="CF37" s="13"/>
      <c r="CG37" s="13"/>
      <c r="CH37" s="13"/>
      <c r="CI37" s="13"/>
      <c r="CJ37" s="13"/>
      <c r="CK37" s="13"/>
      <c r="CL37" s="13"/>
      <c r="CM37" s="13"/>
      <c r="CN37" s="13"/>
      <c r="CO37" s="13"/>
      <c r="CP37" s="13"/>
      <c r="CQ37" s="13"/>
      <c r="CR37" s="13"/>
      <c r="CS37" s="13"/>
      <c r="CT37" s="13"/>
      <c r="CU37" s="13"/>
      <c r="CV37" s="13"/>
      <c r="CW37" s="13"/>
      <c r="CX37" s="13"/>
      <c r="CY37" s="13"/>
      <c r="CZ37" s="13"/>
      <c r="DA37" s="13"/>
      <c r="DB37" s="13"/>
      <c r="DC37" s="13"/>
      <c r="DD37" s="13"/>
      <c r="DE37" s="13"/>
      <c r="DF37" s="13"/>
      <c r="DG37" s="13"/>
      <c r="DH37" s="13"/>
      <c r="DI37" s="13"/>
      <c r="DJ37" s="13"/>
      <c r="DK37" s="13"/>
      <c r="DL37" s="13"/>
      <c r="DM37" s="13"/>
      <c r="DN37" s="13"/>
      <c r="DO37" s="13"/>
      <c r="DP37" s="13"/>
      <c r="DQ37" s="13"/>
      <c r="DR37" s="13"/>
      <c r="DS37" s="13"/>
      <c r="DT37" s="13"/>
      <c r="DU37" s="13"/>
      <c r="DV37" s="13"/>
      <c r="DW37" s="13"/>
      <c r="DX37" s="13"/>
      <c r="DY37" s="13"/>
      <c r="DZ37" s="13"/>
      <c r="EA37" s="13"/>
      <c r="EB37" s="13"/>
      <c r="EC37" s="13"/>
      <c r="ED37" s="13"/>
      <c r="EE37" s="13"/>
      <c r="EF37" s="13"/>
      <c r="EG37" s="13"/>
      <c r="EH37" s="13"/>
      <c r="EI37" s="13"/>
      <c r="EJ37" s="13"/>
      <c r="EK37" s="13"/>
      <c r="EL37" s="13"/>
      <c r="EM37" s="13"/>
      <c r="EN37" s="13"/>
      <c r="EO37" s="13"/>
      <c r="EP37" s="13"/>
      <c r="EQ37" s="13"/>
      <c r="ER37" s="13"/>
      <c r="ES37" s="13"/>
      <c r="ET37" s="13"/>
      <c r="EU37" s="13"/>
      <c r="EV37" s="13"/>
      <c r="EW37" s="13"/>
      <c r="EX37" s="13"/>
      <c r="EY37" s="13"/>
      <c r="EZ37" s="13"/>
      <c r="FA37" s="13"/>
      <c r="FB37" s="13"/>
      <c r="FC37" s="13"/>
      <c r="FD37" s="13"/>
      <c r="FE37" s="13"/>
      <c r="FF37" s="13"/>
      <c r="FG37" s="13"/>
      <c r="FH37" s="13"/>
    </row>
    <row r="38" spans="1:164" s="2" customFormat="1" ht="30.75" customHeight="1" x14ac:dyDescent="0.25">
      <c r="A38" s="32"/>
      <c r="B38" s="69" t="s">
        <v>70</v>
      </c>
      <c r="C38" s="30" t="s">
        <v>49</v>
      </c>
      <c r="D38" s="30" t="s">
        <v>33</v>
      </c>
      <c r="E38" s="86">
        <v>0</v>
      </c>
      <c r="F38" s="35">
        <v>0.5</v>
      </c>
      <c r="G38" s="33">
        <v>1</v>
      </c>
      <c r="H38" s="33">
        <f t="shared" ref="H38" si="115">F38/G38</f>
        <v>0.5</v>
      </c>
      <c r="I38" s="35" t="str">
        <f t="shared" ref="I38" si="116">IF(H38=0,"□□□□□□□□□□",MID("■■■■■■■■■■□□□□□□□□□□□",MAX(ROUND(11-H38*10,0),1),10))</f>
        <v>■■■■■□□□□□</v>
      </c>
      <c r="J38" s="55">
        <v>42656</v>
      </c>
      <c r="K38" s="34">
        <v>42660</v>
      </c>
      <c r="L38" s="65">
        <f>J38+P38</f>
        <v>42656</v>
      </c>
      <c r="M38" s="66">
        <f>J38+P38+N38+O38</f>
        <v>42660</v>
      </c>
      <c r="N38" s="67">
        <f>K38-J38</f>
        <v>4</v>
      </c>
      <c r="O38" s="85"/>
      <c r="P38" s="64">
        <v>0</v>
      </c>
      <c r="Q38" s="29">
        <f>IF(OR(ISBLANK(O38),O38=0),N38,O38)+P38-MIN($P$13:$P$15)</f>
        <v>4</v>
      </c>
      <c r="R38" s="29">
        <f>IF(OR(ISBLANK(O38),O38=0),N38,O38)</f>
        <v>4</v>
      </c>
      <c r="S38" s="68">
        <f>NETWORKDAYS(L38,M38)</f>
        <v>3</v>
      </c>
      <c r="T38" s="26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3"/>
      <c r="DO38" s="3"/>
      <c r="DP38" s="3"/>
      <c r="DQ38" s="3"/>
      <c r="DR38" s="3"/>
      <c r="DS38" s="3"/>
      <c r="DT38" s="3"/>
      <c r="DU38" s="3"/>
      <c r="DV38" s="3"/>
      <c r="DW38" s="3"/>
      <c r="DX38" s="3"/>
      <c r="DY38" s="3"/>
      <c r="DZ38" s="3"/>
      <c r="EA38" s="3"/>
      <c r="EB38" s="3"/>
      <c r="EC38" s="3"/>
      <c r="ED38" s="3"/>
      <c r="EE38" s="3"/>
      <c r="EF38" s="3"/>
      <c r="EG38" s="3"/>
      <c r="EH38" s="3"/>
      <c r="EI38" s="3"/>
      <c r="EJ38" s="3"/>
      <c r="EK38" s="3"/>
      <c r="EL38" s="3"/>
      <c r="EM38" s="3"/>
      <c r="EN38" s="3"/>
      <c r="EO38" s="3"/>
      <c r="EP38" s="3"/>
      <c r="EQ38" s="3"/>
      <c r="ER38" s="3"/>
      <c r="ES38" s="3"/>
      <c r="ET38" s="3"/>
      <c r="EU38" s="3"/>
      <c r="EV38" s="3"/>
      <c r="EW38" s="3"/>
      <c r="EX38" s="3"/>
      <c r="EY38" s="3"/>
      <c r="EZ38" s="3"/>
      <c r="FA38" s="3"/>
      <c r="FB38" s="3"/>
      <c r="FC38" s="3"/>
      <c r="FD38" s="3"/>
      <c r="FE38" s="3"/>
      <c r="FF38" s="3"/>
      <c r="FG38" s="3"/>
      <c r="FH38" s="3"/>
    </row>
    <row r="39" spans="1:164" s="2" customFormat="1" ht="30.75" customHeight="1" x14ac:dyDescent="0.25">
      <c r="A39" s="32"/>
      <c r="B39" s="69"/>
      <c r="C39" s="30"/>
      <c r="D39" s="30"/>
      <c r="E39" s="86">
        <v>0</v>
      </c>
      <c r="F39" s="35"/>
      <c r="G39" s="33"/>
      <c r="H39" s="33"/>
      <c r="I39" s="35"/>
      <c r="J39" s="55"/>
      <c r="K39" s="34"/>
      <c r="L39" s="65"/>
      <c r="M39" s="66"/>
      <c r="N39" s="67"/>
      <c r="O39" s="85"/>
      <c r="P39" s="64"/>
      <c r="Q39" s="29"/>
      <c r="R39" s="29"/>
      <c r="S39" s="68"/>
      <c r="T39" s="26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  <c r="DF39" s="3"/>
      <c r="DG39" s="3"/>
      <c r="DH39" s="3"/>
      <c r="DI39" s="3"/>
      <c r="DJ39" s="3"/>
      <c r="DK39" s="3"/>
      <c r="DL39" s="3"/>
      <c r="DM39" s="3"/>
      <c r="DN39" s="3"/>
      <c r="DO39" s="3"/>
      <c r="DP39" s="3"/>
      <c r="DQ39" s="3"/>
      <c r="DR39" s="3"/>
      <c r="DS39" s="3"/>
      <c r="DT39" s="3"/>
      <c r="DU39" s="3"/>
      <c r="DV39" s="3"/>
      <c r="DW39" s="3"/>
      <c r="DX39" s="3"/>
      <c r="DY39" s="3"/>
      <c r="DZ39" s="3"/>
      <c r="EA39" s="3"/>
      <c r="EB39" s="3"/>
      <c r="EC39" s="3"/>
      <c r="ED39" s="3"/>
      <c r="EE39" s="3"/>
      <c r="EF39" s="3"/>
      <c r="EG39" s="3"/>
      <c r="EH39" s="3"/>
      <c r="EI39" s="3"/>
      <c r="EJ39" s="3"/>
      <c r="EK39" s="3"/>
      <c r="EL39" s="3"/>
      <c r="EM39" s="3"/>
      <c r="EN39" s="3"/>
      <c r="EO39" s="3"/>
      <c r="EP39" s="3"/>
      <c r="EQ39" s="3"/>
      <c r="ER39" s="3"/>
      <c r="ES39" s="3"/>
      <c r="ET39" s="3"/>
      <c r="EU39" s="3"/>
      <c r="EV39" s="3"/>
      <c r="EW39" s="3"/>
      <c r="EX39" s="3"/>
      <c r="EY39" s="3"/>
      <c r="EZ39" s="3"/>
      <c r="FA39" s="3"/>
      <c r="FB39" s="3"/>
      <c r="FC39" s="3"/>
      <c r="FD39" s="3"/>
      <c r="FE39" s="3"/>
      <c r="FF39" s="3"/>
      <c r="FG39" s="3"/>
      <c r="FH39" s="3"/>
    </row>
    <row r="40" spans="1:164" s="2" customFormat="1" ht="30.75" customHeight="1" x14ac:dyDescent="0.25">
      <c r="A40" s="32"/>
      <c r="B40" s="69"/>
      <c r="C40" s="30"/>
      <c r="D40" s="30"/>
      <c r="E40" s="86">
        <v>0</v>
      </c>
      <c r="F40" s="35"/>
      <c r="G40" s="33"/>
      <c r="H40" s="33"/>
      <c r="I40" s="35"/>
      <c r="J40" s="55"/>
      <c r="K40" s="34"/>
      <c r="L40" s="65"/>
      <c r="M40" s="66"/>
      <c r="N40" s="67"/>
      <c r="O40" s="85"/>
      <c r="P40" s="64"/>
      <c r="Q40" s="29"/>
      <c r="R40" s="29"/>
      <c r="S40" s="68"/>
      <c r="T40" s="26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"/>
      <c r="DP40" s="3"/>
      <c r="DQ40" s="3"/>
      <c r="DR40" s="3"/>
      <c r="DS40" s="3"/>
      <c r="DT40" s="3"/>
      <c r="DU40" s="3"/>
      <c r="DV40" s="3"/>
      <c r="DW40" s="3"/>
      <c r="DX40" s="3"/>
      <c r="DY40" s="3"/>
      <c r="DZ40" s="3"/>
      <c r="EA40" s="3"/>
      <c r="EB40" s="3"/>
      <c r="EC40" s="3"/>
      <c r="ED40" s="3"/>
      <c r="EE40" s="3"/>
      <c r="EF40" s="3"/>
      <c r="EG40" s="3"/>
      <c r="EH40" s="3"/>
      <c r="EI40" s="3"/>
      <c r="EJ40" s="3"/>
      <c r="EK40" s="3"/>
      <c r="EL40" s="3"/>
      <c r="EM40" s="3"/>
      <c r="EN40" s="3"/>
      <c r="EO40" s="3"/>
      <c r="EP40" s="3"/>
      <c r="EQ40" s="3"/>
      <c r="ER40" s="3"/>
      <c r="ES40" s="3"/>
      <c r="ET40" s="3"/>
      <c r="EU40" s="3"/>
      <c r="EV40" s="3"/>
      <c r="EW40" s="3"/>
      <c r="EX40" s="3"/>
      <c r="EY40" s="3"/>
      <c r="EZ40" s="3"/>
      <c r="FA40" s="3"/>
      <c r="FB40" s="3"/>
      <c r="FC40" s="3"/>
      <c r="FD40" s="3"/>
      <c r="FE40" s="3"/>
      <c r="FF40" s="3"/>
      <c r="FG40" s="3"/>
      <c r="FH40" s="3"/>
    </row>
    <row r="41" spans="1:164" s="2" customFormat="1" ht="30.75" customHeight="1" x14ac:dyDescent="0.25">
      <c r="A41" s="32"/>
      <c r="B41" s="69"/>
      <c r="C41" s="30"/>
      <c r="D41" s="30"/>
      <c r="E41" s="86">
        <v>0</v>
      </c>
      <c r="F41" s="35"/>
      <c r="G41" s="33"/>
      <c r="H41" s="33"/>
      <c r="I41" s="35"/>
      <c r="J41" s="55"/>
      <c r="K41" s="34"/>
      <c r="L41" s="65"/>
      <c r="M41" s="66"/>
      <c r="N41" s="67"/>
      <c r="O41" s="85"/>
      <c r="P41" s="64"/>
      <c r="Q41" s="29"/>
      <c r="R41" s="29"/>
      <c r="S41" s="68"/>
      <c r="T41" s="26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  <c r="DM41" s="3"/>
      <c r="DN41" s="3"/>
      <c r="DO41" s="3"/>
      <c r="DP41" s="3"/>
      <c r="DQ41" s="3"/>
      <c r="DR41" s="3"/>
      <c r="DS41" s="3"/>
      <c r="DT41" s="3"/>
      <c r="DU41" s="3"/>
      <c r="DV41" s="3"/>
      <c r="DW41" s="3"/>
      <c r="DX41" s="3"/>
      <c r="DY41" s="3"/>
      <c r="DZ41" s="3"/>
      <c r="EA41" s="3"/>
      <c r="EB41" s="3"/>
      <c r="EC41" s="3"/>
      <c r="ED41" s="3"/>
      <c r="EE41" s="3"/>
      <c r="EF41" s="3"/>
      <c r="EG41" s="3"/>
      <c r="EH41" s="3"/>
      <c r="EI41" s="3"/>
      <c r="EJ41" s="3"/>
      <c r="EK41" s="3"/>
      <c r="EL41" s="3"/>
      <c r="EM41" s="3"/>
      <c r="EN41" s="3"/>
      <c r="EO41" s="3"/>
      <c r="EP41" s="3"/>
      <c r="EQ41" s="3"/>
      <c r="ER41" s="3"/>
      <c r="ES41" s="3"/>
      <c r="ET41" s="3"/>
      <c r="EU41" s="3"/>
      <c r="EV41" s="3"/>
      <c r="EW41" s="3"/>
      <c r="EX41" s="3"/>
      <c r="EY41" s="3"/>
      <c r="EZ41" s="3"/>
      <c r="FA41" s="3"/>
      <c r="FB41" s="3"/>
      <c r="FC41" s="3"/>
      <c r="FD41" s="3"/>
      <c r="FE41" s="3"/>
      <c r="FF41" s="3"/>
      <c r="FG41" s="3"/>
      <c r="FH41" s="3"/>
    </row>
    <row r="42" spans="1:164" s="2" customFormat="1" ht="30.75" customHeight="1" x14ac:dyDescent="0.25">
      <c r="A42" s="32"/>
      <c r="B42" s="69"/>
      <c r="C42" s="30"/>
      <c r="D42" s="30"/>
      <c r="E42" s="86">
        <v>0</v>
      </c>
      <c r="F42" s="35"/>
      <c r="G42" s="33"/>
      <c r="H42" s="33"/>
      <c r="I42" s="35"/>
      <c r="J42" s="55"/>
      <c r="K42" s="34"/>
      <c r="L42" s="65"/>
      <c r="M42" s="66"/>
      <c r="N42" s="67"/>
      <c r="O42" s="85"/>
      <c r="P42" s="64"/>
      <c r="Q42" s="29"/>
      <c r="R42" s="29"/>
      <c r="S42" s="68"/>
      <c r="T42" s="26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/>
      <c r="CY42" s="3"/>
      <c r="CZ42" s="3"/>
      <c r="DA42" s="3"/>
      <c r="DB42" s="3"/>
      <c r="DC42" s="3"/>
      <c r="DD42" s="3"/>
      <c r="DE42" s="3"/>
      <c r="DF42" s="3"/>
      <c r="DG42" s="3"/>
      <c r="DH42" s="3"/>
      <c r="DI42" s="3"/>
      <c r="DJ42" s="3"/>
      <c r="DK42" s="3"/>
      <c r="DL42" s="3"/>
      <c r="DM42" s="3"/>
      <c r="DN42" s="3"/>
      <c r="DO42" s="3"/>
      <c r="DP42" s="3"/>
      <c r="DQ42" s="3"/>
      <c r="DR42" s="3"/>
      <c r="DS42" s="3"/>
      <c r="DT42" s="3"/>
      <c r="DU42" s="3"/>
      <c r="DV42" s="3"/>
      <c r="DW42" s="3"/>
      <c r="DX42" s="3"/>
      <c r="DY42" s="3"/>
      <c r="DZ42" s="3"/>
      <c r="EA42" s="3"/>
      <c r="EB42" s="3"/>
      <c r="EC42" s="3"/>
      <c r="ED42" s="3"/>
      <c r="EE42" s="3"/>
      <c r="EF42" s="3"/>
      <c r="EG42" s="3"/>
      <c r="EH42" s="3"/>
      <c r="EI42" s="3"/>
      <c r="EJ42" s="3"/>
      <c r="EK42" s="3"/>
      <c r="EL42" s="3"/>
      <c r="EM42" s="3"/>
      <c r="EN42" s="3"/>
      <c r="EO42" s="3"/>
      <c r="EP42" s="3"/>
      <c r="EQ42" s="3"/>
      <c r="ER42" s="3"/>
      <c r="ES42" s="3"/>
      <c r="ET42" s="3"/>
      <c r="EU42" s="3"/>
      <c r="EV42" s="3"/>
      <c r="EW42" s="3"/>
      <c r="EX42" s="3"/>
      <c r="EY42" s="3"/>
      <c r="EZ42" s="3"/>
      <c r="FA42" s="3"/>
      <c r="FB42" s="3"/>
      <c r="FC42" s="3"/>
      <c r="FD42" s="3"/>
      <c r="FE42" s="3"/>
      <c r="FF42" s="3"/>
      <c r="FG42" s="3"/>
      <c r="FH42" s="3"/>
    </row>
  </sheetData>
  <mergeCells count="3">
    <mergeCell ref="F5:G5"/>
    <mergeCell ref="F7:G7"/>
    <mergeCell ref="F9:S9"/>
  </mergeCells>
  <conditionalFormatting sqref="U13:FH17 U19:FH19 U26:FH30 U32:FH36 U38:FH42 U21:FH24">
    <cfRule type="expression" dxfId="15" priority="1869">
      <formula>AND(U$10&gt;$K13,U$10&lt;=$M13)</formula>
    </cfRule>
    <cfRule type="expression" dxfId="14" priority="1870">
      <formula>AND(U$10&gt;$L13+$N13+$O13,U$10&lt;=$K13)</formula>
    </cfRule>
    <cfRule type="expression" dxfId="13" priority="1871">
      <formula>AND(U$10&gt;=$J13,U$10&lt;$L13)</formula>
    </cfRule>
    <cfRule type="expression" dxfId="12" priority="1872">
      <formula>AND(U$10&gt;=$L13,U$10&lt;=MIN($B$4,$J13+$N13+$O13))</formula>
    </cfRule>
    <cfRule type="expression" dxfId="11" priority="1873">
      <formula>AND(U$10&gt;=$B$4,U$10&gt;=$L13,U$10&lt;=$M13)</formula>
    </cfRule>
  </conditionalFormatting>
  <conditionalFormatting sqref="U12:FH12 U18:FH18 U25:FH25 U31:FH31 U37:FH37">
    <cfRule type="expression" dxfId="10" priority="6">
      <formula>AND(U$10&gt;$L12,U$10&lt;=$M12)</formula>
    </cfRule>
  </conditionalFormatting>
  <conditionalFormatting sqref="U20:FH20">
    <cfRule type="expression" dxfId="4" priority="1">
      <formula>AND(U$10&gt;$K20,U$10&lt;=$M20)</formula>
    </cfRule>
    <cfRule type="expression" dxfId="3" priority="2">
      <formula>AND(U$10&gt;$L20+$N20+$O20,U$10&lt;=$K20)</formula>
    </cfRule>
    <cfRule type="expression" dxfId="2" priority="3">
      <formula>AND(U$10&gt;=$J20,U$10&lt;$L20)</formula>
    </cfRule>
    <cfRule type="expression" dxfId="1" priority="4">
      <formula>AND(U$10&gt;=$L20,U$10&lt;=MIN($B$4,$J20+$N20+$O20))</formula>
    </cfRule>
    <cfRule type="expression" dxfId="0" priority="5">
      <formula>AND(U$10&gt;=$B$4,U$10&gt;=$L20,U$10&lt;=$M20)</formula>
    </cfRule>
  </conditionalFormatting>
  <dataValidations count="2">
    <dataValidation type="list" allowBlank="1" showInputMessage="1" showErrorMessage="1" sqref="B5">
      <formula1>"Sunday, Monday, Tuesday, Wednesday, Thursday, Friday, Saturday"</formula1>
    </dataValidation>
    <dataValidation type="list" allowBlank="1" showInputMessage="1" showErrorMessage="1" sqref="C13:C17 E28:E29 C38:C42 C26:C30 C32:C36 C19:C24">
      <formula1>_team</formula1>
    </dataValidation>
  </dataValidations>
  <pageMargins left="0.19685039370078741" right="0.19685039370078741" top="0.19685039370078741" bottom="0.19685039370078741" header="0.31496062992125984" footer="0.31496062992125984"/>
  <pageSetup paperSize="9" scale="52" orientation="landscape" r:id="rId1"/>
  <headerFooter>
    <oddFooter xml:space="preserve">&amp;LProject Planner by Spreadsheet123.com&amp;R© 2015 Spreadsheet123 LTD. </oddFooter>
  </headerFooter>
  <ignoredErrors>
    <ignoredError sqref="K37:L37 K31:L31 K25:L25 K18:L18 K12:L12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croll Bar 3">
              <controlPr defaultSize="0" print="0" autoPict="0">
                <anchor moveWithCells="1">
                  <from>
                    <xdr:col>1</xdr:col>
                    <xdr:colOff>0</xdr:colOff>
                    <xdr:row>6</xdr:row>
                    <xdr:rowOff>142875</xdr:rowOff>
                  </from>
                  <to>
                    <xdr:col>1</xdr:col>
                    <xdr:colOff>3219450</xdr:colOff>
                    <xdr:row>8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Settings!$C$34:$C$43</xm:f>
          </x14:formula1>
          <xm:sqref>B13:B17 B32:B36 B38:B42 B26:B30 B19:B24</xm:sqref>
        </x14:dataValidation>
        <x14:dataValidation type="list" allowBlank="1" showInputMessage="1" showErrorMessage="1">
          <x14:formula1>
            <xm:f>Settings!$C$48:$C$50</xm:f>
          </x14:formula1>
          <xm:sqref>A13:A17 A32:A36 A38:A42 A26:A30 A19:A24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Settings</vt:lpstr>
      <vt:lpstr>Project</vt:lpstr>
      <vt:lpstr>_team</vt:lpstr>
      <vt:lpstr>Project!Impression_des_titres</vt:lpstr>
      <vt:lpstr>Project!Zone_d_impression</vt:lpstr>
    </vt:vector>
  </TitlesOfParts>
  <Company>Spreadsheet123 LTD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Project Planner</dc:title>
  <dc:creator>Julien S</dc:creator>
  <cp:keywords>Planning WWIL</cp:keywords>
  <dc:description>© 2015 Spreadsheet123 LTD. All rights reserved.</dc:description>
  <cp:lastModifiedBy>SAINTOBIN, Julien (Prestataire)</cp:lastModifiedBy>
  <cp:lastPrinted>2016-09-19T12:15:58Z</cp:lastPrinted>
  <dcterms:created xsi:type="dcterms:W3CDTF">2015-01-06T15:57:01Z</dcterms:created>
  <dcterms:modified xsi:type="dcterms:W3CDTF">2016-10-13T14:03:24Z</dcterms:modified>
  <cp:category>Schedules and Planners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srion">
    <vt:lpwstr>1.0.1</vt:lpwstr>
  </property>
  <property fmtid="{D5CDD505-2E9C-101B-9397-08002B2CF9AE}" pid="3" name="Copyrights">
    <vt:lpwstr>© 2015 Spreadsheet123 LTD</vt:lpwstr>
  </property>
</Properties>
</file>