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4915" windowHeight="1131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 refMode="R1C1"/>
</workbook>
</file>

<file path=xl/calcChain.xml><?xml version="1.0" encoding="utf-8"?>
<calcChain xmlns="http://schemas.openxmlformats.org/spreadsheetml/2006/main">
  <c r="K12" i="1" l="1"/>
  <c r="L21" i="1"/>
  <c r="K21" i="1"/>
  <c r="J21" i="1"/>
  <c r="I21" i="1"/>
  <c r="K20" i="1"/>
  <c r="J20" i="1"/>
  <c r="I20" i="1"/>
  <c r="L20" i="1" s="1"/>
  <c r="K19" i="1"/>
  <c r="J19" i="1"/>
  <c r="I19" i="1"/>
  <c r="L19" i="1" s="1"/>
  <c r="K18" i="1"/>
  <c r="J18" i="1"/>
  <c r="I18" i="1"/>
  <c r="L18" i="1" s="1"/>
  <c r="K17" i="1"/>
  <c r="J17" i="1"/>
  <c r="I17" i="1"/>
  <c r="L17" i="1" s="1"/>
  <c r="K16" i="1"/>
  <c r="J16" i="1"/>
  <c r="I16" i="1"/>
  <c r="L16" i="1" s="1"/>
  <c r="K15" i="1"/>
  <c r="J15" i="1"/>
  <c r="I15" i="1"/>
  <c r="L15" i="1" s="1"/>
  <c r="K14" i="1"/>
  <c r="J14" i="1"/>
  <c r="I14" i="1"/>
  <c r="L14" i="1" s="1"/>
  <c r="K13" i="1"/>
  <c r="J13" i="1"/>
  <c r="I13" i="1"/>
  <c r="L13" i="1" s="1"/>
  <c r="J12" i="1"/>
  <c r="I12" i="1"/>
  <c r="L12" i="1" s="1"/>
  <c r="L24" i="1" l="1"/>
  <c r="L23" i="1"/>
  <c r="L26" i="1" l="1"/>
</calcChain>
</file>

<file path=xl/sharedStrings.xml><?xml version="1.0" encoding="utf-8"?>
<sst xmlns="http://schemas.openxmlformats.org/spreadsheetml/2006/main" count="25" uniqueCount="24">
  <si>
    <t>FACTURE</t>
  </si>
  <si>
    <t>Facture n°</t>
  </si>
  <si>
    <t>Date</t>
  </si>
  <si>
    <t>Désignation</t>
  </si>
  <si>
    <t>Réf</t>
  </si>
  <si>
    <t>Qté</t>
  </si>
  <si>
    <t>% TVA</t>
  </si>
  <si>
    <t>Prix unitaire HT</t>
  </si>
  <si>
    <t>Prix unitaire TTC</t>
  </si>
  <si>
    <t>Total
HT</t>
  </si>
  <si>
    <t>Total TVA</t>
  </si>
  <si>
    <t>Total
TTC</t>
  </si>
  <si>
    <t>Total HT</t>
  </si>
  <si>
    <t>TVA</t>
  </si>
  <si>
    <t>Total TTC</t>
  </si>
  <si>
    <t xml:space="preserve">Nom de la société </t>
  </si>
  <si>
    <t>xxx</t>
  </si>
  <si>
    <t>eee</t>
  </si>
  <si>
    <t>zzz</t>
  </si>
  <si>
    <t>aaa</t>
  </si>
  <si>
    <t>fff</t>
  </si>
  <si>
    <t>jjj</t>
  </si>
  <si>
    <t>kk</t>
  </si>
  <si>
    <t>lll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</si>
</sst>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7" formatCode="dd/mm/yy;@"/>
    <numFmt numFmtId="168" formatCode="0.0%"/>
    <numFmt numFmtId="169" formatCode="#,##0.00\ [$€-1]"/>
    <numFmt numFmtId="170" formatCode="[$€-2]\ #,##0.00"/>
    <numFmt numFmtId="171" formatCode="\j\.m\.\a\a;@"/>
    <numFmt numFmtId="172" formatCode="0.0"/>
    <numFmt numFmtId="173" formatCode="@\ \ 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Verdana"/>
      <family val="2"/>
    </font>
    <font>
      <sz val="12"/>
      <color theme="1"/>
      <name val="Verdana"/>
      <family val="2"/>
    </font>
    <font>
      <sz val="12"/>
      <color indexed="23"/>
      <name val="Verdana"/>
      <family val="2"/>
    </font>
    <font>
      <sz val="10"/>
      <color indexed="23"/>
      <name val="Verdana"/>
      <family val="2"/>
    </font>
    <font>
      <sz val="10"/>
      <color theme="1"/>
      <name val="Verdana"/>
      <family val="2"/>
    </font>
    <font>
      <b/>
      <sz val="12"/>
      <color theme="0"/>
      <name val="Verdana"/>
      <family val="2"/>
    </font>
    <font>
      <sz val="12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sz val="9"/>
      <color theme="1"/>
      <name val="Times New Roman"/>
      <family val="1"/>
    </font>
    <font>
      <i/>
      <sz val="9"/>
      <name val="Times New Roman"/>
      <family val="1"/>
    </font>
    <font>
      <i/>
      <sz val="9"/>
      <color theme="1"/>
      <name val="Times New Roman"/>
      <family val="1"/>
    </font>
    <font>
      <b/>
      <i/>
      <sz val="9"/>
      <name val="Times New Roman"/>
      <family val="1"/>
    </font>
    <font>
      <b/>
      <sz val="9"/>
      <color theme="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5">
    <xf numFmtId="0" fontId="0" fillId="0" borderId="0" xfId="0"/>
    <xf numFmtId="0" fontId="2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14" fontId="3" fillId="2" borderId="9" xfId="0" applyNumberFormat="1" applyFont="1" applyFill="1" applyBorder="1" applyAlignment="1">
      <alignment horizontal="center" vertical="center"/>
    </xf>
    <xf numFmtId="167" fontId="8" fillId="2" borderId="0" xfId="0" applyNumberFormat="1" applyFont="1" applyFill="1" applyBorder="1" applyAlignment="1">
      <alignment horizontal="left" vertical="center"/>
    </xf>
    <xf numFmtId="0" fontId="9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right" vertical="center" wrapText="1"/>
    </xf>
    <xf numFmtId="0" fontId="8" fillId="2" borderId="0" xfId="0" applyFont="1" applyFill="1" applyBorder="1" applyAlignment="1">
      <alignment horizontal="right" vertical="center" wrapText="1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right" vertical="center" wrapText="1"/>
    </xf>
    <xf numFmtId="0" fontId="8" fillId="2" borderId="0" xfId="0" applyFont="1" applyFill="1" applyBorder="1" applyAlignment="1">
      <alignment horizontal="right" vertical="center"/>
    </xf>
    <xf numFmtId="0" fontId="8" fillId="2" borderId="0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vertical="center"/>
    </xf>
    <xf numFmtId="0" fontId="11" fillId="0" borderId="0" xfId="0" applyFont="1"/>
    <xf numFmtId="167" fontId="12" fillId="2" borderId="0" xfId="0" applyNumberFormat="1" applyFont="1" applyFill="1" applyBorder="1" applyAlignment="1">
      <alignment horizontal="left" vertical="center"/>
    </xf>
    <xf numFmtId="0" fontId="12" fillId="2" borderId="0" xfId="0" applyFont="1" applyFill="1" applyBorder="1" applyAlignment="1">
      <alignment horizontal="left" vertical="center" wrapText="1"/>
    </xf>
    <xf numFmtId="1" fontId="12" fillId="2" borderId="0" xfId="0" applyNumberFormat="1" applyFont="1" applyFill="1" applyBorder="1" applyAlignment="1">
      <alignment horizontal="center" vertical="center"/>
    </xf>
    <xf numFmtId="168" fontId="12" fillId="2" borderId="0" xfId="1" applyNumberFormat="1" applyFont="1" applyFill="1" applyBorder="1" applyAlignment="1">
      <alignment horizontal="center" vertical="center"/>
    </xf>
    <xf numFmtId="169" fontId="12" fillId="2" borderId="0" xfId="0" applyNumberFormat="1" applyFont="1" applyFill="1" applyBorder="1" applyAlignment="1">
      <alignment horizontal="center" vertical="center"/>
    </xf>
    <xf numFmtId="0" fontId="13" fillId="0" borderId="0" xfId="0" applyFont="1"/>
    <xf numFmtId="170" fontId="12" fillId="2" borderId="0" xfId="0" applyNumberFormat="1" applyFont="1" applyFill="1" applyBorder="1" applyAlignment="1">
      <alignment horizontal="center" vertical="center"/>
    </xf>
    <xf numFmtId="171" fontId="12" fillId="2" borderId="0" xfId="0" applyNumberFormat="1" applyFont="1" applyFill="1" applyBorder="1" applyAlignment="1">
      <alignment horizontal="left" vertical="center"/>
    </xf>
    <xf numFmtId="172" fontId="12" fillId="2" borderId="0" xfId="0" applyNumberFormat="1" applyFont="1" applyFill="1" applyBorder="1" applyAlignment="1">
      <alignment horizontal="center" vertical="center"/>
    </xf>
    <xf numFmtId="171" fontId="12" fillId="4" borderId="0" xfId="0" applyNumberFormat="1" applyFont="1" applyFill="1" applyBorder="1" applyAlignment="1">
      <alignment horizontal="left" vertical="center"/>
    </xf>
    <xf numFmtId="0" fontId="12" fillId="4" borderId="0" xfId="0" applyFont="1" applyFill="1" applyBorder="1" applyAlignment="1">
      <alignment horizontal="left" vertical="center" wrapText="1"/>
    </xf>
    <xf numFmtId="1" fontId="12" fillId="4" borderId="0" xfId="0" applyNumberFormat="1" applyFont="1" applyFill="1" applyBorder="1" applyAlignment="1">
      <alignment horizontal="center" vertical="center"/>
    </xf>
    <xf numFmtId="172" fontId="12" fillId="4" borderId="0" xfId="0" applyNumberFormat="1" applyFont="1" applyFill="1" applyBorder="1" applyAlignment="1">
      <alignment horizontal="center" vertical="center"/>
    </xf>
    <xf numFmtId="170" fontId="12" fillId="4" borderId="0" xfId="0" applyNumberFormat="1" applyFont="1" applyFill="1" applyBorder="1" applyAlignment="1">
      <alignment horizontal="center" vertical="center"/>
    </xf>
    <xf numFmtId="169" fontId="12" fillId="4" borderId="0" xfId="0" applyNumberFormat="1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vertical="center"/>
    </xf>
    <xf numFmtId="0" fontId="12" fillId="2" borderId="0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vertical="center"/>
    </xf>
    <xf numFmtId="173" fontId="14" fillId="2" borderId="0" xfId="0" applyNumberFormat="1" applyFont="1" applyFill="1" applyBorder="1" applyAlignment="1">
      <alignment horizontal="right" vertical="center"/>
    </xf>
    <xf numFmtId="169" fontId="12" fillId="2" borderId="0" xfId="0" applyNumberFormat="1" applyFont="1" applyFill="1" applyBorder="1" applyAlignment="1">
      <alignment horizontal="right" vertical="center" indent="1"/>
    </xf>
    <xf numFmtId="169" fontId="14" fillId="2" borderId="0" xfId="0" applyNumberFormat="1" applyFont="1" applyFill="1" applyBorder="1" applyAlignment="1">
      <alignment horizontal="right" vertical="center" indent="1"/>
    </xf>
    <xf numFmtId="0" fontId="15" fillId="3" borderId="0" xfId="0" applyFont="1" applyFill="1" applyBorder="1" applyAlignment="1">
      <alignment horizontal="left" vertical="center"/>
    </xf>
    <xf numFmtId="0" fontId="15" fillId="3" borderId="0" xfId="0" applyFont="1" applyFill="1" applyBorder="1" applyAlignment="1">
      <alignment horizontal="left" vertical="center"/>
    </xf>
    <xf numFmtId="0" fontId="15" fillId="3" borderId="0" xfId="0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2">
    <dxf>
      <font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0</xdr:row>
      <xdr:rowOff>180975</xdr:rowOff>
    </xdr:from>
    <xdr:to>
      <xdr:col>7</xdr:col>
      <xdr:colOff>491938</xdr:colOff>
      <xdr:row>3</xdr:row>
      <xdr:rowOff>60324</xdr:rowOff>
    </xdr:to>
    <xdr:sp macro="[0]!Imprime" textlink="">
      <xdr:nvSpPr>
        <xdr:cNvPr id="2" name="Rectangle à coins arrondis 1"/>
        <xdr:cNvSpPr/>
      </xdr:nvSpPr>
      <xdr:spPr bwMode="auto">
        <a:xfrm>
          <a:off x="2200275" y="180975"/>
          <a:ext cx="1044388" cy="469899"/>
        </a:xfrm>
        <a:prstGeom prst="roundRect">
          <a:avLst/>
        </a:prstGeom>
        <a:solidFill>
          <a:srgbClr val="92D050"/>
        </a:solidFill>
        <a:ln>
          <a:noFill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2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00B050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impression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LOGISTIQUE\Commande%20Achat%20Logistique%202018\01%20-%20Bon%20de%20Commande%20log%202018\-3%20Bon%20de%20commande%20%20Utas%20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lgNFich"/>
      <sheetName val="Archive"/>
      <sheetName val="Formulaire"/>
      <sheetName val="Fournisseurs"/>
      <sheetName val="Produits"/>
      <sheetName val="Suivi Commande"/>
      <sheetName val="Débours 2018"/>
      <sheetName val="Indicateur de Suivi"/>
      <sheetName val="Feuil1"/>
      <sheetName val="BTA"/>
    </sheetNames>
    <definedNames>
      <definedName name="Imprim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1"/>
  <sheetViews>
    <sheetView tabSelected="1" workbookViewId="0">
      <selection activeCell="S6" sqref="S6"/>
    </sheetView>
  </sheetViews>
  <sheetFormatPr baseColWidth="10" defaultRowHeight="15" x14ac:dyDescent="0.25"/>
  <cols>
    <col min="1" max="1" width="8" customWidth="1"/>
    <col min="2" max="2" width="4.140625" customWidth="1"/>
    <col min="3" max="3" width="6.5703125" customWidth="1"/>
    <col min="4" max="6" width="4.85546875" customWidth="1"/>
    <col min="7" max="7" width="8" customWidth="1"/>
    <col min="8" max="8" width="8.28515625" customWidth="1"/>
    <col min="9" max="9" width="7.28515625" customWidth="1"/>
    <col min="10" max="10" width="8.7109375" customWidth="1"/>
    <col min="11" max="11" width="9" customWidth="1"/>
    <col min="12" max="12" width="9.5703125" customWidth="1"/>
  </cols>
  <sheetData>
    <row r="1" spans="1:12" ht="15.75" thickBot="1" x14ac:dyDescent="0.3">
      <c r="A1" s="1" t="s">
        <v>15</v>
      </c>
      <c r="B1" s="1"/>
      <c r="C1" s="1"/>
      <c r="D1" s="1"/>
      <c r="E1" s="2"/>
      <c r="F1" s="2"/>
      <c r="G1" s="2"/>
      <c r="H1" s="3"/>
      <c r="I1" s="4"/>
      <c r="J1" s="4"/>
      <c r="K1" s="4"/>
      <c r="L1" s="5"/>
    </row>
    <row r="2" spans="1:12" ht="15.75" thickBot="1" x14ac:dyDescent="0.3">
      <c r="A2" s="1"/>
      <c r="B2" s="1"/>
      <c r="C2" s="1"/>
      <c r="D2" s="1"/>
      <c r="E2" s="6"/>
      <c r="F2" s="6"/>
      <c r="G2" s="6"/>
      <c r="H2" s="2"/>
      <c r="I2" s="5"/>
      <c r="J2" s="7" t="s">
        <v>0</v>
      </c>
      <c r="K2" s="8"/>
      <c r="L2" s="9"/>
    </row>
    <row r="3" spans="1:12" x14ac:dyDescent="0.25">
      <c r="A3" s="2"/>
      <c r="B3" s="2"/>
      <c r="C3" s="2"/>
      <c r="D3" s="2"/>
      <c r="E3" s="2"/>
      <c r="F3" s="2"/>
      <c r="G3" s="2"/>
      <c r="H3" s="2"/>
      <c r="I3" s="5"/>
      <c r="J3" s="10" t="s">
        <v>1</v>
      </c>
      <c r="K3" s="11"/>
      <c r="L3" s="12"/>
    </row>
    <row r="4" spans="1:12" ht="15.75" thickBot="1" x14ac:dyDescent="0.3">
      <c r="A4" s="2"/>
      <c r="B4" s="13"/>
      <c r="C4" s="2"/>
      <c r="D4" s="2"/>
      <c r="E4" s="14"/>
      <c r="F4" s="14"/>
      <c r="G4" s="14"/>
      <c r="H4" s="2"/>
      <c r="I4" s="5"/>
      <c r="J4" s="15" t="s">
        <v>2</v>
      </c>
      <c r="K4" s="16"/>
      <c r="L4" s="17"/>
    </row>
    <row r="5" spans="1:12" x14ac:dyDescent="0.25">
      <c r="A5" s="2"/>
      <c r="B5" s="18"/>
      <c r="C5" s="6"/>
      <c r="D5" s="18"/>
      <c r="E5" s="14"/>
      <c r="F5" s="14"/>
      <c r="G5" s="14"/>
      <c r="H5" s="14"/>
      <c r="I5" s="19"/>
      <c r="J5" s="5"/>
      <c r="K5" s="19"/>
      <c r="L5" s="5"/>
    </row>
    <row r="6" spans="1:12" x14ac:dyDescent="0.25">
      <c r="A6" s="14"/>
      <c r="B6" s="14"/>
      <c r="C6" s="14"/>
      <c r="D6" s="14"/>
      <c r="E6" s="14"/>
      <c r="F6" s="14"/>
      <c r="G6" s="14"/>
      <c r="H6" s="14"/>
      <c r="I6" s="19"/>
      <c r="J6" s="5"/>
      <c r="K6" s="19"/>
      <c r="L6" s="5"/>
    </row>
    <row r="7" spans="1:12" x14ac:dyDescent="0.25">
      <c r="A7" s="22"/>
      <c r="B7" s="22"/>
      <c r="C7" s="20"/>
      <c r="D7" s="20"/>
      <c r="E7" s="14"/>
      <c r="F7" s="14"/>
      <c r="G7" s="21"/>
      <c r="H7" s="21"/>
      <c r="I7" s="23"/>
      <c r="J7" s="2"/>
      <c r="K7" s="14"/>
      <c r="L7" s="2"/>
    </row>
    <row r="8" spans="1:12" x14ac:dyDescent="0.25">
      <c r="A8" s="24"/>
      <c r="B8" s="24"/>
      <c r="C8" s="25"/>
      <c r="D8" s="2"/>
      <c r="E8" s="14"/>
      <c r="F8" s="14"/>
      <c r="G8" s="14"/>
      <c r="H8" s="26"/>
      <c r="I8" s="27"/>
      <c r="J8" s="5"/>
      <c r="K8" s="19"/>
      <c r="L8" s="5"/>
    </row>
    <row r="9" spans="1:12" x14ac:dyDescent="0.25">
      <c r="A9" s="19"/>
      <c r="B9" s="28"/>
      <c r="C9" s="28"/>
      <c r="D9" s="28"/>
      <c r="E9" s="28"/>
      <c r="F9" s="28"/>
      <c r="G9" s="28"/>
      <c r="H9" s="19"/>
      <c r="I9" s="19"/>
      <c r="J9" s="19"/>
      <c r="K9" s="28"/>
      <c r="L9" s="5"/>
    </row>
    <row r="10" spans="1:12" s="29" customFormat="1" ht="30.75" customHeight="1" x14ac:dyDescent="0.2">
      <c r="A10" s="51" t="s">
        <v>2</v>
      </c>
      <c r="B10" s="51" t="s">
        <v>3</v>
      </c>
      <c r="C10" s="51"/>
      <c r="D10" s="52"/>
      <c r="E10" s="53" t="s">
        <v>4</v>
      </c>
      <c r="F10" s="53" t="s">
        <v>5</v>
      </c>
      <c r="G10" s="53" t="s">
        <v>6</v>
      </c>
      <c r="H10" s="54" t="s">
        <v>7</v>
      </c>
      <c r="I10" s="54" t="s">
        <v>8</v>
      </c>
      <c r="J10" s="54" t="s">
        <v>9</v>
      </c>
      <c r="K10" s="53" t="s">
        <v>10</v>
      </c>
      <c r="L10" s="54" t="s">
        <v>11</v>
      </c>
    </row>
    <row r="11" spans="1:12" s="29" customFormat="1" ht="30.75" customHeight="1" x14ac:dyDescent="0.2">
      <c r="A11" s="51"/>
      <c r="B11" s="51"/>
      <c r="C11" s="51"/>
      <c r="D11" s="52"/>
      <c r="E11" s="53"/>
      <c r="F11" s="53"/>
      <c r="G11" s="53"/>
      <c r="H11" s="54"/>
      <c r="I11" s="54"/>
      <c r="J11" s="54"/>
      <c r="K11" s="53"/>
      <c r="L11" s="54"/>
    </row>
    <row r="12" spans="1:12" s="35" customFormat="1" ht="27" customHeight="1" x14ac:dyDescent="0.2">
      <c r="A12" s="30">
        <v>43287</v>
      </c>
      <c r="B12" s="31" t="s">
        <v>16</v>
      </c>
      <c r="C12" s="31"/>
      <c r="D12" s="31"/>
      <c r="E12" s="32"/>
      <c r="F12" s="32">
        <v>1</v>
      </c>
      <c r="G12" s="33">
        <v>0.2</v>
      </c>
      <c r="H12" s="34">
        <v>25</v>
      </c>
      <c r="I12" s="34">
        <f>IF(OR(H12=0,F12=0,H12="",F12=""),"",H12*(1+G12))</f>
        <v>30</v>
      </c>
      <c r="J12" s="34">
        <f>IF(OR(H12=0,F12=0,H12="",F12=""),"",H12*F12)</f>
        <v>25</v>
      </c>
      <c r="K12" s="34">
        <f>IF(OR(H12=0,F12=0,H12="",F12=""),"",(H12*G12)*F12)</f>
        <v>5</v>
      </c>
      <c r="L12" s="34">
        <f t="shared" ref="L12:L21" si="0">IF(OR(H12=0,F12=0,H12="",F12=""),"",I12*F12)</f>
        <v>30</v>
      </c>
    </row>
    <row r="13" spans="1:12" s="35" customFormat="1" ht="27" customHeight="1" x14ac:dyDescent="0.2">
      <c r="A13" s="30">
        <v>43287</v>
      </c>
      <c r="B13" s="31" t="s">
        <v>17</v>
      </c>
      <c r="C13" s="31"/>
      <c r="D13" s="31"/>
      <c r="E13" s="32"/>
      <c r="F13" s="32">
        <v>2</v>
      </c>
      <c r="G13" s="33">
        <v>0.2</v>
      </c>
      <c r="H13" s="36">
        <v>5</v>
      </c>
      <c r="I13" s="34">
        <f t="shared" ref="I13:I20" si="1">IF(OR(H13=0,F13=0,H13="",F13=""),"",H13*(1+G13))</f>
        <v>6</v>
      </c>
      <c r="J13" s="34">
        <f t="shared" ref="J13:J20" si="2">IF(OR(H13=0,F13=0,H13="",F13=""),"",H13*F13)</f>
        <v>10</v>
      </c>
      <c r="K13" s="34">
        <f t="shared" ref="K13:K21" si="3">IF(OR(H13=0,F13=0,H13="",F13=""),"",(H13*G13)*F13)</f>
        <v>2</v>
      </c>
      <c r="L13" s="34">
        <f t="shared" si="0"/>
        <v>12</v>
      </c>
    </row>
    <row r="14" spans="1:12" s="35" customFormat="1" ht="27" customHeight="1" x14ac:dyDescent="0.2">
      <c r="A14" s="30">
        <v>43287</v>
      </c>
      <c r="B14" s="31" t="s">
        <v>18</v>
      </c>
      <c r="C14" s="31"/>
      <c r="D14" s="31"/>
      <c r="E14" s="32"/>
      <c r="F14" s="32">
        <v>3</v>
      </c>
      <c r="G14" s="38">
        <v>20</v>
      </c>
      <c r="H14" s="36">
        <v>6</v>
      </c>
      <c r="I14" s="34">
        <f t="shared" si="1"/>
        <v>126</v>
      </c>
      <c r="J14" s="34">
        <f t="shared" si="2"/>
        <v>18</v>
      </c>
      <c r="K14" s="34">
        <f t="shared" si="3"/>
        <v>360</v>
      </c>
      <c r="L14" s="34">
        <f t="shared" si="0"/>
        <v>378</v>
      </c>
    </row>
    <row r="15" spans="1:12" s="35" customFormat="1" ht="27" customHeight="1" x14ac:dyDescent="0.2">
      <c r="A15" s="30">
        <v>43287</v>
      </c>
      <c r="B15" s="31" t="s">
        <v>19</v>
      </c>
      <c r="C15" s="31"/>
      <c r="D15" s="31"/>
      <c r="E15" s="32"/>
      <c r="F15" s="32">
        <v>4</v>
      </c>
      <c r="G15" s="38">
        <v>20</v>
      </c>
      <c r="H15" s="36">
        <v>7</v>
      </c>
      <c r="I15" s="34">
        <f t="shared" si="1"/>
        <v>147</v>
      </c>
      <c r="J15" s="34">
        <f t="shared" si="2"/>
        <v>28</v>
      </c>
      <c r="K15" s="34">
        <f t="shared" si="3"/>
        <v>560</v>
      </c>
      <c r="L15" s="34">
        <f t="shared" si="0"/>
        <v>588</v>
      </c>
    </row>
    <row r="16" spans="1:12" s="35" customFormat="1" ht="27" customHeight="1" x14ac:dyDescent="0.2">
      <c r="A16" s="30">
        <v>43287</v>
      </c>
      <c r="B16" s="31" t="s">
        <v>20</v>
      </c>
      <c r="C16" s="31"/>
      <c r="D16" s="31"/>
      <c r="E16" s="32"/>
      <c r="F16" s="32">
        <v>5</v>
      </c>
      <c r="G16" s="38">
        <v>20</v>
      </c>
      <c r="H16" s="36">
        <v>8</v>
      </c>
      <c r="I16" s="34">
        <f t="shared" si="1"/>
        <v>168</v>
      </c>
      <c r="J16" s="34">
        <f t="shared" si="2"/>
        <v>40</v>
      </c>
      <c r="K16" s="34">
        <f t="shared" si="3"/>
        <v>800</v>
      </c>
      <c r="L16" s="34">
        <f t="shared" si="0"/>
        <v>840</v>
      </c>
    </row>
    <row r="17" spans="1:12" s="35" customFormat="1" ht="27" customHeight="1" x14ac:dyDescent="0.2">
      <c r="A17" s="30">
        <v>43287</v>
      </c>
      <c r="B17" s="31" t="s">
        <v>21</v>
      </c>
      <c r="C17" s="31"/>
      <c r="D17" s="31"/>
      <c r="E17" s="32"/>
      <c r="F17" s="32">
        <v>6</v>
      </c>
      <c r="G17" s="38">
        <v>20</v>
      </c>
      <c r="H17" s="36">
        <v>9</v>
      </c>
      <c r="I17" s="34">
        <f t="shared" si="1"/>
        <v>189</v>
      </c>
      <c r="J17" s="34">
        <f t="shared" si="2"/>
        <v>54</v>
      </c>
      <c r="K17" s="34">
        <f t="shared" si="3"/>
        <v>1080</v>
      </c>
      <c r="L17" s="34">
        <f t="shared" si="0"/>
        <v>1134</v>
      </c>
    </row>
    <row r="18" spans="1:12" s="35" customFormat="1" ht="27" customHeight="1" x14ac:dyDescent="0.2">
      <c r="A18" s="30">
        <v>43287</v>
      </c>
      <c r="B18" s="31" t="s">
        <v>22</v>
      </c>
      <c r="C18" s="31"/>
      <c r="D18" s="31"/>
      <c r="E18" s="32"/>
      <c r="F18" s="32">
        <v>7</v>
      </c>
      <c r="G18" s="38">
        <v>20</v>
      </c>
      <c r="H18" s="36">
        <v>10</v>
      </c>
      <c r="I18" s="34">
        <f t="shared" si="1"/>
        <v>210</v>
      </c>
      <c r="J18" s="34">
        <f t="shared" si="2"/>
        <v>70</v>
      </c>
      <c r="K18" s="34">
        <f t="shared" si="3"/>
        <v>1400</v>
      </c>
      <c r="L18" s="34">
        <f t="shared" si="0"/>
        <v>1470</v>
      </c>
    </row>
    <row r="19" spans="1:12" s="35" customFormat="1" ht="27" customHeight="1" x14ac:dyDescent="0.2">
      <c r="A19" s="30">
        <v>43287</v>
      </c>
      <c r="B19" s="31" t="s">
        <v>23</v>
      </c>
      <c r="C19" s="31"/>
      <c r="D19" s="31"/>
      <c r="E19" s="32"/>
      <c r="F19" s="32">
        <v>8</v>
      </c>
      <c r="G19" s="38">
        <v>20</v>
      </c>
      <c r="H19" s="36">
        <v>11</v>
      </c>
      <c r="I19" s="34">
        <f t="shared" si="1"/>
        <v>231</v>
      </c>
      <c r="J19" s="34">
        <f t="shared" si="2"/>
        <v>88</v>
      </c>
      <c r="K19" s="34">
        <f t="shared" si="3"/>
        <v>1760</v>
      </c>
      <c r="L19" s="34">
        <f t="shared" si="0"/>
        <v>1848</v>
      </c>
    </row>
    <row r="20" spans="1:12" s="35" customFormat="1" ht="27" customHeight="1" x14ac:dyDescent="0.2">
      <c r="A20" s="37"/>
      <c r="B20" s="31"/>
      <c r="C20" s="31"/>
      <c r="D20" s="31"/>
      <c r="E20" s="32"/>
      <c r="F20" s="32">
        <v>9</v>
      </c>
      <c r="G20" s="38">
        <v>20</v>
      </c>
      <c r="H20" s="36">
        <v>12</v>
      </c>
      <c r="I20" s="34">
        <f t="shared" si="1"/>
        <v>252</v>
      </c>
      <c r="J20" s="34">
        <f t="shared" si="2"/>
        <v>108</v>
      </c>
      <c r="K20" s="34">
        <f t="shared" si="3"/>
        <v>2160</v>
      </c>
      <c r="L20" s="34">
        <f t="shared" si="0"/>
        <v>2268</v>
      </c>
    </row>
    <row r="21" spans="1:12" s="35" customFormat="1" ht="12" x14ac:dyDescent="0.2">
      <c r="A21" s="39"/>
      <c r="B21" s="40"/>
      <c r="C21" s="40"/>
      <c r="D21" s="40"/>
      <c r="E21" s="41"/>
      <c r="F21" s="41"/>
      <c r="G21" s="42"/>
      <c r="H21" s="43"/>
      <c r="I21" s="44" t="str">
        <f>IF(OR(H21=0,F21=0,H21="",F21=""),"",H21*(1+G21))</f>
        <v/>
      </c>
      <c r="J21" s="44" t="str">
        <f>IF(OR(H21=0,F21=0,H21="",F21=""),"",H21*F21)</f>
        <v/>
      </c>
      <c r="K21" s="44" t="str">
        <f t="shared" si="3"/>
        <v/>
      </c>
      <c r="L21" s="44" t="str">
        <f t="shared" si="0"/>
        <v/>
      </c>
    </row>
    <row r="22" spans="1:12" s="35" customFormat="1" ht="12" x14ac:dyDescent="0.2">
      <c r="A22" s="45"/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</row>
    <row r="23" spans="1:12" s="35" customFormat="1" ht="12" x14ac:dyDescent="0.2">
      <c r="A23" s="46"/>
      <c r="B23" s="46"/>
      <c r="C23" s="46"/>
      <c r="D23" s="46"/>
      <c r="E23" s="47"/>
      <c r="F23" s="47"/>
      <c r="G23" s="47"/>
      <c r="H23" s="45"/>
      <c r="I23" s="45"/>
      <c r="J23" s="45"/>
      <c r="K23" s="48" t="s">
        <v>12</v>
      </c>
      <c r="L23" s="49">
        <f>SUM(J12:J21)</f>
        <v>441</v>
      </c>
    </row>
    <row r="24" spans="1:12" s="35" customFormat="1" ht="12" x14ac:dyDescent="0.2">
      <c r="A24" s="46"/>
      <c r="B24" s="46"/>
      <c r="C24" s="46"/>
      <c r="D24" s="46"/>
      <c r="E24" s="47"/>
      <c r="F24" s="47"/>
      <c r="G24" s="47"/>
      <c r="H24" s="45"/>
      <c r="I24" s="45"/>
      <c r="J24" s="45"/>
      <c r="K24" s="48" t="s">
        <v>13</v>
      </c>
      <c r="L24" s="49">
        <f>SUM(K12:K21)</f>
        <v>8127</v>
      </c>
    </row>
    <row r="25" spans="1:12" s="35" customFormat="1" ht="12" x14ac:dyDescent="0.2">
      <c r="A25" s="46"/>
      <c r="B25" s="46"/>
      <c r="C25" s="46"/>
      <c r="D25" s="46"/>
      <c r="E25" s="47"/>
      <c r="F25" s="47"/>
      <c r="G25" s="47"/>
      <c r="H25" s="45"/>
      <c r="I25" s="45"/>
      <c r="J25" s="45"/>
      <c r="K25" s="48"/>
      <c r="L25" s="49"/>
    </row>
    <row r="26" spans="1:12" s="35" customFormat="1" ht="12" x14ac:dyDescent="0.2">
      <c r="A26" s="46"/>
      <c r="B26" s="46"/>
      <c r="C26" s="46"/>
      <c r="D26" s="46"/>
      <c r="E26" s="47"/>
      <c r="F26" s="47"/>
      <c r="G26" s="47"/>
      <c r="H26" s="45"/>
      <c r="I26" s="45"/>
      <c r="J26" s="45"/>
      <c r="K26" s="48" t="s">
        <v>14</v>
      </c>
      <c r="L26" s="50">
        <f>L23+L24</f>
        <v>8568</v>
      </c>
    </row>
    <row r="27" spans="1:12" s="35" customFormat="1" ht="12" x14ac:dyDescent="0.2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</row>
    <row r="28" spans="1:12" s="35" customFormat="1" ht="12" x14ac:dyDescent="0.2">
      <c r="A28" s="45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</row>
    <row r="29" spans="1:12" s="35" customFormat="1" ht="12" x14ac:dyDescent="0.2">
      <c r="A29" s="45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</row>
    <row r="30" spans="1:12" s="35" customFormat="1" ht="12" x14ac:dyDescent="0.2">
      <c r="A30" s="45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</row>
    <row r="31" spans="1:12" s="35" customFormat="1" ht="12" x14ac:dyDescent="0.2">
      <c r="A31" s="45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</row>
  </sheetData>
  <mergeCells count="27">
    <mergeCell ref="B20:D20"/>
    <mergeCell ref="B21:D21"/>
    <mergeCell ref="B14:D14"/>
    <mergeCell ref="B15:D15"/>
    <mergeCell ref="B16:D16"/>
    <mergeCell ref="B17:D17"/>
    <mergeCell ref="B18:D18"/>
    <mergeCell ref="B19:D19"/>
    <mergeCell ref="I10:I11"/>
    <mergeCell ref="J10:J11"/>
    <mergeCell ref="K10:K11"/>
    <mergeCell ref="L10:L11"/>
    <mergeCell ref="B12:D12"/>
    <mergeCell ref="B13:D13"/>
    <mergeCell ref="A7:B7"/>
    <mergeCell ref="C7:D7"/>
    <mergeCell ref="G7:H7"/>
    <mergeCell ref="A10:A11"/>
    <mergeCell ref="B10:C11"/>
    <mergeCell ref="E10:E11"/>
    <mergeCell ref="F10:F11"/>
    <mergeCell ref="G10:G11"/>
    <mergeCell ref="H10:H11"/>
    <mergeCell ref="A1:D2"/>
    <mergeCell ref="J2:L2"/>
    <mergeCell ref="J3:K3"/>
    <mergeCell ref="J4:K4"/>
  </mergeCells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DUBURQUE Jean-Luc</dc:creator>
  <cp:lastModifiedBy>DUBURQUE Jean-Luc</cp:lastModifiedBy>
  <cp:lastPrinted>2018-07-06T09:09:00Z</cp:lastPrinted>
  <dcterms:created xsi:type="dcterms:W3CDTF">2018-07-06T09:00:45Z</dcterms:created>
  <dcterms:modified xsi:type="dcterms:W3CDTF">2018-07-06T09:10:29Z</dcterms:modified>
</cp:coreProperties>
</file>