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420" windowWidth="15120" windowHeight="4710" tabRatio="715" activeTab="1"/>
  </bookViews>
  <sheets>
    <sheet name="Source" sheetId="25" r:id="rId1"/>
    <sheet name="Plan de PROD" sheetId="16" r:id="rId2"/>
    <sheet name="Hosts" sheetId="24" r:id="rId3"/>
  </sheets>
  <definedNames>
    <definedName name="_xlnm._FilterDatabase" localSheetId="2" hidden="1">Hosts!$A$1:$L$36</definedName>
    <definedName name="_xlnm._FilterDatabase" localSheetId="1" hidden="1">'Plan de PROD'!$A$1:$AP$9</definedName>
    <definedName name="matrice">'Plan de PROD'!#REF!</definedName>
    <definedName name="matrice2">'Plan de PROD'!#REF!</definedName>
    <definedName name="matricetest">'Plan de PROD'!#REF!</definedName>
    <definedName name="test">'Plan de PROD'!#REF!</definedName>
    <definedName name="test2">'Plan de PROD'!#REF!</definedName>
  </definedNames>
  <calcPr calcId="145621"/>
</workbook>
</file>

<file path=xl/calcChain.xml><?xml version="1.0" encoding="utf-8"?>
<calcChain xmlns="http://schemas.openxmlformats.org/spreadsheetml/2006/main">
  <c r="AA2" i="16" l="1"/>
  <c r="AB2" i="16"/>
  <c r="AA3" i="16"/>
  <c r="AB3" i="16"/>
  <c r="AA4" i="16"/>
  <c r="AB4" i="16"/>
  <c r="AA5" i="16"/>
  <c r="AB5" i="16"/>
  <c r="AA6" i="16"/>
  <c r="AB6" i="16"/>
  <c r="AA7" i="16"/>
  <c r="AB7" i="16"/>
  <c r="AA8" i="16"/>
  <c r="AB8" i="16"/>
  <c r="AA9" i="16"/>
  <c r="AB9" i="16"/>
  <c r="AC9" i="16" l="1"/>
  <c r="AC8" i="16"/>
  <c r="AC7" i="16"/>
  <c r="AC5" i="16"/>
  <c r="AC3" i="16"/>
  <c r="AC6" i="16"/>
  <c r="AC4" i="16"/>
  <c r="AC2" i="16"/>
  <c r="AJ4" i="16" l="1"/>
  <c r="AK4" i="16"/>
  <c r="AL4" i="16"/>
  <c r="AJ5" i="16"/>
  <c r="AK5" i="16"/>
  <c r="AL5" i="16"/>
  <c r="AJ6" i="16"/>
  <c r="AK6" i="16"/>
  <c r="AL6" i="16"/>
  <c r="AJ7" i="16"/>
  <c r="AK7" i="16"/>
  <c r="AL7" i="16"/>
  <c r="AJ8" i="16"/>
  <c r="AK8" i="16"/>
  <c r="AL8" i="16"/>
  <c r="AJ9" i="16"/>
  <c r="AK9" i="16"/>
  <c r="AL9" i="16"/>
  <c r="R2" i="16"/>
  <c r="R3" i="16"/>
  <c r="R4" i="16"/>
  <c r="R5" i="16"/>
  <c r="R6" i="16"/>
  <c r="R7" i="16"/>
  <c r="R8" i="16"/>
  <c r="R9" i="16"/>
  <c r="J4" i="16"/>
  <c r="J5" i="16"/>
  <c r="J6" i="16"/>
  <c r="J7" i="16"/>
  <c r="J8" i="16"/>
  <c r="J9" i="16"/>
  <c r="I4" i="16"/>
  <c r="I5" i="16"/>
  <c r="I6" i="16"/>
  <c r="I7" i="16"/>
  <c r="I8" i="16"/>
  <c r="I9" i="16"/>
  <c r="H4" i="16"/>
  <c r="H5" i="16"/>
  <c r="H6" i="16"/>
  <c r="H7" i="16"/>
  <c r="H8" i="16"/>
  <c r="N8" i="16" s="1"/>
  <c r="H9" i="16"/>
  <c r="G4" i="16"/>
  <c r="G5" i="16"/>
  <c r="G6" i="16"/>
  <c r="G7" i="16"/>
  <c r="G8" i="16"/>
  <c r="G9" i="16"/>
  <c r="AL2" i="16"/>
  <c r="AL3" i="16"/>
  <c r="AK2" i="16"/>
  <c r="AK3" i="16"/>
  <c r="AJ2" i="16"/>
  <c r="AJ3" i="16"/>
  <c r="J3" i="16"/>
  <c r="I3" i="16"/>
  <c r="H3" i="16"/>
  <c r="G3" i="16"/>
  <c r="G2" i="16"/>
  <c r="J2" i="16"/>
  <c r="AF7" i="16" l="1"/>
  <c r="AG7" i="16"/>
  <c r="AD7" i="16"/>
  <c r="AH7" i="16"/>
  <c r="AE7" i="16"/>
  <c r="V7" i="16"/>
  <c r="S7" i="16"/>
  <c r="W7" i="16"/>
  <c r="T7" i="16"/>
  <c r="X7" i="16"/>
  <c r="U7" i="16"/>
  <c r="Y7" i="16"/>
  <c r="M7" i="16"/>
  <c r="N7" i="16"/>
  <c r="L7" i="16"/>
  <c r="W3" i="16"/>
  <c r="S3" i="16"/>
  <c r="V3" i="16"/>
  <c r="AH3" i="16"/>
  <c r="AE3" i="16"/>
  <c r="X3" i="16"/>
  <c r="U3" i="16"/>
  <c r="AG3" i="16"/>
  <c r="T3" i="16"/>
  <c r="AF3" i="16"/>
  <c r="AD9" i="16"/>
  <c r="AH9" i="16"/>
  <c r="AE9" i="16"/>
  <c r="AF9" i="16"/>
  <c r="AG9" i="16"/>
  <c r="V9" i="16"/>
  <c r="S9" i="16"/>
  <c r="W9" i="16"/>
  <c r="T9" i="16"/>
  <c r="X9" i="16"/>
  <c r="U9" i="16"/>
  <c r="Y9" i="16"/>
  <c r="M9" i="16"/>
  <c r="X4" i="16"/>
  <c r="T4" i="16"/>
  <c r="AF4" i="16"/>
  <c r="AE4" i="16"/>
  <c r="W4" i="16"/>
  <c r="S4" i="16"/>
  <c r="V4" i="16"/>
  <c r="AH4" i="16"/>
  <c r="U4" i="16"/>
  <c r="AG4" i="16"/>
  <c r="AE8" i="16"/>
  <c r="AF8" i="16"/>
  <c r="AG8" i="16"/>
  <c r="AD8" i="16"/>
  <c r="AH8" i="16"/>
  <c r="T8" i="16"/>
  <c r="X8" i="16"/>
  <c r="U8" i="16"/>
  <c r="V8" i="16"/>
  <c r="S8" i="16"/>
  <c r="W8" i="16"/>
  <c r="Y8" i="16"/>
  <c r="L8" i="16"/>
  <c r="M8" i="16"/>
  <c r="V6" i="16"/>
  <c r="AH6" i="16"/>
  <c r="U6" i="16"/>
  <c r="AG6" i="16"/>
  <c r="S6" i="16"/>
  <c r="AE6" i="16"/>
  <c r="W6" i="16"/>
  <c r="X6" i="16"/>
  <c r="T6" i="16"/>
  <c r="AF6" i="16"/>
  <c r="N9" i="16"/>
  <c r="AD5" i="16"/>
  <c r="U5" i="16"/>
  <c r="AG5" i="16"/>
  <c r="X5" i="16"/>
  <c r="T5" i="16"/>
  <c r="AF5" i="16"/>
  <c r="AH5" i="16"/>
  <c r="AE5" i="16"/>
  <c r="V5" i="16"/>
  <c r="W5" i="16"/>
  <c r="S5" i="16"/>
  <c r="L9" i="16"/>
  <c r="N5" i="16"/>
  <c r="M4" i="16"/>
  <c r="Y5" i="16"/>
  <c r="N6" i="16"/>
  <c r="M5" i="16"/>
  <c r="L4" i="16"/>
  <c r="AD6" i="16"/>
  <c r="AD4" i="16"/>
  <c r="M6" i="16"/>
  <c r="L5" i="16"/>
  <c r="Y6" i="16"/>
  <c r="Y4" i="16"/>
  <c r="L6" i="16"/>
  <c r="N4" i="16"/>
  <c r="AD3" i="16"/>
  <c r="Y3" i="16"/>
  <c r="L3" i="16"/>
  <c r="N3" i="16"/>
  <c r="M3" i="16"/>
  <c r="I2" i="16"/>
  <c r="H2" i="16"/>
  <c r="AD2" i="16" s="1"/>
  <c r="C2" i="16"/>
  <c r="C3" i="16"/>
  <c r="C4" i="16"/>
  <c r="C5" i="16"/>
  <c r="C6" i="16"/>
  <c r="C7" i="16"/>
  <c r="C8" i="16"/>
  <c r="C9" i="16"/>
  <c r="F7" i="16" l="1"/>
  <c r="F8" i="16" s="1"/>
  <c r="F9" i="16" s="1"/>
  <c r="F3" i="16"/>
  <c r="F4" i="16" s="1"/>
  <c r="F5" i="16" s="1"/>
  <c r="F6" i="16" s="1"/>
  <c r="V2" i="16"/>
  <c r="AH2" i="16"/>
  <c r="U2" i="16"/>
  <c r="AG2" i="16"/>
  <c r="AE2" i="16"/>
  <c r="S2" i="16"/>
  <c r="X2" i="16"/>
  <c r="T2" i="16"/>
  <c r="AF2" i="16"/>
  <c r="W2" i="16"/>
  <c r="Y2" i="16"/>
  <c r="L2" i="16"/>
  <c r="M2" i="16"/>
  <c r="N2" i="16"/>
  <c r="B2" i="16" l="1"/>
  <c r="B3" i="16"/>
  <c r="B4" i="16"/>
  <c r="B5" i="16"/>
  <c r="B6" i="16"/>
  <c r="B7" i="16"/>
  <c r="B8" i="16"/>
  <c r="B9" i="16"/>
  <c r="K2" i="16"/>
  <c r="K3" i="16"/>
  <c r="K4" i="16"/>
  <c r="K5" i="16"/>
  <c r="K6" i="16"/>
  <c r="K7" i="16"/>
  <c r="K8" i="16"/>
  <c r="K9" i="16"/>
  <c r="A3" i="16" l="1"/>
  <c r="A4" i="16" s="1"/>
  <c r="A5" i="16" s="1"/>
  <c r="A6" i="16" s="1"/>
  <c r="A7" i="16" s="1"/>
  <c r="A8" i="16" s="1"/>
  <c r="A9" i="16" s="1"/>
</calcChain>
</file>

<file path=xl/connections.xml><?xml version="1.0" encoding="utf-8"?>
<connections xmlns="http://schemas.openxmlformats.org/spreadsheetml/2006/main">
  <connection id="1" name="CTRMSRV_folders_export_all" description="Base CTRM" type="4" refreshedVersion="0" background="1" saveData="1">
    <webPr xml="1" sourceData="1" url="Y:\Flammarion\Control M (CTM)\Plan de Prod\CTRMSRV_folders_export_all.xml" htmlTables="1" htmlFormat="all"/>
  </connection>
</connections>
</file>

<file path=xl/sharedStrings.xml><?xml version="1.0" encoding="utf-8"?>
<sst xmlns="http://schemas.openxmlformats.org/spreadsheetml/2006/main" count="7879" uniqueCount="540">
  <si>
    <t>COMMAND</t>
  </si>
  <si>
    <t>Per color</t>
  </si>
  <si>
    <t>Start_order</t>
  </si>
  <si>
    <r>
      <t xml:space="preserve">AFT_path_1
</t>
    </r>
    <r>
      <rPr>
        <sz val="9"/>
        <rFont val="Arial"/>
        <family val="2"/>
      </rPr>
      <t>[TO vs FROM &amp; FW]</t>
    </r>
  </si>
  <si>
    <r>
      <t xml:space="preserve">AFT_path_2
</t>
    </r>
    <r>
      <rPr>
        <sz val="9"/>
        <rFont val="Arial"/>
        <family val="2"/>
      </rPr>
      <t>[TO vs FROM &amp; FW]</t>
    </r>
  </si>
  <si>
    <r>
      <t xml:space="preserve">AFT_path_3
</t>
    </r>
    <r>
      <rPr>
        <sz val="9"/>
        <rFont val="Arial"/>
        <family val="2"/>
      </rPr>
      <t>[TO vs FROM &amp; FW]</t>
    </r>
  </si>
  <si>
    <r>
      <t xml:space="preserve">AFT_path_4
</t>
    </r>
    <r>
      <rPr>
        <sz val="9"/>
        <rFont val="Arial"/>
        <family val="2"/>
      </rPr>
      <t>[TO vs FROM &amp; FW]</t>
    </r>
  </si>
  <si>
    <r>
      <t xml:space="preserve">AFT_path_5
</t>
    </r>
    <r>
      <rPr>
        <sz val="9"/>
        <rFont val="Arial"/>
        <family val="2"/>
      </rPr>
      <t>[TO vs FROM &amp; FW]</t>
    </r>
  </si>
  <si>
    <t>SAP_ABAP</t>
  </si>
  <si>
    <t>SAP_Variant</t>
  </si>
  <si>
    <t>%%PARM1</t>
  </si>
  <si>
    <t>%%PARM2</t>
  </si>
  <si>
    <t>%%PARM3</t>
  </si>
  <si>
    <t>%%PARM4</t>
  </si>
  <si>
    <t>%%PARM5</t>
  </si>
  <si>
    <t>%%PARM6</t>
  </si>
  <si>
    <t>C02</t>
  </si>
  <si>
    <t>D01</t>
  </si>
  <si>
    <t>E01</t>
  </si>
  <si>
    <t>Planification</t>
  </si>
  <si>
    <t>Calendar</t>
  </si>
  <si>
    <t>CONF_Calendar</t>
  </si>
  <si>
    <t>TABLE</t>
  </si>
  <si>
    <t>DESCRIPTION</t>
  </si>
  <si>
    <t>F01</t>
  </si>
  <si>
    <t>F02</t>
  </si>
  <si>
    <t>JOB_TYPE</t>
  </si>
  <si>
    <t>EMAIL_TO (LIBMEMSYM %%VAR)</t>
  </si>
  <si>
    <t>IF NOT_OK (DO)</t>
  </si>
  <si>
    <t>CYCLIC (FREQ if YES)</t>
  </si>
  <si>
    <t>PENTA</t>
  </si>
  <si>
    <t>C01</t>
  </si>
  <si>
    <t>A07</t>
  </si>
  <si>
    <t>A05</t>
  </si>
  <si>
    <t>J01</t>
  </si>
  <si>
    <t>J02</t>
  </si>
  <si>
    <t>C10</t>
  </si>
  <si>
    <t>A08</t>
  </si>
  <si>
    <t>Duplication SODIS</t>
  </si>
  <si>
    <t>En cours</t>
  </si>
  <si>
    <t>TXT</t>
  </si>
  <si>
    <t>EMAKINA</t>
  </si>
  <si>
    <t>FLAPROD02</t>
  </si>
  <si>
    <t>PANDORE</t>
  </si>
  <si>
    <t>JOBNAME CM</t>
  </si>
  <si>
    <t>FOLDER NAME CM</t>
  </si>
  <si>
    <t>SAP_New JOB name SM37</t>
  </si>
  <si>
    <t>Fichier Généré</t>
  </si>
  <si>
    <t>SEQ</t>
  </si>
  <si>
    <t>SRV</t>
  </si>
  <si>
    <t>ROOT</t>
  </si>
  <si>
    <t>SITE</t>
  </si>
  <si>
    <t>HOST SRV</t>
  </si>
  <si>
    <t>HOSTNAME</t>
  </si>
  <si>
    <t>Système</t>
  </si>
  <si>
    <t>Applications</t>
  </si>
  <si>
    <t>USERNAME</t>
  </si>
  <si>
    <t>HOME_DIR</t>
  </si>
  <si>
    <t>OS_TYPE</t>
  </si>
  <si>
    <t>Statut</t>
  </si>
  <si>
    <t>S01</t>
  </si>
  <si>
    <t>Sodis</t>
  </si>
  <si>
    <t>Olympe.dist.gallimard.groupe</t>
  </si>
  <si>
    <t>172.16.2.2</t>
  </si>
  <si>
    <t>LM7</t>
  </si>
  <si>
    <t>copftp</t>
  </si>
  <si>
    <t>DIR$TELE&lt;</t>
  </si>
  <si>
    <t>OpenVMS</t>
  </si>
  <si>
    <t>eole.dist.gallimard.groupe</t>
  </si>
  <si>
    <t>172.16.4.99</t>
  </si>
  <si>
    <t>CRM</t>
  </si>
  <si>
    <t>administrateur</t>
  </si>
  <si>
    <t>Windows</t>
  </si>
  <si>
    <t>S10</t>
  </si>
  <si>
    <t>VMS</t>
  </si>
  <si>
    <t>172.19.101.3</t>
  </si>
  <si>
    <t>RETOUR</t>
  </si>
  <si>
    <t>operateur</t>
  </si>
  <si>
    <t>Sequana</t>
  </si>
  <si>
    <t>fla-edi.flam.gallimard.groupe</t>
  </si>
  <si>
    <t>217.108.236.218</t>
  </si>
  <si>
    <t>TDX</t>
  </si>
  <si>
    <t>TDX Dilicom</t>
  </si>
  <si>
    <t>ediprod/sapdilicom</t>
  </si>
  <si>
    <t>TDX RMN</t>
  </si>
  <si>
    <t>ediprod/saprmn</t>
  </si>
  <si>
    <t>G01</t>
  </si>
  <si>
    <t>flpahvap01.flam.gallimard.groupe</t>
  </si>
  <si>
    <t>172.20.2.61</t>
  </si>
  <si>
    <t>FLAM\ftp_pandore</t>
  </si>
  <si>
    <t>S14</t>
  </si>
  <si>
    <t>flaprod02.flam.gallimard.groupe</t>
  </si>
  <si>
    <t>172.20.30.70</t>
  </si>
  <si>
    <t>sap</t>
  </si>
  <si>
    <t>Unix</t>
  </si>
  <si>
    <t>p324app001.dist.gallimard.groupe</t>
  </si>
  <si>
    <t>172.21.2.108</t>
  </si>
  <si>
    <t>Dilicom</t>
  </si>
  <si>
    <t>Dilicom Edimail Flam</t>
  </si>
  <si>
    <t>FLAM\admin_dilicom</t>
  </si>
  <si>
    <t>Doublon Host</t>
  </si>
  <si>
    <t>E03</t>
  </si>
  <si>
    <t>p324bdd001.dist.gallimard.groupe</t>
  </si>
  <si>
    <t>172.21.2.19</t>
  </si>
  <si>
    <t>BDD</t>
  </si>
  <si>
    <t>importSap</t>
  </si>
  <si>
    <t>S06</t>
  </si>
  <si>
    <t>p001bdd01.groupenrf.com</t>
  </si>
  <si>
    <t>172.21.2.59</t>
  </si>
  <si>
    <t>BDD Gallimard</t>
  </si>
  <si>
    <t>sodcopftp</t>
  </si>
  <si>
    <t>S03</t>
  </si>
  <si>
    <t>p003app019.dist.gallimard.groupe</t>
  </si>
  <si>
    <t>172.21.2.61</t>
  </si>
  <si>
    <t>Dilicom Edimail Sodis</t>
  </si>
  <si>
    <t>dilicom</t>
  </si>
  <si>
    <t>T01</t>
  </si>
  <si>
    <t>flsovmtx11.flam.gallimard.groupe</t>
  </si>
  <si>
    <t>172.21.5.26</t>
  </si>
  <si>
    <t>TXT PROD</t>
  </si>
  <si>
    <t>FLAM\ftp_txt</t>
  </si>
  <si>
    <t>S07</t>
  </si>
  <si>
    <t>172.21.6.21</t>
  </si>
  <si>
    <t>LM7 PREPROD</t>
  </si>
  <si>
    <t>/home/copftp/</t>
  </si>
  <si>
    <t>S12</t>
  </si>
  <si>
    <t>adrlmapp.dist.gallimard.groupe</t>
  </si>
  <si>
    <t>172.21.6.6</t>
  </si>
  <si>
    <t>LM7 PROD</t>
  </si>
  <si>
    <t>T02</t>
  </si>
  <si>
    <t>UD_Sermaises</t>
  </si>
  <si>
    <t>flapentasql2.flam.gallimard.groupe</t>
  </si>
  <si>
    <t>172.22.2.47</t>
  </si>
  <si>
    <t>penta-ftp-sql2</t>
  </si>
  <si>
    <t>D02</t>
  </si>
  <si>
    <t>felix3-vip.dilicom.net</t>
  </si>
  <si>
    <t>185.23.132.143</t>
  </si>
  <si>
    <t>WEB SODIS +AVISEX + CTRQUALITE</t>
  </si>
  <si>
    <t>SODIS</t>
  </si>
  <si>
    <t>Dilicom ?</t>
  </si>
  <si>
    <t>185.23.132.145</t>
  </si>
  <si>
    <t>pfPFLAMM</t>
  </si>
  <si>
    <t>185.23.132.146</t>
  </si>
  <si>
    <t>WEB UD</t>
  </si>
  <si>
    <t>pdPDILUD</t>
  </si>
  <si>
    <t>SODISWEB</t>
  </si>
  <si>
    <t>195.25.36.215</t>
  </si>
  <si>
    <t>MAGALLI</t>
  </si>
  <si>
    <t>ftp_telelogos_SAP</t>
  </si>
  <si>
    <t>WEB</t>
  </si>
  <si>
    <t>195.78.51.185</t>
  </si>
  <si>
    <t>club.casterman.com</t>
  </si>
  <si>
    <t>importsap</t>
  </si>
  <si>
    <t>S09</t>
  </si>
  <si>
    <t>BOOK ON DEMAND</t>
  </si>
  <si>
    <t>213.209.109.197</t>
  </si>
  <si>
    <t>BOOK</t>
  </si>
  <si>
    <t>DROPSHIPORDER</t>
  </si>
  <si>
    <t>sodis</t>
  </si>
  <si>
    <t>A04</t>
  </si>
  <si>
    <t>TRADEXPRESS SODIS DMZ</t>
  </si>
  <si>
    <t>TDX AS</t>
  </si>
  <si>
    <t>ediprod/actessud</t>
  </si>
  <si>
    <t>A06</t>
  </si>
  <si>
    <t>TDX EDL</t>
  </si>
  <si>
    <t>ediprod/edl</t>
  </si>
  <si>
    <t>TDX JLPE</t>
  </si>
  <si>
    <t>ediprod/jailupourelle</t>
  </si>
  <si>
    <t>jlfi$957#</t>
  </si>
  <si>
    <t>S04</t>
  </si>
  <si>
    <t>TDX GEODIF</t>
  </si>
  <si>
    <t>ediprod/geodif</t>
  </si>
  <si>
    <t>S05</t>
  </si>
  <si>
    <t>TDX SOFEDIS</t>
  </si>
  <si>
    <t>ediprod/sofedis</t>
  </si>
  <si>
    <t>S13</t>
  </si>
  <si>
    <t>TDX PUF</t>
  </si>
  <si>
    <t>ediprod/puf</t>
  </si>
  <si>
    <t>S15</t>
  </si>
  <si>
    <t>TDX NEWSMED</t>
  </si>
  <si>
    <t>ediprod/newsmed</t>
  </si>
  <si>
    <t>S16</t>
  </si>
  <si>
    <t>TDX Class Garnier</t>
  </si>
  <si>
    <t>ediprod/classgarnier</t>
  </si>
  <si>
    <t>S17</t>
  </si>
  <si>
    <t>TDX VIGOT</t>
  </si>
  <si>
    <t>ediprod/vigot</t>
  </si>
  <si>
    <t>S08</t>
  </si>
  <si>
    <t>ftp.sodis.fr</t>
  </si>
  <si>
    <t>217.108.236.246</t>
  </si>
  <si>
    <t>FTP SODIS</t>
  </si>
  <si>
    <t>OLF</t>
  </si>
  <si>
    <t>Email</t>
  </si>
  <si>
    <t>83.206.38.198</t>
  </si>
  <si>
    <t>TDX PFTUTE</t>
  </si>
  <si>
    <t>ediprod/ptfuteunidis</t>
  </si>
  <si>
    <t>S02</t>
  </si>
  <si>
    <t>ftp.dilicom.net</t>
  </si>
  <si>
    <t>APPLICATION</t>
  </si>
  <si>
    <t>LAUNCH TIME</t>
  </si>
  <si>
    <t>SCRIPT</t>
  </si>
  <si>
    <t>1</t>
  </si>
  <si>
    <t>SAP_JOB name</t>
  </si>
  <si>
    <t>FILENAME (FW)</t>
  </si>
  <si>
    <t>OWNER (run as)</t>
  </si>
  <si>
    <t>DATACENTER</t>
  </si>
  <si>
    <t>FOLDER_NAME</t>
  </si>
  <si>
    <t>FOLDER_ORDER_METHOD</t>
  </si>
  <si>
    <t>LAST_UPLOAD</t>
  </si>
  <si>
    <t>PLATFORM</t>
  </si>
  <si>
    <t>REAL_FOLDER_ID</t>
  </si>
  <si>
    <t>TYPE</t>
  </si>
  <si>
    <t>USED_BY_CODE</t>
  </si>
  <si>
    <t>VERSION</t>
  </si>
  <si>
    <t>APPL_TYPE</t>
  </si>
  <si>
    <t>APR</t>
  </si>
  <si>
    <t>AUG</t>
  </si>
  <si>
    <t>AUTOARCH</t>
  </si>
  <si>
    <t>CHANGE_DATE</t>
  </si>
  <si>
    <t>CHANGE_TIME</t>
  </si>
  <si>
    <t>CHANGE_USERID</t>
  </si>
  <si>
    <t>CONFIRM</t>
  </si>
  <si>
    <t>CREATED_BY</t>
  </si>
  <si>
    <t>CREATION_DATE</t>
  </si>
  <si>
    <t>CREATION_TIME</t>
  </si>
  <si>
    <t>CREATION_USER</t>
  </si>
  <si>
    <t>CRITICAL</t>
  </si>
  <si>
    <t>CYCLIC</t>
  </si>
  <si>
    <t>CYCLIC_TOLERANCE</t>
  </si>
  <si>
    <t>CYCLIC_TYPE</t>
  </si>
  <si>
    <t>DAYS</t>
  </si>
  <si>
    <t>DAYS_AND_OR</t>
  </si>
  <si>
    <t>DEC</t>
  </si>
  <si>
    <t>FEB</t>
  </si>
  <si>
    <t>IND_CYCLIC</t>
  </si>
  <si>
    <t>INTERVAL</t>
  </si>
  <si>
    <t>JAN</t>
  </si>
  <si>
    <t>JOBISN</t>
  </si>
  <si>
    <t>JOBNAME</t>
  </si>
  <si>
    <t>JUL</t>
  </si>
  <si>
    <t>JUN</t>
  </si>
  <si>
    <t>MAR</t>
  </si>
  <si>
    <t>MAXDAYS</t>
  </si>
  <si>
    <t>MAXRERUN</t>
  </si>
  <si>
    <t>MAXRUNS</t>
  </si>
  <si>
    <t>MAXWAIT</t>
  </si>
  <si>
    <t>MAY</t>
  </si>
  <si>
    <t>MEMLIB</t>
  </si>
  <si>
    <t>MEMNAME</t>
  </si>
  <si>
    <t>MULTY_AGENT</t>
  </si>
  <si>
    <t>NODEID</t>
  </si>
  <si>
    <t>NOV</t>
  </si>
  <si>
    <t>OCT</t>
  </si>
  <si>
    <t>PARENT_FOLDER</t>
  </si>
  <si>
    <t>PRIORITY</t>
  </si>
  <si>
    <t>RETRO</t>
  </si>
  <si>
    <t>RULE_BASED_CALENDAR_RELATIONSHIP</t>
  </si>
  <si>
    <t>RUN_AS</t>
  </si>
  <si>
    <t>SEP</t>
  </si>
  <si>
    <t>SHIFT</t>
  </si>
  <si>
    <t>SHIFTNUM</t>
  </si>
  <si>
    <t>SUB_APPLICATION</t>
  </si>
  <si>
    <t>SYSDB</t>
  </si>
  <si>
    <t>TASKTYPE</t>
  </si>
  <si>
    <t>TIMEFROM</t>
  </si>
  <si>
    <t>USE_INSTREAM_JCL</t>
  </si>
  <si>
    <t>WEEKDAYS</t>
  </si>
  <si>
    <t>CONFCAL</t>
  </si>
  <si>
    <t>DAYSCAL</t>
  </si>
  <si>
    <t>DOCLIB</t>
  </si>
  <si>
    <t>DOCMEM</t>
  </si>
  <si>
    <t>APPL_FORM</t>
  </si>
  <si>
    <t>APPL_VER</t>
  </si>
  <si>
    <t>CM_VER</t>
  </si>
  <si>
    <t>TIMETO</t>
  </si>
  <si>
    <t>CMDLINE</t>
  </si>
  <si>
    <t>CYCLIC_TIMES_SEQUENCE</t>
  </si>
  <si>
    <t>ACTIVE_FROM</t>
  </si>
  <si>
    <t>ACTIVE_TILL</t>
  </si>
  <si>
    <t>INSTREAM_JCL</t>
  </si>
  <si>
    <t>CYCLIC_INTERVAL_SEQUENCE</t>
  </si>
  <si>
    <t>WEEKSCAL</t>
  </si>
  <si>
    <t>NAME</t>
  </si>
  <si>
    <t>VALUE</t>
  </si>
  <si>
    <t>AND_OR</t>
  </si>
  <si>
    <t>CODE</t>
  </si>
  <si>
    <t>STMT</t>
  </si>
  <si>
    <t>ATTACH_SYSOUT</t>
  </si>
  <si>
    <t>DEST</t>
  </si>
  <si>
    <t>MESSAGE</t>
  </si>
  <si>
    <t>SUBJECT</t>
  </si>
  <si>
    <t>URGENCY</t>
  </si>
  <si>
    <t>CC_DEST</t>
  </si>
  <si>
    <t>ODATE</t>
  </si>
  <si>
    <t>SIGN</t>
  </si>
  <si>
    <t>ACTION</t>
  </si>
  <si>
    <t>OP</t>
  </si>
  <si>
    <t>ONFAIL</t>
  </si>
  <si>
    <t>ONOK</t>
  </si>
  <si>
    <t>QUANT</t>
  </si>
  <si>
    <t>WHEN</t>
  </si>
  <si>
    <t>NAME2</t>
  </si>
  <si>
    <t>DEST3</t>
  </si>
  <si>
    <t>MESSAGE4</t>
  </si>
  <si>
    <t>URGENCY5</t>
  </si>
  <si>
    <t>NAME6</t>
  </si>
  <si>
    <t>ODATE7</t>
  </si>
  <si>
    <t>SIGN8</t>
  </si>
  <si>
    <t>AND_OR9</t>
  </si>
  <si>
    <t>NAME10</t>
  </si>
  <si>
    <t>ODATE11</t>
  </si>
  <si>
    <t>NAME12</t>
  </si>
  <si>
    <t>NAME13</t>
  </si>
  <si>
    <t>ONFAIL14</t>
  </si>
  <si>
    <t>TYPE15</t>
  </si>
  <si>
    <t>DEST16</t>
  </si>
  <si>
    <t>MESSAGE17</t>
  </si>
  <si>
    <t>URGENCY18</t>
  </si>
  <si>
    <t>CTRMSRV</t>
  </si>
  <si>
    <t>F_PCINI095</t>
  </si>
  <si>
    <t>F_PJINO523</t>
  </si>
  <si>
    <t>SYSTEM</t>
  </si>
  <si>
    <t>20160318153818UTC</t>
  </si>
  <si>
    <t>20151127200227UTC</t>
  </si>
  <si>
    <t>UNIX</t>
  </si>
  <si>
    <t>FLAMMARION</t>
  </si>
  <si>
    <t>OS</t>
  </si>
  <si>
    <t>SAP</t>
  </si>
  <si>
    <t>FILE_TRANS</t>
  </si>
  <si>
    <t>FileWatch</t>
  </si>
  <si>
    <t>mthomas</t>
  </si>
  <si>
    <t>admgroup</t>
  </si>
  <si>
    <t>SIS</t>
  </si>
  <si>
    <t>Atos</t>
  </si>
  <si>
    <t>C</t>
  </si>
  <si>
    <t>S</t>
  </si>
  <si>
    <t>ALL</t>
  </si>
  <si>
    <t>O</t>
  </si>
  <si>
    <t>A</t>
  </si>
  <si>
    <t>Dummy for cyclic</t>
  </si>
  <si>
    <t>MATCUST TP ALL - ftp</t>
  </si>
  <si>
    <t>ZDV_VTE_TP -  EQUIPE-FLA</t>
  </si>
  <si>
    <t>ZDV_VTE_TP - local backup</t>
  </si>
  <si>
    <t>00000M</t>
  </si>
  <si>
    <t>CIS095w</t>
  </si>
  <si>
    <t>LIS095s</t>
  </si>
  <si>
    <t>CM_PCINI095</t>
  </si>
  <si>
    <t>CIS095s</t>
  </si>
  <si>
    <t>CIS095d</t>
  </si>
  <si>
    <t>CM_PJINO523</t>
  </si>
  <si>
    <t>TJFTP523s</t>
  </si>
  <si>
    <t>TJFTP523f</t>
  </si>
  <si>
    <t>/exploitation/script/</t>
  </si>
  <si>
    <t>Not in use for Sap jobs</t>
  </si>
  <si>
    <t>Not in use for application jobs</t>
  </si>
  <si>
    <t>Not in use for File Watcher jobs</t>
  </si>
  <si>
    <t>ctm_archive.sh</t>
  </si>
  <si>
    <t>ctm_crtaskF.sh</t>
  </si>
  <si>
    <t>ctm_trtfic.sh</t>
  </si>
  <si>
    <t>N</t>
  </si>
  <si>
    <t>hestia</t>
  </si>
  <si>
    <t>HESTIA</t>
  </si>
  <si>
    <t>AA</t>
  </si>
  <si>
    <t>ctmag</t>
  </si>
  <si>
    <t>SAPHESTIA</t>
  </si>
  <si>
    <t>Ignore Job</t>
  </si>
  <si>
    <t>Job</t>
  </si>
  <si>
    <t>Dummy</t>
  </si>
  <si>
    <t>0</t>
  </si>
  <si>
    <t>Y</t>
  </si>
  <si>
    <t>5</t>
  </si>
  <si>
    <t>0,1,2,3,4,5</t>
  </si>
  <si>
    <t>6</t>
  </si>
  <si>
    <t>3</t>
  </si>
  <si>
    <t>FL_JoursFeries-1</t>
  </si>
  <si>
    <t>6jours-1</t>
  </si>
  <si>
    <t>../job_doc</t>
  </si>
  <si>
    <t>%%JOBNAME..TXT</t>
  </si>
  <si>
    <t>SAP R3</t>
  </si>
  <si>
    <t>AFT</t>
  </si>
  <si>
    <t>File Watcher</t>
  </si>
  <si>
    <t>46C/46D</t>
  </si>
  <si>
    <t>6.1.01</t>
  </si>
  <si>
    <t>W2K/XP</t>
  </si>
  <si>
    <t>610</t>
  </si>
  <si>
    <t>ls</t>
  </si>
  <si>
    <t>%%LIBMEMSYM</t>
  </si>
  <si>
    <t>%%SAPR3-GROUP_ORDID</t>
  </si>
  <si>
    <t>%%SAPR3-DETECT_CHILD_TABLE</t>
  </si>
  <si>
    <t>%%SAPR3-JOB_MODE</t>
  </si>
  <si>
    <t>%%SAPR3-ACCOUNT</t>
  </si>
  <si>
    <t>%%SAPR3-JOBNAME</t>
  </si>
  <si>
    <t>%%SAPR3-JOB_COPY_TARGET_VAL</t>
  </si>
  <si>
    <t>%%SAPR3-KEEP_JOBLOG_OPTION</t>
  </si>
  <si>
    <t>%%SAPR3-OVERRIDE_JOBLOG_DEFAULT</t>
  </si>
  <si>
    <t>%%SAPR3-JOBLOG</t>
  </si>
  <si>
    <t>%%SAPR3-SUBMIT_ASAP</t>
  </si>
  <si>
    <t>%%SAPR3-XBP_VERSION</t>
  </si>
  <si>
    <t>%%SAPR3-DETECT_OPTION</t>
  </si>
  <si>
    <t>%%SAPR3-JOBCOUNT</t>
  </si>
  <si>
    <t>%%SAPR3-START_STEP</t>
  </si>
  <si>
    <t>%%SAPR3-JOB_COUNT</t>
  </si>
  <si>
    <t>%%SAPR3-JOBCLASS</t>
  </si>
  <si>
    <t>%%SAPR3-SERVER_OR_GROUP_TYPE</t>
  </si>
  <si>
    <t>%%SAPR3-STEP-S01-STEP_TYPE</t>
  </si>
  <si>
    <t>%%SAPR3-STEP-S01-PROGRAM</t>
  </si>
  <si>
    <t>%%SAPR3-STEP-S01-PRINT_COPIES</t>
  </si>
  <si>
    <t>%%SAPR3-STEP-S01-PRINT_RELEASE</t>
  </si>
  <si>
    <t>%%SAPR3-STEP-S01-NEW_LIST_ID</t>
  </si>
  <si>
    <t>%%SAPR3-STEP-S01-PRINT_EXPIRATION</t>
  </si>
  <si>
    <t>%%SAPR3-STEP-S01-PRINT_BANNER</t>
  </si>
  <si>
    <t>%%SAPR3-STEP-S01-PRINT_HOST_BANNER</t>
  </si>
  <si>
    <t>%%SAPR3-STEP-S01-PRINT_IMMED</t>
  </si>
  <si>
    <t>%%SAPR3-STEP-S01-PRINT_BANNER_PAGE</t>
  </si>
  <si>
    <t>%%SAPR3-STEP-S01-PRINT_NUMLINES</t>
  </si>
  <si>
    <t>%%SAPR3-STEP-S01-PRINT_NUMCOLUMNS</t>
  </si>
  <si>
    <t>%%SAPR3-STEP-S01-PRINT_ARCHMODE</t>
  </si>
  <si>
    <t>%%FTP-ACCOUNT</t>
  </si>
  <si>
    <t>%%FTP-LOSTYPE</t>
  </si>
  <si>
    <t>%%FTP-LUSER</t>
  </si>
  <si>
    <t>%%FTP-ROSTYPE</t>
  </si>
  <si>
    <t>%%FTP-RUSER</t>
  </si>
  <si>
    <t>%%FTP-LPATH1</t>
  </si>
  <si>
    <t>%%FTP-RPATH1</t>
  </si>
  <si>
    <t>%%FTP-PATH</t>
  </si>
  <si>
    <t>%%FTP-USE_DEF_NUMRETRIES</t>
  </si>
  <si>
    <t>%%FTP-RPF</t>
  </si>
  <si>
    <t>%%FTP-CONNTYPE2</t>
  </si>
  <si>
    <t>%%FTP-CONNTYPE1</t>
  </si>
  <si>
    <t>%%FTP-LHOST</t>
  </si>
  <si>
    <t>%%FTP-RHOST</t>
  </si>
  <si>
    <t>%%FTP-LPASSIVE</t>
  </si>
  <si>
    <t>%%FTP-RPASSIVE</t>
  </si>
  <si>
    <t>%%FTP-UPLOAD1</t>
  </si>
  <si>
    <t>%%FTP-TRANSFER_NUM</t>
  </si>
  <si>
    <t>%%FTP-TYPE1</t>
  </si>
  <si>
    <t>%%FTP-TIMELIMIT1</t>
  </si>
  <si>
    <t>%%FTP-UNIQUE1</t>
  </si>
  <si>
    <t>%%FTP-IF_EXIST1</t>
  </si>
  <si>
    <t>%%FTP-SRCOPT1</t>
  </si>
  <si>
    <t>%%FTP-TRIM1</t>
  </si>
  <si>
    <t>%%FileWatch-FILE_PATH</t>
  </si>
  <si>
    <t>%%FileWatch-FW_OWNER</t>
  </si>
  <si>
    <t>%%FileWatch-MIN_DET_SIZE</t>
  </si>
  <si>
    <t>%%FileWatch-INT_FILE_SEARCHES</t>
  </si>
  <si>
    <t>%%FileWatch-INT_FILESIZE_COMPARISON</t>
  </si>
  <si>
    <t>%%FileWatch-NUM_OF_ITERATIONS</t>
  </si>
  <si>
    <t>%%FileWatch-TIME_LIMIT</t>
  </si>
  <si>
    <t>%%FileWatch-START_TIME</t>
  </si>
  <si>
    <t>%%FileWatch-STOP_TIME</t>
  </si>
  <si>
    <t>%%FileWatch-MIN_AGE</t>
  </si>
  <si>
    <t>%%FileWatch-MAX_AGE</t>
  </si>
  <si>
    <t>%%FileWatch-PATH</t>
  </si>
  <si>
    <t>%%FileWatch-MODE</t>
  </si>
  <si>
    <t>%%FileWatch-FILESIZE_WILDCARD</t>
  </si>
  <si>
    <t>%%SAPR3-DETECT_CHILD_RELEASE</t>
  </si>
  <si>
    <t>%%SAPR3-INC_APP_STAT</t>
  </si>
  <si>
    <t>%%SAPR3-RERUN_STEP_NUM</t>
  </si>
  <si>
    <t>%%SAPR3-RERUN_FROM_POF</t>
  </si>
  <si>
    <t>%%FTP-ABSTIME1</t>
  </si>
  <si>
    <t>%%FTP-DSTOPT1</t>
  </si>
  <si>
    <t>%%FTP-RECURSIVE1</t>
  </si>
  <si>
    <t>%%FTP-NULLFLDS1</t>
  </si>
  <si>
    <t>%%FTP-VERNUM1</t>
  </si>
  <si>
    <t>%%FTP-EXCLUDE_WILDCARD1</t>
  </si>
  <si>
    <t>%%FTP-CASEIFS1</t>
  </si>
  <si>
    <t>%%FTP-CONT_EXE_NOTOK</t>
  </si>
  <si>
    <t>%%FTP-NUM_RETRIES</t>
  </si>
  <si>
    <t>%%FTP-Is</t>
  </si>
  <si>
    <t>%%FTP-AUTOREFRESH</t>
  </si>
  <si>
    <t>/Ctm_Var/autoedit_flam.txt</t>
  </si>
  <si>
    <t>%%GROUP_ORDID</t>
  </si>
  <si>
    <t>%%SCHEDTAB</t>
  </si>
  <si>
    <t>RUN_COPY</t>
  </si>
  <si>
    <t>X</t>
  </si>
  <si>
    <t>*SYSOUT</t>
  </si>
  <si>
    <t>XBP20</t>
  </si>
  <si>
    <t>LAST_SCHEDULED</t>
  </si>
  <si>
    <t>SAPF124</t>
  </si>
  <si>
    <t>8</t>
  </si>
  <si>
    <t>D</t>
  </si>
  <si>
    <t>-1</t>
  </si>
  <si>
    <t>PRINT</t>
  </si>
  <si>
    <t>/exploitation/OUT/EDI</t>
  </si>
  <si>
    <t>exploit</t>
  </si>
  <si>
    <t>FTP</t>
  </si>
  <si>
    <t>hestia.dist.gallimard.groupe</t>
  </si>
  <si>
    <t>I</t>
  </si>
  <si>
    <t>/exploitation/IN/PENTABL/"DELVRYCONF*"</t>
  </si>
  <si>
    <t>30</t>
  </si>
  <si>
    <t>10</t>
  </si>
  <si>
    <t>NOW</t>
  </si>
  <si>
    <t>NO_MIN_AGE</t>
  </si>
  <si>
    <t>NO_MAX_AGE</t>
  </si>
  <si>
    <t>CREATE</t>
  </si>
  <si>
    <t>S_PCINI095</t>
  </si>
  <si>
    <t>U_CIS095</t>
  </si>
  <si>
    <t>DELVRYCONF</t>
  </si>
  <si>
    <t>Z_ZMMININ_PENTA_DELEVERY_IMD_095</t>
  </si>
  <si>
    <t>no</t>
  </si>
  <si>
    <t>%%$DATE..%%TIME</t>
  </si>
  <si>
    <t>172.20.2.46</t>
  </si>
  <si>
    <t>ftp_telelogos</t>
  </si>
  <si>
    <t>False</t>
  </si>
  <si>
    <t>/exploitation/SAV_OUT</t>
  </si>
  <si>
    <t>ZDV_VTE_TP_523</t>
  </si>
  <si>
    <t>/exploitation/ctm_liste/entreeequipe.txt</t>
  </si>
  <si>
    <t>/exploitation/OUT/EDI/ENTREEEQUIPE-FLA-FIC.CDES</t>
  </si>
  <si>
    <t>\FDV\TMP\ENTREEEQUIPE-FLA-FIC.CDES</t>
  </si>
  <si>
    <t>NOTOK</t>
  </si>
  <si>
    <t>COMPSTAT=0</t>
  </si>
  <si>
    <t>COMPSTAT=7</t>
  </si>
  <si>
    <t>OK</t>
  </si>
  <si>
    <t>*</t>
  </si>
  <si>
    <t>%%ARCH_ERR1</t>
  </si>
  <si>
    <t>%%SAP_ERR1</t>
  </si>
  <si>
    <t>%%FTP_ERR1</t>
  </si>
  <si>
    <t>0021- - - - - - - - - - -0027Date: %%DAY/%%MONTH/%%$YEAR0023Heure: %%TIME  [hhmmss]00000017!!! Attention !!!0037Le job %%JOBNAME (Session %%SCHEDTAB)0015Est en anomalie0021- - - - - - - - - - -00000033 Le job  est a  verifier. Voir PJ00000021- - - - - - - - - - -</t>
  </si>
  <si>
    <t>0021- - - - - - - - - - -0027Date: %%DAY/%%MONTH/%%$YEAR0023Heure: %%TIME  [hhmmss]00000017!!! Attention !!!0037Le job %%JOBNAME (Session %%SCHEDTAB)0015Est en anomalie0021- - - - - - - - - - -00000024 Le job  est a  verifier00000021- - - - - - - - - - -0000</t>
  </si>
  <si>
    <t>0021- - - - - - - - - - -0027Date: %%DAY/%%MONTH/%%$YEAR0023Heure: %%TIME  [hhmmss]00000017!!! Attention !!!0037Le job %%JOBNAME (Session %%SCHEDTAB)0015Est en anomalie0021- - - - - - - - - - -00000024 Le job  est a  verifier00000021- - - - - - - - - - -00000000</t>
  </si>
  <si>
    <t>%%APPLI Job %%JOBNAME en anomalie</t>
  </si>
  <si>
    <t>Job en anomalie</t>
  </si>
  <si>
    <t>R</t>
  </si>
  <si>
    <t>START_CYCLIC_F_PCINI095</t>
  </si>
  <si>
    <t>CIS095w-TO-CIS095s2</t>
  </si>
  <si>
    <t>ODAT</t>
  </si>
  <si>
    <t>****</t>
  </si>
  <si>
    <t>+</t>
  </si>
  <si>
    <t>-</t>
  </si>
  <si>
    <t>SPCYC</t>
  </si>
  <si>
    <t>CIS095w-TO-CIS095s</t>
  </si>
  <si>
    <t>CM_PCINI095-TO-LIS095s</t>
  </si>
  <si>
    <t>CIS095s-TO-CM_PCINI095</t>
  </si>
  <si>
    <t>CM_PJINO523-TO-TJFTP523s</t>
  </si>
  <si>
    <t>TJFTP523s-TO-TJFTP523f</t>
  </si>
  <si>
    <t>START_FLAMMARION</t>
  </si>
  <si>
    <t>START_HESTIA</t>
  </si>
  <si>
    <t>STAT</t>
  </si>
  <si>
    <t>EMAIL_CC (LIBMEMSYM %%VAR)</t>
  </si>
  <si>
    <t>Profil AFT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</si>
</sst>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theme="1"/>
      <name val="Arial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 style="hair">
        <color indexed="49"/>
      </top>
      <bottom style="hair">
        <color indexed="49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49"/>
      </top>
      <bottom style="hair">
        <color indexed="49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49"/>
      </top>
      <bottom style="hair">
        <color indexed="49"/>
      </bottom>
      <diagonal/>
    </border>
    <border>
      <left/>
      <right style="thin">
        <color indexed="64"/>
      </right>
      <top/>
      <bottom style="hair">
        <color indexed="49"/>
      </bottom>
      <diagonal/>
    </border>
    <border>
      <left style="thin">
        <color indexed="64"/>
      </left>
      <right style="thin">
        <color indexed="64"/>
      </right>
      <top/>
      <bottom style="hair">
        <color indexed="4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5">
    <xf numFmtId="0" fontId="0" fillId="0" borderId="0"/>
    <xf numFmtId="0" fontId="5" fillId="0" borderId="0"/>
    <xf numFmtId="0" fontId="9" fillId="0" borderId="0"/>
    <xf numFmtId="0" fontId="6" fillId="0" borderId="0"/>
    <xf numFmtId="0" fontId="4" fillId="0" borderId="0"/>
    <xf numFmtId="0" fontId="11" fillId="0" borderId="0" applyNumberFormat="0" applyFill="0" applyBorder="0" applyAlignment="0" applyProtection="0"/>
    <xf numFmtId="0" fontId="3" fillId="0" borderId="0"/>
    <xf numFmtId="0" fontId="6" fillId="0" borderId="0"/>
    <xf numFmtId="0" fontId="3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2">
    <xf numFmtId="0" fontId="0" fillId="0" borderId="0" xfId="0"/>
    <xf numFmtId="0" fontId="4" fillId="0" borderId="0" xfId="4"/>
    <xf numFmtId="0" fontId="4" fillId="0" borderId="0" xfId="4" applyFill="1"/>
    <xf numFmtId="0" fontId="4" fillId="4" borderId="0" xfId="4" applyFill="1"/>
    <xf numFmtId="0" fontId="11" fillId="0" borderId="0" xfId="5" applyFill="1"/>
    <xf numFmtId="0" fontId="4" fillId="0" borderId="0" xfId="4" applyFont="1" applyFill="1"/>
    <xf numFmtId="0" fontId="10" fillId="0" borderId="0" xfId="4" applyFont="1" applyFill="1"/>
    <xf numFmtId="0" fontId="8" fillId="3" borderId="1" xfId="0" applyFont="1" applyFill="1" applyBorder="1" applyAlignment="1">
      <alignment horizontal="center" vertical="center"/>
    </xf>
    <xf numFmtId="0" fontId="6" fillId="3" borderId="1" xfId="3" applyNumberFormat="1" applyFont="1" applyFill="1" applyBorder="1" applyAlignment="1">
      <alignment horizontal="center" vertical="center"/>
    </xf>
    <xf numFmtId="49" fontId="0" fillId="0" borderId="0" xfId="0" applyNumberFormat="1"/>
    <xf numFmtId="0" fontId="12" fillId="8" borderId="2" xfId="0" applyFont="1" applyFill="1" applyBorder="1"/>
    <xf numFmtId="49" fontId="13" fillId="9" borderId="3" xfId="0" applyNumberFormat="1" applyFont="1" applyFill="1" applyBorder="1"/>
    <xf numFmtId="49" fontId="13" fillId="10" borderId="3" xfId="0" applyNumberFormat="1" applyFont="1" applyFill="1" applyBorder="1"/>
    <xf numFmtId="0" fontId="7" fillId="2" borderId="0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8" fillId="3" borderId="5" xfId="3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8" fillId="3" borderId="7" xfId="3" applyFont="1" applyFill="1" applyBorder="1" applyAlignment="1">
      <alignment horizontal="center" vertical="center"/>
    </xf>
    <xf numFmtId="0" fontId="7" fillId="11" borderId="8" xfId="0" applyFont="1" applyFill="1" applyBorder="1" applyAlignment="1">
      <alignment horizontal="center" vertical="center"/>
    </xf>
    <xf numFmtId="49" fontId="7" fillId="5" borderId="9" xfId="0" applyNumberFormat="1" applyFont="1" applyFill="1" applyBorder="1" applyAlignment="1">
      <alignment horizontal="center" vertical="center"/>
    </xf>
    <xf numFmtId="0" fontId="6" fillId="3" borderId="5" xfId="3" applyNumberFormat="1" applyFont="1" applyFill="1" applyBorder="1" applyAlignment="1">
      <alignment horizontal="center" vertical="center"/>
    </xf>
    <xf numFmtId="49" fontId="8" fillId="3" borderId="5" xfId="0" applyNumberFormat="1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9" xfId="0" applyFont="1" applyFill="1" applyBorder="1" applyAlignment="1">
      <alignment horizontal="center" vertical="center"/>
    </xf>
    <xf numFmtId="0" fontId="7" fillId="11" borderId="9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/>
    </xf>
    <xf numFmtId="0" fontId="7" fillId="11" borderId="6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 wrapText="1"/>
    </xf>
    <xf numFmtId="0" fontId="8" fillId="3" borderId="7" xfId="3" applyNumberFormat="1" applyFont="1" applyFill="1" applyBorder="1" applyAlignment="1">
      <alignment horizontal="center" vertical="center"/>
    </xf>
    <xf numFmtId="0" fontId="7" fillId="6" borderId="6" xfId="0" applyFont="1" applyFill="1" applyBorder="1" applyAlignment="1">
      <alignment horizontal="center" vertical="center"/>
    </xf>
    <xf numFmtId="20" fontId="8" fillId="3" borderId="7" xfId="0" applyNumberFormat="1" applyFont="1" applyFill="1" applyBorder="1" applyAlignment="1">
      <alignment horizontal="center" vertical="center"/>
    </xf>
    <xf numFmtId="0" fontId="8" fillId="3" borderId="7" xfId="0" quotePrefix="1" applyFont="1" applyFill="1" applyBorder="1" applyAlignment="1">
      <alignment horizontal="center" vertical="center"/>
    </xf>
    <xf numFmtId="2" fontId="7" fillId="5" borderId="4" xfId="0" applyNumberFormat="1" applyFont="1" applyFill="1" applyBorder="1" applyAlignment="1">
      <alignment horizontal="center" vertical="center"/>
    </xf>
    <xf numFmtId="2" fontId="8" fillId="3" borderId="5" xfId="0" applyNumberFormat="1" applyFont="1" applyFill="1" applyBorder="1" applyAlignment="1">
      <alignment horizontal="center" vertical="center"/>
    </xf>
    <xf numFmtId="4" fontId="8" fillId="3" borderId="5" xfId="3" applyNumberFormat="1" applyFont="1" applyFill="1" applyBorder="1" applyAlignment="1">
      <alignment horizontal="center" vertical="center"/>
    </xf>
    <xf numFmtId="49" fontId="13" fillId="10" borderId="10" xfId="0" applyNumberFormat="1" applyFont="1" applyFill="1" applyBorder="1"/>
    <xf numFmtId="49" fontId="0" fillId="0" borderId="0" xfId="0" applyNumberFormat="1" applyBorder="1"/>
    <xf numFmtId="0" fontId="0" fillId="0" borderId="0" xfId="0" applyBorder="1"/>
    <xf numFmtId="0" fontId="0" fillId="0" borderId="0" xfId="0"/>
    <xf numFmtId="49" fontId="0" fillId="0" borderId="0" xfId="0" applyNumberFormat="1"/>
    <xf numFmtId="49" fontId="13" fillId="9" borderId="3" xfId="0" applyNumberFormat="1" applyFont="1" applyFill="1" applyBorder="1"/>
    <xf numFmtId="49" fontId="13" fillId="10" borderId="3" xfId="0" applyNumberFormat="1" applyFont="1" applyFill="1" applyBorder="1"/>
    <xf numFmtId="49" fontId="14" fillId="9" borderId="3" xfId="0" applyNumberFormat="1" applyFont="1" applyFill="1" applyBorder="1"/>
    <xf numFmtId="0" fontId="8" fillId="3" borderId="7" xfId="0" applyFont="1" applyFill="1" applyBorder="1" applyAlignment="1">
      <alignment horizontal="center" vertical="center"/>
    </xf>
    <xf numFmtId="0" fontId="8" fillId="3" borderId="7" xfId="3" applyFont="1" applyFill="1" applyBorder="1" applyAlignment="1">
      <alignment horizontal="center" vertical="center"/>
    </xf>
    <xf numFmtId="0" fontId="6" fillId="3" borderId="5" xfId="3" applyNumberFormat="1" applyFont="1" applyFill="1" applyBorder="1" applyAlignment="1">
      <alignment horizontal="center" vertical="center"/>
    </xf>
    <xf numFmtId="4" fontId="8" fillId="3" borderId="5" xfId="3" applyNumberFormat="1" applyFont="1" applyFill="1" applyBorder="1" applyAlignment="1">
      <alignment horizontal="center" vertical="center"/>
    </xf>
  </cellXfs>
  <cellStyles count="15">
    <cellStyle name="Lien hypertexte" xfId="5" builtinId="8"/>
    <cellStyle name="Normal" xfId="0" builtinId="0"/>
    <cellStyle name="Normal 2" xfId="2"/>
    <cellStyle name="Normal 2 2" xfId="7"/>
    <cellStyle name="Normal 3" xfId="3"/>
    <cellStyle name="Normal 4" xfId="1"/>
    <cellStyle name="Normal 4 2" xfId="6"/>
    <cellStyle name="Normal 4 2 2" xfId="12"/>
    <cellStyle name="Normal 4 3" xfId="10"/>
    <cellStyle name="Normal 5" xfId="4"/>
    <cellStyle name="Normal 5 2" xfId="8"/>
    <cellStyle name="Normal 5 2 2" xfId="13"/>
    <cellStyle name="Normal 5 3" xfId="11"/>
    <cellStyle name="Normal 6" xfId="9"/>
    <cellStyle name="Normal 6 2" xfId="14"/>
  </cellStyles>
  <dxfs count="7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xmlMaps.xml><?xml version="1.0" encoding="utf-8"?>
<MapInfo xmlns="http://schemas.openxmlformats.org/spreadsheetml/2006/main" SelectionNamespaces="">
  <Schema ID="Schema1">
    <xsd:schema xmlns:xsd="http://www.w3.org/2001/XMLSchema" xmlns="">
      <xsd:element nillable="true" name="DEFTABLE">
        <xsd:complexType>
          <xsd:sequence minOccurs="0" maxOccurs="unbounded">
            <xsd:element minOccurs="0" maxOccurs="unbounded" nillable="true" name="FOLDER" form="unqualified">
              <xsd:complexType>
                <xsd:sequence minOccurs="0">
                  <xsd:element minOccurs="0" maxOccurs="unbounded" nillable="true" name="JOB" form="unqualified">
                    <xsd:complexType>
                      <xsd:sequence minOccurs="0" maxOccurs="unbounded">
                        <xsd:element minOccurs="0" maxOccurs="unbounded" nillable="true" name="VARIABLE" form="unqualified">
                          <xsd:complexType>
                            <xsd:attribute name="NAME" form="unqualified" type="xsd:string"/>
                            <xsd:attribute name="VALUE" form="unqualified" type="xsd:string"/>
                          </xsd:complexType>
                        </xsd:element>
                        <xsd:element minOccurs="0" maxOccurs="unbounded" nillable="true" name="ON" form="unqualified">
                          <xsd:complexType>
                            <xsd:sequence minOccurs="0" maxOccurs="unbounded">
                              <xsd:element minOccurs="0" nillable="true" name="DOMAIL" form="unqualified">
                                <xsd:complexType>
                                  <xsd:attribute name="ATTACH_SYSOUT" form="unqualified" type="xsd:string"/>
                                  <xsd:attribute name="DEST" form="unqualified" type="xsd:string"/>
                                  <xsd:attribute name="MESSAGE" form="unqualified" type="xsd:string"/>
                                  <xsd:attribute name="SUBJECT" form="unqualified" type="xsd:string"/>
                                  <xsd:attribute name="URGENCY" form="unqualified" type="xsd:string"/>
                                  <xsd:attribute name="CC_DEST" form="unqualified" type="xsd:string"/>
                                </xsd:complexType>
                              </xsd:element>
                              <xsd:element minOccurs="0" maxOccurs="unbounded" nillable="true" name="DOCOND" form="unqualified">
                                <xsd:complexType>
                                  <xsd:attribute name="NAME" form="unqualified" type="xsd:string"/>
                                  <xsd:attribute name="ODATE" form="unqualified" type="xsd:string"/>
                                  <xsd:attribute name="SIGN" form="unqualified" type="xsd:string"/>
                                </xsd:complexType>
                              </xsd:element>
                              <xsd:element minOccurs="0" maxOccurs="unbounded" nillable="true" name="DOACTION" form="unqualified">
                                <xsd:complexType>
                                  <xsd:attribute name="ACTION" form="unqualified" type="xsd:string"/>
                                </xsd:complexType>
                              </xsd:element>
                              <xsd:element minOccurs="0" nillable="true" name="DOSHOUT" form="unqualified">
                                <xsd:complexType>
                                  <xsd:attribute name="DEST" form="unqualified" type="xsd:string"/>
                                  <xsd:attribute name="MESSAGE" form="unqualified" type="xsd:string"/>
                                  <xsd:attribute name="URGENCY" form="unqualified" type="xsd:string"/>
                                </xsd:complexType>
                              </xsd:element>
                            </xsd:sequence>
                            <xsd:attribute name="AND_OR" form="unqualified" type="xsd:string"/>
                            <xsd:attribute name="CODE" form="unqualified" type="xsd:string"/>
                            <xsd:attribute name="STMT" form="unqualified" type="xsd:string"/>
                          </xsd:complexType>
                        </xsd:element>
                        <xsd:element minOccurs="0" maxOccurs="unbounded" nillable="true" name="OUTCOND" form="unqualified">
                          <xsd:complexType>
                            <xsd:attribute name="NAME" form="unqualified" type="xsd:string"/>
                            <xsd:attribute name="ODATE" form="unqualified" type="xsd:string"/>
                            <xsd:attribute name="SIGN" form="unqualified" type="xsd:string"/>
                          </xsd:complexType>
                        </xsd:element>
                        <xsd:element minOccurs="0" maxOccurs="unbounded" nillable="true" name="INCOND" form="unqualified">
                          <xsd:complexType>
                            <xsd:attribute name="AND_OR" form="unqualified" type="xsd:string"/>
                            <xsd:attribute name="NAME" form="unqualified" type="xsd:string"/>
                            <xsd:attribute name="ODATE" form="unqualified" type="xsd:string"/>
                            <xsd:attribute name="OP" form="unqualified" type="xsd:string"/>
                          </xsd:complexType>
                        </xsd:element>
                        <xsd:element minOccurs="0" maxOccurs="unbounded" nillable="true" name="QUANTITATIVE" form="unqualified">
                          <xsd:complexType>
                            <xsd:attribute name="NAME" form="unqualified" type="xsd:string"/>
                            <xsd:attribute name="ONFAIL" form="unqualified" type="xsd:string"/>
                            <xsd:attribute name="ONOK" form="unqualified" type="xsd:string"/>
                            <xsd:attribute name="QUANT" form="unqualified" type="xsd:integer"/>
                          </xsd:complexType>
                        </xsd:element>
                        <xsd:element minOccurs="0" nillable="true" name="CONTROL" form="unqualified">
                          <xsd:complexType>
                            <xsd:attribute name="NAME" form="unqualified" type="xsd:string"/>
                            <xsd:attribute name="ONFAIL" form="unqualified" type="xsd:string"/>
                            <xsd:attribute name="TYPE" form="unqualified" type="xsd:string"/>
                          </xsd:complexType>
                        </xsd:element>
                        <xsd:element minOccurs="0" nillable="true" name="SHOUT" form="unqualified">
                          <xsd:complexType>
                            <xsd:attribute name="DEST" form="unqualified" type="xsd:string"/>
                            <xsd:attribute name="MESSAGE" form="unqualified" type="xsd:string"/>
                            <xsd:attribute name="URGENCY" form="unqualified" type="xsd:string"/>
                            <xsd:attribute name="WHEN" form="unqualified" type="xsd:string"/>
                          </xsd:complexType>
                        </xsd:element>
                      </xsd:sequence>
                      <xsd:attribute name="APPLICATION" form="unqualified" type="xsd:string"/>
                      <xsd:attribute name="APPL_TYPE" form="unqualified" type="xsd:string"/>
                      <xsd:attribute name="APR" form="unqualified" type="xsd:integer"/>
                      <xsd:attribute name="AUG" form="unqualified" type="xsd:integer"/>
                      <xsd:attribute name="AUTOARCH" form="unqualified" type="xsd:integer"/>
                      <xsd:attribute name="CHANGE_DATE" form="unqualified" type="xsd:integer"/>
                      <xsd:attribute name="CHANGE_TIME" form="unqualified" type="xsd:integer"/>
                      <xsd:attribute name="CHANGE_USERID" form="unqualified" type="xsd:string"/>
                      <xsd:attribute name="CONFIRM" form="unqualified" type="xsd:integer"/>
                      <xsd:attribute name="CREATED_BY" form="unqualified" type="xsd:string"/>
                      <xsd:attribute name="CREATION_DATE" form="unqualified" type="xsd:integer"/>
                      <xsd:attribute name="CREATION_TIME" form="unqualified" type="xsd:integer"/>
                      <xsd:attribute name="CREATION_USER" form="unqualified" type="xsd:string"/>
                      <xsd:attribute name="CRITICAL" form="unqualified" type="xsd:integer"/>
                      <xsd:attribute name="CYCLIC" form="unqualified" type="xsd:integer"/>
                      <xsd:attribute name="CYCLIC_TOLERANCE" form="unqualified" type="xsd:integer"/>
                      <xsd:attribute name="CYCLIC_TYPE" form="unqualified" type="xsd:string"/>
                      <xsd:attribute name="DAYS" form="unqualified" type="xsd:string"/>
                      <xsd:attribute name="DAYS_AND_OR" form="unqualified" type="xsd:string"/>
                      <xsd:attribute name="DEC" form="unqualified" type="xsd:integer"/>
                      <xsd:attribute name="DESCRIPTION" form="unqualified" type="xsd:string"/>
                      <xsd:attribute name="FEB" form="unqualified" type="xsd:integer"/>
                      <xsd:attribute name="IND_CYCLIC" form="unqualified" type="xsd:string"/>
                      <xsd:attribute name="INTERVAL" form="unqualified" type="xsd:string"/>
                      <xsd:attribute name="JAN" form="unqualified" type="xsd:integer"/>
                      <xsd:attribute name="JOBISN" form="unqualified" type="xsd:integer"/>
                      <xsd:attribute name="JOBNAME" form="unqualified" type="xsd:string"/>
                      <xsd:attribute name="JUL" form="unqualified" type="xsd:integer"/>
                      <xsd:attribute name="JUN" form="unqualified" type="xsd:integer"/>
                      <xsd:attribute name="MAR" form="unqualified" type="xsd:integer"/>
                      <xsd:attribute name="MAXDAYS" form="unqualified" type="xsd:integer"/>
                      <xsd:attribute name="MAXRERUN" form="unqualified" type="xsd:integer"/>
                      <xsd:attribute name="MAXRUNS" form="unqualified" type="xsd:integer"/>
                      <xsd:attribute name="MAXWAIT" form="unqualified" type="xsd:integer"/>
                      <xsd:attribute name="MAY" form="unqualified" type="xsd:integer"/>
                      <xsd:attribute name="MEMLIB" form="unqualified" type="xsd:string"/>
                      <xsd:attribute name="MEMNAME" form="unqualified" type="xsd:string"/>
                      <xsd:attribute name="MULTY_AGENT" form="unqualified" type="xsd:string"/>
                      <xsd:attribute name="NODEID" form="unqualified" type="xsd:string"/>
                      <xsd:attribute name="NOV" form="unqualified" type="xsd:integer"/>
                      <xsd:attribute name="OCT" form="unqualified" type="xsd:integer"/>
                      <xsd:attribute name="PARENT_FOLDER" form="unqualified" type="xsd:string"/>
                      <xsd:attribute name="PRIORITY" form="unqualified" type="xsd:string"/>
                      <xsd:attribute name="RETRO" form="unqualified" type="xsd:integer"/>
                      <xsd:attribute name="RULE_BASED_CALENDAR_RELATIONSHIP" form="unqualified" type="xsd:string"/>
                      <xsd:attribute name="RUN_AS" form="unqualified" type="xsd:string"/>
                      <xsd:attribute name="SEP" form="unqualified" type="xsd:integer"/>
                      <xsd:attribute name="SHIFT" form="unqualified" type="xsd:string"/>
                      <xsd:attribute name="SHIFTNUM" form="unqualified" type="xsd:integer"/>
                      <xsd:attribute name="SUB_APPLICATION" form="unqualified" type="xsd:string"/>
                      <xsd:attribute name="SYSDB" form="unqualified" type="xsd:integer"/>
                      <xsd:attribute name="TASKTYPE" form="unqualified" type="xsd:string"/>
                      <xsd:attribute name="TIMEFROM" form="unqualified" type="xsd:integer"/>
                      <xsd:attribute name="USE_INSTREAM_JCL" form="unqualified" type="xsd:string"/>
                      <xsd:attribute name="WEEKDAYS" form="unqualified" type="xsd:string"/>
                      <xsd:attribute name="CONFCAL" form="unqualified" type="xsd:string"/>
                      <xsd:attribute name="DAYSCAL" form="unqualified" type="xsd:string"/>
                      <xsd:attribute name="DOCLIB" form="unqualified" type="xsd:string"/>
                      <xsd:attribute name="DOCMEM" form="unqualified" type="xsd:string"/>
                      <xsd:attribute name="APPL_FORM" form="unqualified" type="xsd:string"/>
                      <xsd:attribute name="APPL_VER" form="unqualified" type="xsd:string"/>
                      <xsd:attribute name="CM_VER" form="unqualified" type="xsd:string"/>
                      <xsd:attribute name="TIMETO" form="unqualified" type="xsd:integer"/>
                      <xsd:attribute name="CMDLINE" form="unqualified" type="xsd:string"/>
                      <xsd:attribute name="CYCLIC_TIMES_SEQUENCE" form="unqualified" type="xsd:string"/>
                      <xsd:attribute name="ACTIVE_FROM" form="unqualified" type="xsd:integer"/>
                      <xsd:attribute name="ACTIVE_TILL" form="unqualified" type="xsd:integer"/>
                      <xsd:attribute name="INSTREAM_JCL" form="unqualified" type="xsd:string"/>
                      <xsd:attribute name="CYCLIC_INTERVAL_SEQUENCE" form="unqualified" type="xsd:string"/>
                      <xsd:attribute name="WEEKSCAL" form="unqualified" type="xsd:string"/>
                    </xsd:complexType>
                  </xsd:element>
                </xsd:sequence>
                <xsd:attribute name="DATACENTER" form="unqualified" type="xsd:string"/>
                <xsd:attribute name="FOLDER_NAME" form="unqualified" type="xsd:string"/>
                <xsd:attribute name="FOLDER_ORDER_METHOD" form="unqualified" type="xsd:string"/>
                <xsd:attribute name="LAST_UPLOAD" form="unqualified" type="xsd:string"/>
                <xsd:attribute name="PLATFORM" form="unqualified" type="xsd:string"/>
                <xsd:attribute name="REAL_FOLDER_ID" form="unqualified" type="xsd:integer"/>
                <xsd:attribute name="TYPE" form="unqualified" type="xsd:integer"/>
                <xsd:attribute name="USED_BY_CODE" form="unqualified" type="xsd:integer"/>
                <xsd:attribute name="VERSION" form="unqualified" type="xsd:integer"/>
              </xsd:complexType>
            </xsd:element>
            <xsd:element minOccurs="0" maxOccurs="unbounded" nillable="true" name="SMART_FOLDER" form="unqualified">
              <xsd:complexType>
                <xsd:sequence minOccurs="0">
                  <xsd:element minOccurs="0" nillable="true" name="RULE_BASED_CALENDAR" form="unqualified">
                    <xsd:complexType>
                      <xsd:attribute name="APR" form="unqualified" type="xsd:integer"/>
                      <xsd:attribute name="AUG" form="unqualified" type="xsd:integer"/>
                      <xsd:attribute name="DAYS" form="unqualified" type="xsd:string"/>
                      <xsd:attribute name="DAYS_AND_OR" form="unqualified" type="xsd:string"/>
                      <xsd:attribute name="DEC" form="unqualified" type="xsd:integer"/>
                      <xsd:attribute name="FEB" form="unqualified" type="xsd:integer"/>
                      <xsd:attribute name="JAN" form="unqualified" type="xsd:integer"/>
                      <xsd:attribute name="JUL" form="unqualified" type="xsd:integer"/>
                      <xsd:attribute name="JUN" form="unqualified" type="xsd:integer"/>
                      <xsd:attribute name="LEVEL" form="unqualified" type="xsd:string"/>
                      <xsd:attribute name="MAR" form="unqualified" type="xsd:integer"/>
                      <xsd:attribute name="MAXWAIT" form="unqualified" type="xsd:integer"/>
                      <xsd:attribute name="MAY" form="unqualified" type="xsd:integer"/>
                      <xsd:attribute name="NAME" form="unqualified" type="xsd:string"/>
                      <xsd:attribute name="NOV" form="unqualified" type="xsd:integer"/>
                      <xsd:attribute name="OCT" form="unqualified" type="xsd:integer"/>
                      <xsd:attribute name="RETRO" form="unqualified" type="xsd:integer"/>
                      <xsd:attribute name="SEP" form="unqualified" type="xsd:integer"/>
                      <xsd:attribute name="SHIFT" form="unqualified" type="xsd:string"/>
                    </xsd:complexType>
                  </xsd:element>
                  <xsd:element minOccurs="0" maxOccurs="unbounded" nillable="true" name="JOB" form="unqualified">
                    <xsd:complexType>
                      <xsd:sequence minOccurs="0">
                        <xsd:element minOccurs="0" nillable="true" name="INCOND" form="unqualified">
                          <xsd:complexType>
                            <xsd:attribute name="AND_OR" form="unqualified" type="xsd:string"/>
                            <xsd:attribute name="NAME" form="unqualified" type="xsd:string"/>
                            <xsd:attribute name="ODATE" form="unqualified" type="xsd:string"/>
                          </xsd:complexType>
                        </xsd:element>
                        <xsd:element minOccurs="0" maxOccurs="unbounded" nillable="true" name="OUTCOND" form="unqualified">
                          <xsd:complexType>
                            <xsd:attribute name="NAME" form="unqualified" type="xsd:string"/>
                            <xsd:attribute name="ODATE" form="unqualified" type="xsd:string"/>
                            <xsd:attribute name="SIGN" form="unqualified" type="xsd:string"/>
                          </xsd:complexType>
                        </xsd:element>
                        <xsd:element minOccurs="0" maxOccurs="unbounded" nillable="true" name="QUANTITATIVE" form="unqualified">
                          <xsd:complexType>
                            <xsd:attribute name="NAME" form="unqualified" type="xsd:string"/>
                            <xsd:attribute name="ONFAIL" form="unqualified" type="xsd:string"/>
                            <xsd:attribute name="ONOK" form="unqualified" type="xsd:string"/>
                            <xsd:attribute name="QUANT" form="unqualified" type="xsd:integer"/>
                          </xsd:complexType>
                        </xsd:element>
                        <xsd:element minOccurs="0" maxOccurs="unbounded" nillable="true" name="VARIABLE" form="unqualified">
                          <xsd:complexType>
                            <xsd:attribute name="NAME" form="unqualified" type="xsd:string"/>
                            <xsd:attribute name="VALUE" form="unqualified" type="xsd:string"/>
                          </xsd:complexType>
                        </xsd:element>
                        <xsd:element minOccurs="0" nillable="true" name="ON" form="unqualified">
                          <xsd:complexType>
                            <xsd:sequence minOccurs="0">
                              <xsd:element minOccurs="0" nillable="true" name="DOMAIL" form="unqualified">
                                <xsd:complexType>
                                  <xsd:attribute name="ATTACH_SYSOUT" form="unqualified" type="xsd:string"/>
                                  <xsd:attribute name="CC_DEST" form="unqualified" type="xsd:string"/>
                                  <xsd:attribute name="DEST" form="unqualified" type="xsd:string"/>
                                  <xsd:attribute name="MESSAGE" form="unqualified" type="xsd:string"/>
                                  <xsd:attribute name="SUBJECT" form="unqualified" type="xsd:string"/>
                                  <xsd:attribute name="URGENCY" form="unqualified" type="xsd:string"/>
                                </xsd:complexType>
                              </xsd:element>
                            </xsd:sequence>
                            <xsd:attribute name="CODE" form="unqualified" type="xsd:string"/>
                            <xsd:attribute name="STMT" form="unqualified" type="xsd:string"/>
                          </xsd:complexType>
                        </xsd:element>
                      </xsd:sequence>
                      <xsd:attribute name="APPLICATION" form="unqualified" type="xsd:string"/>
                      <xsd:attribute name="APPL_FORM" form="unqualified" type="xsd:string"/>
                      <xsd:attribute name="APPL_TYPE" form="unqualified" type="xsd:string"/>
                      <xsd:attribute name="APPL_VER" form="unqualified" type="xsd:string"/>
                      <xsd:attribute name="APR" form="unqualified" type="xsd:integer"/>
                      <xsd:attribute name="AUG" form="unqualified" type="xsd:integer"/>
                      <xsd:attribute name="AUTOARCH" form="unqualified" type="xsd:integer"/>
                      <xsd:attribute name="CHANGE_DATE" form="unqualified" type="xsd:integer"/>
                      <xsd:attribute name="CHANGE_TIME" form="unqualified" type="xsd:integer"/>
                      <xsd:attribute name="CHANGE_USERID" form="unqualified" type="xsd:string"/>
                      <xsd:attribute name="CM_VER" form="unqualified" type="xsd:integer"/>
                      <xsd:attribute name="CONFIRM" form="unqualified" type="xsd:integer"/>
                      <xsd:attribute name="CREATED_BY" form="unqualified" type="xsd:string"/>
                      <xsd:attribute name="CREATION_DATE" form="unqualified" type="xsd:integer"/>
                      <xsd:attribute name="CREATION_TIME" form="unqualified" type="xsd:integer"/>
                      <xsd:attribute name="CREATION_USER" form="unqualified" type="xsd:string"/>
                      <xsd:attribute name="CRITICAL" form="unqualified" type="xsd:integer"/>
                      <xsd:attribute name="CYCLIC" form="unqualified" type="xsd:integer"/>
                      <xsd:attribute name="CYCLIC_TOLERANCE" form="unqualified" type="xsd:integer"/>
                      <xsd:attribute name="CYCLIC_TYPE" form="unqualified" type="xsd:string"/>
                      <xsd:attribute name="DAYSCAL" form="unqualified" type="xsd:string"/>
                      <xsd:attribute name="DAYS_AND_OR" form="unqualified" type="xsd:string"/>
                      <xsd:attribute name="DEC" form="unqualified" type="xsd:integer"/>
                      <xsd:attribute name="DESCRIPTION" form="unqualified" type="xsd:string"/>
                      <xsd:attribute name="DOCLIB" form="unqualified" type="xsd:string"/>
                      <xsd:attribute name="DOCMEM" form="unqualified" type="xsd:string"/>
                      <xsd:attribute name="FEB" form="unqualified" type="xsd:integer"/>
                      <xsd:attribute name="IND_CYCLIC" form="unqualified" type="xsd:string"/>
                      <xsd:attribute name="INTERVAL" form="unqualified" type="xsd:string"/>
                      <xsd:attribute name="JAN" form="unqualified" type="xsd:integer"/>
                      <xsd:attribute name="JOBISN" form="unqualified" type="xsd:integer"/>
                      <xsd:attribute name="JOBNAME" form="unqualified" type="xsd:string"/>
                      <xsd:attribute name="JUL" form="unqualified" type="xsd:integer"/>
                      <xsd:attribute name="JUN" form="unqualified" type="xsd:integer"/>
                      <xsd:attribute name="MAR" form="unqualified" type="xsd:integer"/>
                      <xsd:attribute name="MAXDAYS" form="unqualified" type="xsd:integer"/>
                      <xsd:attribute name="MAXRERUN" form="unqualified" type="xsd:integer"/>
                      <xsd:attribute name="MAXRUNS" form="unqualified" type="xsd:integer"/>
                      <xsd:attribute name="MAXWAIT" form="unqualified" type="xsd:integer"/>
                      <xsd:attribute name="MAY" form="unqualified" type="xsd:integer"/>
                      <xsd:attribute name="MEMLIB" form="unqualified" type="xsd:string"/>
                      <xsd:attribute name="MEMNAME" form="unqualified" type="xsd:string"/>
                      <xsd:attribute name="MULTY_AGENT" form="unqualified" type="xsd:string"/>
                      <xsd:attribute name="NODEID" form="unqualified" type="xsd:string"/>
                      <xsd:attribute name="NOV" form="unqualified" type="xsd:integer"/>
                      <xsd:attribute name="OCT" form="unqualified" type="xsd:integer"/>
                      <xsd:attribute name="PARENT_FOLDER" form="unqualified" type="xsd:string"/>
                      <xsd:attribute name="PRIORITY" form="unqualified" type="xsd:string"/>
                      <xsd:attribute name="RETRO" form="unqualified" type="xsd:integer"/>
                      <xsd:attribute name="RULE_BASED_CALENDAR_RELATIONSHIP" form="unqualified" type="xsd:string"/>
                      <xsd:attribute name="RUN_AS" form="unqualified" type="xsd:string"/>
                      <xsd:attribute name="SEP" form="unqualified" type="xsd:integer"/>
                      <xsd:attribute name="SHIFT" form="unqualified" type="xsd:string"/>
                      <xsd:attribute name="SHIFTNUM" form="unqualified" type="xsd:integer"/>
                      <xsd:attribute name="SUB_APPLICATION" form="unqualified" type="xsd:string"/>
                      <xsd:attribute name="SYSDB" form="unqualified" type="xsd:integer"/>
                      <xsd:attribute name="TASKTYPE" form="unqualified" type="xsd:string"/>
                      <xsd:attribute name="TIMEFROM" form="unqualified" type="xsd:integer"/>
                      <xsd:attribute name="USE_INSTREAM_JCL" form="unqualified" type="xsd:string"/>
                      <xsd:attribute name="WEEKDAYS" form="unqualified" type="xsd:integer"/>
                    </xsd:complexType>
                  </xsd:element>
                </xsd:sequence>
                <xsd:attribute name="ADJUST_COND" form="unqualified" type="xsd:string"/>
                <xsd:attribute name="APPLICATION" form="unqualified" type="xsd:string"/>
                <xsd:attribute name="APPL_TYPE" form="unqualified" type="xsd:string"/>
                <xsd:attribute name="APR" form="unqualified" type="xsd:integer"/>
                <xsd:attribute name="AUG" form="unqualified" type="xsd:integer"/>
                <xsd:attribute name="AUTOARCH" form="unqualified" type="xsd:integer"/>
                <xsd:attribute name="CONFIRM" form="unqualified" type="xsd:integer"/>
                <xsd:attribute name="CREATED_BY" form="unqualified" type="xsd:string"/>
                <xsd:attribute name="CREATION_DATE" form="unqualified" type="xsd:integer"/>
                <xsd:attribute name="CREATION_TIME" form="unqualified" type="xsd:integer"/>
                <xsd:attribute name="CREATION_USER" form="unqualified" type="xsd:string"/>
                <xsd:attribute name="CRITICAL" form="unqualified" type="xsd:integer"/>
                <xsd:attribute name="CYCLIC" form="unqualified" type="xsd:integer"/>
                <xsd:attribute name="CYCLIC_TOLERANCE" form="unqualified" type="xsd:integer"/>
                <xsd:attribute name="CYCLIC_TYPE" form="unqualified" type="xsd:string"/>
                <xsd:attribute name="DATACENTER" form="unqualified" type="xsd:string"/>
                <xsd:attribute name="DAYS" form="unqualified" type="xsd:string"/>
                <xsd:attribute name="DAYS_AND_OR" form="unqualified" type="xsd:string"/>
                <xsd:attribute name="DEC" form="unqualified" type="xsd:integer"/>
                <xsd:attribute name="FEB" form="unqualified" type="xsd:integer"/>
                <xsd:attribute name="FOLDER_NAME" form="unqualified" type="xsd:string"/>
                <xsd:attribute name="FOLDER_ORDER_METHOD" form="unqualified" type="xsd:string"/>
                <xsd:attribute name="IND_CYCLIC" form="unqualified" type="xsd:string"/>
                <xsd:attribute name="INTERVAL" form="unqualified" type="xsd:string"/>
                <xsd:attribute name="JAN" form="unqualified" type="xsd:integer"/>
                <xsd:attribute name="JOBISN" form="unqualified" type="xsd:integer"/>
                <xsd:attribute name="JOBNAME" form="unqualified" type="xsd:string"/>
                <xsd:attribute name="JUL" form="unqualified" type="xsd:integer"/>
                <xsd:attribute name="JUN" form="unqualified" type="xsd:integer"/>
                <xsd:attribute name="LAST_UPLOAD" form="unqualified" type="xsd:string"/>
                <xsd:attribute name="MAR" form="unqualified" type="xsd:integer"/>
                <xsd:attribute name="MAXDAYS" form="unqualified" type="xsd:integer"/>
                <xsd:attribute name="MAXRERUN" form="unqualified" type="xsd:integer"/>
                <xsd:attribute name="MAXRUNS" form="unqualified" type="xsd:integer"/>
                <xsd:attribute name="MAXWAIT" form="unqualified" type="xsd:integer"/>
                <xsd:attribute name="MAY" form="unqualified" type="xsd:integer"/>
                <xsd:attribute name="NOV" form="unqualified" type="xsd:integer"/>
                <xsd:attribute name="OCT" form="unqualified" type="xsd:integer"/>
                <xsd:attribute name="PARENT_FOLDER" form="unqualified" type="xsd:string"/>
                <xsd:attribute name="PLATFORM" form="unqualified" type="xsd:string"/>
                <xsd:attribute name="PRIORITY" form="unqualified" type="xsd:string"/>
                <xsd:attribute name="REAL_FOLDER_ID" form="unqualified" type="xsd:integer"/>
                <xsd:attribute name="RETRO" form="unqualified" type="xsd:integer"/>
                <xsd:attribute name="RULE_BASED_CALENDAR_RELATIONSHIP" form="unqualified" type="xsd:string"/>
                <xsd:attribute name="SEP" form="unqualified" type="xsd:integer"/>
                <xsd:attribute name="SHIFT" form="unqualified" type="xsd:string"/>
                <xsd:attribute name="SUB_APPLICATION" form="unqualified" type="xsd:string"/>
                <xsd:attribute name="SYSDB" form="unqualified" type="xsd:integer"/>
                <xsd:attribute name="TASKTYPE" form="unqualified" type="xsd:string"/>
                <xsd:attribute name="TIMEFROM" form="unqualified" type="xsd:integer"/>
                <xsd:attribute name="TYPE" form="unqualified" type="xsd:integer"/>
                <xsd:attribute name="USED_BY_CODE" form="unqualified" type="xsd:integer"/>
                <xsd:attribute name="USE_INSTREAM_JCL" form="unqualified" type="xsd:string"/>
                <xsd:attribute name="VERSION" form="unqualified" type="xsd:integer"/>
              </xsd:complexType>
            </xsd:element>
          </xsd:sequence>
        </xsd:complexType>
      </xsd:element>
    </xsd:schema>
  </Schema>
  <Map ID="1" Name="DEFTABLE_Mappage" RootElement="DEFTABLE" SchemaID="Schema1" ShowImportExportValidationErrors="fals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xmlMaps" Target="xmlMaps.xml"/></Relationships>
</file>

<file path=xl/tables/table1.xml><?xml version="1.0" encoding="utf-8"?>
<table xmlns="http://schemas.openxmlformats.org/spreadsheetml/2006/main" id="1" name="Tableau1" displayName="Tableau1" ref="A1:DK210" tableType="xml" totalsRowShown="0" connectionId="1">
  <autoFilter ref="A1:DK210"/>
  <sortState ref="A2:DK210">
    <sortCondition ref="A1:A210"/>
  </sortState>
  <tableColumns count="115">
    <tableColumn id="116" uniqueName="JOBNAME" name="JOBNAME" dataDxfId="6">
      <xmlColumnPr mapId="1" xpath="/DEFTABLE/FOLDER/JOB/@JOBNAME" xmlDataType="string"/>
    </tableColumn>
    <tableColumn id="1" uniqueName="DATACENTER" name="DATACENTER">
      <xmlColumnPr mapId="1" xpath="/DEFTABLE/FOLDER/@DATACENTER" xmlDataType="string"/>
    </tableColumn>
    <tableColumn id="2" uniqueName="FOLDER_NAME" name="FOLDER_NAME">
      <xmlColumnPr mapId="1" xpath="/DEFTABLE/FOLDER/@FOLDER_NAME" xmlDataType="string"/>
    </tableColumn>
    <tableColumn id="3" uniqueName="FOLDER_ORDER_METHOD" name="FOLDER_ORDER_METHOD">
      <xmlColumnPr mapId="1" xpath="/DEFTABLE/FOLDER/@FOLDER_ORDER_METHOD" xmlDataType="string"/>
    </tableColumn>
    <tableColumn id="4" uniqueName="LAST_UPLOAD" name="LAST_UPLOAD">
      <xmlColumnPr mapId="1" xpath="/DEFTABLE/FOLDER/@LAST_UPLOAD" xmlDataType="string"/>
    </tableColumn>
    <tableColumn id="5" uniqueName="PLATFORM" name="PLATFORM">
      <xmlColumnPr mapId="1" xpath="/DEFTABLE/FOLDER/@PLATFORM" xmlDataType="string"/>
    </tableColumn>
    <tableColumn id="6" uniqueName="REAL_FOLDER_ID" name="REAL_FOLDER_ID">
      <xmlColumnPr mapId="1" xpath="/DEFTABLE/FOLDER/@REAL_FOLDER_ID" xmlDataType="integer"/>
    </tableColumn>
    <tableColumn id="7" uniqueName="TYPE" name="TYPE">
      <xmlColumnPr mapId="1" xpath="/DEFTABLE/FOLDER/@TYPE" xmlDataType="integer"/>
    </tableColumn>
    <tableColumn id="8" uniqueName="USED_BY_CODE" name="USED_BY_CODE">
      <xmlColumnPr mapId="1" xpath="/DEFTABLE/FOLDER/@USED_BY_CODE" xmlDataType="integer"/>
    </tableColumn>
    <tableColumn id="9" uniqueName="VERSION" name="VERSION">
      <xmlColumnPr mapId="1" xpath="/DEFTABLE/FOLDER/@VERSION" xmlDataType="integer"/>
    </tableColumn>
    <tableColumn id="10" uniqueName="APPLICATION" name="APPLICATION">
      <xmlColumnPr mapId="1" xpath="/DEFTABLE/FOLDER/JOB/@APPLICATION" xmlDataType="string"/>
    </tableColumn>
    <tableColumn id="11" uniqueName="APPL_TYPE" name="APPL_TYPE">
      <xmlColumnPr mapId="1" xpath="/DEFTABLE/FOLDER/JOB/@APPL_TYPE" xmlDataType="string"/>
    </tableColumn>
    <tableColumn id="12" uniqueName="APR" name="APR">
      <xmlColumnPr mapId="1" xpath="/DEFTABLE/FOLDER/JOB/@APR" xmlDataType="integer"/>
    </tableColumn>
    <tableColumn id="13" uniqueName="AUG" name="AUG">
      <xmlColumnPr mapId="1" xpath="/DEFTABLE/FOLDER/JOB/@AUG" xmlDataType="integer"/>
    </tableColumn>
    <tableColumn id="14" uniqueName="AUTOARCH" name="AUTOARCH">
      <xmlColumnPr mapId="1" xpath="/DEFTABLE/FOLDER/JOB/@AUTOARCH" xmlDataType="integer"/>
    </tableColumn>
    <tableColumn id="15" uniqueName="CHANGE_DATE" name="CHANGE_DATE">
      <xmlColumnPr mapId="1" xpath="/DEFTABLE/FOLDER/JOB/@CHANGE_DATE" xmlDataType="integer"/>
    </tableColumn>
    <tableColumn id="16" uniqueName="CHANGE_TIME" name="CHANGE_TIME">
      <xmlColumnPr mapId="1" xpath="/DEFTABLE/FOLDER/JOB/@CHANGE_TIME" xmlDataType="integer"/>
    </tableColumn>
    <tableColumn id="17" uniqueName="CHANGE_USERID" name="CHANGE_USERID">
      <xmlColumnPr mapId="1" xpath="/DEFTABLE/FOLDER/JOB/@CHANGE_USERID" xmlDataType="string"/>
    </tableColumn>
    <tableColumn id="18" uniqueName="CONFIRM" name="CONFIRM">
      <xmlColumnPr mapId="1" xpath="/DEFTABLE/FOLDER/JOB/@CONFIRM" xmlDataType="integer"/>
    </tableColumn>
    <tableColumn id="19" uniqueName="CREATED_BY" name="CREATED_BY">
      <xmlColumnPr mapId="1" xpath="/DEFTABLE/FOLDER/JOB/@CREATED_BY" xmlDataType="string"/>
    </tableColumn>
    <tableColumn id="20" uniqueName="CREATION_DATE" name="CREATION_DATE">
      <xmlColumnPr mapId="1" xpath="/DEFTABLE/FOLDER/JOB/@CREATION_DATE" xmlDataType="integer"/>
    </tableColumn>
    <tableColumn id="21" uniqueName="CREATION_TIME" name="CREATION_TIME">
      <xmlColumnPr mapId="1" xpath="/DEFTABLE/FOLDER/JOB/@CREATION_TIME" xmlDataType="integer"/>
    </tableColumn>
    <tableColumn id="22" uniqueName="CREATION_USER" name="CREATION_USER">
      <xmlColumnPr mapId="1" xpath="/DEFTABLE/FOLDER/JOB/@CREATION_USER" xmlDataType="string"/>
    </tableColumn>
    <tableColumn id="23" uniqueName="CRITICAL" name="CRITICAL">
      <xmlColumnPr mapId="1" xpath="/DEFTABLE/FOLDER/JOB/@CRITICAL" xmlDataType="integer"/>
    </tableColumn>
    <tableColumn id="24" uniqueName="CYCLIC" name="CYCLIC">
      <xmlColumnPr mapId="1" xpath="/DEFTABLE/FOLDER/JOB/@CYCLIC" xmlDataType="integer"/>
    </tableColumn>
    <tableColumn id="25" uniqueName="CYCLIC_TOLERANCE" name="CYCLIC_TOLERANCE">
      <xmlColumnPr mapId="1" xpath="/DEFTABLE/FOLDER/JOB/@CYCLIC_TOLERANCE" xmlDataType="integer"/>
    </tableColumn>
    <tableColumn id="26" uniqueName="CYCLIC_TYPE" name="CYCLIC_TYPE">
      <xmlColumnPr mapId="1" xpath="/DEFTABLE/FOLDER/JOB/@CYCLIC_TYPE" xmlDataType="string"/>
    </tableColumn>
    <tableColumn id="27" uniqueName="DAYS" name="DAYS">
      <xmlColumnPr mapId="1" xpath="/DEFTABLE/FOLDER/JOB/@DAYS" xmlDataType="string"/>
    </tableColumn>
    <tableColumn id="28" uniqueName="DAYS_AND_OR" name="DAYS_AND_OR">
      <xmlColumnPr mapId="1" xpath="/DEFTABLE/FOLDER/JOB/@DAYS_AND_OR" xmlDataType="string"/>
    </tableColumn>
    <tableColumn id="29" uniqueName="DEC" name="DEC">
      <xmlColumnPr mapId="1" xpath="/DEFTABLE/FOLDER/JOB/@DEC" xmlDataType="integer"/>
    </tableColumn>
    <tableColumn id="30" uniqueName="DESCRIPTION" name="DESCRIPTION">
      <xmlColumnPr mapId="1" xpath="/DEFTABLE/FOLDER/JOB/@DESCRIPTION" xmlDataType="string"/>
    </tableColumn>
    <tableColumn id="31" uniqueName="FEB" name="FEB">
      <xmlColumnPr mapId="1" xpath="/DEFTABLE/FOLDER/JOB/@FEB" xmlDataType="integer"/>
    </tableColumn>
    <tableColumn id="32" uniqueName="IND_CYCLIC" name="IND_CYCLIC">
      <xmlColumnPr mapId="1" xpath="/DEFTABLE/FOLDER/JOB/@IND_CYCLIC" xmlDataType="string"/>
    </tableColumn>
    <tableColumn id="33" uniqueName="INTERVAL" name="INTERVAL">
      <xmlColumnPr mapId="1" xpath="/DEFTABLE/FOLDER/JOB/@INTERVAL" xmlDataType="string"/>
    </tableColumn>
    <tableColumn id="34" uniqueName="JAN" name="JAN">
      <xmlColumnPr mapId="1" xpath="/DEFTABLE/FOLDER/JOB/@JAN" xmlDataType="integer"/>
    </tableColumn>
    <tableColumn id="35" uniqueName="JOBISN" name="JOBISN">
      <xmlColumnPr mapId="1" xpath="/DEFTABLE/FOLDER/JOB/@JOBISN" xmlDataType="integer"/>
    </tableColumn>
    <tableColumn id="37" uniqueName="JUL" name="JUL">
      <xmlColumnPr mapId="1" xpath="/DEFTABLE/FOLDER/JOB/@JUL" xmlDataType="integer"/>
    </tableColumn>
    <tableColumn id="38" uniqueName="JUN" name="JUN">
      <xmlColumnPr mapId="1" xpath="/DEFTABLE/FOLDER/JOB/@JUN" xmlDataType="integer"/>
    </tableColumn>
    <tableColumn id="39" uniqueName="MAR" name="MAR">
      <xmlColumnPr mapId="1" xpath="/DEFTABLE/FOLDER/JOB/@MAR" xmlDataType="integer"/>
    </tableColumn>
    <tableColumn id="40" uniqueName="MAXDAYS" name="MAXDAYS">
      <xmlColumnPr mapId="1" xpath="/DEFTABLE/FOLDER/JOB/@MAXDAYS" xmlDataType="integer"/>
    </tableColumn>
    <tableColumn id="41" uniqueName="MAXRERUN" name="MAXRERUN">
      <xmlColumnPr mapId="1" xpath="/DEFTABLE/FOLDER/JOB/@MAXRERUN" xmlDataType="integer"/>
    </tableColumn>
    <tableColumn id="42" uniqueName="MAXRUNS" name="MAXRUNS">
      <xmlColumnPr mapId="1" xpath="/DEFTABLE/FOLDER/JOB/@MAXRUNS" xmlDataType="integer"/>
    </tableColumn>
    <tableColumn id="43" uniqueName="MAXWAIT" name="MAXWAIT">
      <xmlColumnPr mapId="1" xpath="/DEFTABLE/FOLDER/JOB/@MAXWAIT" xmlDataType="integer"/>
    </tableColumn>
    <tableColumn id="44" uniqueName="MAY" name="MAY">
      <xmlColumnPr mapId="1" xpath="/DEFTABLE/FOLDER/JOB/@MAY" xmlDataType="integer"/>
    </tableColumn>
    <tableColumn id="45" uniqueName="MEMLIB" name="MEMLIB">
      <xmlColumnPr mapId="1" xpath="/DEFTABLE/FOLDER/JOB/@MEMLIB" xmlDataType="string"/>
    </tableColumn>
    <tableColumn id="46" uniqueName="MEMNAME" name="MEMNAME">
      <xmlColumnPr mapId="1" xpath="/DEFTABLE/FOLDER/JOB/@MEMNAME" xmlDataType="string"/>
    </tableColumn>
    <tableColumn id="47" uniqueName="MULTY_AGENT" name="MULTY_AGENT">
      <xmlColumnPr mapId="1" xpath="/DEFTABLE/FOLDER/JOB/@MULTY_AGENT" xmlDataType="string"/>
    </tableColumn>
    <tableColumn id="48" uniqueName="NODEID" name="NODEID">
      <xmlColumnPr mapId="1" xpath="/DEFTABLE/FOLDER/JOB/@NODEID" xmlDataType="string"/>
    </tableColumn>
    <tableColumn id="49" uniqueName="NOV" name="NOV">
      <xmlColumnPr mapId="1" xpath="/DEFTABLE/FOLDER/JOB/@NOV" xmlDataType="integer"/>
    </tableColumn>
    <tableColumn id="50" uniqueName="OCT" name="OCT">
      <xmlColumnPr mapId="1" xpath="/DEFTABLE/FOLDER/JOB/@OCT" xmlDataType="integer"/>
    </tableColumn>
    <tableColumn id="51" uniqueName="PARENT_FOLDER" name="PARENT_FOLDER">
      <xmlColumnPr mapId="1" xpath="/DEFTABLE/FOLDER/JOB/@PARENT_FOLDER" xmlDataType="string"/>
    </tableColumn>
    <tableColumn id="52" uniqueName="PRIORITY" name="PRIORITY">
      <xmlColumnPr mapId="1" xpath="/DEFTABLE/FOLDER/JOB/@PRIORITY" xmlDataType="string"/>
    </tableColumn>
    <tableColumn id="53" uniqueName="RETRO" name="RETRO">
      <xmlColumnPr mapId="1" xpath="/DEFTABLE/FOLDER/JOB/@RETRO" xmlDataType="integer"/>
    </tableColumn>
    <tableColumn id="54" uniqueName="RULE_BASED_CALENDAR_RELATIONSHIP" name="RULE_BASED_CALENDAR_RELATIONSHIP">
      <xmlColumnPr mapId="1" xpath="/DEFTABLE/FOLDER/JOB/@RULE_BASED_CALENDAR_RELATIONSHIP" xmlDataType="string"/>
    </tableColumn>
    <tableColumn id="55" uniqueName="RUN_AS" name="RUN_AS">
      <xmlColumnPr mapId="1" xpath="/DEFTABLE/FOLDER/JOB/@RUN_AS" xmlDataType="string"/>
    </tableColumn>
    <tableColumn id="56" uniqueName="SEP" name="SEP">
      <xmlColumnPr mapId="1" xpath="/DEFTABLE/FOLDER/JOB/@SEP" xmlDataType="integer"/>
    </tableColumn>
    <tableColumn id="57" uniqueName="SHIFT" name="SHIFT">
      <xmlColumnPr mapId="1" xpath="/DEFTABLE/FOLDER/JOB/@SHIFT" xmlDataType="string"/>
    </tableColumn>
    <tableColumn id="58" uniqueName="SHIFTNUM" name="SHIFTNUM">
      <xmlColumnPr mapId="1" xpath="/DEFTABLE/FOLDER/JOB/@SHIFTNUM" xmlDataType="integer"/>
    </tableColumn>
    <tableColumn id="59" uniqueName="SUB_APPLICATION" name="SUB_APPLICATION">
      <xmlColumnPr mapId="1" xpath="/DEFTABLE/FOLDER/JOB/@SUB_APPLICATION" xmlDataType="string"/>
    </tableColumn>
    <tableColumn id="60" uniqueName="SYSDB" name="SYSDB">
      <xmlColumnPr mapId="1" xpath="/DEFTABLE/FOLDER/JOB/@SYSDB" xmlDataType="integer"/>
    </tableColumn>
    <tableColumn id="61" uniqueName="TASKTYPE" name="TASKTYPE">
      <xmlColumnPr mapId="1" xpath="/DEFTABLE/FOLDER/JOB/@TASKTYPE" xmlDataType="string"/>
    </tableColumn>
    <tableColumn id="62" uniqueName="TIMEFROM" name="TIMEFROM">
      <xmlColumnPr mapId="1" xpath="/DEFTABLE/FOLDER/JOB/@TIMEFROM" xmlDataType="integer"/>
    </tableColumn>
    <tableColumn id="63" uniqueName="USE_INSTREAM_JCL" name="USE_INSTREAM_JCL">
      <xmlColumnPr mapId="1" xpath="/DEFTABLE/FOLDER/JOB/@USE_INSTREAM_JCL" xmlDataType="string"/>
    </tableColumn>
    <tableColumn id="64" uniqueName="WEEKDAYS" name="WEEKDAYS">
      <xmlColumnPr mapId="1" xpath="/DEFTABLE/FOLDER/JOB/@WEEKDAYS" xmlDataType="string"/>
    </tableColumn>
    <tableColumn id="65" uniqueName="CONFCAL" name="CONFCAL">
      <xmlColumnPr mapId="1" xpath="/DEFTABLE/FOLDER/JOB/@CONFCAL" xmlDataType="string"/>
    </tableColumn>
    <tableColumn id="66" uniqueName="DAYSCAL" name="DAYSCAL">
      <xmlColumnPr mapId="1" xpath="/DEFTABLE/FOLDER/JOB/@DAYSCAL" xmlDataType="string"/>
    </tableColumn>
    <tableColumn id="67" uniqueName="DOCLIB" name="DOCLIB">
      <xmlColumnPr mapId="1" xpath="/DEFTABLE/FOLDER/JOB/@DOCLIB" xmlDataType="string"/>
    </tableColumn>
    <tableColumn id="68" uniqueName="DOCMEM" name="DOCMEM">
      <xmlColumnPr mapId="1" xpath="/DEFTABLE/FOLDER/JOB/@DOCMEM" xmlDataType="string"/>
    </tableColumn>
    <tableColumn id="69" uniqueName="APPL_FORM" name="APPL_FORM">
      <xmlColumnPr mapId="1" xpath="/DEFTABLE/FOLDER/JOB/@APPL_FORM" xmlDataType="string"/>
    </tableColumn>
    <tableColumn id="70" uniqueName="APPL_VER" name="APPL_VER">
      <xmlColumnPr mapId="1" xpath="/DEFTABLE/FOLDER/JOB/@APPL_VER" xmlDataType="string"/>
    </tableColumn>
    <tableColumn id="71" uniqueName="CM_VER" name="CM_VER">
      <xmlColumnPr mapId="1" xpath="/DEFTABLE/FOLDER/JOB/@CM_VER" xmlDataType="string"/>
    </tableColumn>
    <tableColumn id="72" uniqueName="TIMETO" name="TIMETO">
      <xmlColumnPr mapId="1" xpath="/DEFTABLE/FOLDER/JOB/@TIMETO" xmlDataType="integer"/>
    </tableColumn>
    <tableColumn id="73" uniqueName="CMDLINE" name="CMDLINE">
      <xmlColumnPr mapId="1" xpath="/DEFTABLE/FOLDER/JOB/@CMDLINE" xmlDataType="string"/>
    </tableColumn>
    <tableColumn id="74" uniqueName="CYCLIC_TIMES_SEQUENCE" name="CYCLIC_TIMES_SEQUENCE">
      <xmlColumnPr mapId="1" xpath="/DEFTABLE/FOLDER/JOB/@CYCLIC_TIMES_SEQUENCE" xmlDataType="string"/>
    </tableColumn>
    <tableColumn id="75" uniqueName="ACTIVE_FROM" name="ACTIVE_FROM">
      <xmlColumnPr mapId="1" xpath="/DEFTABLE/FOLDER/JOB/@ACTIVE_FROM" xmlDataType="integer"/>
    </tableColumn>
    <tableColumn id="76" uniqueName="ACTIVE_TILL" name="ACTIVE_TILL">
      <xmlColumnPr mapId="1" xpath="/DEFTABLE/FOLDER/JOB/@ACTIVE_TILL" xmlDataType="integer"/>
    </tableColumn>
    <tableColumn id="77" uniqueName="INSTREAM_JCL" name="INSTREAM_JCL">
      <xmlColumnPr mapId="1" xpath="/DEFTABLE/FOLDER/JOB/@INSTREAM_JCL" xmlDataType="string"/>
    </tableColumn>
    <tableColumn id="78" uniqueName="CYCLIC_INTERVAL_SEQUENCE" name="CYCLIC_INTERVAL_SEQUENCE">
      <xmlColumnPr mapId="1" xpath="/DEFTABLE/FOLDER/JOB/@CYCLIC_INTERVAL_SEQUENCE" xmlDataType="string"/>
    </tableColumn>
    <tableColumn id="79" uniqueName="WEEKSCAL" name="WEEKSCAL">
      <xmlColumnPr mapId="1" xpath="/DEFTABLE/FOLDER/JOB/@WEEKSCAL" xmlDataType="string"/>
    </tableColumn>
    <tableColumn id="80" uniqueName="NAME" name="NAME">
      <xmlColumnPr mapId="1" xpath="/DEFTABLE/FOLDER/JOB/VARIABLE/@NAME" xmlDataType="string"/>
    </tableColumn>
    <tableColumn id="81" uniqueName="VALUE" name="VALUE">
      <xmlColumnPr mapId="1" xpath="/DEFTABLE/FOLDER/JOB/VARIABLE/@VALUE" xmlDataType="string"/>
    </tableColumn>
    <tableColumn id="82" uniqueName="AND_OR" name="AND_OR">
      <xmlColumnPr mapId="1" xpath="/DEFTABLE/FOLDER/JOB/ON/@AND_OR" xmlDataType="string"/>
    </tableColumn>
    <tableColumn id="83" uniqueName="CODE" name="CODE">
      <xmlColumnPr mapId="1" xpath="/DEFTABLE/FOLDER/JOB/ON/@CODE" xmlDataType="string"/>
    </tableColumn>
    <tableColumn id="84" uniqueName="STMT" name="STMT">
      <xmlColumnPr mapId="1" xpath="/DEFTABLE/FOLDER/JOB/ON/@STMT" xmlDataType="string"/>
    </tableColumn>
    <tableColumn id="85" uniqueName="ATTACH_SYSOUT" name="ATTACH_SYSOUT">
      <xmlColumnPr mapId="1" xpath="/DEFTABLE/FOLDER/JOB/ON/DOMAIL/@ATTACH_SYSOUT" xmlDataType="string"/>
    </tableColumn>
    <tableColumn id="86" uniqueName="DEST" name="DEST">
      <xmlColumnPr mapId="1" xpath="/DEFTABLE/FOLDER/JOB/ON/DOMAIL/@DEST" xmlDataType="string"/>
    </tableColumn>
    <tableColumn id="87" uniqueName="MESSAGE" name="MESSAGE">
      <xmlColumnPr mapId="1" xpath="/DEFTABLE/FOLDER/JOB/ON/DOMAIL/@MESSAGE" xmlDataType="string"/>
    </tableColumn>
    <tableColumn id="88" uniqueName="SUBJECT" name="SUBJECT">
      <xmlColumnPr mapId="1" xpath="/DEFTABLE/FOLDER/JOB/ON/DOMAIL/@SUBJECT" xmlDataType="string"/>
    </tableColumn>
    <tableColumn id="89" uniqueName="URGENCY" name="URGENCY">
      <xmlColumnPr mapId="1" xpath="/DEFTABLE/FOLDER/JOB/ON/DOMAIL/@URGENCY" xmlDataType="string"/>
    </tableColumn>
    <tableColumn id="90" uniqueName="CC_DEST" name="CC_DEST">
      <xmlColumnPr mapId="1" xpath="/DEFTABLE/FOLDER/JOB/ON/DOMAIL/@CC_DEST" xmlDataType="string"/>
    </tableColumn>
    <tableColumn id="91" uniqueName="NAME" name="NAME2">
      <xmlColumnPr mapId="1" xpath="/DEFTABLE/FOLDER/JOB/ON/DOCOND/@NAME" xmlDataType="string"/>
    </tableColumn>
    <tableColumn id="92" uniqueName="ODATE" name="ODATE">
      <xmlColumnPr mapId="1" xpath="/DEFTABLE/FOLDER/JOB/ON/DOCOND/@ODATE" xmlDataType="string"/>
    </tableColumn>
    <tableColumn id="93" uniqueName="SIGN" name="SIGN">
      <xmlColumnPr mapId="1" xpath="/DEFTABLE/FOLDER/JOB/ON/DOCOND/@SIGN" xmlDataType="string"/>
    </tableColumn>
    <tableColumn id="94" uniqueName="ACTION" name="ACTION">
      <xmlColumnPr mapId="1" xpath="/DEFTABLE/FOLDER/JOB/ON/DOACTION/@ACTION" xmlDataType="string"/>
    </tableColumn>
    <tableColumn id="95" uniqueName="DEST" name="DEST3">
      <xmlColumnPr mapId="1" xpath="/DEFTABLE/FOLDER/JOB/ON/DOSHOUT/@DEST" xmlDataType="string"/>
    </tableColumn>
    <tableColumn id="96" uniqueName="MESSAGE" name="MESSAGE4">
      <xmlColumnPr mapId="1" xpath="/DEFTABLE/FOLDER/JOB/ON/DOSHOUT/@MESSAGE" xmlDataType="string"/>
    </tableColumn>
    <tableColumn id="97" uniqueName="URGENCY" name="URGENCY5">
      <xmlColumnPr mapId="1" xpath="/DEFTABLE/FOLDER/JOB/ON/DOSHOUT/@URGENCY" xmlDataType="string"/>
    </tableColumn>
    <tableColumn id="98" uniqueName="NAME" name="NAME6">
      <xmlColumnPr mapId="1" xpath="/DEFTABLE/FOLDER/JOB/OUTCOND/@NAME" xmlDataType="string"/>
    </tableColumn>
    <tableColumn id="99" uniqueName="ODATE" name="ODATE7">
      <xmlColumnPr mapId="1" xpath="/DEFTABLE/FOLDER/JOB/OUTCOND/@ODATE" xmlDataType="string"/>
    </tableColumn>
    <tableColumn id="100" uniqueName="SIGN" name="SIGN8">
      <xmlColumnPr mapId="1" xpath="/DEFTABLE/FOLDER/JOB/OUTCOND/@SIGN" xmlDataType="string"/>
    </tableColumn>
    <tableColumn id="101" uniqueName="AND_OR" name="AND_OR9">
      <xmlColumnPr mapId="1" xpath="/DEFTABLE/FOLDER/JOB/INCOND/@AND_OR" xmlDataType="string"/>
    </tableColumn>
    <tableColumn id="102" uniqueName="NAME" name="NAME10">
      <xmlColumnPr mapId="1" xpath="/DEFTABLE/FOLDER/JOB/INCOND/@NAME" xmlDataType="string"/>
    </tableColumn>
    <tableColumn id="103" uniqueName="ODATE" name="ODATE11">
      <xmlColumnPr mapId="1" xpath="/DEFTABLE/FOLDER/JOB/INCOND/@ODATE" xmlDataType="string"/>
    </tableColumn>
    <tableColumn id="104" uniqueName="OP" name="OP">
      <xmlColumnPr mapId="1" xpath="/DEFTABLE/FOLDER/JOB/INCOND/@OP" xmlDataType="string"/>
    </tableColumn>
    <tableColumn id="105" uniqueName="NAME" name="NAME12">
      <xmlColumnPr mapId="1" xpath="/DEFTABLE/FOLDER/JOB/QUANTITATIVE/@NAME" xmlDataType="string"/>
    </tableColumn>
    <tableColumn id="106" uniqueName="ONFAIL" name="ONFAIL">
      <xmlColumnPr mapId="1" xpath="/DEFTABLE/FOLDER/JOB/QUANTITATIVE/@ONFAIL" xmlDataType="string"/>
    </tableColumn>
    <tableColumn id="107" uniqueName="ONOK" name="ONOK">
      <xmlColumnPr mapId="1" xpath="/DEFTABLE/FOLDER/JOB/QUANTITATIVE/@ONOK" xmlDataType="string"/>
    </tableColumn>
    <tableColumn id="108" uniqueName="QUANT" name="QUANT">
      <xmlColumnPr mapId="1" xpath="/DEFTABLE/FOLDER/JOB/QUANTITATIVE/@QUANT" xmlDataType="integer"/>
    </tableColumn>
    <tableColumn id="109" uniqueName="NAME" name="NAME13">
      <xmlColumnPr mapId="1" xpath="/DEFTABLE/FOLDER/JOB/CONTROL/@NAME" xmlDataType="string"/>
    </tableColumn>
    <tableColumn id="110" uniqueName="ONFAIL" name="ONFAIL14">
      <xmlColumnPr mapId="1" xpath="/DEFTABLE/FOLDER/JOB/CONTROL/@ONFAIL" xmlDataType="string"/>
    </tableColumn>
    <tableColumn id="111" uniqueName="TYPE" name="TYPE15">
      <xmlColumnPr mapId="1" xpath="/DEFTABLE/FOLDER/JOB/CONTROL/@TYPE" xmlDataType="string"/>
    </tableColumn>
    <tableColumn id="112" uniqueName="DEST" name="DEST16">
      <xmlColumnPr mapId="1" xpath="/DEFTABLE/FOLDER/JOB/SHOUT/@DEST" xmlDataType="string"/>
    </tableColumn>
    <tableColumn id="113" uniqueName="MESSAGE" name="MESSAGE17">
      <xmlColumnPr mapId="1" xpath="/DEFTABLE/FOLDER/JOB/SHOUT/@MESSAGE" xmlDataType="string"/>
    </tableColumn>
    <tableColumn id="114" uniqueName="URGENCY" name="URGENCY18">
      <xmlColumnPr mapId="1" xpath="/DEFTABLE/FOLDER/JOB/SHOUT/@URGENCY" xmlDataType="string"/>
    </tableColumn>
    <tableColumn id="115" uniqueName="WHEN" name="WHEN">
      <xmlColumnPr mapId="1" xpath="/DEFTABLE/FOLDER/JOB/SHOUT/@WHEN" xmlDataType="string"/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ftp://ftp.sodis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K210"/>
  <sheetViews>
    <sheetView workbookViewId="0">
      <selection activeCell="C191" sqref="C191"/>
    </sheetView>
  </sheetViews>
  <sheetFormatPr baseColWidth="10" defaultRowHeight="12.75" x14ac:dyDescent="0.2"/>
  <cols>
    <col min="1" max="1" width="39" bestFit="1" customWidth="1"/>
    <col min="2" max="2" width="15.5703125" bestFit="1" customWidth="1"/>
    <col min="3" max="3" width="39.140625" customWidth="1"/>
    <col min="4" max="4" width="27.28515625" bestFit="1" customWidth="1"/>
    <col min="5" max="5" width="18.7109375" bestFit="1" customWidth="1"/>
    <col min="6" max="6" width="13.5703125" bestFit="1" customWidth="1"/>
    <col min="7" max="7" width="19.5703125" bestFit="1" customWidth="1"/>
    <col min="8" max="8" width="8" bestFit="1" customWidth="1"/>
    <col min="9" max="9" width="17.85546875" bestFit="1" customWidth="1"/>
    <col min="10" max="10" width="11.5703125" bestFit="1" customWidth="1"/>
    <col min="11" max="11" width="22" bestFit="1" customWidth="1"/>
    <col min="12" max="12" width="14" bestFit="1" customWidth="1"/>
    <col min="13" max="13" width="7.140625" bestFit="1" customWidth="1"/>
    <col min="14" max="14" width="7.28515625" bestFit="1" customWidth="1"/>
    <col min="15" max="15" width="13.5703125" bestFit="1" customWidth="1"/>
    <col min="16" max="16" width="16.85546875" bestFit="1" customWidth="1"/>
    <col min="17" max="17" width="16.42578125" bestFit="1" customWidth="1"/>
    <col min="18" max="18" width="19" bestFit="1" customWidth="1"/>
    <col min="19" max="19" width="11.85546875" bestFit="1" customWidth="1"/>
    <col min="20" max="20" width="26.140625" customWidth="1"/>
    <col min="21" max="21" width="18.7109375" bestFit="1" customWidth="1"/>
    <col min="22" max="22" width="18.140625" bestFit="1" customWidth="1"/>
    <col min="23" max="23" width="18.85546875" bestFit="1" customWidth="1"/>
    <col min="24" max="24" width="11.85546875" bestFit="1" customWidth="1"/>
    <col min="25" max="25" width="10" bestFit="1" customWidth="1"/>
    <col min="26" max="26" width="22.28515625" bestFit="1" customWidth="1"/>
    <col min="27" max="27" width="15.7109375" bestFit="1" customWidth="1"/>
    <col min="28" max="28" width="8.28515625" bestFit="1" customWidth="1"/>
    <col min="29" max="29" width="16.85546875" bestFit="1" customWidth="1"/>
    <col min="30" max="30" width="7" bestFit="1" customWidth="1"/>
    <col min="31" max="31" width="80.7109375" customWidth="1"/>
    <col min="32" max="32" width="6.85546875" bestFit="1" customWidth="1"/>
    <col min="33" max="33" width="14.140625" bestFit="1" customWidth="1"/>
    <col min="34" max="34" width="12.42578125" bestFit="1" customWidth="1"/>
    <col min="35" max="35" width="6.85546875" bestFit="1" customWidth="1"/>
    <col min="36" max="36" width="10.140625" bestFit="1" customWidth="1"/>
    <col min="37" max="37" width="6.7109375" bestFit="1" customWidth="1"/>
    <col min="38" max="38" width="6.85546875" bestFit="1" customWidth="1"/>
    <col min="39" max="39" width="7.42578125" bestFit="1" customWidth="1"/>
    <col min="40" max="40" width="12.42578125" bestFit="1" customWidth="1"/>
    <col min="41" max="41" width="13.7109375" bestFit="1" customWidth="1"/>
    <col min="42" max="42" width="12.5703125" bestFit="1" customWidth="1"/>
    <col min="43" max="43" width="12.28515625" bestFit="1" customWidth="1"/>
    <col min="44" max="44" width="7.28515625" bestFit="1" customWidth="1"/>
    <col min="45" max="45" width="27.5703125" bestFit="1" customWidth="1"/>
    <col min="46" max="46" width="39" bestFit="1" customWidth="1"/>
    <col min="47" max="47" width="16.85546875" bestFit="1" customWidth="1"/>
    <col min="48" max="48" width="10.28515625" bestFit="1" customWidth="1"/>
    <col min="49" max="49" width="7.28515625" bestFit="1" customWidth="1"/>
    <col min="50" max="50" width="7.140625" bestFit="1" customWidth="1"/>
    <col min="51" max="51" width="39.140625" customWidth="1"/>
    <col min="52" max="52" width="12" bestFit="1" customWidth="1"/>
    <col min="53" max="53" width="9.5703125" bestFit="1" customWidth="1"/>
    <col min="54" max="54" width="41.85546875" bestFit="1" customWidth="1"/>
    <col min="55" max="55" width="11.85546875" bestFit="1" customWidth="1"/>
    <col min="56" max="56" width="7" bestFit="1" customWidth="1"/>
    <col min="57" max="57" width="9.42578125" bestFit="1" customWidth="1"/>
    <col min="58" max="58" width="12.85546875" bestFit="1" customWidth="1"/>
    <col min="59" max="59" width="39.140625" customWidth="1"/>
    <col min="60" max="60" width="9.5703125" bestFit="1" customWidth="1"/>
    <col min="61" max="61" width="13" bestFit="1" customWidth="1"/>
    <col min="62" max="62" width="13.140625" bestFit="1" customWidth="1"/>
    <col min="63" max="63" width="22.140625" bestFit="1" customWidth="1"/>
    <col min="64" max="64" width="13.7109375" bestFit="1" customWidth="1"/>
    <col min="65" max="65" width="26.140625" customWidth="1"/>
    <col min="66" max="66" width="19.7109375" customWidth="1"/>
    <col min="67" max="67" width="10.28515625" bestFit="1" customWidth="1"/>
    <col min="68" max="68" width="17.7109375" bestFit="1" customWidth="1"/>
    <col min="69" max="69" width="14.7109375" bestFit="1" customWidth="1"/>
    <col min="70" max="70" width="13" bestFit="1" customWidth="1"/>
    <col min="71" max="71" width="10.85546875" bestFit="1" customWidth="1"/>
    <col min="72" max="72" width="10.28515625" bestFit="1" customWidth="1"/>
    <col min="73" max="73" width="57.85546875" bestFit="1" customWidth="1"/>
    <col min="74" max="74" width="56.42578125" customWidth="1"/>
    <col min="75" max="75" width="16.42578125" bestFit="1" customWidth="1"/>
    <col min="76" max="76" width="15" bestFit="1" customWidth="1"/>
    <col min="77" max="77" width="17.28515625" bestFit="1" customWidth="1"/>
    <col min="78" max="78" width="31.5703125" bestFit="1" customWidth="1"/>
    <col min="79" max="79" width="13.7109375" bestFit="1" customWidth="1"/>
    <col min="80" max="80" width="41.42578125" bestFit="1" customWidth="1"/>
    <col min="81" max="81" width="55" bestFit="1" customWidth="1"/>
    <col min="82" max="82" width="10.85546875" bestFit="1" customWidth="1"/>
    <col min="83" max="83" width="22.28515625" bestFit="1" customWidth="1"/>
    <col min="84" max="84" width="20.7109375" customWidth="1"/>
    <col min="85" max="85" width="19.42578125" bestFit="1" customWidth="1"/>
    <col min="86" max="86" width="16.85546875" customWidth="1"/>
    <col min="87" max="87" width="81.140625" bestFit="1" customWidth="1"/>
    <col min="88" max="88" width="65" customWidth="1"/>
    <col min="89" max="89" width="12.140625" bestFit="1" customWidth="1"/>
    <col min="90" max="90" width="46" customWidth="1"/>
    <col min="91" max="91" width="54" customWidth="1"/>
    <col min="92" max="92" width="9.5703125" bestFit="1" customWidth="1"/>
    <col min="93" max="93" width="7.85546875" bestFit="1" customWidth="1"/>
    <col min="94" max="94" width="10.28515625" bestFit="1" customWidth="1"/>
    <col min="95" max="95" width="9.140625" bestFit="1" customWidth="1"/>
    <col min="96" max="96" width="35.5703125" bestFit="1" customWidth="1"/>
    <col min="97" max="97" width="13.140625" bestFit="1" customWidth="1"/>
    <col min="98" max="98" width="81" bestFit="1" customWidth="1"/>
    <col min="99" max="99" width="10.5703125" bestFit="1" customWidth="1"/>
    <col min="100" max="100" width="8.85546875" bestFit="1" customWidth="1"/>
    <col min="101" max="101" width="11.85546875" bestFit="1" customWidth="1"/>
    <col min="102" max="102" width="81" bestFit="1" customWidth="1"/>
    <col min="103" max="103" width="11.5703125" bestFit="1" customWidth="1"/>
    <col min="104" max="104" width="6" bestFit="1" customWidth="1"/>
    <col min="105" max="105" width="11.42578125" bestFit="1" customWidth="1"/>
    <col min="106" max="106" width="10.140625" bestFit="1" customWidth="1"/>
    <col min="107" max="107" width="8.7109375" bestFit="1" customWidth="1"/>
    <col min="108" max="108" width="9.7109375" bestFit="1" customWidth="1"/>
    <col min="109" max="109" width="30.28515625" customWidth="1"/>
    <col min="110" max="110" width="12.140625" bestFit="1" customWidth="1"/>
    <col min="111" max="111" width="10" bestFit="1" customWidth="1"/>
    <col min="112" max="112" width="10.140625" bestFit="1" customWidth="1"/>
    <col min="113" max="113" width="31" bestFit="1" customWidth="1"/>
    <col min="114" max="114" width="14.140625" bestFit="1" customWidth="1"/>
    <col min="115" max="115" width="8.85546875" bestFit="1" customWidth="1"/>
  </cols>
  <sheetData>
    <row r="1" spans="1:115" ht="13.5" thickBot="1" x14ac:dyDescent="0.25">
      <c r="A1" s="10" t="s">
        <v>238</v>
      </c>
      <c r="B1" t="s">
        <v>205</v>
      </c>
      <c r="C1" t="s">
        <v>206</v>
      </c>
      <c r="D1" t="s">
        <v>207</v>
      </c>
      <c r="E1" t="s">
        <v>208</v>
      </c>
      <c r="F1" t="s">
        <v>209</v>
      </c>
      <c r="G1" t="s">
        <v>210</v>
      </c>
      <c r="H1" t="s">
        <v>211</v>
      </c>
      <c r="I1" t="s">
        <v>212</v>
      </c>
      <c r="J1" t="s">
        <v>213</v>
      </c>
      <c r="K1" t="s">
        <v>198</v>
      </c>
      <c r="L1" t="s">
        <v>214</v>
      </c>
      <c r="M1" t="s">
        <v>215</v>
      </c>
      <c r="N1" t="s">
        <v>216</v>
      </c>
      <c r="O1" t="s">
        <v>217</v>
      </c>
      <c r="P1" t="s">
        <v>218</v>
      </c>
      <c r="Q1" t="s">
        <v>219</v>
      </c>
      <c r="R1" t="s">
        <v>220</v>
      </c>
      <c r="S1" t="s">
        <v>221</v>
      </c>
      <c r="T1" t="s">
        <v>222</v>
      </c>
      <c r="U1" t="s">
        <v>223</v>
      </c>
      <c r="V1" t="s">
        <v>224</v>
      </c>
      <c r="W1" t="s">
        <v>225</v>
      </c>
      <c r="X1" t="s">
        <v>226</v>
      </c>
      <c r="Y1" t="s">
        <v>227</v>
      </c>
      <c r="Z1" t="s">
        <v>228</v>
      </c>
      <c r="AA1" t="s">
        <v>229</v>
      </c>
      <c r="AB1" t="s">
        <v>230</v>
      </c>
      <c r="AC1" t="s">
        <v>231</v>
      </c>
      <c r="AD1" t="s">
        <v>232</v>
      </c>
      <c r="AE1" t="s">
        <v>23</v>
      </c>
      <c r="AF1" t="s">
        <v>233</v>
      </c>
      <c r="AG1" t="s">
        <v>234</v>
      </c>
      <c r="AH1" t="s">
        <v>235</v>
      </c>
      <c r="AI1" t="s">
        <v>236</v>
      </c>
      <c r="AJ1" t="s">
        <v>237</v>
      </c>
      <c r="AK1" t="s">
        <v>239</v>
      </c>
      <c r="AL1" t="s">
        <v>240</v>
      </c>
      <c r="AM1" t="s">
        <v>241</v>
      </c>
      <c r="AN1" t="s">
        <v>242</v>
      </c>
      <c r="AO1" t="s">
        <v>243</v>
      </c>
      <c r="AP1" t="s">
        <v>244</v>
      </c>
      <c r="AQ1" t="s">
        <v>245</v>
      </c>
      <c r="AR1" t="s">
        <v>246</v>
      </c>
      <c r="AS1" t="s">
        <v>247</v>
      </c>
      <c r="AT1" t="s">
        <v>248</v>
      </c>
      <c r="AU1" t="s">
        <v>249</v>
      </c>
      <c r="AV1" t="s">
        <v>250</v>
      </c>
      <c r="AW1" t="s">
        <v>251</v>
      </c>
      <c r="AX1" t="s">
        <v>252</v>
      </c>
      <c r="AY1" t="s">
        <v>253</v>
      </c>
      <c r="AZ1" t="s">
        <v>254</v>
      </c>
      <c r="BA1" t="s">
        <v>255</v>
      </c>
      <c r="BB1" t="s">
        <v>256</v>
      </c>
      <c r="BC1" t="s">
        <v>257</v>
      </c>
      <c r="BD1" t="s">
        <v>258</v>
      </c>
      <c r="BE1" t="s">
        <v>259</v>
      </c>
      <c r="BF1" t="s">
        <v>260</v>
      </c>
      <c r="BG1" t="s">
        <v>261</v>
      </c>
      <c r="BH1" t="s">
        <v>262</v>
      </c>
      <c r="BI1" t="s">
        <v>263</v>
      </c>
      <c r="BJ1" t="s">
        <v>264</v>
      </c>
      <c r="BK1" t="s">
        <v>265</v>
      </c>
      <c r="BL1" t="s">
        <v>266</v>
      </c>
      <c r="BM1" t="s">
        <v>267</v>
      </c>
      <c r="BN1" t="s">
        <v>268</v>
      </c>
      <c r="BO1" t="s">
        <v>269</v>
      </c>
      <c r="BP1" t="s">
        <v>270</v>
      </c>
      <c r="BQ1" t="s">
        <v>271</v>
      </c>
      <c r="BR1" t="s">
        <v>272</v>
      </c>
      <c r="BS1" t="s">
        <v>273</v>
      </c>
      <c r="BT1" t="s">
        <v>274</v>
      </c>
      <c r="BU1" t="s">
        <v>275</v>
      </c>
      <c r="BV1" t="s">
        <v>276</v>
      </c>
      <c r="BW1" t="s">
        <v>277</v>
      </c>
      <c r="BX1" t="s">
        <v>278</v>
      </c>
      <c r="BY1" t="s">
        <v>279</v>
      </c>
      <c r="BZ1" t="s">
        <v>280</v>
      </c>
      <c r="CA1" t="s">
        <v>281</v>
      </c>
      <c r="CB1" t="s">
        <v>282</v>
      </c>
      <c r="CC1" t="s">
        <v>283</v>
      </c>
      <c r="CD1" t="s">
        <v>284</v>
      </c>
      <c r="CE1" t="s">
        <v>285</v>
      </c>
      <c r="CF1" t="s">
        <v>286</v>
      </c>
      <c r="CG1" t="s">
        <v>287</v>
      </c>
      <c r="CH1" t="s">
        <v>288</v>
      </c>
      <c r="CI1" t="s">
        <v>289</v>
      </c>
      <c r="CJ1" t="s">
        <v>290</v>
      </c>
      <c r="CK1" t="s">
        <v>291</v>
      </c>
      <c r="CL1" t="s">
        <v>292</v>
      </c>
      <c r="CM1" t="s">
        <v>301</v>
      </c>
      <c r="CN1" t="s">
        <v>293</v>
      </c>
      <c r="CO1" t="s">
        <v>294</v>
      </c>
      <c r="CP1" t="s">
        <v>295</v>
      </c>
      <c r="CQ1" t="s">
        <v>302</v>
      </c>
      <c r="CR1" t="s">
        <v>303</v>
      </c>
      <c r="CS1" t="s">
        <v>304</v>
      </c>
      <c r="CT1" t="s">
        <v>305</v>
      </c>
      <c r="CU1" t="s">
        <v>306</v>
      </c>
      <c r="CV1" t="s">
        <v>307</v>
      </c>
      <c r="CW1" t="s">
        <v>308</v>
      </c>
      <c r="CX1" t="s">
        <v>309</v>
      </c>
      <c r="CY1" t="s">
        <v>310</v>
      </c>
      <c r="CZ1" t="s">
        <v>296</v>
      </c>
      <c r="DA1" t="s">
        <v>311</v>
      </c>
      <c r="DB1" t="s">
        <v>297</v>
      </c>
      <c r="DC1" t="s">
        <v>298</v>
      </c>
      <c r="DD1" t="s">
        <v>299</v>
      </c>
      <c r="DE1" t="s">
        <v>312</v>
      </c>
      <c r="DF1" t="s">
        <v>313</v>
      </c>
      <c r="DG1" t="s">
        <v>314</v>
      </c>
      <c r="DH1" t="s">
        <v>315</v>
      </c>
      <c r="DI1" t="s">
        <v>316</v>
      </c>
      <c r="DJ1" t="s">
        <v>317</v>
      </c>
      <c r="DK1" t="s">
        <v>300</v>
      </c>
    </row>
    <row r="2" spans="1:115" ht="13.5" thickTop="1" x14ac:dyDescent="0.2">
      <c r="A2" s="45" t="s">
        <v>348</v>
      </c>
      <c r="B2" s="9" t="s">
        <v>318</v>
      </c>
      <c r="C2" s="9" t="s">
        <v>319</v>
      </c>
      <c r="D2" s="9" t="s">
        <v>321</v>
      </c>
      <c r="E2" s="9" t="s">
        <v>322</v>
      </c>
      <c r="F2" s="9" t="s">
        <v>324</v>
      </c>
      <c r="G2">
        <v>0</v>
      </c>
      <c r="H2">
        <v>1</v>
      </c>
      <c r="I2">
        <v>0</v>
      </c>
      <c r="J2">
        <v>800</v>
      </c>
      <c r="K2" s="9" t="s">
        <v>325</v>
      </c>
      <c r="L2" s="9" t="s">
        <v>326</v>
      </c>
      <c r="M2">
        <v>1</v>
      </c>
      <c r="N2">
        <v>1</v>
      </c>
      <c r="O2">
        <v>0</v>
      </c>
      <c r="P2">
        <v>20130723</v>
      </c>
      <c r="Q2">
        <v>123803</v>
      </c>
      <c r="R2" s="9" t="s">
        <v>330</v>
      </c>
      <c r="S2">
        <v>0</v>
      </c>
      <c r="T2" s="9" t="s">
        <v>332</v>
      </c>
      <c r="U2">
        <v>20130714</v>
      </c>
      <c r="V2">
        <v>154448</v>
      </c>
      <c r="W2" s="9" t="s">
        <v>330</v>
      </c>
      <c r="X2">
        <v>0</v>
      </c>
      <c r="Y2">
        <v>0</v>
      </c>
      <c r="Z2">
        <v>0</v>
      </c>
      <c r="AA2" s="9" t="s">
        <v>334</v>
      </c>
      <c r="AB2" s="9" t="s">
        <v>336</v>
      </c>
      <c r="AC2" s="9" t="s">
        <v>337</v>
      </c>
      <c r="AD2">
        <v>1</v>
      </c>
      <c r="AE2" s="9" t="s">
        <v>339</v>
      </c>
      <c r="AF2">
        <v>1</v>
      </c>
      <c r="AG2" s="9" t="s">
        <v>335</v>
      </c>
      <c r="AH2" s="9" t="s">
        <v>343</v>
      </c>
      <c r="AI2">
        <v>1</v>
      </c>
      <c r="AJ2">
        <v>5</v>
      </c>
      <c r="AK2">
        <v>1</v>
      </c>
      <c r="AL2">
        <v>1</v>
      </c>
      <c r="AM2">
        <v>1</v>
      </c>
      <c r="AN2">
        <v>0</v>
      </c>
      <c r="AO2">
        <v>0</v>
      </c>
      <c r="AP2">
        <v>0</v>
      </c>
      <c r="AQ2">
        <v>0</v>
      </c>
      <c r="AR2">
        <v>1</v>
      </c>
      <c r="AS2" s="9" t="s">
        <v>353</v>
      </c>
      <c r="AT2" s="9" t="s">
        <v>348</v>
      </c>
      <c r="AU2" s="9" t="s">
        <v>359</v>
      </c>
      <c r="AV2" s="9" t="s">
        <v>360</v>
      </c>
      <c r="AW2">
        <v>1</v>
      </c>
      <c r="AX2">
        <v>1</v>
      </c>
      <c r="AY2" s="9" t="s">
        <v>319</v>
      </c>
      <c r="AZ2" s="9" t="s">
        <v>362</v>
      </c>
      <c r="BA2">
        <v>0</v>
      </c>
      <c r="BB2" s="9" t="s">
        <v>337</v>
      </c>
      <c r="BC2" s="9" t="s">
        <v>363</v>
      </c>
      <c r="BD2">
        <v>1</v>
      </c>
      <c r="BE2" s="9" t="s">
        <v>365</v>
      </c>
      <c r="BF2">
        <v>0</v>
      </c>
      <c r="BG2" s="9" t="s">
        <v>319</v>
      </c>
      <c r="BH2">
        <v>0</v>
      </c>
      <c r="BI2" s="9" t="s">
        <v>367</v>
      </c>
      <c r="BJ2">
        <v>950</v>
      </c>
      <c r="BK2" s="9" t="s">
        <v>359</v>
      </c>
      <c r="BL2" s="9"/>
      <c r="BM2" s="9"/>
      <c r="BN2" s="9"/>
      <c r="BO2" s="9" t="s">
        <v>376</v>
      </c>
      <c r="BP2" s="9" t="s">
        <v>377</v>
      </c>
      <c r="BQ2" s="9"/>
      <c r="BR2" s="9"/>
      <c r="BS2" s="9"/>
      <c r="BU2" s="9" t="s">
        <v>385</v>
      </c>
      <c r="BV2" s="9"/>
      <c r="BY2" s="9"/>
      <c r="BZ2" s="9"/>
      <c r="CA2" s="9"/>
      <c r="CB2" s="9" t="s">
        <v>386</v>
      </c>
      <c r="CC2" s="9" t="s">
        <v>470</v>
      </c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E2" s="9"/>
      <c r="DF2" s="9"/>
      <c r="DG2" s="9"/>
      <c r="DH2" s="9"/>
      <c r="DI2" s="9"/>
      <c r="DJ2" s="9"/>
      <c r="DK2" s="9"/>
    </row>
    <row r="3" spans="1:115" x14ac:dyDescent="0.2">
      <c r="A3" s="46" t="s">
        <v>348</v>
      </c>
      <c r="B3" s="9" t="s">
        <v>318</v>
      </c>
      <c r="C3" s="9" t="s">
        <v>319</v>
      </c>
      <c r="D3" s="9" t="s">
        <v>321</v>
      </c>
      <c r="E3" s="9" t="s">
        <v>322</v>
      </c>
      <c r="F3" s="9" t="s">
        <v>324</v>
      </c>
      <c r="G3">
        <v>0</v>
      </c>
      <c r="H3">
        <v>1</v>
      </c>
      <c r="I3">
        <v>0</v>
      </c>
      <c r="J3">
        <v>800</v>
      </c>
      <c r="K3" s="9" t="s">
        <v>325</v>
      </c>
      <c r="L3" s="9" t="s">
        <v>326</v>
      </c>
      <c r="M3">
        <v>1</v>
      </c>
      <c r="N3">
        <v>1</v>
      </c>
      <c r="O3">
        <v>0</v>
      </c>
      <c r="P3">
        <v>20130723</v>
      </c>
      <c r="Q3">
        <v>123803</v>
      </c>
      <c r="R3" s="9" t="s">
        <v>330</v>
      </c>
      <c r="S3">
        <v>0</v>
      </c>
      <c r="T3" s="9" t="s">
        <v>332</v>
      </c>
      <c r="U3">
        <v>20130714</v>
      </c>
      <c r="V3">
        <v>154448</v>
      </c>
      <c r="W3" s="9" t="s">
        <v>330</v>
      </c>
      <c r="X3">
        <v>0</v>
      </c>
      <c r="Y3">
        <v>0</v>
      </c>
      <c r="Z3">
        <v>0</v>
      </c>
      <c r="AA3" s="9" t="s">
        <v>334</v>
      </c>
      <c r="AB3" s="9" t="s">
        <v>336</v>
      </c>
      <c r="AC3" s="9" t="s">
        <v>337</v>
      </c>
      <c r="AD3">
        <v>1</v>
      </c>
      <c r="AE3" s="9" t="s">
        <v>339</v>
      </c>
      <c r="AF3">
        <v>1</v>
      </c>
      <c r="AG3" s="9" t="s">
        <v>335</v>
      </c>
      <c r="AH3" s="9" t="s">
        <v>343</v>
      </c>
      <c r="AI3">
        <v>1</v>
      </c>
      <c r="AJ3">
        <v>5</v>
      </c>
      <c r="AK3">
        <v>1</v>
      </c>
      <c r="AL3">
        <v>1</v>
      </c>
      <c r="AM3">
        <v>1</v>
      </c>
      <c r="AN3">
        <v>0</v>
      </c>
      <c r="AO3">
        <v>0</v>
      </c>
      <c r="AP3">
        <v>0</v>
      </c>
      <c r="AQ3">
        <v>0</v>
      </c>
      <c r="AR3">
        <v>1</v>
      </c>
      <c r="AS3" s="9" t="s">
        <v>353</v>
      </c>
      <c r="AT3" s="9" t="s">
        <v>348</v>
      </c>
      <c r="AU3" s="9" t="s">
        <v>359</v>
      </c>
      <c r="AV3" s="9" t="s">
        <v>360</v>
      </c>
      <c r="AW3">
        <v>1</v>
      </c>
      <c r="AX3">
        <v>1</v>
      </c>
      <c r="AY3" s="9" t="s">
        <v>319</v>
      </c>
      <c r="AZ3" s="9" t="s">
        <v>362</v>
      </c>
      <c r="BA3">
        <v>0</v>
      </c>
      <c r="BB3" s="9" t="s">
        <v>337</v>
      </c>
      <c r="BC3" s="9" t="s">
        <v>363</v>
      </c>
      <c r="BD3">
        <v>1</v>
      </c>
      <c r="BE3" s="9" t="s">
        <v>365</v>
      </c>
      <c r="BF3">
        <v>0</v>
      </c>
      <c r="BG3" s="9" t="s">
        <v>319</v>
      </c>
      <c r="BH3">
        <v>0</v>
      </c>
      <c r="BI3" s="9" t="s">
        <v>367</v>
      </c>
      <c r="BJ3">
        <v>950</v>
      </c>
      <c r="BK3" s="9" t="s">
        <v>359</v>
      </c>
      <c r="BL3" s="9"/>
      <c r="BM3" s="9"/>
      <c r="BN3" s="9"/>
      <c r="BO3" s="9" t="s">
        <v>376</v>
      </c>
      <c r="BP3" s="9" t="s">
        <v>377</v>
      </c>
      <c r="BQ3" s="9"/>
      <c r="BR3" s="9"/>
      <c r="BS3" s="9"/>
      <c r="BU3" s="9" t="s">
        <v>385</v>
      </c>
      <c r="BV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 t="s">
        <v>523</v>
      </c>
      <c r="CU3" s="9" t="s">
        <v>525</v>
      </c>
      <c r="CV3" s="9" t="s">
        <v>527</v>
      </c>
      <c r="CW3" s="9"/>
      <c r="CX3" s="9"/>
      <c r="CY3" s="9"/>
      <c r="CZ3" s="9"/>
      <c r="DA3" s="9"/>
      <c r="DB3" s="9"/>
      <c r="DC3" s="9"/>
      <c r="DE3" s="9"/>
      <c r="DF3" s="9"/>
      <c r="DG3" s="9"/>
      <c r="DH3" s="9"/>
      <c r="DI3" s="9"/>
      <c r="DJ3" s="9"/>
      <c r="DK3" s="9"/>
    </row>
    <row r="4" spans="1:115" x14ac:dyDescent="0.2">
      <c r="A4" s="45" t="s">
        <v>348</v>
      </c>
      <c r="B4" s="9" t="s">
        <v>318</v>
      </c>
      <c r="C4" s="9" t="s">
        <v>319</v>
      </c>
      <c r="D4" s="9" t="s">
        <v>321</v>
      </c>
      <c r="E4" s="9" t="s">
        <v>322</v>
      </c>
      <c r="F4" s="9" t="s">
        <v>324</v>
      </c>
      <c r="G4">
        <v>0</v>
      </c>
      <c r="H4">
        <v>1</v>
      </c>
      <c r="I4">
        <v>0</v>
      </c>
      <c r="J4">
        <v>800</v>
      </c>
      <c r="K4" s="9" t="s">
        <v>325</v>
      </c>
      <c r="L4" s="9" t="s">
        <v>326</v>
      </c>
      <c r="M4">
        <v>1</v>
      </c>
      <c r="N4">
        <v>1</v>
      </c>
      <c r="O4">
        <v>0</v>
      </c>
      <c r="P4">
        <v>20130723</v>
      </c>
      <c r="Q4">
        <v>123803</v>
      </c>
      <c r="R4" s="9" t="s">
        <v>330</v>
      </c>
      <c r="S4">
        <v>0</v>
      </c>
      <c r="T4" s="9" t="s">
        <v>332</v>
      </c>
      <c r="U4">
        <v>20130714</v>
      </c>
      <c r="V4">
        <v>154448</v>
      </c>
      <c r="W4" s="9" t="s">
        <v>330</v>
      </c>
      <c r="X4">
        <v>0</v>
      </c>
      <c r="Y4">
        <v>0</v>
      </c>
      <c r="Z4">
        <v>0</v>
      </c>
      <c r="AA4" s="9" t="s">
        <v>334</v>
      </c>
      <c r="AB4" s="9" t="s">
        <v>336</v>
      </c>
      <c r="AC4" s="9" t="s">
        <v>337</v>
      </c>
      <c r="AD4">
        <v>1</v>
      </c>
      <c r="AE4" s="9" t="s">
        <v>339</v>
      </c>
      <c r="AF4">
        <v>1</v>
      </c>
      <c r="AG4" s="9" t="s">
        <v>335</v>
      </c>
      <c r="AH4" s="9" t="s">
        <v>343</v>
      </c>
      <c r="AI4">
        <v>1</v>
      </c>
      <c r="AJ4">
        <v>5</v>
      </c>
      <c r="AK4">
        <v>1</v>
      </c>
      <c r="AL4">
        <v>1</v>
      </c>
      <c r="AM4">
        <v>1</v>
      </c>
      <c r="AN4">
        <v>0</v>
      </c>
      <c r="AO4">
        <v>0</v>
      </c>
      <c r="AP4">
        <v>0</v>
      </c>
      <c r="AQ4">
        <v>0</v>
      </c>
      <c r="AR4">
        <v>1</v>
      </c>
      <c r="AS4" s="9" t="s">
        <v>353</v>
      </c>
      <c r="AT4" s="9" t="s">
        <v>348</v>
      </c>
      <c r="AU4" s="9" t="s">
        <v>359</v>
      </c>
      <c r="AV4" s="9" t="s">
        <v>360</v>
      </c>
      <c r="AW4">
        <v>1</v>
      </c>
      <c r="AX4">
        <v>1</v>
      </c>
      <c r="AY4" s="9" t="s">
        <v>319</v>
      </c>
      <c r="AZ4" s="9" t="s">
        <v>362</v>
      </c>
      <c r="BA4">
        <v>0</v>
      </c>
      <c r="BB4" s="9" t="s">
        <v>337</v>
      </c>
      <c r="BC4" s="9" t="s">
        <v>363</v>
      </c>
      <c r="BD4">
        <v>1</v>
      </c>
      <c r="BE4" s="9" t="s">
        <v>365</v>
      </c>
      <c r="BF4">
        <v>0</v>
      </c>
      <c r="BG4" s="9" t="s">
        <v>319</v>
      </c>
      <c r="BH4">
        <v>0</v>
      </c>
      <c r="BI4" s="9" t="s">
        <v>367</v>
      </c>
      <c r="BJ4">
        <v>950</v>
      </c>
      <c r="BK4" s="9" t="s">
        <v>359</v>
      </c>
      <c r="BL4" s="9"/>
      <c r="BM4" s="9"/>
      <c r="BN4" s="9"/>
      <c r="BO4" s="9" t="s">
        <v>376</v>
      </c>
      <c r="BP4" s="9" t="s">
        <v>377</v>
      </c>
      <c r="BQ4" s="9"/>
      <c r="BR4" s="9"/>
      <c r="BS4" s="9"/>
      <c r="BU4" s="9" t="s">
        <v>385</v>
      </c>
      <c r="BV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 t="s">
        <v>338</v>
      </c>
      <c r="CX4" s="9" t="s">
        <v>535</v>
      </c>
      <c r="CY4" s="9" t="s">
        <v>537</v>
      </c>
      <c r="CZ4" s="9"/>
      <c r="DA4" s="9"/>
      <c r="DB4" s="9"/>
      <c r="DC4" s="9"/>
      <c r="DE4" s="9"/>
      <c r="DF4" s="9"/>
      <c r="DG4" s="9"/>
      <c r="DH4" s="9"/>
      <c r="DI4" s="9"/>
      <c r="DJ4" s="9"/>
      <c r="DK4" s="9"/>
    </row>
    <row r="5" spans="1:115" x14ac:dyDescent="0.2">
      <c r="A5" s="46" t="s">
        <v>348</v>
      </c>
      <c r="B5" s="9" t="s">
        <v>318</v>
      </c>
      <c r="C5" s="9" t="s">
        <v>319</v>
      </c>
      <c r="D5" s="9" t="s">
        <v>321</v>
      </c>
      <c r="E5" s="9" t="s">
        <v>322</v>
      </c>
      <c r="F5" s="9" t="s">
        <v>324</v>
      </c>
      <c r="G5">
        <v>0</v>
      </c>
      <c r="H5">
        <v>1</v>
      </c>
      <c r="I5">
        <v>0</v>
      </c>
      <c r="J5">
        <v>800</v>
      </c>
      <c r="K5" s="9" t="s">
        <v>325</v>
      </c>
      <c r="L5" s="9" t="s">
        <v>326</v>
      </c>
      <c r="M5">
        <v>1</v>
      </c>
      <c r="N5">
        <v>1</v>
      </c>
      <c r="O5">
        <v>0</v>
      </c>
      <c r="P5">
        <v>20130723</v>
      </c>
      <c r="Q5">
        <v>123803</v>
      </c>
      <c r="R5" s="9" t="s">
        <v>330</v>
      </c>
      <c r="S5">
        <v>0</v>
      </c>
      <c r="T5" s="9" t="s">
        <v>332</v>
      </c>
      <c r="U5">
        <v>20130714</v>
      </c>
      <c r="V5">
        <v>154448</v>
      </c>
      <c r="W5" s="9" t="s">
        <v>330</v>
      </c>
      <c r="X5">
        <v>0</v>
      </c>
      <c r="Y5">
        <v>0</v>
      </c>
      <c r="Z5">
        <v>0</v>
      </c>
      <c r="AA5" s="9" t="s">
        <v>334</v>
      </c>
      <c r="AB5" s="9" t="s">
        <v>336</v>
      </c>
      <c r="AC5" s="9" t="s">
        <v>337</v>
      </c>
      <c r="AD5">
        <v>1</v>
      </c>
      <c r="AE5" s="9" t="s">
        <v>339</v>
      </c>
      <c r="AF5">
        <v>1</v>
      </c>
      <c r="AG5" s="9" t="s">
        <v>335</v>
      </c>
      <c r="AH5" s="9" t="s">
        <v>343</v>
      </c>
      <c r="AI5">
        <v>1</v>
      </c>
      <c r="AJ5">
        <v>5</v>
      </c>
      <c r="AK5">
        <v>1</v>
      </c>
      <c r="AL5">
        <v>1</v>
      </c>
      <c r="AM5">
        <v>1</v>
      </c>
      <c r="AN5">
        <v>0</v>
      </c>
      <c r="AO5">
        <v>0</v>
      </c>
      <c r="AP5">
        <v>0</v>
      </c>
      <c r="AQ5">
        <v>0</v>
      </c>
      <c r="AR5">
        <v>1</v>
      </c>
      <c r="AS5" s="9" t="s">
        <v>353</v>
      </c>
      <c r="AT5" s="9" t="s">
        <v>348</v>
      </c>
      <c r="AU5" s="9" t="s">
        <v>359</v>
      </c>
      <c r="AV5" s="9" t="s">
        <v>360</v>
      </c>
      <c r="AW5">
        <v>1</v>
      </c>
      <c r="AX5">
        <v>1</v>
      </c>
      <c r="AY5" s="9" t="s">
        <v>319</v>
      </c>
      <c r="AZ5" s="9" t="s">
        <v>362</v>
      </c>
      <c r="BA5">
        <v>0</v>
      </c>
      <c r="BB5" s="9" t="s">
        <v>337</v>
      </c>
      <c r="BC5" s="9" t="s">
        <v>363</v>
      </c>
      <c r="BD5">
        <v>1</v>
      </c>
      <c r="BE5" s="9" t="s">
        <v>365</v>
      </c>
      <c r="BF5">
        <v>0</v>
      </c>
      <c r="BG5" s="9" t="s">
        <v>319</v>
      </c>
      <c r="BH5">
        <v>0</v>
      </c>
      <c r="BI5" s="9" t="s">
        <v>367</v>
      </c>
      <c r="BJ5">
        <v>950</v>
      </c>
      <c r="BK5" s="9" t="s">
        <v>359</v>
      </c>
      <c r="BL5" s="9"/>
      <c r="BM5" s="9"/>
      <c r="BN5" s="9"/>
      <c r="BO5" s="9" t="s">
        <v>376</v>
      </c>
      <c r="BP5" s="9" t="s">
        <v>377</v>
      </c>
      <c r="BQ5" s="9"/>
      <c r="BR5" s="9"/>
      <c r="BS5" s="9"/>
      <c r="BU5" s="9" t="s">
        <v>385</v>
      </c>
      <c r="BV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 t="s">
        <v>338</v>
      </c>
      <c r="CX5" s="9" t="s">
        <v>536</v>
      </c>
      <c r="CY5" s="9" t="s">
        <v>537</v>
      </c>
      <c r="CZ5" s="9"/>
      <c r="DA5" s="9"/>
      <c r="DB5" s="9"/>
      <c r="DC5" s="9"/>
      <c r="DE5" s="9"/>
      <c r="DF5" s="9"/>
      <c r="DG5" s="9"/>
      <c r="DH5" s="9"/>
      <c r="DI5" s="9"/>
      <c r="DJ5" s="9"/>
      <c r="DK5" s="9"/>
    </row>
    <row r="6" spans="1:115" x14ac:dyDescent="0.2">
      <c r="A6" s="45" t="s">
        <v>348</v>
      </c>
      <c r="B6" s="9" t="s">
        <v>318</v>
      </c>
      <c r="C6" s="9" t="s">
        <v>319</v>
      </c>
      <c r="D6" s="9" t="s">
        <v>321</v>
      </c>
      <c r="E6" s="9" t="s">
        <v>322</v>
      </c>
      <c r="F6" s="9" t="s">
        <v>324</v>
      </c>
      <c r="G6">
        <v>0</v>
      </c>
      <c r="H6">
        <v>1</v>
      </c>
      <c r="I6">
        <v>0</v>
      </c>
      <c r="J6">
        <v>800</v>
      </c>
      <c r="K6" s="9" t="s">
        <v>325</v>
      </c>
      <c r="L6" s="9" t="s">
        <v>326</v>
      </c>
      <c r="M6">
        <v>1</v>
      </c>
      <c r="N6">
        <v>1</v>
      </c>
      <c r="O6">
        <v>0</v>
      </c>
      <c r="P6">
        <v>20130723</v>
      </c>
      <c r="Q6">
        <v>123803</v>
      </c>
      <c r="R6" s="9" t="s">
        <v>330</v>
      </c>
      <c r="S6">
        <v>0</v>
      </c>
      <c r="T6" s="9" t="s">
        <v>332</v>
      </c>
      <c r="U6">
        <v>20130714</v>
      </c>
      <c r="V6">
        <v>154448</v>
      </c>
      <c r="W6" s="9" t="s">
        <v>330</v>
      </c>
      <c r="X6">
        <v>0</v>
      </c>
      <c r="Y6">
        <v>0</v>
      </c>
      <c r="Z6">
        <v>0</v>
      </c>
      <c r="AA6" s="9" t="s">
        <v>334</v>
      </c>
      <c r="AB6" s="9" t="s">
        <v>336</v>
      </c>
      <c r="AC6" s="9" t="s">
        <v>337</v>
      </c>
      <c r="AD6">
        <v>1</v>
      </c>
      <c r="AE6" s="9" t="s">
        <v>339</v>
      </c>
      <c r="AF6">
        <v>1</v>
      </c>
      <c r="AG6" s="9" t="s">
        <v>335</v>
      </c>
      <c r="AH6" s="9" t="s">
        <v>343</v>
      </c>
      <c r="AI6">
        <v>1</v>
      </c>
      <c r="AJ6">
        <v>5</v>
      </c>
      <c r="AK6">
        <v>1</v>
      </c>
      <c r="AL6">
        <v>1</v>
      </c>
      <c r="AM6">
        <v>1</v>
      </c>
      <c r="AN6">
        <v>0</v>
      </c>
      <c r="AO6">
        <v>0</v>
      </c>
      <c r="AP6">
        <v>0</v>
      </c>
      <c r="AQ6">
        <v>0</v>
      </c>
      <c r="AR6">
        <v>1</v>
      </c>
      <c r="AS6" s="9" t="s">
        <v>353</v>
      </c>
      <c r="AT6" s="9" t="s">
        <v>348</v>
      </c>
      <c r="AU6" s="9" t="s">
        <v>359</v>
      </c>
      <c r="AV6" s="9" t="s">
        <v>360</v>
      </c>
      <c r="AW6">
        <v>1</v>
      </c>
      <c r="AX6">
        <v>1</v>
      </c>
      <c r="AY6" s="9" t="s">
        <v>319</v>
      </c>
      <c r="AZ6" s="9" t="s">
        <v>362</v>
      </c>
      <c r="BA6">
        <v>0</v>
      </c>
      <c r="BB6" s="9" t="s">
        <v>337</v>
      </c>
      <c r="BC6" s="9" t="s">
        <v>363</v>
      </c>
      <c r="BD6">
        <v>1</v>
      </c>
      <c r="BE6" s="9" t="s">
        <v>365</v>
      </c>
      <c r="BF6">
        <v>0</v>
      </c>
      <c r="BG6" s="9" t="s">
        <v>319</v>
      </c>
      <c r="BH6">
        <v>0</v>
      </c>
      <c r="BI6" s="9" t="s">
        <v>367</v>
      </c>
      <c r="BJ6">
        <v>950</v>
      </c>
      <c r="BK6" s="9" t="s">
        <v>359</v>
      </c>
      <c r="BL6" s="9"/>
      <c r="BM6" s="9"/>
      <c r="BN6" s="9"/>
      <c r="BO6" s="9" t="s">
        <v>376</v>
      </c>
      <c r="BP6" s="9" t="s">
        <v>377</v>
      </c>
      <c r="BQ6" s="9"/>
      <c r="BR6" s="9"/>
      <c r="BS6" s="9"/>
      <c r="BU6" s="9" t="s">
        <v>385</v>
      </c>
      <c r="BV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 t="s">
        <v>364</v>
      </c>
      <c r="DB6" s="9"/>
      <c r="DC6" s="9"/>
      <c r="DD6">
        <v>1</v>
      </c>
      <c r="DE6" s="9"/>
      <c r="DF6" s="9"/>
      <c r="DG6" s="9"/>
      <c r="DH6" s="9"/>
      <c r="DI6" s="9"/>
      <c r="DJ6" s="9"/>
      <c r="DK6" s="9"/>
    </row>
    <row r="7" spans="1:115" x14ac:dyDescent="0.2">
      <c r="A7" s="46" t="s">
        <v>348</v>
      </c>
      <c r="B7" s="9" t="s">
        <v>318</v>
      </c>
      <c r="C7" s="9" t="s">
        <v>319</v>
      </c>
      <c r="D7" s="9" t="s">
        <v>321</v>
      </c>
      <c r="E7" s="9" t="s">
        <v>322</v>
      </c>
      <c r="F7" s="9" t="s">
        <v>324</v>
      </c>
      <c r="G7">
        <v>0</v>
      </c>
      <c r="H7">
        <v>1</v>
      </c>
      <c r="I7">
        <v>0</v>
      </c>
      <c r="J7">
        <v>800</v>
      </c>
      <c r="K7" s="9" t="s">
        <v>325</v>
      </c>
      <c r="L7" s="9" t="s">
        <v>326</v>
      </c>
      <c r="M7">
        <v>1</v>
      </c>
      <c r="N7">
        <v>1</v>
      </c>
      <c r="O7">
        <v>0</v>
      </c>
      <c r="P7">
        <v>20130723</v>
      </c>
      <c r="Q7">
        <v>123803</v>
      </c>
      <c r="R7" s="9" t="s">
        <v>330</v>
      </c>
      <c r="S7">
        <v>0</v>
      </c>
      <c r="T7" s="9" t="s">
        <v>332</v>
      </c>
      <c r="U7">
        <v>20130714</v>
      </c>
      <c r="V7">
        <v>154448</v>
      </c>
      <c r="W7" s="9" t="s">
        <v>330</v>
      </c>
      <c r="X7">
        <v>0</v>
      </c>
      <c r="Y7">
        <v>0</v>
      </c>
      <c r="Z7">
        <v>0</v>
      </c>
      <c r="AA7" s="9" t="s">
        <v>334</v>
      </c>
      <c r="AB7" s="9" t="s">
        <v>336</v>
      </c>
      <c r="AC7" s="9" t="s">
        <v>337</v>
      </c>
      <c r="AD7">
        <v>1</v>
      </c>
      <c r="AE7" s="9" t="s">
        <v>339</v>
      </c>
      <c r="AF7">
        <v>1</v>
      </c>
      <c r="AG7" s="9" t="s">
        <v>335</v>
      </c>
      <c r="AH7" s="9" t="s">
        <v>343</v>
      </c>
      <c r="AI7">
        <v>1</v>
      </c>
      <c r="AJ7">
        <v>5</v>
      </c>
      <c r="AK7">
        <v>1</v>
      </c>
      <c r="AL7">
        <v>1</v>
      </c>
      <c r="AM7">
        <v>1</v>
      </c>
      <c r="AN7">
        <v>0</v>
      </c>
      <c r="AO7">
        <v>0</v>
      </c>
      <c r="AP7">
        <v>0</v>
      </c>
      <c r="AQ7">
        <v>0</v>
      </c>
      <c r="AR7">
        <v>1</v>
      </c>
      <c r="AS7" s="9" t="s">
        <v>353</v>
      </c>
      <c r="AT7" s="9" t="s">
        <v>348</v>
      </c>
      <c r="AU7" s="9" t="s">
        <v>359</v>
      </c>
      <c r="AV7" s="9" t="s">
        <v>360</v>
      </c>
      <c r="AW7">
        <v>1</v>
      </c>
      <c r="AX7">
        <v>1</v>
      </c>
      <c r="AY7" s="9" t="s">
        <v>319</v>
      </c>
      <c r="AZ7" s="9" t="s">
        <v>362</v>
      </c>
      <c r="BA7">
        <v>0</v>
      </c>
      <c r="BB7" s="9" t="s">
        <v>337</v>
      </c>
      <c r="BC7" s="9" t="s">
        <v>363</v>
      </c>
      <c r="BD7">
        <v>1</v>
      </c>
      <c r="BE7" s="9" t="s">
        <v>365</v>
      </c>
      <c r="BF7">
        <v>0</v>
      </c>
      <c r="BG7" s="9" t="s">
        <v>319</v>
      </c>
      <c r="BH7">
        <v>0</v>
      </c>
      <c r="BI7" s="9" t="s">
        <v>367</v>
      </c>
      <c r="BJ7">
        <v>950</v>
      </c>
      <c r="BK7" s="9" t="s">
        <v>359</v>
      </c>
      <c r="BL7" s="9"/>
      <c r="BM7" s="9"/>
      <c r="BN7" s="9"/>
      <c r="BO7" s="9" t="s">
        <v>376</v>
      </c>
      <c r="BP7" s="9" t="s">
        <v>377</v>
      </c>
      <c r="BQ7" s="9"/>
      <c r="BR7" s="9"/>
      <c r="BS7" s="9"/>
      <c r="BU7" s="9" t="s">
        <v>385</v>
      </c>
      <c r="BV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 t="s">
        <v>361</v>
      </c>
      <c r="DB7" s="9"/>
      <c r="DC7" s="9"/>
      <c r="DD7">
        <v>1</v>
      </c>
      <c r="DE7" s="9"/>
      <c r="DF7" s="9"/>
      <c r="DG7" s="9"/>
      <c r="DH7" s="9"/>
      <c r="DI7" s="9"/>
      <c r="DJ7" s="9"/>
      <c r="DK7" s="9"/>
    </row>
    <row r="8" spans="1:115" x14ac:dyDescent="0.2">
      <c r="A8" s="45" t="s">
        <v>347</v>
      </c>
      <c r="B8" s="9" t="s">
        <v>318</v>
      </c>
      <c r="C8" s="9" t="s">
        <v>319</v>
      </c>
      <c r="D8" s="9" t="s">
        <v>321</v>
      </c>
      <c r="E8" s="9" t="s">
        <v>322</v>
      </c>
      <c r="F8" s="9" t="s">
        <v>324</v>
      </c>
      <c r="G8">
        <v>0</v>
      </c>
      <c r="H8">
        <v>1</v>
      </c>
      <c r="I8">
        <v>0</v>
      </c>
      <c r="J8">
        <v>800</v>
      </c>
      <c r="K8" s="9" t="s">
        <v>325</v>
      </c>
      <c r="L8" s="9" t="s">
        <v>326</v>
      </c>
      <c r="M8">
        <v>1</v>
      </c>
      <c r="N8">
        <v>1</v>
      </c>
      <c r="O8">
        <v>0</v>
      </c>
      <c r="P8">
        <v>20160318</v>
      </c>
      <c r="Q8">
        <v>163818</v>
      </c>
      <c r="R8" s="9" t="s">
        <v>330</v>
      </c>
      <c r="S8">
        <v>0</v>
      </c>
      <c r="T8" s="9" t="s">
        <v>332</v>
      </c>
      <c r="U8">
        <v>20130714</v>
      </c>
      <c r="V8">
        <v>154448</v>
      </c>
      <c r="W8" s="9" t="s">
        <v>330</v>
      </c>
      <c r="X8">
        <v>0</v>
      </c>
      <c r="Y8">
        <v>1</v>
      </c>
      <c r="Z8">
        <v>0</v>
      </c>
      <c r="AA8" s="9" t="s">
        <v>334</v>
      </c>
      <c r="AB8" s="9" t="s">
        <v>336</v>
      </c>
      <c r="AC8" s="9" t="s">
        <v>337</v>
      </c>
      <c r="AD8">
        <v>1</v>
      </c>
      <c r="AE8" s="9"/>
      <c r="AF8">
        <v>1</v>
      </c>
      <c r="AG8" s="9" t="s">
        <v>335</v>
      </c>
      <c r="AH8" s="9" t="s">
        <v>343</v>
      </c>
      <c r="AI8">
        <v>1</v>
      </c>
      <c r="AJ8">
        <v>4</v>
      </c>
      <c r="AK8">
        <v>1</v>
      </c>
      <c r="AL8">
        <v>1</v>
      </c>
      <c r="AM8">
        <v>1</v>
      </c>
      <c r="AN8">
        <v>0</v>
      </c>
      <c r="AO8">
        <v>0</v>
      </c>
      <c r="AP8">
        <v>0</v>
      </c>
      <c r="AQ8">
        <v>0</v>
      </c>
      <c r="AR8">
        <v>1</v>
      </c>
      <c r="AS8" s="9" t="s">
        <v>352</v>
      </c>
      <c r="AT8" s="9" t="s">
        <v>358</v>
      </c>
      <c r="AU8" s="9" t="s">
        <v>359</v>
      </c>
      <c r="AV8" s="9" t="s">
        <v>360</v>
      </c>
      <c r="AW8">
        <v>1</v>
      </c>
      <c r="AX8">
        <v>1</v>
      </c>
      <c r="AY8" s="9" t="s">
        <v>319</v>
      </c>
      <c r="AZ8" s="9" t="s">
        <v>362</v>
      </c>
      <c r="BA8">
        <v>0</v>
      </c>
      <c r="BB8" s="9" t="s">
        <v>337</v>
      </c>
      <c r="BC8" s="9" t="s">
        <v>363</v>
      </c>
      <c r="BD8">
        <v>1</v>
      </c>
      <c r="BE8" s="9" t="s">
        <v>365</v>
      </c>
      <c r="BF8">
        <v>0</v>
      </c>
      <c r="BG8" s="9" t="s">
        <v>319</v>
      </c>
      <c r="BH8">
        <v>0</v>
      </c>
      <c r="BI8" s="9" t="s">
        <v>366</v>
      </c>
      <c r="BK8" s="9" t="s">
        <v>359</v>
      </c>
      <c r="BL8" s="9"/>
      <c r="BM8" s="9"/>
      <c r="BN8" s="9"/>
      <c r="BO8" s="9" t="s">
        <v>376</v>
      </c>
      <c r="BP8" s="9" t="s">
        <v>377</v>
      </c>
      <c r="BQ8" s="9"/>
      <c r="BR8" s="9"/>
      <c r="BS8" s="9"/>
      <c r="BU8" s="9"/>
      <c r="BV8" s="9"/>
      <c r="BY8" s="9"/>
      <c r="BZ8" s="9"/>
      <c r="CA8" s="9"/>
      <c r="CB8" s="9" t="s">
        <v>386</v>
      </c>
      <c r="CC8" s="9" t="s">
        <v>470</v>
      </c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E8" s="9"/>
      <c r="DF8" s="9"/>
      <c r="DG8" s="9"/>
      <c r="DH8" s="9"/>
      <c r="DI8" s="9"/>
      <c r="DJ8" s="9"/>
      <c r="DK8" s="9"/>
    </row>
    <row r="9" spans="1:115" x14ac:dyDescent="0.2">
      <c r="A9" s="46" t="s">
        <v>347</v>
      </c>
      <c r="B9" s="9" t="s">
        <v>318</v>
      </c>
      <c r="C9" s="9" t="s">
        <v>319</v>
      </c>
      <c r="D9" s="9" t="s">
        <v>321</v>
      </c>
      <c r="E9" s="9" t="s">
        <v>322</v>
      </c>
      <c r="F9" s="9" t="s">
        <v>324</v>
      </c>
      <c r="G9">
        <v>0</v>
      </c>
      <c r="H9">
        <v>1</v>
      </c>
      <c r="I9">
        <v>0</v>
      </c>
      <c r="J9">
        <v>800</v>
      </c>
      <c r="K9" s="9" t="s">
        <v>325</v>
      </c>
      <c r="L9" s="9" t="s">
        <v>326</v>
      </c>
      <c r="M9">
        <v>1</v>
      </c>
      <c r="N9">
        <v>1</v>
      </c>
      <c r="O9">
        <v>0</v>
      </c>
      <c r="P9">
        <v>20160318</v>
      </c>
      <c r="Q9">
        <v>163818</v>
      </c>
      <c r="R9" s="9" t="s">
        <v>330</v>
      </c>
      <c r="S9">
        <v>0</v>
      </c>
      <c r="T9" s="9" t="s">
        <v>332</v>
      </c>
      <c r="U9">
        <v>20130714</v>
      </c>
      <c r="V9">
        <v>154448</v>
      </c>
      <c r="W9" s="9" t="s">
        <v>330</v>
      </c>
      <c r="X9">
        <v>0</v>
      </c>
      <c r="Y9">
        <v>1</v>
      </c>
      <c r="Z9">
        <v>0</v>
      </c>
      <c r="AA9" s="9" t="s">
        <v>334</v>
      </c>
      <c r="AB9" s="9" t="s">
        <v>336</v>
      </c>
      <c r="AC9" s="9" t="s">
        <v>337</v>
      </c>
      <c r="AD9">
        <v>1</v>
      </c>
      <c r="AE9" s="9"/>
      <c r="AF9">
        <v>1</v>
      </c>
      <c r="AG9" s="9" t="s">
        <v>335</v>
      </c>
      <c r="AH9" s="9" t="s">
        <v>343</v>
      </c>
      <c r="AI9">
        <v>1</v>
      </c>
      <c r="AJ9">
        <v>4</v>
      </c>
      <c r="AK9">
        <v>1</v>
      </c>
      <c r="AL9">
        <v>1</v>
      </c>
      <c r="AM9">
        <v>1</v>
      </c>
      <c r="AN9">
        <v>0</v>
      </c>
      <c r="AO9">
        <v>0</v>
      </c>
      <c r="AP9">
        <v>0</v>
      </c>
      <c r="AQ9">
        <v>0</v>
      </c>
      <c r="AR9">
        <v>1</v>
      </c>
      <c r="AS9" s="9" t="s">
        <v>352</v>
      </c>
      <c r="AT9" s="9" t="s">
        <v>358</v>
      </c>
      <c r="AU9" s="9" t="s">
        <v>359</v>
      </c>
      <c r="AV9" s="9" t="s">
        <v>360</v>
      </c>
      <c r="AW9">
        <v>1</v>
      </c>
      <c r="AX9">
        <v>1</v>
      </c>
      <c r="AY9" s="9" t="s">
        <v>319</v>
      </c>
      <c r="AZ9" s="9" t="s">
        <v>362</v>
      </c>
      <c r="BA9">
        <v>0</v>
      </c>
      <c r="BB9" s="9" t="s">
        <v>337</v>
      </c>
      <c r="BC9" s="9" t="s">
        <v>363</v>
      </c>
      <c r="BD9">
        <v>1</v>
      </c>
      <c r="BE9" s="9" t="s">
        <v>365</v>
      </c>
      <c r="BF9">
        <v>0</v>
      </c>
      <c r="BG9" s="9" t="s">
        <v>319</v>
      </c>
      <c r="BH9">
        <v>0</v>
      </c>
      <c r="BI9" s="9" t="s">
        <v>366</v>
      </c>
      <c r="BK9" s="9" t="s">
        <v>359</v>
      </c>
      <c r="BL9" s="9"/>
      <c r="BM9" s="9"/>
      <c r="BN9" s="9"/>
      <c r="BO9" s="9" t="s">
        <v>376</v>
      </c>
      <c r="BP9" s="9" t="s">
        <v>377</v>
      </c>
      <c r="BQ9" s="9"/>
      <c r="BR9" s="9"/>
      <c r="BS9" s="9"/>
      <c r="BU9" s="9"/>
      <c r="BV9" s="9"/>
      <c r="BY9" s="9"/>
      <c r="BZ9" s="9"/>
      <c r="CA9" s="9"/>
      <c r="CB9" s="9" t="s">
        <v>10</v>
      </c>
      <c r="CC9" s="9" t="s">
        <v>497</v>
      </c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E9" s="9"/>
      <c r="DF9" s="9"/>
      <c r="DG9" s="9"/>
      <c r="DH9" s="9"/>
      <c r="DI9" s="9"/>
      <c r="DJ9" s="9"/>
      <c r="DK9" s="9"/>
    </row>
    <row r="10" spans="1:115" x14ac:dyDescent="0.2">
      <c r="A10" s="45" t="s">
        <v>347</v>
      </c>
      <c r="B10" s="9" t="s">
        <v>318</v>
      </c>
      <c r="C10" s="9" t="s">
        <v>319</v>
      </c>
      <c r="D10" s="9" t="s">
        <v>321</v>
      </c>
      <c r="E10" s="9" t="s">
        <v>322</v>
      </c>
      <c r="F10" s="9" t="s">
        <v>324</v>
      </c>
      <c r="G10">
        <v>0</v>
      </c>
      <c r="H10">
        <v>1</v>
      </c>
      <c r="I10">
        <v>0</v>
      </c>
      <c r="J10">
        <v>800</v>
      </c>
      <c r="K10" s="9" t="s">
        <v>325</v>
      </c>
      <c r="L10" s="9" t="s">
        <v>326</v>
      </c>
      <c r="M10">
        <v>1</v>
      </c>
      <c r="N10">
        <v>1</v>
      </c>
      <c r="O10">
        <v>0</v>
      </c>
      <c r="P10">
        <v>20160318</v>
      </c>
      <c r="Q10">
        <v>163818</v>
      </c>
      <c r="R10" s="9" t="s">
        <v>330</v>
      </c>
      <c r="S10">
        <v>0</v>
      </c>
      <c r="T10" s="9" t="s">
        <v>332</v>
      </c>
      <c r="U10">
        <v>20130714</v>
      </c>
      <c r="V10">
        <v>154448</v>
      </c>
      <c r="W10" s="9" t="s">
        <v>330</v>
      </c>
      <c r="X10">
        <v>0</v>
      </c>
      <c r="Y10">
        <v>1</v>
      </c>
      <c r="Z10">
        <v>0</v>
      </c>
      <c r="AA10" s="9" t="s">
        <v>334</v>
      </c>
      <c r="AB10" s="9" t="s">
        <v>336</v>
      </c>
      <c r="AC10" s="9" t="s">
        <v>337</v>
      </c>
      <c r="AD10">
        <v>1</v>
      </c>
      <c r="AE10" s="9"/>
      <c r="AF10">
        <v>1</v>
      </c>
      <c r="AG10" s="9" t="s">
        <v>335</v>
      </c>
      <c r="AH10" s="9" t="s">
        <v>343</v>
      </c>
      <c r="AI10">
        <v>1</v>
      </c>
      <c r="AJ10">
        <v>4</v>
      </c>
      <c r="AK10">
        <v>1</v>
      </c>
      <c r="AL10">
        <v>1</v>
      </c>
      <c r="AM10">
        <v>1</v>
      </c>
      <c r="AN10">
        <v>0</v>
      </c>
      <c r="AO10">
        <v>0</v>
      </c>
      <c r="AP10">
        <v>0</v>
      </c>
      <c r="AQ10">
        <v>0</v>
      </c>
      <c r="AR10">
        <v>1</v>
      </c>
      <c r="AS10" s="9" t="s">
        <v>352</v>
      </c>
      <c r="AT10" s="9" t="s">
        <v>358</v>
      </c>
      <c r="AU10" s="9" t="s">
        <v>359</v>
      </c>
      <c r="AV10" s="9" t="s">
        <v>360</v>
      </c>
      <c r="AW10">
        <v>1</v>
      </c>
      <c r="AX10">
        <v>1</v>
      </c>
      <c r="AY10" s="9" t="s">
        <v>319</v>
      </c>
      <c r="AZ10" s="9" t="s">
        <v>362</v>
      </c>
      <c r="BA10">
        <v>0</v>
      </c>
      <c r="BB10" s="9" t="s">
        <v>337</v>
      </c>
      <c r="BC10" s="9" t="s">
        <v>363</v>
      </c>
      <c r="BD10">
        <v>1</v>
      </c>
      <c r="BE10" s="9" t="s">
        <v>365</v>
      </c>
      <c r="BF10">
        <v>0</v>
      </c>
      <c r="BG10" s="9" t="s">
        <v>319</v>
      </c>
      <c r="BH10">
        <v>0</v>
      </c>
      <c r="BI10" s="9" t="s">
        <v>366</v>
      </c>
      <c r="BK10" s="9" t="s">
        <v>359</v>
      </c>
      <c r="BL10" s="9"/>
      <c r="BM10" s="9"/>
      <c r="BN10" s="9"/>
      <c r="BO10" s="9" t="s">
        <v>376</v>
      </c>
      <c r="BP10" s="9" t="s">
        <v>377</v>
      </c>
      <c r="BQ10" s="9"/>
      <c r="BR10" s="9"/>
      <c r="BS10" s="9"/>
      <c r="BU10" s="9"/>
      <c r="BV10" s="9"/>
      <c r="BY10" s="9"/>
      <c r="BZ10" s="9"/>
      <c r="CA10" s="9"/>
      <c r="CB10" s="9" t="s">
        <v>11</v>
      </c>
      <c r="CC10" s="9" t="s">
        <v>487</v>
      </c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E10" s="9"/>
      <c r="DF10" s="9"/>
      <c r="DG10" s="9"/>
      <c r="DH10" s="9"/>
      <c r="DI10" s="9"/>
      <c r="DJ10" s="9"/>
      <c r="DK10" s="9"/>
    </row>
    <row r="11" spans="1:115" x14ac:dyDescent="0.2">
      <c r="A11" s="46" t="s">
        <v>347</v>
      </c>
      <c r="B11" s="9" t="s">
        <v>318</v>
      </c>
      <c r="C11" s="9" t="s">
        <v>319</v>
      </c>
      <c r="D11" s="9" t="s">
        <v>321</v>
      </c>
      <c r="E11" s="9" t="s">
        <v>322</v>
      </c>
      <c r="F11" s="9" t="s">
        <v>324</v>
      </c>
      <c r="G11">
        <v>0</v>
      </c>
      <c r="H11">
        <v>1</v>
      </c>
      <c r="I11">
        <v>0</v>
      </c>
      <c r="J11">
        <v>800</v>
      </c>
      <c r="K11" s="9" t="s">
        <v>325</v>
      </c>
      <c r="L11" s="9" t="s">
        <v>326</v>
      </c>
      <c r="M11">
        <v>1</v>
      </c>
      <c r="N11">
        <v>1</v>
      </c>
      <c r="O11">
        <v>0</v>
      </c>
      <c r="P11">
        <v>20160318</v>
      </c>
      <c r="Q11">
        <v>163818</v>
      </c>
      <c r="R11" s="9" t="s">
        <v>330</v>
      </c>
      <c r="S11">
        <v>0</v>
      </c>
      <c r="T11" s="9" t="s">
        <v>332</v>
      </c>
      <c r="U11">
        <v>20130714</v>
      </c>
      <c r="V11">
        <v>154448</v>
      </c>
      <c r="W11" s="9" t="s">
        <v>330</v>
      </c>
      <c r="X11">
        <v>0</v>
      </c>
      <c r="Y11">
        <v>1</v>
      </c>
      <c r="Z11">
        <v>0</v>
      </c>
      <c r="AA11" s="9" t="s">
        <v>334</v>
      </c>
      <c r="AB11" s="9" t="s">
        <v>336</v>
      </c>
      <c r="AC11" s="9" t="s">
        <v>337</v>
      </c>
      <c r="AD11">
        <v>1</v>
      </c>
      <c r="AE11" s="9"/>
      <c r="AF11">
        <v>1</v>
      </c>
      <c r="AG11" s="9" t="s">
        <v>335</v>
      </c>
      <c r="AH11" s="9" t="s">
        <v>343</v>
      </c>
      <c r="AI11">
        <v>1</v>
      </c>
      <c r="AJ11">
        <v>4</v>
      </c>
      <c r="AK11">
        <v>1</v>
      </c>
      <c r="AL11">
        <v>1</v>
      </c>
      <c r="AM11">
        <v>1</v>
      </c>
      <c r="AN11">
        <v>0</v>
      </c>
      <c r="AO11">
        <v>0</v>
      </c>
      <c r="AP11">
        <v>0</v>
      </c>
      <c r="AQ11">
        <v>0</v>
      </c>
      <c r="AR11">
        <v>1</v>
      </c>
      <c r="AS11" s="9" t="s">
        <v>352</v>
      </c>
      <c r="AT11" s="9" t="s">
        <v>358</v>
      </c>
      <c r="AU11" s="9" t="s">
        <v>359</v>
      </c>
      <c r="AV11" s="9" t="s">
        <v>360</v>
      </c>
      <c r="AW11">
        <v>1</v>
      </c>
      <c r="AX11">
        <v>1</v>
      </c>
      <c r="AY11" s="9" t="s">
        <v>319</v>
      </c>
      <c r="AZ11" s="9" t="s">
        <v>362</v>
      </c>
      <c r="BA11">
        <v>0</v>
      </c>
      <c r="BB11" s="9" t="s">
        <v>337</v>
      </c>
      <c r="BC11" s="9" t="s">
        <v>363</v>
      </c>
      <c r="BD11">
        <v>1</v>
      </c>
      <c r="BE11" s="9" t="s">
        <v>365</v>
      </c>
      <c r="BF11">
        <v>0</v>
      </c>
      <c r="BG11" s="9" t="s">
        <v>319</v>
      </c>
      <c r="BH11">
        <v>0</v>
      </c>
      <c r="BI11" s="9" t="s">
        <v>366</v>
      </c>
      <c r="BK11" s="9" t="s">
        <v>359</v>
      </c>
      <c r="BL11" s="9"/>
      <c r="BM11" s="9"/>
      <c r="BN11" s="9"/>
      <c r="BO11" s="9" t="s">
        <v>376</v>
      </c>
      <c r="BP11" s="9" t="s">
        <v>377</v>
      </c>
      <c r="BQ11" s="9"/>
      <c r="BR11" s="9"/>
      <c r="BS11" s="9"/>
      <c r="BU11" s="9"/>
      <c r="BV11" s="9"/>
      <c r="BY11" s="9"/>
      <c r="BZ11" s="9"/>
      <c r="CA11" s="9"/>
      <c r="CB11" s="9"/>
      <c r="CC11" s="9"/>
      <c r="CD11" s="9"/>
      <c r="CE11" s="9" t="s">
        <v>509</v>
      </c>
      <c r="CF11" s="9" t="s">
        <v>513</v>
      </c>
      <c r="CG11" s="9" t="s">
        <v>369</v>
      </c>
      <c r="CH11" s="9" t="s">
        <v>515</v>
      </c>
      <c r="CI11" s="9" t="s">
        <v>517</v>
      </c>
      <c r="CJ11" s="9" t="s">
        <v>520</v>
      </c>
      <c r="CK11" s="9" t="s">
        <v>522</v>
      </c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E11" s="9"/>
      <c r="DF11" s="9"/>
      <c r="DG11" s="9"/>
      <c r="DH11" s="9"/>
      <c r="DI11" s="9"/>
      <c r="DJ11" s="9"/>
      <c r="DK11" s="9"/>
    </row>
    <row r="12" spans="1:115" x14ac:dyDescent="0.2">
      <c r="A12" s="45" t="s">
        <v>347</v>
      </c>
      <c r="B12" s="9" t="s">
        <v>318</v>
      </c>
      <c r="C12" s="9" t="s">
        <v>319</v>
      </c>
      <c r="D12" s="9" t="s">
        <v>321</v>
      </c>
      <c r="E12" s="9" t="s">
        <v>322</v>
      </c>
      <c r="F12" s="9" t="s">
        <v>324</v>
      </c>
      <c r="G12">
        <v>0</v>
      </c>
      <c r="H12">
        <v>1</v>
      </c>
      <c r="I12">
        <v>0</v>
      </c>
      <c r="J12">
        <v>800</v>
      </c>
      <c r="K12" s="9" t="s">
        <v>325</v>
      </c>
      <c r="L12" s="9" t="s">
        <v>326</v>
      </c>
      <c r="M12">
        <v>1</v>
      </c>
      <c r="N12">
        <v>1</v>
      </c>
      <c r="O12">
        <v>0</v>
      </c>
      <c r="P12">
        <v>20160318</v>
      </c>
      <c r="Q12">
        <v>163818</v>
      </c>
      <c r="R12" s="9" t="s">
        <v>330</v>
      </c>
      <c r="S12">
        <v>0</v>
      </c>
      <c r="T12" s="9" t="s">
        <v>332</v>
      </c>
      <c r="U12">
        <v>20130714</v>
      </c>
      <c r="V12">
        <v>154448</v>
      </c>
      <c r="W12" s="9" t="s">
        <v>330</v>
      </c>
      <c r="X12">
        <v>0</v>
      </c>
      <c r="Y12">
        <v>1</v>
      </c>
      <c r="Z12">
        <v>0</v>
      </c>
      <c r="AA12" s="9" t="s">
        <v>334</v>
      </c>
      <c r="AB12" s="9" t="s">
        <v>336</v>
      </c>
      <c r="AC12" s="9" t="s">
        <v>337</v>
      </c>
      <c r="AD12">
        <v>1</v>
      </c>
      <c r="AE12" s="9"/>
      <c r="AF12">
        <v>1</v>
      </c>
      <c r="AG12" s="9" t="s">
        <v>335</v>
      </c>
      <c r="AH12" s="9" t="s">
        <v>343</v>
      </c>
      <c r="AI12">
        <v>1</v>
      </c>
      <c r="AJ12">
        <v>4</v>
      </c>
      <c r="AK12">
        <v>1</v>
      </c>
      <c r="AL12">
        <v>1</v>
      </c>
      <c r="AM12">
        <v>1</v>
      </c>
      <c r="AN12">
        <v>0</v>
      </c>
      <c r="AO12">
        <v>0</v>
      </c>
      <c r="AP12">
        <v>0</v>
      </c>
      <c r="AQ12">
        <v>0</v>
      </c>
      <c r="AR12">
        <v>1</v>
      </c>
      <c r="AS12" s="9" t="s">
        <v>352</v>
      </c>
      <c r="AT12" s="9" t="s">
        <v>358</v>
      </c>
      <c r="AU12" s="9" t="s">
        <v>359</v>
      </c>
      <c r="AV12" s="9" t="s">
        <v>360</v>
      </c>
      <c r="AW12">
        <v>1</v>
      </c>
      <c r="AX12">
        <v>1</v>
      </c>
      <c r="AY12" s="9" t="s">
        <v>319</v>
      </c>
      <c r="AZ12" s="9" t="s">
        <v>362</v>
      </c>
      <c r="BA12">
        <v>0</v>
      </c>
      <c r="BB12" s="9" t="s">
        <v>337</v>
      </c>
      <c r="BC12" s="9" t="s">
        <v>363</v>
      </c>
      <c r="BD12">
        <v>1</v>
      </c>
      <c r="BE12" s="9" t="s">
        <v>365</v>
      </c>
      <c r="BF12">
        <v>0</v>
      </c>
      <c r="BG12" s="9" t="s">
        <v>319</v>
      </c>
      <c r="BH12">
        <v>0</v>
      </c>
      <c r="BI12" s="9" t="s">
        <v>366</v>
      </c>
      <c r="BK12" s="9" t="s">
        <v>359</v>
      </c>
      <c r="BL12" s="9"/>
      <c r="BM12" s="9"/>
      <c r="BN12" s="9"/>
      <c r="BO12" s="9" t="s">
        <v>376</v>
      </c>
      <c r="BP12" s="9" t="s">
        <v>377</v>
      </c>
      <c r="BQ12" s="9"/>
      <c r="BR12" s="9"/>
      <c r="BS12" s="9"/>
      <c r="BU12" s="9"/>
      <c r="BV12" s="9"/>
      <c r="BY12" s="9"/>
      <c r="BZ12" s="9"/>
      <c r="CA12" s="9"/>
      <c r="CB12" s="9"/>
      <c r="CC12" s="9"/>
      <c r="CD12" s="9"/>
      <c r="CE12" s="9" t="s">
        <v>509</v>
      </c>
      <c r="CF12" s="9" t="s">
        <v>513</v>
      </c>
      <c r="CG12" s="9"/>
      <c r="CH12" s="9"/>
      <c r="CI12" s="9"/>
      <c r="CJ12" s="9"/>
      <c r="CK12" s="9"/>
      <c r="CL12" s="9"/>
      <c r="CM12" s="9"/>
      <c r="CN12" s="9"/>
      <c r="CO12" s="9"/>
      <c r="CP12" s="9" t="s">
        <v>529</v>
      </c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E12" s="9"/>
      <c r="DF12" s="9"/>
      <c r="DG12" s="9"/>
      <c r="DH12" s="9"/>
      <c r="DI12" s="9"/>
      <c r="DJ12" s="9"/>
      <c r="DK12" s="9"/>
    </row>
    <row r="13" spans="1:115" x14ac:dyDescent="0.2">
      <c r="A13" s="46" t="s">
        <v>347</v>
      </c>
      <c r="B13" s="9" t="s">
        <v>318</v>
      </c>
      <c r="C13" s="9" t="s">
        <v>319</v>
      </c>
      <c r="D13" s="9" t="s">
        <v>321</v>
      </c>
      <c r="E13" s="9" t="s">
        <v>322</v>
      </c>
      <c r="F13" s="9" t="s">
        <v>324</v>
      </c>
      <c r="G13">
        <v>0</v>
      </c>
      <c r="H13">
        <v>1</v>
      </c>
      <c r="I13">
        <v>0</v>
      </c>
      <c r="J13">
        <v>800</v>
      </c>
      <c r="K13" s="9" t="s">
        <v>325</v>
      </c>
      <c r="L13" s="9" t="s">
        <v>326</v>
      </c>
      <c r="M13">
        <v>1</v>
      </c>
      <c r="N13">
        <v>1</v>
      </c>
      <c r="O13">
        <v>0</v>
      </c>
      <c r="P13">
        <v>20160318</v>
      </c>
      <c r="Q13">
        <v>163818</v>
      </c>
      <c r="R13" s="9" t="s">
        <v>330</v>
      </c>
      <c r="S13">
        <v>0</v>
      </c>
      <c r="T13" s="9" t="s">
        <v>332</v>
      </c>
      <c r="U13">
        <v>20130714</v>
      </c>
      <c r="V13">
        <v>154448</v>
      </c>
      <c r="W13" s="9" t="s">
        <v>330</v>
      </c>
      <c r="X13">
        <v>0</v>
      </c>
      <c r="Y13">
        <v>1</v>
      </c>
      <c r="Z13">
        <v>0</v>
      </c>
      <c r="AA13" s="9" t="s">
        <v>334</v>
      </c>
      <c r="AB13" s="9" t="s">
        <v>336</v>
      </c>
      <c r="AC13" s="9" t="s">
        <v>337</v>
      </c>
      <c r="AD13">
        <v>1</v>
      </c>
      <c r="AE13" s="9"/>
      <c r="AF13">
        <v>1</v>
      </c>
      <c r="AG13" s="9" t="s">
        <v>335</v>
      </c>
      <c r="AH13" s="9" t="s">
        <v>343</v>
      </c>
      <c r="AI13">
        <v>1</v>
      </c>
      <c r="AJ13">
        <v>4</v>
      </c>
      <c r="AK13">
        <v>1</v>
      </c>
      <c r="AL13">
        <v>1</v>
      </c>
      <c r="AM13">
        <v>1</v>
      </c>
      <c r="AN13">
        <v>0</v>
      </c>
      <c r="AO13">
        <v>0</v>
      </c>
      <c r="AP13">
        <v>0</v>
      </c>
      <c r="AQ13">
        <v>0</v>
      </c>
      <c r="AR13">
        <v>1</v>
      </c>
      <c r="AS13" s="9" t="s">
        <v>352</v>
      </c>
      <c r="AT13" s="9" t="s">
        <v>358</v>
      </c>
      <c r="AU13" s="9" t="s">
        <v>359</v>
      </c>
      <c r="AV13" s="9" t="s">
        <v>360</v>
      </c>
      <c r="AW13">
        <v>1</v>
      </c>
      <c r="AX13">
        <v>1</v>
      </c>
      <c r="AY13" s="9" t="s">
        <v>319</v>
      </c>
      <c r="AZ13" s="9" t="s">
        <v>362</v>
      </c>
      <c r="BA13">
        <v>0</v>
      </c>
      <c r="BB13" s="9" t="s">
        <v>337</v>
      </c>
      <c r="BC13" s="9" t="s">
        <v>363</v>
      </c>
      <c r="BD13">
        <v>1</v>
      </c>
      <c r="BE13" s="9" t="s">
        <v>365</v>
      </c>
      <c r="BF13">
        <v>0</v>
      </c>
      <c r="BG13" s="9" t="s">
        <v>319</v>
      </c>
      <c r="BH13">
        <v>0</v>
      </c>
      <c r="BI13" s="9" t="s">
        <v>366</v>
      </c>
      <c r="BK13" s="9" t="s">
        <v>359</v>
      </c>
      <c r="BL13" s="9"/>
      <c r="BM13" s="9"/>
      <c r="BN13" s="9"/>
      <c r="BO13" s="9" t="s">
        <v>376</v>
      </c>
      <c r="BP13" s="9" t="s">
        <v>377</v>
      </c>
      <c r="BQ13" s="9"/>
      <c r="BR13" s="9"/>
      <c r="BS13" s="9"/>
      <c r="BU13" s="9"/>
      <c r="BV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 t="s">
        <v>530</v>
      </c>
      <c r="CU13" s="9" t="s">
        <v>526</v>
      </c>
      <c r="CV13" s="9" t="s">
        <v>528</v>
      </c>
      <c r="CW13" s="9"/>
      <c r="CX13" s="9"/>
      <c r="CY13" s="9"/>
      <c r="CZ13" s="9"/>
      <c r="DA13" s="9"/>
      <c r="DB13" s="9"/>
      <c r="DC13" s="9"/>
      <c r="DE13" s="9"/>
      <c r="DF13" s="9"/>
      <c r="DG13" s="9"/>
      <c r="DH13" s="9"/>
      <c r="DI13" s="9"/>
      <c r="DJ13" s="9"/>
      <c r="DK13" s="9"/>
    </row>
    <row r="14" spans="1:115" x14ac:dyDescent="0.2">
      <c r="A14" s="45" t="s">
        <v>347</v>
      </c>
      <c r="B14" s="9" t="s">
        <v>318</v>
      </c>
      <c r="C14" s="9" t="s">
        <v>319</v>
      </c>
      <c r="D14" s="9" t="s">
        <v>321</v>
      </c>
      <c r="E14" s="9" t="s">
        <v>322</v>
      </c>
      <c r="F14" s="9" t="s">
        <v>324</v>
      </c>
      <c r="G14">
        <v>0</v>
      </c>
      <c r="H14">
        <v>1</v>
      </c>
      <c r="I14">
        <v>0</v>
      </c>
      <c r="J14">
        <v>800</v>
      </c>
      <c r="K14" s="9" t="s">
        <v>325</v>
      </c>
      <c r="L14" s="9" t="s">
        <v>326</v>
      </c>
      <c r="M14">
        <v>1</v>
      </c>
      <c r="N14">
        <v>1</v>
      </c>
      <c r="O14">
        <v>0</v>
      </c>
      <c r="P14">
        <v>20160318</v>
      </c>
      <c r="Q14">
        <v>163818</v>
      </c>
      <c r="R14" s="9" t="s">
        <v>330</v>
      </c>
      <c r="S14">
        <v>0</v>
      </c>
      <c r="T14" s="9" t="s">
        <v>332</v>
      </c>
      <c r="U14">
        <v>20130714</v>
      </c>
      <c r="V14">
        <v>154448</v>
      </c>
      <c r="W14" s="9" t="s">
        <v>330</v>
      </c>
      <c r="X14">
        <v>0</v>
      </c>
      <c r="Y14">
        <v>1</v>
      </c>
      <c r="Z14">
        <v>0</v>
      </c>
      <c r="AA14" s="9" t="s">
        <v>334</v>
      </c>
      <c r="AB14" s="9" t="s">
        <v>336</v>
      </c>
      <c r="AC14" s="9" t="s">
        <v>337</v>
      </c>
      <c r="AD14">
        <v>1</v>
      </c>
      <c r="AE14" s="9"/>
      <c r="AF14">
        <v>1</v>
      </c>
      <c r="AG14" s="9" t="s">
        <v>335</v>
      </c>
      <c r="AH14" s="9" t="s">
        <v>343</v>
      </c>
      <c r="AI14">
        <v>1</v>
      </c>
      <c r="AJ14">
        <v>4</v>
      </c>
      <c r="AK14">
        <v>1</v>
      </c>
      <c r="AL14">
        <v>1</v>
      </c>
      <c r="AM14">
        <v>1</v>
      </c>
      <c r="AN14">
        <v>0</v>
      </c>
      <c r="AO14">
        <v>0</v>
      </c>
      <c r="AP14">
        <v>0</v>
      </c>
      <c r="AQ14">
        <v>0</v>
      </c>
      <c r="AR14">
        <v>1</v>
      </c>
      <c r="AS14" s="9" t="s">
        <v>352</v>
      </c>
      <c r="AT14" s="9" t="s">
        <v>358</v>
      </c>
      <c r="AU14" s="9" t="s">
        <v>359</v>
      </c>
      <c r="AV14" s="9" t="s">
        <v>360</v>
      </c>
      <c r="AW14">
        <v>1</v>
      </c>
      <c r="AX14">
        <v>1</v>
      </c>
      <c r="AY14" s="9" t="s">
        <v>319</v>
      </c>
      <c r="AZ14" s="9" t="s">
        <v>362</v>
      </c>
      <c r="BA14">
        <v>0</v>
      </c>
      <c r="BB14" s="9" t="s">
        <v>337</v>
      </c>
      <c r="BC14" s="9" t="s">
        <v>363</v>
      </c>
      <c r="BD14">
        <v>1</v>
      </c>
      <c r="BE14" s="9" t="s">
        <v>365</v>
      </c>
      <c r="BF14">
        <v>0</v>
      </c>
      <c r="BG14" s="9" t="s">
        <v>319</v>
      </c>
      <c r="BH14">
        <v>0</v>
      </c>
      <c r="BI14" s="9" t="s">
        <v>366</v>
      </c>
      <c r="BK14" s="9" t="s">
        <v>359</v>
      </c>
      <c r="BL14" s="9"/>
      <c r="BM14" s="9"/>
      <c r="BN14" s="9"/>
      <c r="BO14" s="9" t="s">
        <v>376</v>
      </c>
      <c r="BP14" s="9" t="s">
        <v>377</v>
      </c>
      <c r="BQ14" s="9"/>
      <c r="BR14" s="9"/>
      <c r="BS14" s="9"/>
      <c r="BU14" s="9"/>
      <c r="BV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 t="s">
        <v>524</v>
      </c>
      <c r="CU14" s="9" t="s">
        <v>525</v>
      </c>
      <c r="CV14" s="9" t="s">
        <v>528</v>
      </c>
      <c r="CW14" s="9"/>
      <c r="CX14" s="9"/>
      <c r="CY14" s="9"/>
      <c r="CZ14" s="9"/>
      <c r="DA14" s="9"/>
      <c r="DB14" s="9"/>
      <c r="DC14" s="9"/>
      <c r="DE14" s="9"/>
      <c r="DF14" s="9"/>
      <c r="DG14" s="9"/>
      <c r="DH14" s="9"/>
      <c r="DI14" s="9"/>
      <c r="DJ14" s="9"/>
      <c r="DK14" s="9"/>
    </row>
    <row r="15" spans="1:115" x14ac:dyDescent="0.2">
      <c r="A15" s="46" t="s">
        <v>347</v>
      </c>
      <c r="B15" s="9" t="s">
        <v>318</v>
      </c>
      <c r="C15" s="9" t="s">
        <v>319</v>
      </c>
      <c r="D15" s="9" t="s">
        <v>321</v>
      </c>
      <c r="E15" s="9" t="s">
        <v>322</v>
      </c>
      <c r="F15" s="9" t="s">
        <v>324</v>
      </c>
      <c r="G15">
        <v>0</v>
      </c>
      <c r="H15">
        <v>1</v>
      </c>
      <c r="I15">
        <v>0</v>
      </c>
      <c r="J15">
        <v>800</v>
      </c>
      <c r="K15" s="9" t="s">
        <v>325</v>
      </c>
      <c r="L15" s="9" t="s">
        <v>326</v>
      </c>
      <c r="M15">
        <v>1</v>
      </c>
      <c r="N15">
        <v>1</v>
      </c>
      <c r="O15">
        <v>0</v>
      </c>
      <c r="P15">
        <v>20160318</v>
      </c>
      <c r="Q15">
        <v>163818</v>
      </c>
      <c r="R15" s="9" t="s">
        <v>330</v>
      </c>
      <c r="S15">
        <v>0</v>
      </c>
      <c r="T15" s="9" t="s">
        <v>332</v>
      </c>
      <c r="U15">
        <v>20130714</v>
      </c>
      <c r="V15">
        <v>154448</v>
      </c>
      <c r="W15" s="9" t="s">
        <v>330</v>
      </c>
      <c r="X15">
        <v>0</v>
      </c>
      <c r="Y15">
        <v>1</v>
      </c>
      <c r="Z15">
        <v>0</v>
      </c>
      <c r="AA15" s="9" t="s">
        <v>334</v>
      </c>
      <c r="AB15" s="9" t="s">
        <v>336</v>
      </c>
      <c r="AC15" s="9" t="s">
        <v>337</v>
      </c>
      <c r="AD15">
        <v>1</v>
      </c>
      <c r="AE15" s="9"/>
      <c r="AF15">
        <v>1</v>
      </c>
      <c r="AG15" s="9" t="s">
        <v>335</v>
      </c>
      <c r="AH15" s="9" t="s">
        <v>343</v>
      </c>
      <c r="AI15">
        <v>1</v>
      </c>
      <c r="AJ15">
        <v>4</v>
      </c>
      <c r="AK15">
        <v>1</v>
      </c>
      <c r="AL15">
        <v>1</v>
      </c>
      <c r="AM15">
        <v>1</v>
      </c>
      <c r="AN15">
        <v>0</v>
      </c>
      <c r="AO15">
        <v>0</v>
      </c>
      <c r="AP15">
        <v>0</v>
      </c>
      <c r="AQ15">
        <v>0</v>
      </c>
      <c r="AR15">
        <v>1</v>
      </c>
      <c r="AS15" s="9" t="s">
        <v>352</v>
      </c>
      <c r="AT15" s="9" t="s">
        <v>358</v>
      </c>
      <c r="AU15" s="9" t="s">
        <v>359</v>
      </c>
      <c r="AV15" s="9" t="s">
        <v>360</v>
      </c>
      <c r="AW15">
        <v>1</v>
      </c>
      <c r="AX15">
        <v>1</v>
      </c>
      <c r="AY15" s="9" t="s">
        <v>319</v>
      </c>
      <c r="AZ15" s="9" t="s">
        <v>362</v>
      </c>
      <c r="BA15">
        <v>0</v>
      </c>
      <c r="BB15" s="9" t="s">
        <v>337</v>
      </c>
      <c r="BC15" s="9" t="s">
        <v>363</v>
      </c>
      <c r="BD15">
        <v>1</v>
      </c>
      <c r="BE15" s="9" t="s">
        <v>365</v>
      </c>
      <c r="BF15">
        <v>0</v>
      </c>
      <c r="BG15" s="9" t="s">
        <v>319</v>
      </c>
      <c r="BH15">
        <v>0</v>
      </c>
      <c r="BI15" s="9" t="s">
        <v>366</v>
      </c>
      <c r="BK15" s="9" t="s">
        <v>359</v>
      </c>
      <c r="BL15" s="9"/>
      <c r="BM15" s="9"/>
      <c r="BN15" s="9"/>
      <c r="BO15" s="9" t="s">
        <v>376</v>
      </c>
      <c r="BP15" s="9" t="s">
        <v>377</v>
      </c>
      <c r="BQ15" s="9"/>
      <c r="BR15" s="9"/>
      <c r="BS15" s="9"/>
      <c r="BU15" s="9"/>
      <c r="BV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 t="s">
        <v>532</v>
      </c>
      <c r="CU15" s="9" t="s">
        <v>525</v>
      </c>
      <c r="CV15" s="9" t="s">
        <v>527</v>
      </c>
      <c r="CW15" s="9"/>
      <c r="CX15" s="9"/>
      <c r="CY15" s="9"/>
      <c r="CZ15" s="9"/>
      <c r="DA15" s="9"/>
      <c r="DB15" s="9"/>
      <c r="DC15" s="9"/>
      <c r="DE15" s="9"/>
      <c r="DF15" s="9"/>
      <c r="DG15" s="9"/>
      <c r="DH15" s="9"/>
      <c r="DI15" s="9"/>
      <c r="DJ15" s="9"/>
      <c r="DK15" s="9"/>
    </row>
    <row r="16" spans="1:115" x14ac:dyDescent="0.2">
      <c r="A16" s="45" t="s">
        <v>347</v>
      </c>
      <c r="B16" s="9" t="s">
        <v>318</v>
      </c>
      <c r="C16" s="9" t="s">
        <v>319</v>
      </c>
      <c r="D16" s="9" t="s">
        <v>321</v>
      </c>
      <c r="E16" s="9" t="s">
        <v>322</v>
      </c>
      <c r="F16" s="9" t="s">
        <v>324</v>
      </c>
      <c r="G16">
        <v>0</v>
      </c>
      <c r="H16">
        <v>1</v>
      </c>
      <c r="I16">
        <v>0</v>
      </c>
      <c r="J16">
        <v>800</v>
      </c>
      <c r="K16" s="9" t="s">
        <v>325</v>
      </c>
      <c r="L16" s="9" t="s">
        <v>326</v>
      </c>
      <c r="M16">
        <v>1</v>
      </c>
      <c r="N16">
        <v>1</v>
      </c>
      <c r="O16">
        <v>0</v>
      </c>
      <c r="P16">
        <v>20160318</v>
      </c>
      <c r="Q16">
        <v>163818</v>
      </c>
      <c r="R16" s="9" t="s">
        <v>330</v>
      </c>
      <c r="S16">
        <v>0</v>
      </c>
      <c r="T16" s="9" t="s">
        <v>332</v>
      </c>
      <c r="U16">
        <v>20130714</v>
      </c>
      <c r="V16">
        <v>154448</v>
      </c>
      <c r="W16" s="9" t="s">
        <v>330</v>
      </c>
      <c r="X16">
        <v>0</v>
      </c>
      <c r="Y16">
        <v>1</v>
      </c>
      <c r="Z16">
        <v>0</v>
      </c>
      <c r="AA16" s="9" t="s">
        <v>334</v>
      </c>
      <c r="AB16" s="9" t="s">
        <v>336</v>
      </c>
      <c r="AC16" s="9" t="s">
        <v>337</v>
      </c>
      <c r="AD16">
        <v>1</v>
      </c>
      <c r="AE16" s="9"/>
      <c r="AF16">
        <v>1</v>
      </c>
      <c r="AG16" s="9" t="s">
        <v>335</v>
      </c>
      <c r="AH16" s="9" t="s">
        <v>343</v>
      </c>
      <c r="AI16">
        <v>1</v>
      </c>
      <c r="AJ16">
        <v>4</v>
      </c>
      <c r="AK16">
        <v>1</v>
      </c>
      <c r="AL16">
        <v>1</v>
      </c>
      <c r="AM16">
        <v>1</v>
      </c>
      <c r="AN16">
        <v>0</v>
      </c>
      <c r="AO16">
        <v>0</v>
      </c>
      <c r="AP16">
        <v>0</v>
      </c>
      <c r="AQ16">
        <v>0</v>
      </c>
      <c r="AR16">
        <v>1</v>
      </c>
      <c r="AS16" s="9" t="s">
        <v>352</v>
      </c>
      <c r="AT16" s="9" t="s">
        <v>358</v>
      </c>
      <c r="AU16" s="9" t="s">
        <v>359</v>
      </c>
      <c r="AV16" s="9" t="s">
        <v>360</v>
      </c>
      <c r="AW16">
        <v>1</v>
      </c>
      <c r="AX16">
        <v>1</v>
      </c>
      <c r="AY16" s="9" t="s">
        <v>319</v>
      </c>
      <c r="AZ16" s="9" t="s">
        <v>362</v>
      </c>
      <c r="BA16">
        <v>0</v>
      </c>
      <c r="BB16" s="9" t="s">
        <v>337</v>
      </c>
      <c r="BC16" s="9" t="s">
        <v>363</v>
      </c>
      <c r="BD16">
        <v>1</v>
      </c>
      <c r="BE16" s="9" t="s">
        <v>365</v>
      </c>
      <c r="BF16">
        <v>0</v>
      </c>
      <c r="BG16" s="9" t="s">
        <v>319</v>
      </c>
      <c r="BH16">
        <v>0</v>
      </c>
      <c r="BI16" s="9" t="s">
        <v>366</v>
      </c>
      <c r="BK16" s="9" t="s">
        <v>359</v>
      </c>
      <c r="BL16" s="9"/>
      <c r="BM16" s="9"/>
      <c r="BN16" s="9"/>
      <c r="BO16" s="9" t="s">
        <v>376</v>
      </c>
      <c r="BP16" s="9" t="s">
        <v>377</v>
      </c>
      <c r="BQ16" s="9"/>
      <c r="BR16" s="9"/>
      <c r="BS16" s="9"/>
      <c r="BU16" s="9"/>
      <c r="BV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 t="s">
        <v>338</v>
      </c>
      <c r="CX16" s="9" t="s">
        <v>530</v>
      </c>
      <c r="CY16" s="9" t="s">
        <v>525</v>
      </c>
      <c r="CZ16" s="9"/>
      <c r="DA16" s="9"/>
      <c r="DB16" s="9"/>
      <c r="DC16" s="9"/>
      <c r="DE16" s="9"/>
      <c r="DF16" s="9"/>
      <c r="DG16" s="9"/>
      <c r="DH16" s="9"/>
      <c r="DI16" s="9"/>
      <c r="DJ16" s="9"/>
      <c r="DK16" s="9"/>
    </row>
    <row r="17" spans="1:115" x14ac:dyDescent="0.2">
      <c r="A17" s="46" t="s">
        <v>347</v>
      </c>
      <c r="B17" s="9" t="s">
        <v>318</v>
      </c>
      <c r="C17" s="9" t="s">
        <v>319</v>
      </c>
      <c r="D17" s="9" t="s">
        <v>321</v>
      </c>
      <c r="E17" s="9" t="s">
        <v>322</v>
      </c>
      <c r="F17" s="9" t="s">
        <v>324</v>
      </c>
      <c r="G17">
        <v>0</v>
      </c>
      <c r="H17">
        <v>1</v>
      </c>
      <c r="I17">
        <v>0</v>
      </c>
      <c r="J17">
        <v>800</v>
      </c>
      <c r="K17" s="9" t="s">
        <v>325</v>
      </c>
      <c r="L17" s="9" t="s">
        <v>326</v>
      </c>
      <c r="M17">
        <v>1</v>
      </c>
      <c r="N17">
        <v>1</v>
      </c>
      <c r="O17">
        <v>0</v>
      </c>
      <c r="P17">
        <v>20160318</v>
      </c>
      <c r="Q17">
        <v>163818</v>
      </c>
      <c r="R17" s="9" t="s">
        <v>330</v>
      </c>
      <c r="S17">
        <v>0</v>
      </c>
      <c r="T17" s="9" t="s">
        <v>332</v>
      </c>
      <c r="U17">
        <v>20130714</v>
      </c>
      <c r="V17">
        <v>154448</v>
      </c>
      <c r="W17" s="9" t="s">
        <v>330</v>
      </c>
      <c r="X17">
        <v>0</v>
      </c>
      <c r="Y17">
        <v>1</v>
      </c>
      <c r="Z17">
        <v>0</v>
      </c>
      <c r="AA17" s="9" t="s">
        <v>334</v>
      </c>
      <c r="AB17" s="9" t="s">
        <v>336</v>
      </c>
      <c r="AC17" s="9" t="s">
        <v>337</v>
      </c>
      <c r="AD17">
        <v>1</v>
      </c>
      <c r="AE17" s="9"/>
      <c r="AF17">
        <v>1</v>
      </c>
      <c r="AG17" s="9" t="s">
        <v>335</v>
      </c>
      <c r="AH17" s="9" t="s">
        <v>343</v>
      </c>
      <c r="AI17">
        <v>1</v>
      </c>
      <c r="AJ17">
        <v>4</v>
      </c>
      <c r="AK17">
        <v>1</v>
      </c>
      <c r="AL17">
        <v>1</v>
      </c>
      <c r="AM17">
        <v>1</v>
      </c>
      <c r="AN17">
        <v>0</v>
      </c>
      <c r="AO17">
        <v>0</v>
      </c>
      <c r="AP17">
        <v>0</v>
      </c>
      <c r="AQ17">
        <v>0</v>
      </c>
      <c r="AR17">
        <v>1</v>
      </c>
      <c r="AS17" s="9" t="s">
        <v>352</v>
      </c>
      <c r="AT17" s="9" t="s">
        <v>358</v>
      </c>
      <c r="AU17" s="9" t="s">
        <v>359</v>
      </c>
      <c r="AV17" s="9" t="s">
        <v>360</v>
      </c>
      <c r="AW17">
        <v>1</v>
      </c>
      <c r="AX17">
        <v>1</v>
      </c>
      <c r="AY17" s="9" t="s">
        <v>319</v>
      </c>
      <c r="AZ17" s="9" t="s">
        <v>362</v>
      </c>
      <c r="BA17">
        <v>0</v>
      </c>
      <c r="BB17" s="9" t="s">
        <v>337</v>
      </c>
      <c r="BC17" s="9" t="s">
        <v>363</v>
      </c>
      <c r="BD17">
        <v>1</v>
      </c>
      <c r="BE17" s="9" t="s">
        <v>365</v>
      </c>
      <c r="BF17">
        <v>0</v>
      </c>
      <c r="BG17" s="9" t="s">
        <v>319</v>
      </c>
      <c r="BH17">
        <v>0</v>
      </c>
      <c r="BI17" s="9" t="s">
        <v>366</v>
      </c>
      <c r="BK17" s="9" t="s">
        <v>359</v>
      </c>
      <c r="BL17" s="9"/>
      <c r="BM17" s="9"/>
      <c r="BN17" s="9"/>
      <c r="BO17" s="9" t="s">
        <v>376</v>
      </c>
      <c r="BP17" s="9" t="s">
        <v>377</v>
      </c>
      <c r="BQ17" s="9"/>
      <c r="BR17" s="9"/>
      <c r="BS17" s="9"/>
      <c r="BU17" s="9"/>
      <c r="BV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 t="s">
        <v>338</v>
      </c>
      <c r="CX17" s="9" t="s">
        <v>524</v>
      </c>
      <c r="CY17" s="9" t="s">
        <v>525</v>
      </c>
      <c r="CZ17" s="9"/>
      <c r="DA17" s="9"/>
      <c r="DB17" s="9"/>
      <c r="DC17" s="9"/>
      <c r="DE17" s="9"/>
      <c r="DF17" s="9"/>
      <c r="DG17" s="9"/>
      <c r="DH17" s="9"/>
      <c r="DI17" s="9"/>
      <c r="DJ17" s="9"/>
      <c r="DK17" s="9"/>
    </row>
    <row r="18" spans="1:115" x14ac:dyDescent="0.2">
      <c r="A18" s="45" t="s">
        <v>347</v>
      </c>
      <c r="B18" s="9" t="s">
        <v>318</v>
      </c>
      <c r="C18" s="9" t="s">
        <v>319</v>
      </c>
      <c r="D18" s="9" t="s">
        <v>321</v>
      </c>
      <c r="E18" s="9" t="s">
        <v>322</v>
      </c>
      <c r="F18" s="9" t="s">
        <v>324</v>
      </c>
      <c r="G18">
        <v>0</v>
      </c>
      <c r="H18">
        <v>1</v>
      </c>
      <c r="I18">
        <v>0</v>
      </c>
      <c r="J18">
        <v>800</v>
      </c>
      <c r="K18" s="9" t="s">
        <v>325</v>
      </c>
      <c r="L18" s="9" t="s">
        <v>326</v>
      </c>
      <c r="M18">
        <v>1</v>
      </c>
      <c r="N18">
        <v>1</v>
      </c>
      <c r="O18">
        <v>0</v>
      </c>
      <c r="P18">
        <v>20160318</v>
      </c>
      <c r="Q18">
        <v>163818</v>
      </c>
      <c r="R18" s="9" t="s">
        <v>330</v>
      </c>
      <c r="S18">
        <v>0</v>
      </c>
      <c r="T18" s="9" t="s">
        <v>332</v>
      </c>
      <c r="U18">
        <v>20130714</v>
      </c>
      <c r="V18">
        <v>154448</v>
      </c>
      <c r="W18" s="9" t="s">
        <v>330</v>
      </c>
      <c r="X18">
        <v>0</v>
      </c>
      <c r="Y18">
        <v>1</v>
      </c>
      <c r="Z18">
        <v>0</v>
      </c>
      <c r="AA18" s="9" t="s">
        <v>334</v>
      </c>
      <c r="AB18" s="9" t="s">
        <v>336</v>
      </c>
      <c r="AC18" s="9" t="s">
        <v>337</v>
      </c>
      <c r="AD18">
        <v>1</v>
      </c>
      <c r="AE18" s="9"/>
      <c r="AF18">
        <v>1</v>
      </c>
      <c r="AG18" s="9" t="s">
        <v>335</v>
      </c>
      <c r="AH18" s="9" t="s">
        <v>343</v>
      </c>
      <c r="AI18">
        <v>1</v>
      </c>
      <c r="AJ18">
        <v>4</v>
      </c>
      <c r="AK18">
        <v>1</v>
      </c>
      <c r="AL18">
        <v>1</v>
      </c>
      <c r="AM18">
        <v>1</v>
      </c>
      <c r="AN18">
        <v>0</v>
      </c>
      <c r="AO18">
        <v>0</v>
      </c>
      <c r="AP18">
        <v>0</v>
      </c>
      <c r="AQ18">
        <v>0</v>
      </c>
      <c r="AR18">
        <v>1</v>
      </c>
      <c r="AS18" s="9" t="s">
        <v>352</v>
      </c>
      <c r="AT18" s="9" t="s">
        <v>358</v>
      </c>
      <c r="AU18" s="9" t="s">
        <v>359</v>
      </c>
      <c r="AV18" s="9" t="s">
        <v>360</v>
      </c>
      <c r="AW18">
        <v>1</v>
      </c>
      <c r="AX18">
        <v>1</v>
      </c>
      <c r="AY18" s="9" t="s">
        <v>319</v>
      </c>
      <c r="AZ18" s="9" t="s">
        <v>362</v>
      </c>
      <c r="BA18">
        <v>0</v>
      </c>
      <c r="BB18" s="9" t="s">
        <v>337</v>
      </c>
      <c r="BC18" s="9" t="s">
        <v>363</v>
      </c>
      <c r="BD18">
        <v>1</v>
      </c>
      <c r="BE18" s="9" t="s">
        <v>365</v>
      </c>
      <c r="BF18">
        <v>0</v>
      </c>
      <c r="BG18" s="9" t="s">
        <v>319</v>
      </c>
      <c r="BH18">
        <v>0</v>
      </c>
      <c r="BI18" s="9" t="s">
        <v>366</v>
      </c>
      <c r="BK18" s="9" t="s">
        <v>359</v>
      </c>
      <c r="BL18" s="9"/>
      <c r="BM18" s="9"/>
      <c r="BN18" s="9"/>
      <c r="BO18" s="9" t="s">
        <v>376</v>
      </c>
      <c r="BP18" s="9" t="s">
        <v>377</v>
      </c>
      <c r="BQ18" s="9"/>
      <c r="BR18" s="9"/>
      <c r="BS18" s="9"/>
      <c r="BU18" s="9"/>
      <c r="BV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 t="s">
        <v>364</v>
      </c>
      <c r="DB18" s="9" t="s">
        <v>522</v>
      </c>
      <c r="DC18" s="9" t="s">
        <v>522</v>
      </c>
      <c r="DD18">
        <v>1</v>
      </c>
      <c r="DE18" s="9"/>
      <c r="DF18" s="9"/>
      <c r="DG18" s="9"/>
      <c r="DH18" s="9"/>
      <c r="DI18" s="9"/>
      <c r="DJ18" s="9"/>
      <c r="DK18" s="9"/>
    </row>
    <row r="19" spans="1:115" x14ac:dyDescent="0.2">
      <c r="A19" s="46" t="s">
        <v>347</v>
      </c>
      <c r="B19" s="9" t="s">
        <v>318</v>
      </c>
      <c r="C19" s="9" t="s">
        <v>319</v>
      </c>
      <c r="D19" s="9" t="s">
        <v>321</v>
      </c>
      <c r="E19" s="9" t="s">
        <v>322</v>
      </c>
      <c r="F19" s="9" t="s">
        <v>324</v>
      </c>
      <c r="G19">
        <v>0</v>
      </c>
      <c r="H19">
        <v>1</v>
      </c>
      <c r="I19">
        <v>0</v>
      </c>
      <c r="J19">
        <v>800</v>
      </c>
      <c r="K19" s="9" t="s">
        <v>325</v>
      </c>
      <c r="L19" s="9" t="s">
        <v>326</v>
      </c>
      <c r="M19">
        <v>1</v>
      </c>
      <c r="N19">
        <v>1</v>
      </c>
      <c r="O19">
        <v>0</v>
      </c>
      <c r="P19">
        <v>20160318</v>
      </c>
      <c r="Q19">
        <v>163818</v>
      </c>
      <c r="R19" s="9" t="s">
        <v>330</v>
      </c>
      <c r="S19">
        <v>0</v>
      </c>
      <c r="T19" s="9" t="s">
        <v>332</v>
      </c>
      <c r="U19">
        <v>20130714</v>
      </c>
      <c r="V19">
        <v>154448</v>
      </c>
      <c r="W19" s="9" t="s">
        <v>330</v>
      </c>
      <c r="X19">
        <v>0</v>
      </c>
      <c r="Y19">
        <v>1</v>
      </c>
      <c r="Z19">
        <v>0</v>
      </c>
      <c r="AA19" s="9" t="s">
        <v>334</v>
      </c>
      <c r="AB19" s="9" t="s">
        <v>336</v>
      </c>
      <c r="AC19" s="9" t="s">
        <v>337</v>
      </c>
      <c r="AD19">
        <v>1</v>
      </c>
      <c r="AE19" s="9"/>
      <c r="AF19">
        <v>1</v>
      </c>
      <c r="AG19" s="9" t="s">
        <v>335</v>
      </c>
      <c r="AH19" s="9" t="s">
        <v>343</v>
      </c>
      <c r="AI19">
        <v>1</v>
      </c>
      <c r="AJ19">
        <v>4</v>
      </c>
      <c r="AK19">
        <v>1</v>
      </c>
      <c r="AL19">
        <v>1</v>
      </c>
      <c r="AM19">
        <v>1</v>
      </c>
      <c r="AN19">
        <v>0</v>
      </c>
      <c r="AO19">
        <v>0</v>
      </c>
      <c r="AP19">
        <v>0</v>
      </c>
      <c r="AQ19">
        <v>0</v>
      </c>
      <c r="AR19">
        <v>1</v>
      </c>
      <c r="AS19" s="9" t="s">
        <v>352</v>
      </c>
      <c r="AT19" s="9" t="s">
        <v>358</v>
      </c>
      <c r="AU19" s="9" t="s">
        <v>359</v>
      </c>
      <c r="AV19" s="9" t="s">
        <v>360</v>
      </c>
      <c r="AW19">
        <v>1</v>
      </c>
      <c r="AX19">
        <v>1</v>
      </c>
      <c r="AY19" s="9" t="s">
        <v>319</v>
      </c>
      <c r="AZ19" s="9" t="s">
        <v>362</v>
      </c>
      <c r="BA19">
        <v>0</v>
      </c>
      <c r="BB19" s="9" t="s">
        <v>337</v>
      </c>
      <c r="BC19" s="9" t="s">
        <v>363</v>
      </c>
      <c r="BD19">
        <v>1</v>
      </c>
      <c r="BE19" s="9" t="s">
        <v>365</v>
      </c>
      <c r="BF19">
        <v>0</v>
      </c>
      <c r="BG19" s="9" t="s">
        <v>319</v>
      </c>
      <c r="BH19">
        <v>0</v>
      </c>
      <c r="BI19" s="9" t="s">
        <v>366</v>
      </c>
      <c r="BK19" s="9" t="s">
        <v>359</v>
      </c>
      <c r="BL19" s="9"/>
      <c r="BM19" s="9"/>
      <c r="BN19" s="9"/>
      <c r="BO19" s="9" t="s">
        <v>376</v>
      </c>
      <c r="BP19" s="9" t="s">
        <v>377</v>
      </c>
      <c r="BQ19" s="9"/>
      <c r="BR19" s="9"/>
      <c r="BS19" s="9"/>
      <c r="BU19" s="9"/>
      <c r="BV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 t="s">
        <v>361</v>
      </c>
      <c r="DB19" s="9" t="s">
        <v>522</v>
      </c>
      <c r="DC19" s="9" t="s">
        <v>522</v>
      </c>
      <c r="DD19">
        <v>1</v>
      </c>
      <c r="DE19" s="9"/>
      <c r="DF19" s="9"/>
      <c r="DG19" s="9"/>
      <c r="DH19" s="9"/>
      <c r="DI19" s="9"/>
      <c r="DJ19" s="9"/>
      <c r="DK19" s="9"/>
    </row>
    <row r="20" spans="1:115" x14ac:dyDescent="0.2">
      <c r="A20" s="45" t="s">
        <v>344</v>
      </c>
      <c r="B20" s="9" t="s">
        <v>318</v>
      </c>
      <c r="C20" s="9" t="s">
        <v>319</v>
      </c>
      <c r="D20" s="9" t="s">
        <v>321</v>
      </c>
      <c r="E20" s="9" t="s">
        <v>322</v>
      </c>
      <c r="F20" s="9" t="s">
        <v>324</v>
      </c>
      <c r="G20">
        <v>0</v>
      </c>
      <c r="H20">
        <v>1</v>
      </c>
      <c r="I20">
        <v>0</v>
      </c>
      <c r="J20">
        <v>800</v>
      </c>
      <c r="K20" s="9" t="s">
        <v>325</v>
      </c>
      <c r="L20" s="9" t="s">
        <v>329</v>
      </c>
      <c r="M20">
        <v>1</v>
      </c>
      <c r="N20">
        <v>1</v>
      </c>
      <c r="O20">
        <v>0</v>
      </c>
      <c r="P20">
        <v>20130723</v>
      </c>
      <c r="Q20">
        <v>123803</v>
      </c>
      <c r="R20" s="9" t="s">
        <v>330</v>
      </c>
      <c r="S20">
        <v>0</v>
      </c>
      <c r="T20" s="9" t="s">
        <v>332</v>
      </c>
      <c r="U20">
        <v>20130714</v>
      </c>
      <c r="V20">
        <v>154448</v>
      </c>
      <c r="W20" s="9" t="s">
        <v>330</v>
      </c>
      <c r="X20">
        <v>0</v>
      </c>
      <c r="Y20">
        <v>1</v>
      </c>
      <c r="Z20">
        <v>0</v>
      </c>
      <c r="AA20" s="9" t="s">
        <v>334</v>
      </c>
      <c r="AB20" s="9" t="s">
        <v>336</v>
      </c>
      <c r="AC20" s="9" t="s">
        <v>338</v>
      </c>
      <c r="AD20">
        <v>1</v>
      </c>
      <c r="AE20" s="9"/>
      <c r="AF20">
        <v>1</v>
      </c>
      <c r="AG20" s="9" t="s">
        <v>335</v>
      </c>
      <c r="AH20" s="9" t="s">
        <v>343</v>
      </c>
      <c r="AI20">
        <v>1</v>
      </c>
      <c r="AJ20">
        <v>1</v>
      </c>
      <c r="AK20">
        <v>1</v>
      </c>
      <c r="AL20">
        <v>1</v>
      </c>
      <c r="AM20">
        <v>1</v>
      </c>
      <c r="AN20">
        <v>0</v>
      </c>
      <c r="AO20">
        <v>0</v>
      </c>
      <c r="AP20">
        <v>0</v>
      </c>
      <c r="AQ20">
        <v>0</v>
      </c>
      <c r="AR20">
        <v>1</v>
      </c>
      <c r="AS20" s="9" t="s">
        <v>355</v>
      </c>
      <c r="AT20" s="9" t="s">
        <v>344</v>
      </c>
      <c r="AU20" s="9" t="s">
        <v>359</v>
      </c>
      <c r="AV20" s="9" t="s">
        <v>360</v>
      </c>
      <c r="AW20">
        <v>1</v>
      </c>
      <c r="AX20">
        <v>1</v>
      </c>
      <c r="AY20" s="9" t="s">
        <v>319</v>
      </c>
      <c r="AZ20" s="9" t="s">
        <v>362</v>
      </c>
      <c r="BA20">
        <v>0</v>
      </c>
      <c r="BB20" s="9" t="s">
        <v>337</v>
      </c>
      <c r="BC20" s="9" t="s">
        <v>363</v>
      </c>
      <c r="BD20">
        <v>1</v>
      </c>
      <c r="BE20" s="9" t="s">
        <v>365</v>
      </c>
      <c r="BF20">
        <v>0</v>
      </c>
      <c r="BG20" s="9" t="s">
        <v>319</v>
      </c>
      <c r="BH20">
        <v>0</v>
      </c>
      <c r="BI20" s="9" t="s">
        <v>366</v>
      </c>
      <c r="BJ20">
        <v>948</v>
      </c>
      <c r="BK20" s="9" t="s">
        <v>368</v>
      </c>
      <c r="BL20" s="9" t="s">
        <v>371</v>
      </c>
      <c r="BM20" s="9"/>
      <c r="BN20" s="9"/>
      <c r="BO20" s="9" t="s">
        <v>376</v>
      </c>
      <c r="BP20" s="9" t="s">
        <v>377</v>
      </c>
      <c r="BQ20" s="9" t="s">
        <v>380</v>
      </c>
      <c r="BR20" s="9" t="s">
        <v>383</v>
      </c>
      <c r="BS20" s="9" t="s">
        <v>384</v>
      </c>
      <c r="BT20">
        <v>941</v>
      </c>
      <c r="BU20" s="9"/>
      <c r="BV20" s="9"/>
      <c r="BY20" s="9"/>
      <c r="BZ20" s="9"/>
      <c r="CA20" s="9"/>
      <c r="CB20" s="9" t="s">
        <v>386</v>
      </c>
      <c r="CC20" s="9" t="s">
        <v>470</v>
      </c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E20" s="9"/>
      <c r="DF20" s="9"/>
      <c r="DG20" s="9"/>
      <c r="DH20" s="9"/>
      <c r="DI20" s="9"/>
      <c r="DJ20" s="9"/>
      <c r="DK20" s="9"/>
    </row>
    <row r="21" spans="1:115" x14ac:dyDescent="0.2">
      <c r="A21" s="46" t="s">
        <v>344</v>
      </c>
      <c r="B21" s="9" t="s">
        <v>318</v>
      </c>
      <c r="C21" s="9" t="s">
        <v>319</v>
      </c>
      <c r="D21" s="9" t="s">
        <v>321</v>
      </c>
      <c r="E21" s="9" t="s">
        <v>322</v>
      </c>
      <c r="F21" s="9" t="s">
        <v>324</v>
      </c>
      <c r="G21">
        <v>0</v>
      </c>
      <c r="H21">
        <v>1</v>
      </c>
      <c r="I21">
        <v>0</v>
      </c>
      <c r="J21">
        <v>800</v>
      </c>
      <c r="K21" s="9" t="s">
        <v>325</v>
      </c>
      <c r="L21" s="9" t="s">
        <v>329</v>
      </c>
      <c r="M21">
        <v>1</v>
      </c>
      <c r="N21">
        <v>1</v>
      </c>
      <c r="O21">
        <v>0</v>
      </c>
      <c r="P21">
        <v>20130723</v>
      </c>
      <c r="Q21">
        <v>123803</v>
      </c>
      <c r="R21" s="9" t="s">
        <v>330</v>
      </c>
      <c r="S21">
        <v>0</v>
      </c>
      <c r="T21" s="9" t="s">
        <v>332</v>
      </c>
      <c r="U21">
        <v>20130714</v>
      </c>
      <c r="V21">
        <v>154448</v>
      </c>
      <c r="W21" s="9" t="s">
        <v>330</v>
      </c>
      <c r="X21">
        <v>0</v>
      </c>
      <c r="Y21">
        <v>1</v>
      </c>
      <c r="Z21">
        <v>0</v>
      </c>
      <c r="AA21" s="9" t="s">
        <v>334</v>
      </c>
      <c r="AB21" s="9" t="s">
        <v>336</v>
      </c>
      <c r="AC21" s="9" t="s">
        <v>338</v>
      </c>
      <c r="AD21">
        <v>1</v>
      </c>
      <c r="AE21" s="9"/>
      <c r="AF21">
        <v>1</v>
      </c>
      <c r="AG21" s="9" t="s">
        <v>335</v>
      </c>
      <c r="AH21" s="9" t="s">
        <v>343</v>
      </c>
      <c r="AI21">
        <v>1</v>
      </c>
      <c r="AJ21">
        <v>1</v>
      </c>
      <c r="AK21">
        <v>1</v>
      </c>
      <c r="AL21">
        <v>1</v>
      </c>
      <c r="AM21">
        <v>1</v>
      </c>
      <c r="AN21">
        <v>0</v>
      </c>
      <c r="AO21">
        <v>0</v>
      </c>
      <c r="AP21">
        <v>0</v>
      </c>
      <c r="AQ21">
        <v>0</v>
      </c>
      <c r="AR21">
        <v>1</v>
      </c>
      <c r="AS21" s="9" t="s">
        <v>355</v>
      </c>
      <c r="AT21" s="9" t="s">
        <v>344</v>
      </c>
      <c r="AU21" s="9" t="s">
        <v>359</v>
      </c>
      <c r="AV21" s="9" t="s">
        <v>360</v>
      </c>
      <c r="AW21">
        <v>1</v>
      </c>
      <c r="AX21">
        <v>1</v>
      </c>
      <c r="AY21" s="9" t="s">
        <v>319</v>
      </c>
      <c r="AZ21" s="9" t="s">
        <v>362</v>
      </c>
      <c r="BA21">
        <v>0</v>
      </c>
      <c r="BB21" s="9" t="s">
        <v>337</v>
      </c>
      <c r="BC21" s="9" t="s">
        <v>363</v>
      </c>
      <c r="BD21">
        <v>1</v>
      </c>
      <c r="BE21" s="9" t="s">
        <v>365</v>
      </c>
      <c r="BF21">
        <v>0</v>
      </c>
      <c r="BG21" s="9" t="s">
        <v>319</v>
      </c>
      <c r="BH21">
        <v>0</v>
      </c>
      <c r="BI21" s="9" t="s">
        <v>366</v>
      </c>
      <c r="BJ21">
        <v>948</v>
      </c>
      <c r="BK21" s="9" t="s">
        <v>368</v>
      </c>
      <c r="BL21" s="9" t="s">
        <v>371</v>
      </c>
      <c r="BM21" s="9"/>
      <c r="BN21" s="9"/>
      <c r="BO21" s="9" t="s">
        <v>376</v>
      </c>
      <c r="BP21" s="9" t="s">
        <v>377</v>
      </c>
      <c r="BQ21" s="9" t="s">
        <v>380</v>
      </c>
      <c r="BR21" s="9" t="s">
        <v>383</v>
      </c>
      <c r="BS21" s="9" t="s">
        <v>384</v>
      </c>
      <c r="BT21">
        <v>941</v>
      </c>
      <c r="BU21" s="9"/>
      <c r="BV21" s="9"/>
      <c r="BY21" s="9"/>
      <c r="BZ21" s="9"/>
      <c r="CA21" s="9"/>
      <c r="CB21" s="9" t="s">
        <v>441</v>
      </c>
      <c r="CC21" s="9" t="s">
        <v>488</v>
      </c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E21" s="9"/>
      <c r="DF21" s="9"/>
      <c r="DG21" s="9"/>
      <c r="DH21" s="9"/>
      <c r="DI21" s="9"/>
      <c r="DJ21" s="9"/>
      <c r="DK21" s="9"/>
    </row>
    <row r="22" spans="1:115" x14ac:dyDescent="0.2">
      <c r="A22" s="45" t="s">
        <v>344</v>
      </c>
      <c r="B22" s="9" t="s">
        <v>318</v>
      </c>
      <c r="C22" s="9" t="s">
        <v>319</v>
      </c>
      <c r="D22" s="9" t="s">
        <v>321</v>
      </c>
      <c r="E22" s="9" t="s">
        <v>322</v>
      </c>
      <c r="F22" s="9" t="s">
        <v>324</v>
      </c>
      <c r="G22">
        <v>0</v>
      </c>
      <c r="H22">
        <v>1</v>
      </c>
      <c r="I22">
        <v>0</v>
      </c>
      <c r="J22">
        <v>800</v>
      </c>
      <c r="K22" s="9" t="s">
        <v>325</v>
      </c>
      <c r="L22" s="9" t="s">
        <v>329</v>
      </c>
      <c r="M22">
        <v>1</v>
      </c>
      <c r="N22">
        <v>1</v>
      </c>
      <c r="O22">
        <v>0</v>
      </c>
      <c r="P22">
        <v>20130723</v>
      </c>
      <c r="Q22">
        <v>123803</v>
      </c>
      <c r="R22" s="9" t="s">
        <v>330</v>
      </c>
      <c r="S22">
        <v>0</v>
      </c>
      <c r="T22" s="9" t="s">
        <v>332</v>
      </c>
      <c r="U22">
        <v>20130714</v>
      </c>
      <c r="V22">
        <v>154448</v>
      </c>
      <c r="W22" s="9" t="s">
        <v>330</v>
      </c>
      <c r="X22">
        <v>0</v>
      </c>
      <c r="Y22">
        <v>1</v>
      </c>
      <c r="Z22">
        <v>0</v>
      </c>
      <c r="AA22" s="9" t="s">
        <v>334</v>
      </c>
      <c r="AB22" s="9" t="s">
        <v>336</v>
      </c>
      <c r="AC22" s="9" t="s">
        <v>338</v>
      </c>
      <c r="AD22">
        <v>1</v>
      </c>
      <c r="AE22" s="9"/>
      <c r="AF22">
        <v>1</v>
      </c>
      <c r="AG22" s="9" t="s">
        <v>335</v>
      </c>
      <c r="AH22" s="9" t="s">
        <v>343</v>
      </c>
      <c r="AI22">
        <v>1</v>
      </c>
      <c r="AJ22">
        <v>1</v>
      </c>
      <c r="AK22">
        <v>1</v>
      </c>
      <c r="AL22">
        <v>1</v>
      </c>
      <c r="AM22">
        <v>1</v>
      </c>
      <c r="AN22">
        <v>0</v>
      </c>
      <c r="AO22">
        <v>0</v>
      </c>
      <c r="AP22">
        <v>0</v>
      </c>
      <c r="AQ22">
        <v>0</v>
      </c>
      <c r="AR22">
        <v>1</v>
      </c>
      <c r="AS22" s="9" t="s">
        <v>355</v>
      </c>
      <c r="AT22" s="9" t="s">
        <v>344</v>
      </c>
      <c r="AU22" s="9" t="s">
        <v>359</v>
      </c>
      <c r="AV22" s="9" t="s">
        <v>360</v>
      </c>
      <c r="AW22">
        <v>1</v>
      </c>
      <c r="AX22">
        <v>1</v>
      </c>
      <c r="AY22" s="9" t="s">
        <v>319</v>
      </c>
      <c r="AZ22" s="9" t="s">
        <v>362</v>
      </c>
      <c r="BA22">
        <v>0</v>
      </c>
      <c r="BB22" s="9" t="s">
        <v>337</v>
      </c>
      <c r="BC22" s="9" t="s">
        <v>363</v>
      </c>
      <c r="BD22">
        <v>1</v>
      </c>
      <c r="BE22" s="9" t="s">
        <v>365</v>
      </c>
      <c r="BF22">
        <v>0</v>
      </c>
      <c r="BG22" s="9" t="s">
        <v>319</v>
      </c>
      <c r="BH22">
        <v>0</v>
      </c>
      <c r="BI22" s="9" t="s">
        <v>366</v>
      </c>
      <c r="BJ22">
        <v>948</v>
      </c>
      <c r="BK22" s="9" t="s">
        <v>368</v>
      </c>
      <c r="BL22" s="9" t="s">
        <v>371</v>
      </c>
      <c r="BM22" s="9"/>
      <c r="BN22" s="9"/>
      <c r="BO22" s="9" t="s">
        <v>376</v>
      </c>
      <c r="BP22" s="9" t="s">
        <v>377</v>
      </c>
      <c r="BQ22" s="9" t="s">
        <v>380</v>
      </c>
      <c r="BR22" s="9" t="s">
        <v>383</v>
      </c>
      <c r="BS22" s="9" t="s">
        <v>384</v>
      </c>
      <c r="BT22">
        <v>941</v>
      </c>
      <c r="BU22" s="9"/>
      <c r="BV22" s="9"/>
      <c r="BY22" s="9"/>
      <c r="BZ22" s="9"/>
      <c r="CA22" s="9"/>
      <c r="CB22" s="9" t="s">
        <v>442</v>
      </c>
      <c r="CC22" s="9" t="s">
        <v>363</v>
      </c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E22" s="9"/>
      <c r="DF22" s="9"/>
      <c r="DG22" s="9"/>
      <c r="DH22" s="9"/>
      <c r="DI22" s="9"/>
      <c r="DJ22" s="9"/>
      <c r="DK22" s="9"/>
    </row>
    <row r="23" spans="1:115" x14ac:dyDescent="0.2">
      <c r="A23" s="46" t="s">
        <v>344</v>
      </c>
      <c r="B23" s="9" t="s">
        <v>318</v>
      </c>
      <c r="C23" s="9" t="s">
        <v>319</v>
      </c>
      <c r="D23" s="9" t="s">
        <v>321</v>
      </c>
      <c r="E23" s="9" t="s">
        <v>322</v>
      </c>
      <c r="F23" s="9" t="s">
        <v>324</v>
      </c>
      <c r="G23">
        <v>0</v>
      </c>
      <c r="H23">
        <v>1</v>
      </c>
      <c r="I23">
        <v>0</v>
      </c>
      <c r="J23">
        <v>800</v>
      </c>
      <c r="K23" s="9" t="s">
        <v>325</v>
      </c>
      <c r="L23" s="9" t="s">
        <v>329</v>
      </c>
      <c r="M23">
        <v>1</v>
      </c>
      <c r="N23">
        <v>1</v>
      </c>
      <c r="O23">
        <v>0</v>
      </c>
      <c r="P23">
        <v>20130723</v>
      </c>
      <c r="Q23">
        <v>123803</v>
      </c>
      <c r="R23" s="9" t="s">
        <v>330</v>
      </c>
      <c r="S23">
        <v>0</v>
      </c>
      <c r="T23" s="9" t="s">
        <v>332</v>
      </c>
      <c r="U23">
        <v>20130714</v>
      </c>
      <c r="V23">
        <v>154448</v>
      </c>
      <c r="W23" s="9" t="s">
        <v>330</v>
      </c>
      <c r="X23">
        <v>0</v>
      </c>
      <c r="Y23">
        <v>1</v>
      </c>
      <c r="Z23">
        <v>0</v>
      </c>
      <c r="AA23" s="9" t="s">
        <v>334</v>
      </c>
      <c r="AB23" s="9" t="s">
        <v>336</v>
      </c>
      <c r="AC23" s="9" t="s">
        <v>338</v>
      </c>
      <c r="AD23">
        <v>1</v>
      </c>
      <c r="AE23" s="9"/>
      <c r="AF23">
        <v>1</v>
      </c>
      <c r="AG23" s="9" t="s">
        <v>335</v>
      </c>
      <c r="AH23" s="9" t="s">
        <v>343</v>
      </c>
      <c r="AI23">
        <v>1</v>
      </c>
      <c r="AJ23">
        <v>1</v>
      </c>
      <c r="AK23">
        <v>1</v>
      </c>
      <c r="AL23">
        <v>1</v>
      </c>
      <c r="AM23">
        <v>1</v>
      </c>
      <c r="AN23">
        <v>0</v>
      </c>
      <c r="AO23">
        <v>0</v>
      </c>
      <c r="AP23">
        <v>0</v>
      </c>
      <c r="AQ23">
        <v>0</v>
      </c>
      <c r="AR23">
        <v>1</v>
      </c>
      <c r="AS23" s="9" t="s">
        <v>355</v>
      </c>
      <c r="AT23" s="9" t="s">
        <v>344</v>
      </c>
      <c r="AU23" s="9" t="s">
        <v>359</v>
      </c>
      <c r="AV23" s="9" t="s">
        <v>360</v>
      </c>
      <c r="AW23">
        <v>1</v>
      </c>
      <c r="AX23">
        <v>1</v>
      </c>
      <c r="AY23" s="9" t="s">
        <v>319</v>
      </c>
      <c r="AZ23" s="9" t="s">
        <v>362</v>
      </c>
      <c r="BA23">
        <v>0</v>
      </c>
      <c r="BB23" s="9" t="s">
        <v>337</v>
      </c>
      <c r="BC23" s="9" t="s">
        <v>363</v>
      </c>
      <c r="BD23">
        <v>1</v>
      </c>
      <c r="BE23" s="9" t="s">
        <v>365</v>
      </c>
      <c r="BF23">
        <v>0</v>
      </c>
      <c r="BG23" s="9" t="s">
        <v>319</v>
      </c>
      <c r="BH23">
        <v>0</v>
      </c>
      <c r="BI23" s="9" t="s">
        <v>366</v>
      </c>
      <c r="BJ23">
        <v>948</v>
      </c>
      <c r="BK23" s="9" t="s">
        <v>368</v>
      </c>
      <c r="BL23" s="9" t="s">
        <v>371</v>
      </c>
      <c r="BM23" s="9"/>
      <c r="BN23" s="9"/>
      <c r="BO23" s="9" t="s">
        <v>376</v>
      </c>
      <c r="BP23" s="9" t="s">
        <v>377</v>
      </c>
      <c r="BQ23" s="9" t="s">
        <v>380</v>
      </c>
      <c r="BR23" s="9" t="s">
        <v>383</v>
      </c>
      <c r="BS23" s="9" t="s">
        <v>384</v>
      </c>
      <c r="BT23">
        <v>941</v>
      </c>
      <c r="BU23" s="9"/>
      <c r="BV23" s="9"/>
      <c r="BY23" s="9"/>
      <c r="BZ23" s="9"/>
      <c r="CA23" s="9"/>
      <c r="CB23" s="9" t="s">
        <v>443</v>
      </c>
      <c r="CC23" s="9" t="s">
        <v>368</v>
      </c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E23" s="9"/>
      <c r="DF23" s="9"/>
      <c r="DG23" s="9"/>
      <c r="DH23" s="9"/>
      <c r="DI23" s="9"/>
      <c r="DJ23" s="9"/>
      <c r="DK23" s="9"/>
    </row>
    <row r="24" spans="1:115" x14ac:dyDescent="0.2">
      <c r="A24" s="45" t="s">
        <v>344</v>
      </c>
      <c r="B24" s="9" t="s">
        <v>318</v>
      </c>
      <c r="C24" s="9" t="s">
        <v>319</v>
      </c>
      <c r="D24" s="9" t="s">
        <v>321</v>
      </c>
      <c r="E24" s="9" t="s">
        <v>322</v>
      </c>
      <c r="F24" s="9" t="s">
        <v>324</v>
      </c>
      <c r="G24">
        <v>0</v>
      </c>
      <c r="H24">
        <v>1</v>
      </c>
      <c r="I24">
        <v>0</v>
      </c>
      <c r="J24">
        <v>800</v>
      </c>
      <c r="K24" s="9" t="s">
        <v>325</v>
      </c>
      <c r="L24" s="9" t="s">
        <v>329</v>
      </c>
      <c r="M24">
        <v>1</v>
      </c>
      <c r="N24">
        <v>1</v>
      </c>
      <c r="O24">
        <v>0</v>
      </c>
      <c r="P24">
        <v>20130723</v>
      </c>
      <c r="Q24">
        <v>123803</v>
      </c>
      <c r="R24" s="9" t="s">
        <v>330</v>
      </c>
      <c r="S24">
        <v>0</v>
      </c>
      <c r="T24" s="9" t="s">
        <v>332</v>
      </c>
      <c r="U24">
        <v>20130714</v>
      </c>
      <c r="V24">
        <v>154448</v>
      </c>
      <c r="W24" s="9" t="s">
        <v>330</v>
      </c>
      <c r="X24">
        <v>0</v>
      </c>
      <c r="Y24">
        <v>1</v>
      </c>
      <c r="Z24">
        <v>0</v>
      </c>
      <c r="AA24" s="9" t="s">
        <v>334</v>
      </c>
      <c r="AB24" s="9" t="s">
        <v>336</v>
      </c>
      <c r="AC24" s="9" t="s">
        <v>338</v>
      </c>
      <c r="AD24">
        <v>1</v>
      </c>
      <c r="AE24" s="9"/>
      <c r="AF24">
        <v>1</v>
      </c>
      <c r="AG24" s="9" t="s">
        <v>335</v>
      </c>
      <c r="AH24" s="9" t="s">
        <v>343</v>
      </c>
      <c r="AI24">
        <v>1</v>
      </c>
      <c r="AJ24">
        <v>1</v>
      </c>
      <c r="AK24">
        <v>1</v>
      </c>
      <c r="AL24">
        <v>1</v>
      </c>
      <c r="AM24">
        <v>1</v>
      </c>
      <c r="AN24">
        <v>0</v>
      </c>
      <c r="AO24">
        <v>0</v>
      </c>
      <c r="AP24">
        <v>0</v>
      </c>
      <c r="AQ24">
        <v>0</v>
      </c>
      <c r="AR24">
        <v>1</v>
      </c>
      <c r="AS24" s="9" t="s">
        <v>355</v>
      </c>
      <c r="AT24" s="9" t="s">
        <v>344</v>
      </c>
      <c r="AU24" s="9" t="s">
        <v>359</v>
      </c>
      <c r="AV24" s="9" t="s">
        <v>360</v>
      </c>
      <c r="AW24">
        <v>1</v>
      </c>
      <c r="AX24">
        <v>1</v>
      </c>
      <c r="AY24" s="9" t="s">
        <v>319</v>
      </c>
      <c r="AZ24" s="9" t="s">
        <v>362</v>
      </c>
      <c r="BA24">
        <v>0</v>
      </c>
      <c r="BB24" s="9" t="s">
        <v>337</v>
      </c>
      <c r="BC24" s="9" t="s">
        <v>363</v>
      </c>
      <c r="BD24">
        <v>1</v>
      </c>
      <c r="BE24" s="9" t="s">
        <v>365</v>
      </c>
      <c r="BF24">
        <v>0</v>
      </c>
      <c r="BG24" s="9" t="s">
        <v>319</v>
      </c>
      <c r="BH24">
        <v>0</v>
      </c>
      <c r="BI24" s="9" t="s">
        <v>366</v>
      </c>
      <c r="BJ24">
        <v>948</v>
      </c>
      <c r="BK24" s="9" t="s">
        <v>368</v>
      </c>
      <c r="BL24" s="9" t="s">
        <v>371</v>
      </c>
      <c r="BM24" s="9"/>
      <c r="BN24" s="9"/>
      <c r="BO24" s="9" t="s">
        <v>376</v>
      </c>
      <c r="BP24" s="9" t="s">
        <v>377</v>
      </c>
      <c r="BQ24" s="9" t="s">
        <v>380</v>
      </c>
      <c r="BR24" s="9" t="s">
        <v>383</v>
      </c>
      <c r="BS24" s="9" t="s">
        <v>384</v>
      </c>
      <c r="BT24">
        <v>941</v>
      </c>
      <c r="BU24" s="9"/>
      <c r="BV24" s="9"/>
      <c r="BY24" s="9"/>
      <c r="BZ24" s="9"/>
      <c r="CA24" s="9"/>
      <c r="CB24" s="9" t="s">
        <v>444</v>
      </c>
      <c r="CC24" s="9" t="s">
        <v>489</v>
      </c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E24" s="9"/>
      <c r="DF24" s="9"/>
      <c r="DG24" s="9"/>
      <c r="DH24" s="9"/>
      <c r="DI24" s="9"/>
      <c r="DJ24" s="9"/>
      <c r="DK24" s="9"/>
    </row>
    <row r="25" spans="1:115" x14ac:dyDescent="0.2">
      <c r="A25" s="46" t="s">
        <v>344</v>
      </c>
      <c r="B25" s="9" t="s">
        <v>318</v>
      </c>
      <c r="C25" s="9" t="s">
        <v>319</v>
      </c>
      <c r="D25" s="9" t="s">
        <v>321</v>
      </c>
      <c r="E25" s="9" t="s">
        <v>322</v>
      </c>
      <c r="F25" s="9" t="s">
        <v>324</v>
      </c>
      <c r="G25">
        <v>0</v>
      </c>
      <c r="H25">
        <v>1</v>
      </c>
      <c r="I25">
        <v>0</v>
      </c>
      <c r="J25">
        <v>800</v>
      </c>
      <c r="K25" s="9" t="s">
        <v>325</v>
      </c>
      <c r="L25" s="9" t="s">
        <v>329</v>
      </c>
      <c r="M25">
        <v>1</v>
      </c>
      <c r="N25">
        <v>1</v>
      </c>
      <c r="O25">
        <v>0</v>
      </c>
      <c r="P25">
        <v>20130723</v>
      </c>
      <c r="Q25">
        <v>123803</v>
      </c>
      <c r="R25" s="9" t="s">
        <v>330</v>
      </c>
      <c r="S25">
        <v>0</v>
      </c>
      <c r="T25" s="9" t="s">
        <v>332</v>
      </c>
      <c r="U25">
        <v>20130714</v>
      </c>
      <c r="V25">
        <v>154448</v>
      </c>
      <c r="W25" s="9" t="s">
        <v>330</v>
      </c>
      <c r="X25">
        <v>0</v>
      </c>
      <c r="Y25">
        <v>1</v>
      </c>
      <c r="Z25">
        <v>0</v>
      </c>
      <c r="AA25" s="9" t="s">
        <v>334</v>
      </c>
      <c r="AB25" s="9" t="s">
        <v>336</v>
      </c>
      <c r="AC25" s="9" t="s">
        <v>338</v>
      </c>
      <c r="AD25">
        <v>1</v>
      </c>
      <c r="AE25" s="9"/>
      <c r="AF25">
        <v>1</v>
      </c>
      <c r="AG25" s="9" t="s">
        <v>335</v>
      </c>
      <c r="AH25" s="9" t="s">
        <v>343</v>
      </c>
      <c r="AI25">
        <v>1</v>
      </c>
      <c r="AJ25">
        <v>1</v>
      </c>
      <c r="AK25">
        <v>1</v>
      </c>
      <c r="AL25">
        <v>1</v>
      </c>
      <c r="AM25">
        <v>1</v>
      </c>
      <c r="AN25">
        <v>0</v>
      </c>
      <c r="AO25">
        <v>0</v>
      </c>
      <c r="AP25">
        <v>0</v>
      </c>
      <c r="AQ25">
        <v>0</v>
      </c>
      <c r="AR25">
        <v>1</v>
      </c>
      <c r="AS25" s="9" t="s">
        <v>355</v>
      </c>
      <c r="AT25" s="9" t="s">
        <v>344</v>
      </c>
      <c r="AU25" s="9" t="s">
        <v>359</v>
      </c>
      <c r="AV25" s="9" t="s">
        <v>360</v>
      </c>
      <c r="AW25">
        <v>1</v>
      </c>
      <c r="AX25">
        <v>1</v>
      </c>
      <c r="AY25" s="9" t="s">
        <v>319</v>
      </c>
      <c r="AZ25" s="9" t="s">
        <v>362</v>
      </c>
      <c r="BA25">
        <v>0</v>
      </c>
      <c r="BB25" s="9" t="s">
        <v>337</v>
      </c>
      <c r="BC25" s="9" t="s">
        <v>363</v>
      </c>
      <c r="BD25">
        <v>1</v>
      </c>
      <c r="BE25" s="9" t="s">
        <v>365</v>
      </c>
      <c r="BF25">
        <v>0</v>
      </c>
      <c r="BG25" s="9" t="s">
        <v>319</v>
      </c>
      <c r="BH25">
        <v>0</v>
      </c>
      <c r="BI25" s="9" t="s">
        <v>366</v>
      </c>
      <c r="BJ25">
        <v>948</v>
      </c>
      <c r="BK25" s="9" t="s">
        <v>368</v>
      </c>
      <c r="BL25" s="9" t="s">
        <v>371</v>
      </c>
      <c r="BM25" s="9"/>
      <c r="BN25" s="9"/>
      <c r="BO25" s="9" t="s">
        <v>376</v>
      </c>
      <c r="BP25" s="9" t="s">
        <v>377</v>
      </c>
      <c r="BQ25" s="9" t="s">
        <v>380</v>
      </c>
      <c r="BR25" s="9" t="s">
        <v>383</v>
      </c>
      <c r="BS25" s="9" t="s">
        <v>384</v>
      </c>
      <c r="BT25">
        <v>941</v>
      </c>
      <c r="BU25" s="9"/>
      <c r="BV25" s="9"/>
      <c r="BY25" s="9"/>
      <c r="BZ25" s="9"/>
      <c r="CA25" s="9"/>
      <c r="CB25" s="9" t="s">
        <v>445</v>
      </c>
      <c r="CC25" s="9" t="s">
        <v>490</v>
      </c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E25" s="9"/>
      <c r="DF25" s="9"/>
      <c r="DG25" s="9"/>
      <c r="DH25" s="9"/>
      <c r="DI25" s="9"/>
      <c r="DJ25" s="9"/>
      <c r="DK25" s="9"/>
    </row>
    <row r="26" spans="1:115" x14ac:dyDescent="0.2">
      <c r="A26" s="45" t="s">
        <v>344</v>
      </c>
      <c r="B26" s="9" t="s">
        <v>318</v>
      </c>
      <c r="C26" s="9" t="s">
        <v>319</v>
      </c>
      <c r="D26" s="9" t="s">
        <v>321</v>
      </c>
      <c r="E26" s="9" t="s">
        <v>322</v>
      </c>
      <c r="F26" s="9" t="s">
        <v>324</v>
      </c>
      <c r="G26">
        <v>0</v>
      </c>
      <c r="H26">
        <v>1</v>
      </c>
      <c r="I26">
        <v>0</v>
      </c>
      <c r="J26">
        <v>800</v>
      </c>
      <c r="K26" s="9" t="s">
        <v>325</v>
      </c>
      <c r="L26" s="9" t="s">
        <v>329</v>
      </c>
      <c r="M26">
        <v>1</v>
      </c>
      <c r="N26">
        <v>1</v>
      </c>
      <c r="O26">
        <v>0</v>
      </c>
      <c r="P26">
        <v>20130723</v>
      </c>
      <c r="Q26">
        <v>123803</v>
      </c>
      <c r="R26" s="9" t="s">
        <v>330</v>
      </c>
      <c r="S26">
        <v>0</v>
      </c>
      <c r="T26" s="9" t="s">
        <v>332</v>
      </c>
      <c r="U26">
        <v>20130714</v>
      </c>
      <c r="V26">
        <v>154448</v>
      </c>
      <c r="W26" s="9" t="s">
        <v>330</v>
      </c>
      <c r="X26">
        <v>0</v>
      </c>
      <c r="Y26">
        <v>1</v>
      </c>
      <c r="Z26">
        <v>0</v>
      </c>
      <c r="AA26" s="9" t="s">
        <v>334</v>
      </c>
      <c r="AB26" s="9" t="s">
        <v>336</v>
      </c>
      <c r="AC26" s="9" t="s">
        <v>338</v>
      </c>
      <c r="AD26">
        <v>1</v>
      </c>
      <c r="AE26" s="9"/>
      <c r="AF26">
        <v>1</v>
      </c>
      <c r="AG26" s="9" t="s">
        <v>335</v>
      </c>
      <c r="AH26" s="9" t="s">
        <v>343</v>
      </c>
      <c r="AI26">
        <v>1</v>
      </c>
      <c r="AJ26">
        <v>1</v>
      </c>
      <c r="AK26">
        <v>1</v>
      </c>
      <c r="AL26">
        <v>1</v>
      </c>
      <c r="AM26">
        <v>1</v>
      </c>
      <c r="AN26">
        <v>0</v>
      </c>
      <c r="AO26">
        <v>0</v>
      </c>
      <c r="AP26">
        <v>0</v>
      </c>
      <c r="AQ26">
        <v>0</v>
      </c>
      <c r="AR26">
        <v>1</v>
      </c>
      <c r="AS26" s="9" t="s">
        <v>355</v>
      </c>
      <c r="AT26" s="9" t="s">
        <v>344</v>
      </c>
      <c r="AU26" s="9" t="s">
        <v>359</v>
      </c>
      <c r="AV26" s="9" t="s">
        <v>360</v>
      </c>
      <c r="AW26">
        <v>1</v>
      </c>
      <c r="AX26">
        <v>1</v>
      </c>
      <c r="AY26" s="9" t="s">
        <v>319</v>
      </c>
      <c r="AZ26" s="9" t="s">
        <v>362</v>
      </c>
      <c r="BA26">
        <v>0</v>
      </c>
      <c r="BB26" s="9" t="s">
        <v>337</v>
      </c>
      <c r="BC26" s="9" t="s">
        <v>363</v>
      </c>
      <c r="BD26">
        <v>1</v>
      </c>
      <c r="BE26" s="9" t="s">
        <v>365</v>
      </c>
      <c r="BF26">
        <v>0</v>
      </c>
      <c r="BG26" s="9" t="s">
        <v>319</v>
      </c>
      <c r="BH26">
        <v>0</v>
      </c>
      <c r="BI26" s="9" t="s">
        <v>366</v>
      </c>
      <c r="BJ26">
        <v>948</v>
      </c>
      <c r="BK26" s="9" t="s">
        <v>368</v>
      </c>
      <c r="BL26" s="9" t="s">
        <v>371</v>
      </c>
      <c r="BM26" s="9"/>
      <c r="BN26" s="9"/>
      <c r="BO26" s="9" t="s">
        <v>376</v>
      </c>
      <c r="BP26" s="9" t="s">
        <v>377</v>
      </c>
      <c r="BQ26" s="9" t="s">
        <v>380</v>
      </c>
      <c r="BR26" s="9" t="s">
        <v>383</v>
      </c>
      <c r="BS26" s="9" t="s">
        <v>384</v>
      </c>
      <c r="BT26">
        <v>941</v>
      </c>
      <c r="BU26" s="9"/>
      <c r="BV26" s="9"/>
      <c r="BY26" s="9"/>
      <c r="BZ26" s="9"/>
      <c r="CA26" s="9"/>
      <c r="CB26" s="9" t="s">
        <v>446</v>
      </c>
      <c r="CC26" s="9" t="s">
        <v>201</v>
      </c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E26" s="9"/>
      <c r="DF26" s="9"/>
      <c r="DG26" s="9"/>
      <c r="DH26" s="9"/>
      <c r="DI26" s="9"/>
      <c r="DJ26" s="9"/>
      <c r="DK26" s="9"/>
    </row>
    <row r="27" spans="1:115" x14ac:dyDescent="0.2">
      <c r="A27" s="11" t="s">
        <v>344</v>
      </c>
      <c r="B27" s="9" t="s">
        <v>318</v>
      </c>
      <c r="C27" s="9" t="s">
        <v>319</v>
      </c>
      <c r="D27" s="9" t="s">
        <v>321</v>
      </c>
      <c r="E27" s="9" t="s">
        <v>322</v>
      </c>
      <c r="F27" s="9" t="s">
        <v>324</v>
      </c>
      <c r="G27">
        <v>0</v>
      </c>
      <c r="H27">
        <v>1</v>
      </c>
      <c r="I27">
        <v>0</v>
      </c>
      <c r="J27">
        <v>800</v>
      </c>
      <c r="K27" s="9" t="s">
        <v>325</v>
      </c>
      <c r="L27" s="9" t="s">
        <v>329</v>
      </c>
      <c r="M27">
        <v>1</v>
      </c>
      <c r="N27">
        <v>1</v>
      </c>
      <c r="O27">
        <v>0</v>
      </c>
      <c r="P27">
        <v>20130723</v>
      </c>
      <c r="Q27">
        <v>123803</v>
      </c>
      <c r="R27" s="9" t="s">
        <v>330</v>
      </c>
      <c r="S27">
        <v>0</v>
      </c>
      <c r="T27" s="9" t="s">
        <v>332</v>
      </c>
      <c r="U27">
        <v>20130714</v>
      </c>
      <c r="V27">
        <v>154448</v>
      </c>
      <c r="W27" s="9" t="s">
        <v>330</v>
      </c>
      <c r="X27">
        <v>0</v>
      </c>
      <c r="Y27">
        <v>1</v>
      </c>
      <c r="Z27">
        <v>0</v>
      </c>
      <c r="AA27" s="9" t="s">
        <v>334</v>
      </c>
      <c r="AB27" s="9" t="s">
        <v>336</v>
      </c>
      <c r="AC27" s="9" t="s">
        <v>338</v>
      </c>
      <c r="AD27">
        <v>1</v>
      </c>
      <c r="AE27" s="9"/>
      <c r="AF27">
        <v>1</v>
      </c>
      <c r="AG27" s="9" t="s">
        <v>335</v>
      </c>
      <c r="AH27" s="9" t="s">
        <v>343</v>
      </c>
      <c r="AI27">
        <v>1</v>
      </c>
      <c r="AJ27">
        <v>1</v>
      </c>
      <c r="AK27">
        <v>1</v>
      </c>
      <c r="AL27">
        <v>1</v>
      </c>
      <c r="AM27">
        <v>1</v>
      </c>
      <c r="AN27">
        <v>0</v>
      </c>
      <c r="AO27">
        <v>0</v>
      </c>
      <c r="AP27">
        <v>0</v>
      </c>
      <c r="AQ27">
        <v>0</v>
      </c>
      <c r="AR27">
        <v>1</v>
      </c>
      <c r="AS27" s="9" t="s">
        <v>355</v>
      </c>
      <c r="AT27" s="9" t="s">
        <v>344</v>
      </c>
      <c r="AU27" s="9" t="s">
        <v>359</v>
      </c>
      <c r="AV27" s="9" t="s">
        <v>360</v>
      </c>
      <c r="AW27">
        <v>1</v>
      </c>
      <c r="AX27">
        <v>1</v>
      </c>
      <c r="AY27" s="9" t="s">
        <v>319</v>
      </c>
      <c r="AZ27" s="9" t="s">
        <v>362</v>
      </c>
      <c r="BA27">
        <v>0</v>
      </c>
      <c r="BB27" s="9" t="s">
        <v>337</v>
      </c>
      <c r="BC27" s="9" t="s">
        <v>363</v>
      </c>
      <c r="BD27">
        <v>1</v>
      </c>
      <c r="BE27" s="9" t="s">
        <v>365</v>
      </c>
      <c r="BF27">
        <v>0</v>
      </c>
      <c r="BG27" s="9" t="s">
        <v>319</v>
      </c>
      <c r="BH27">
        <v>0</v>
      </c>
      <c r="BI27" s="9" t="s">
        <v>366</v>
      </c>
      <c r="BJ27">
        <v>948</v>
      </c>
      <c r="BK27" s="9" t="s">
        <v>368</v>
      </c>
      <c r="BL27" s="9" t="s">
        <v>371</v>
      </c>
      <c r="BM27" s="9"/>
      <c r="BN27" s="9"/>
      <c r="BO27" s="9" t="s">
        <v>376</v>
      </c>
      <c r="BP27" s="9" t="s">
        <v>377</v>
      </c>
      <c r="BQ27" s="9" t="s">
        <v>380</v>
      </c>
      <c r="BR27" s="9" t="s">
        <v>383</v>
      </c>
      <c r="BS27" s="9" t="s">
        <v>384</v>
      </c>
      <c r="BT27">
        <v>941</v>
      </c>
      <c r="BU27" s="9"/>
      <c r="BV27" s="9"/>
      <c r="BY27" s="9"/>
      <c r="BZ27" s="9"/>
      <c r="CA27" s="9"/>
      <c r="CB27" s="9" t="s">
        <v>447</v>
      </c>
      <c r="CC27" s="9" t="s">
        <v>373</v>
      </c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E27" s="9"/>
      <c r="DF27" s="9"/>
      <c r="DG27" s="9"/>
      <c r="DH27" s="9"/>
      <c r="DI27" s="9"/>
      <c r="DJ27" s="9"/>
      <c r="DK27" s="9"/>
    </row>
    <row r="28" spans="1:115" x14ac:dyDescent="0.2">
      <c r="A28" s="12" t="s">
        <v>344</v>
      </c>
      <c r="B28" s="9" t="s">
        <v>318</v>
      </c>
      <c r="C28" s="9" t="s">
        <v>319</v>
      </c>
      <c r="D28" s="9" t="s">
        <v>321</v>
      </c>
      <c r="E28" s="9" t="s">
        <v>322</v>
      </c>
      <c r="F28" s="9" t="s">
        <v>324</v>
      </c>
      <c r="G28">
        <v>0</v>
      </c>
      <c r="H28">
        <v>1</v>
      </c>
      <c r="I28">
        <v>0</v>
      </c>
      <c r="J28">
        <v>800</v>
      </c>
      <c r="K28" s="9" t="s">
        <v>325</v>
      </c>
      <c r="L28" s="9" t="s">
        <v>329</v>
      </c>
      <c r="M28">
        <v>1</v>
      </c>
      <c r="N28">
        <v>1</v>
      </c>
      <c r="O28">
        <v>0</v>
      </c>
      <c r="P28">
        <v>20130723</v>
      </c>
      <c r="Q28">
        <v>123803</v>
      </c>
      <c r="R28" s="9" t="s">
        <v>330</v>
      </c>
      <c r="S28">
        <v>0</v>
      </c>
      <c r="T28" s="9" t="s">
        <v>332</v>
      </c>
      <c r="U28">
        <v>20130714</v>
      </c>
      <c r="V28">
        <v>154448</v>
      </c>
      <c r="W28" s="9" t="s">
        <v>330</v>
      </c>
      <c r="X28">
        <v>0</v>
      </c>
      <c r="Y28">
        <v>1</v>
      </c>
      <c r="Z28">
        <v>0</v>
      </c>
      <c r="AA28" s="9" t="s">
        <v>334</v>
      </c>
      <c r="AB28" s="9" t="s">
        <v>336</v>
      </c>
      <c r="AC28" s="9" t="s">
        <v>338</v>
      </c>
      <c r="AD28">
        <v>1</v>
      </c>
      <c r="AE28" s="9"/>
      <c r="AF28">
        <v>1</v>
      </c>
      <c r="AG28" s="9" t="s">
        <v>335</v>
      </c>
      <c r="AH28" s="9" t="s">
        <v>343</v>
      </c>
      <c r="AI28">
        <v>1</v>
      </c>
      <c r="AJ28">
        <v>1</v>
      </c>
      <c r="AK28">
        <v>1</v>
      </c>
      <c r="AL28">
        <v>1</v>
      </c>
      <c r="AM28">
        <v>1</v>
      </c>
      <c r="AN28">
        <v>0</v>
      </c>
      <c r="AO28">
        <v>0</v>
      </c>
      <c r="AP28">
        <v>0</v>
      </c>
      <c r="AQ28">
        <v>0</v>
      </c>
      <c r="AR28">
        <v>1</v>
      </c>
      <c r="AS28" s="9" t="s">
        <v>355</v>
      </c>
      <c r="AT28" s="9" t="s">
        <v>344</v>
      </c>
      <c r="AU28" s="9" t="s">
        <v>359</v>
      </c>
      <c r="AV28" s="9" t="s">
        <v>360</v>
      </c>
      <c r="AW28">
        <v>1</v>
      </c>
      <c r="AX28">
        <v>1</v>
      </c>
      <c r="AY28" s="9" t="s">
        <v>319</v>
      </c>
      <c r="AZ28" s="9" t="s">
        <v>362</v>
      </c>
      <c r="BA28">
        <v>0</v>
      </c>
      <c r="BB28" s="9" t="s">
        <v>337</v>
      </c>
      <c r="BC28" s="9" t="s">
        <v>363</v>
      </c>
      <c r="BD28">
        <v>1</v>
      </c>
      <c r="BE28" s="9" t="s">
        <v>365</v>
      </c>
      <c r="BF28">
        <v>0</v>
      </c>
      <c r="BG28" s="9" t="s">
        <v>319</v>
      </c>
      <c r="BH28">
        <v>0</v>
      </c>
      <c r="BI28" s="9" t="s">
        <v>366</v>
      </c>
      <c r="BJ28">
        <v>948</v>
      </c>
      <c r="BK28" s="9" t="s">
        <v>368</v>
      </c>
      <c r="BL28" s="9" t="s">
        <v>371</v>
      </c>
      <c r="BM28" s="9"/>
      <c r="BN28" s="9"/>
      <c r="BO28" s="9" t="s">
        <v>376</v>
      </c>
      <c r="BP28" s="9" t="s">
        <v>377</v>
      </c>
      <c r="BQ28" s="9" t="s">
        <v>380</v>
      </c>
      <c r="BR28" s="9" t="s">
        <v>383</v>
      </c>
      <c r="BS28" s="9" t="s">
        <v>384</v>
      </c>
      <c r="BT28">
        <v>941</v>
      </c>
      <c r="BU28" s="9"/>
      <c r="BV28" s="9"/>
      <c r="BY28" s="9"/>
      <c r="BZ28" s="9"/>
      <c r="CA28" s="9"/>
      <c r="CB28" s="9" t="s">
        <v>448</v>
      </c>
      <c r="CC28" s="9" t="s">
        <v>491</v>
      </c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/>
      <c r="DE28" s="9"/>
      <c r="DF28" s="9"/>
      <c r="DG28" s="9"/>
      <c r="DH28" s="9"/>
      <c r="DI28" s="9"/>
      <c r="DJ28" s="9"/>
      <c r="DK28" s="9"/>
    </row>
    <row r="29" spans="1:115" x14ac:dyDescent="0.2">
      <c r="A29" s="11" t="s">
        <v>344</v>
      </c>
      <c r="B29" s="9" t="s">
        <v>318</v>
      </c>
      <c r="C29" s="9" t="s">
        <v>319</v>
      </c>
      <c r="D29" s="9" t="s">
        <v>321</v>
      </c>
      <c r="E29" s="9" t="s">
        <v>322</v>
      </c>
      <c r="F29" s="9" t="s">
        <v>324</v>
      </c>
      <c r="G29">
        <v>0</v>
      </c>
      <c r="H29">
        <v>1</v>
      </c>
      <c r="I29">
        <v>0</v>
      </c>
      <c r="J29">
        <v>800</v>
      </c>
      <c r="K29" s="9" t="s">
        <v>325</v>
      </c>
      <c r="L29" s="9" t="s">
        <v>329</v>
      </c>
      <c r="M29">
        <v>1</v>
      </c>
      <c r="N29">
        <v>1</v>
      </c>
      <c r="O29">
        <v>0</v>
      </c>
      <c r="P29">
        <v>20130723</v>
      </c>
      <c r="Q29">
        <v>123803</v>
      </c>
      <c r="R29" s="9" t="s">
        <v>330</v>
      </c>
      <c r="S29">
        <v>0</v>
      </c>
      <c r="T29" s="9" t="s">
        <v>332</v>
      </c>
      <c r="U29">
        <v>20130714</v>
      </c>
      <c r="V29">
        <v>154448</v>
      </c>
      <c r="W29" s="9" t="s">
        <v>330</v>
      </c>
      <c r="X29">
        <v>0</v>
      </c>
      <c r="Y29">
        <v>1</v>
      </c>
      <c r="Z29">
        <v>0</v>
      </c>
      <c r="AA29" s="9" t="s">
        <v>334</v>
      </c>
      <c r="AB29" s="9" t="s">
        <v>336</v>
      </c>
      <c r="AC29" s="9" t="s">
        <v>338</v>
      </c>
      <c r="AD29">
        <v>1</v>
      </c>
      <c r="AE29" s="9"/>
      <c r="AF29">
        <v>1</v>
      </c>
      <c r="AG29" s="9" t="s">
        <v>335</v>
      </c>
      <c r="AH29" s="9" t="s">
        <v>343</v>
      </c>
      <c r="AI29">
        <v>1</v>
      </c>
      <c r="AJ29">
        <v>1</v>
      </c>
      <c r="AK29">
        <v>1</v>
      </c>
      <c r="AL29">
        <v>1</v>
      </c>
      <c r="AM29">
        <v>1</v>
      </c>
      <c r="AN29">
        <v>0</v>
      </c>
      <c r="AO29">
        <v>0</v>
      </c>
      <c r="AP29">
        <v>0</v>
      </c>
      <c r="AQ29">
        <v>0</v>
      </c>
      <c r="AR29">
        <v>1</v>
      </c>
      <c r="AS29" s="9" t="s">
        <v>355</v>
      </c>
      <c r="AT29" s="9" t="s">
        <v>344</v>
      </c>
      <c r="AU29" s="9" t="s">
        <v>359</v>
      </c>
      <c r="AV29" s="9" t="s">
        <v>360</v>
      </c>
      <c r="AW29">
        <v>1</v>
      </c>
      <c r="AX29">
        <v>1</v>
      </c>
      <c r="AY29" s="9" t="s">
        <v>319</v>
      </c>
      <c r="AZ29" s="9" t="s">
        <v>362</v>
      </c>
      <c r="BA29">
        <v>0</v>
      </c>
      <c r="BB29" s="9" t="s">
        <v>337</v>
      </c>
      <c r="BC29" s="9" t="s">
        <v>363</v>
      </c>
      <c r="BD29">
        <v>1</v>
      </c>
      <c r="BE29" s="9" t="s">
        <v>365</v>
      </c>
      <c r="BF29">
        <v>0</v>
      </c>
      <c r="BG29" s="9" t="s">
        <v>319</v>
      </c>
      <c r="BH29">
        <v>0</v>
      </c>
      <c r="BI29" s="9" t="s">
        <v>366</v>
      </c>
      <c r="BJ29">
        <v>948</v>
      </c>
      <c r="BK29" s="9" t="s">
        <v>368</v>
      </c>
      <c r="BL29" s="9" t="s">
        <v>371</v>
      </c>
      <c r="BM29" s="9"/>
      <c r="BN29" s="9"/>
      <c r="BO29" s="9" t="s">
        <v>376</v>
      </c>
      <c r="BP29" s="9" t="s">
        <v>377</v>
      </c>
      <c r="BQ29" s="9" t="s">
        <v>380</v>
      </c>
      <c r="BR29" s="9" t="s">
        <v>383</v>
      </c>
      <c r="BS29" s="9" t="s">
        <v>384</v>
      </c>
      <c r="BT29">
        <v>941</v>
      </c>
      <c r="BU29" s="9"/>
      <c r="BV29" s="9"/>
      <c r="BY29" s="9"/>
      <c r="BZ29" s="9"/>
      <c r="CA29" s="9"/>
      <c r="CB29" s="9" t="s">
        <v>449</v>
      </c>
      <c r="CC29" s="9" t="s">
        <v>368</v>
      </c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E29" s="9"/>
      <c r="DF29" s="9"/>
      <c r="DG29" s="9"/>
      <c r="DH29" s="9"/>
      <c r="DI29" s="9"/>
      <c r="DJ29" s="9"/>
      <c r="DK29" s="9"/>
    </row>
    <row r="30" spans="1:115" x14ac:dyDescent="0.2">
      <c r="A30" s="12" t="s">
        <v>344</v>
      </c>
      <c r="B30" s="9" t="s">
        <v>318</v>
      </c>
      <c r="C30" s="9" t="s">
        <v>319</v>
      </c>
      <c r="D30" s="9" t="s">
        <v>321</v>
      </c>
      <c r="E30" s="9" t="s">
        <v>322</v>
      </c>
      <c r="F30" s="9" t="s">
        <v>324</v>
      </c>
      <c r="G30">
        <v>0</v>
      </c>
      <c r="H30">
        <v>1</v>
      </c>
      <c r="I30">
        <v>0</v>
      </c>
      <c r="J30">
        <v>800</v>
      </c>
      <c r="K30" s="9" t="s">
        <v>325</v>
      </c>
      <c r="L30" s="9" t="s">
        <v>329</v>
      </c>
      <c r="M30">
        <v>1</v>
      </c>
      <c r="N30">
        <v>1</v>
      </c>
      <c r="O30">
        <v>0</v>
      </c>
      <c r="P30">
        <v>20130723</v>
      </c>
      <c r="Q30">
        <v>123803</v>
      </c>
      <c r="R30" s="9" t="s">
        <v>330</v>
      </c>
      <c r="S30">
        <v>0</v>
      </c>
      <c r="T30" s="9" t="s">
        <v>332</v>
      </c>
      <c r="U30">
        <v>20130714</v>
      </c>
      <c r="V30">
        <v>154448</v>
      </c>
      <c r="W30" s="9" t="s">
        <v>330</v>
      </c>
      <c r="X30">
        <v>0</v>
      </c>
      <c r="Y30">
        <v>1</v>
      </c>
      <c r="Z30">
        <v>0</v>
      </c>
      <c r="AA30" s="9" t="s">
        <v>334</v>
      </c>
      <c r="AB30" s="9" t="s">
        <v>336</v>
      </c>
      <c r="AC30" s="9" t="s">
        <v>338</v>
      </c>
      <c r="AD30">
        <v>1</v>
      </c>
      <c r="AE30" s="9"/>
      <c r="AF30">
        <v>1</v>
      </c>
      <c r="AG30" s="9" t="s">
        <v>335</v>
      </c>
      <c r="AH30" s="9" t="s">
        <v>343</v>
      </c>
      <c r="AI30">
        <v>1</v>
      </c>
      <c r="AJ30">
        <v>1</v>
      </c>
      <c r="AK30">
        <v>1</v>
      </c>
      <c r="AL30">
        <v>1</v>
      </c>
      <c r="AM30">
        <v>1</v>
      </c>
      <c r="AN30">
        <v>0</v>
      </c>
      <c r="AO30">
        <v>0</v>
      </c>
      <c r="AP30">
        <v>0</v>
      </c>
      <c r="AQ30">
        <v>0</v>
      </c>
      <c r="AR30">
        <v>1</v>
      </c>
      <c r="AS30" s="9" t="s">
        <v>355</v>
      </c>
      <c r="AT30" s="9" t="s">
        <v>344</v>
      </c>
      <c r="AU30" s="9" t="s">
        <v>359</v>
      </c>
      <c r="AV30" s="9" t="s">
        <v>360</v>
      </c>
      <c r="AW30">
        <v>1</v>
      </c>
      <c r="AX30">
        <v>1</v>
      </c>
      <c r="AY30" s="9" t="s">
        <v>319</v>
      </c>
      <c r="AZ30" s="9" t="s">
        <v>362</v>
      </c>
      <c r="BA30">
        <v>0</v>
      </c>
      <c r="BB30" s="9" t="s">
        <v>337</v>
      </c>
      <c r="BC30" s="9" t="s">
        <v>363</v>
      </c>
      <c r="BD30">
        <v>1</v>
      </c>
      <c r="BE30" s="9" t="s">
        <v>365</v>
      </c>
      <c r="BF30">
        <v>0</v>
      </c>
      <c r="BG30" s="9" t="s">
        <v>319</v>
      </c>
      <c r="BH30">
        <v>0</v>
      </c>
      <c r="BI30" s="9" t="s">
        <v>366</v>
      </c>
      <c r="BJ30">
        <v>948</v>
      </c>
      <c r="BK30" s="9" t="s">
        <v>368</v>
      </c>
      <c r="BL30" s="9" t="s">
        <v>371</v>
      </c>
      <c r="BM30" s="9"/>
      <c r="BN30" s="9"/>
      <c r="BO30" s="9" t="s">
        <v>376</v>
      </c>
      <c r="BP30" s="9" t="s">
        <v>377</v>
      </c>
      <c r="BQ30" s="9" t="s">
        <v>380</v>
      </c>
      <c r="BR30" s="9" t="s">
        <v>383</v>
      </c>
      <c r="BS30" s="9" t="s">
        <v>384</v>
      </c>
      <c r="BT30">
        <v>941</v>
      </c>
      <c r="BU30" s="9"/>
      <c r="BV30" s="9"/>
      <c r="BY30" s="9"/>
      <c r="BZ30" s="9"/>
      <c r="CA30" s="9"/>
      <c r="CB30" s="9" t="s">
        <v>450</v>
      </c>
      <c r="CC30" s="9" t="s">
        <v>492</v>
      </c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E30" s="9"/>
      <c r="DF30" s="9"/>
      <c r="DG30" s="9"/>
      <c r="DH30" s="9"/>
      <c r="DI30" s="9"/>
      <c r="DJ30" s="9"/>
      <c r="DK30" s="9"/>
    </row>
    <row r="31" spans="1:115" x14ac:dyDescent="0.2">
      <c r="A31" s="11" t="s">
        <v>344</v>
      </c>
      <c r="B31" s="9" t="s">
        <v>318</v>
      </c>
      <c r="C31" s="9" t="s">
        <v>319</v>
      </c>
      <c r="D31" s="9" t="s">
        <v>321</v>
      </c>
      <c r="E31" s="9" t="s">
        <v>322</v>
      </c>
      <c r="F31" s="9" t="s">
        <v>324</v>
      </c>
      <c r="G31">
        <v>0</v>
      </c>
      <c r="H31">
        <v>1</v>
      </c>
      <c r="I31">
        <v>0</v>
      </c>
      <c r="J31">
        <v>800</v>
      </c>
      <c r="K31" s="9" t="s">
        <v>325</v>
      </c>
      <c r="L31" s="9" t="s">
        <v>329</v>
      </c>
      <c r="M31">
        <v>1</v>
      </c>
      <c r="N31">
        <v>1</v>
      </c>
      <c r="O31">
        <v>0</v>
      </c>
      <c r="P31">
        <v>20130723</v>
      </c>
      <c r="Q31">
        <v>123803</v>
      </c>
      <c r="R31" s="9" t="s">
        <v>330</v>
      </c>
      <c r="S31">
        <v>0</v>
      </c>
      <c r="T31" s="9" t="s">
        <v>332</v>
      </c>
      <c r="U31">
        <v>20130714</v>
      </c>
      <c r="V31">
        <v>154448</v>
      </c>
      <c r="W31" s="9" t="s">
        <v>330</v>
      </c>
      <c r="X31">
        <v>0</v>
      </c>
      <c r="Y31">
        <v>1</v>
      </c>
      <c r="Z31">
        <v>0</v>
      </c>
      <c r="AA31" s="9" t="s">
        <v>334</v>
      </c>
      <c r="AB31" s="9" t="s">
        <v>336</v>
      </c>
      <c r="AC31" s="9" t="s">
        <v>338</v>
      </c>
      <c r="AD31">
        <v>1</v>
      </c>
      <c r="AE31" s="9"/>
      <c r="AF31">
        <v>1</v>
      </c>
      <c r="AG31" s="9" t="s">
        <v>335</v>
      </c>
      <c r="AH31" s="9" t="s">
        <v>343</v>
      </c>
      <c r="AI31">
        <v>1</v>
      </c>
      <c r="AJ31">
        <v>1</v>
      </c>
      <c r="AK31">
        <v>1</v>
      </c>
      <c r="AL31">
        <v>1</v>
      </c>
      <c r="AM31">
        <v>1</v>
      </c>
      <c r="AN31">
        <v>0</v>
      </c>
      <c r="AO31">
        <v>0</v>
      </c>
      <c r="AP31">
        <v>0</v>
      </c>
      <c r="AQ31">
        <v>0</v>
      </c>
      <c r="AR31">
        <v>1</v>
      </c>
      <c r="AS31" s="9" t="s">
        <v>355</v>
      </c>
      <c r="AT31" s="9" t="s">
        <v>344</v>
      </c>
      <c r="AU31" s="9" t="s">
        <v>359</v>
      </c>
      <c r="AV31" s="9" t="s">
        <v>360</v>
      </c>
      <c r="AW31">
        <v>1</v>
      </c>
      <c r="AX31">
        <v>1</v>
      </c>
      <c r="AY31" s="9" t="s">
        <v>319</v>
      </c>
      <c r="AZ31" s="9" t="s">
        <v>362</v>
      </c>
      <c r="BA31">
        <v>0</v>
      </c>
      <c r="BB31" s="9" t="s">
        <v>337</v>
      </c>
      <c r="BC31" s="9" t="s">
        <v>363</v>
      </c>
      <c r="BD31">
        <v>1</v>
      </c>
      <c r="BE31" s="9" t="s">
        <v>365</v>
      </c>
      <c r="BF31">
        <v>0</v>
      </c>
      <c r="BG31" s="9" t="s">
        <v>319</v>
      </c>
      <c r="BH31">
        <v>0</v>
      </c>
      <c r="BI31" s="9" t="s">
        <v>366</v>
      </c>
      <c r="BJ31">
        <v>948</v>
      </c>
      <c r="BK31" s="9" t="s">
        <v>368</v>
      </c>
      <c r="BL31" s="9" t="s">
        <v>371</v>
      </c>
      <c r="BM31" s="9"/>
      <c r="BN31" s="9"/>
      <c r="BO31" s="9" t="s">
        <v>376</v>
      </c>
      <c r="BP31" s="9" t="s">
        <v>377</v>
      </c>
      <c r="BQ31" s="9" t="s">
        <v>380</v>
      </c>
      <c r="BR31" s="9" t="s">
        <v>383</v>
      </c>
      <c r="BS31" s="9" t="s">
        <v>384</v>
      </c>
      <c r="BT31">
        <v>941</v>
      </c>
      <c r="BU31" s="9"/>
      <c r="BV31" s="9"/>
      <c r="BY31" s="9"/>
      <c r="BZ31" s="9"/>
      <c r="CA31" s="9"/>
      <c r="CB31" s="9" t="s">
        <v>451</v>
      </c>
      <c r="CC31" s="9" t="s">
        <v>493</v>
      </c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E31" s="9"/>
      <c r="DF31" s="9"/>
      <c r="DG31" s="9"/>
      <c r="DH31" s="9"/>
      <c r="DI31" s="9"/>
      <c r="DJ31" s="9"/>
      <c r="DK31" s="9"/>
    </row>
    <row r="32" spans="1:115" x14ac:dyDescent="0.2">
      <c r="A32" s="12" t="s">
        <v>344</v>
      </c>
      <c r="B32" s="9" t="s">
        <v>318</v>
      </c>
      <c r="C32" s="9" t="s">
        <v>319</v>
      </c>
      <c r="D32" s="9" t="s">
        <v>321</v>
      </c>
      <c r="E32" s="9" t="s">
        <v>322</v>
      </c>
      <c r="F32" s="9" t="s">
        <v>324</v>
      </c>
      <c r="G32">
        <v>0</v>
      </c>
      <c r="H32">
        <v>1</v>
      </c>
      <c r="I32">
        <v>0</v>
      </c>
      <c r="J32">
        <v>800</v>
      </c>
      <c r="K32" s="9" t="s">
        <v>325</v>
      </c>
      <c r="L32" s="9" t="s">
        <v>329</v>
      </c>
      <c r="M32">
        <v>1</v>
      </c>
      <c r="N32">
        <v>1</v>
      </c>
      <c r="O32">
        <v>0</v>
      </c>
      <c r="P32">
        <v>20130723</v>
      </c>
      <c r="Q32">
        <v>123803</v>
      </c>
      <c r="R32" s="9" t="s">
        <v>330</v>
      </c>
      <c r="S32">
        <v>0</v>
      </c>
      <c r="T32" s="9" t="s">
        <v>332</v>
      </c>
      <c r="U32">
        <v>20130714</v>
      </c>
      <c r="V32">
        <v>154448</v>
      </c>
      <c r="W32" s="9" t="s">
        <v>330</v>
      </c>
      <c r="X32">
        <v>0</v>
      </c>
      <c r="Y32">
        <v>1</v>
      </c>
      <c r="Z32">
        <v>0</v>
      </c>
      <c r="AA32" s="9" t="s">
        <v>334</v>
      </c>
      <c r="AB32" s="9" t="s">
        <v>336</v>
      </c>
      <c r="AC32" s="9" t="s">
        <v>338</v>
      </c>
      <c r="AD32">
        <v>1</v>
      </c>
      <c r="AE32" s="9"/>
      <c r="AF32">
        <v>1</v>
      </c>
      <c r="AG32" s="9" t="s">
        <v>335</v>
      </c>
      <c r="AH32" s="9" t="s">
        <v>343</v>
      </c>
      <c r="AI32">
        <v>1</v>
      </c>
      <c r="AJ32">
        <v>1</v>
      </c>
      <c r="AK32">
        <v>1</v>
      </c>
      <c r="AL32">
        <v>1</v>
      </c>
      <c r="AM32">
        <v>1</v>
      </c>
      <c r="AN32">
        <v>0</v>
      </c>
      <c r="AO32">
        <v>0</v>
      </c>
      <c r="AP32">
        <v>0</v>
      </c>
      <c r="AQ32">
        <v>0</v>
      </c>
      <c r="AR32">
        <v>1</v>
      </c>
      <c r="AS32" s="9" t="s">
        <v>355</v>
      </c>
      <c r="AT32" s="9" t="s">
        <v>344</v>
      </c>
      <c r="AU32" s="9" t="s">
        <v>359</v>
      </c>
      <c r="AV32" s="9" t="s">
        <v>360</v>
      </c>
      <c r="AW32">
        <v>1</v>
      </c>
      <c r="AX32">
        <v>1</v>
      </c>
      <c r="AY32" s="9" t="s">
        <v>319</v>
      </c>
      <c r="AZ32" s="9" t="s">
        <v>362</v>
      </c>
      <c r="BA32">
        <v>0</v>
      </c>
      <c r="BB32" s="9" t="s">
        <v>337</v>
      </c>
      <c r="BC32" s="9" t="s">
        <v>363</v>
      </c>
      <c r="BD32">
        <v>1</v>
      </c>
      <c r="BE32" s="9" t="s">
        <v>365</v>
      </c>
      <c r="BF32">
        <v>0</v>
      </c>
      <c r="BG32" s="9" t="s">
        <v>319</v>
      </c>
      <c r="BH32">
        <v>0</v>
      </c>
      <c r="BI32" s="9" t="s">
        <v>366</v>
      </c>
      <c r="BJ32">
        <v>948</v>
      </c>
      <c r="BK32" s="9" t="s">
        <v>368</v>
      </c>
      <c r="BL32" s="9" t="s">
        <v>371</v>
      </c>
      <c r="BM32" s="9"/>
      <c r="BN32" s="9"/>
      <c r="BO32" s="9" t="s">
        <v>376</v>
      </c>
      <c r="BP32" s="9" t="s">
        <v>377</v>
      </c>
      <c r="BQ32" s="9" t="s">
        <v>380</v>
      </c>
      <c r="BR32" s="9" t="s">
        <v>383</v>
      </c>
      <c r="BS32" s="9" t="s">
        <v>384</v>
      </c>
      <c r="BT32">
        <v>941</v>
      </c>
      <c r="BU32" s="9"/>
      <c r="BV32" s="9"/>
      <c r="BY32" s="9"/>
      <c r="BZ32" s="9"/>
      <c r="CA32" s="9"/>
      <c r="CB32" s="9" t="s">
        <v>452</v>
      </c>
      <c r="CC32" s="9" t="s">
        <v>355</v>
      </c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E32" s="9"/>
      <c r="DF32" s="9"/>
      <c r="DG32" s="9"/>
      <c r="DH32" s="9"/>
      <c r="DI32" s="9"/>
      <c r="DJ32" s="9"/>
      <c r="DK32" s="9"/>
    </row>
    <row r="33" spans="1:115" x14ac:dyDescent="0.2">
      <c r="A33" s="11" t="s">
        <v>344</v>
      </c>
      <c r="B33" s="9" t="s">
        <v>318</v>
      </c>
      <c r="C33" s="9" t="s">
        <v>319</v>
      </c>
      <c r="D33" s="9" t="s">
        <v>321</v>
      </c>
      <c r="E33" s="9" t="s">
        <v>322</v>
      </c>
      <c r="F33" s="9" t="s">
        <v>324</v>
      </c>
      <c r="G33">
        <v>0</v>
      </c>
      <c r="H33">
        <v>1</v>
      </c>
      <c r="I33">
        <v>0</v>
      </c>
      <c r="J33">
        <v>800</v>
      </c>
      <c r="K33" s="9" t="s">
        <v>325</v>
      </c>
      <c r="L33" s="9" t="s">
        <v>329</v>
      </c>
      <c r="M33">
        <v>1</v>
      </c>
      <c r="N33">
        <v>1</v>
      </c>
      <c r="O33">
        <v>0</v>
      </c>
      <c r="P33">
        <v>20130723</v>
      </c>
      <c r="Q33">
        <v>123803</v>
      </c>
      <c r="R33" s="9" t="s">
        <v>330</v>
      </c>
      <c r="S33">
        <v>0</v>
      </c>
      <c r="T33" s="9" t="s">
        <v>332</v>
      </c>
      <c r="U33">
        <v>20130714</v>
      </c>
      <c r="V33">
        <v>154448</v>
      </c>
      <c r="W33" s="9" t="s">
        <v>330</v>
      </c>
      <c r="X33">
        <v>0</v>
      </c>
      <c r="Y33">
        <v>1</v>
      </c>
      <c r="Z33">
        <v>0</v>
      </c>
      <c r="AA33" s="9" t="s">
        <v>334</v>
      </c>
      <c r="AB33" s="9" t="s">
        <v>336</v>
      </c>
      <c r="AC33" s="9" t="s">
        <v>338</v>
      </c>
      <c r="AD33">
        <v>1</v>
      </c>
      <c r="AE33" s="9"/>
      <c r="AF33">
        <v>1</v>
      </c>
      <c r="AG33" s="9" t="s">
        <v>335</v>
      </c>
      <c r="AH33" s="9" t="s">
        <v>343</v>
      </c>
      <c r="AI33">
        <v>1</v>
      </c>
      <c r="AJ33">
        <v>1</v>
      </c>
      <c r="AK33">
        <v>1</v>
      </c>
      <c r="AL33">
        <v>1</v>
      </c>
      <c r="AM33">
        <v>1</v>
      </c>
      <c r="AN33">
        <v>0</v>
      </c>
      <c r="AO33">
        <v>0</v>
      </c>
      <c r="AP33">
        <v>0</v>
      </c>
      <c r="AQ33">
        <v>0</v>
      </c>
      <c r="AR33">
        <v>1</v>
      </c>
      <c r="AS33" s="9" t="s">
        <v>355</v>
      </c>
      <c r="AT33" s="9" t="s">
        <v>344</v>
      </c>
      <c r="AU33" s="9" t="s">
        <v>359</v>
      </c>
      <c r="AV33" s="9" t="s">
        <v>360</v>
      </c>
      <c r="AW33">
        <v>1</v>
      </c>
      <c r="AX33">
        <v>1</v>
      </c>
      <c r="AY33" s="9" t="s">
        <v>319</v>
      </c>
      <c r="AZ33" s="9" t="s">
        <v>362</v>
      </c>
      <c r="BA33">
        <v>0</v>
      </c>
      <c r="BB33" s="9" t="s">
        <v>337</v>
      </c>
      <c r="BC33" s="9" t="s">
        <v>363</v>
      </c>
      <c r="BD33">
        <v>1</v>
      </c>
      <c r="BE33" s="9" t="s">
        <v>365</v>
      </c>
      <c r="BF33">
        <v>0</v>
      </c>
      <c r="BG33" s="9" t="s">
        <v>319</v>
      </c>
      <c r="BH33">
        <v>0</v>
      </c>
      <c r="BI33" s="9" t="s">
        <v>366</v>
      </c>
      <c r="BJ33">
        <v>948</v>
      </c>
      <c r="BK33" s="9" t="s">
        <v>368</v>
      </c>
      <c r="BL33" s="9" t="s">
        <v>371</v>
      </c>
      <c r="BM33" s="9"/>
      <c r="BN33" s="9"/>
      <c r="BO33" s="9" t="s">
        <v>376</v>
      </c>
      <c r="BP33" s="9" t="s">
        <v>377</v>
      </c>
      <c r="BQ33" s="9" t="s">
        <v>380</v>
      </c>
      <c r="BR33" s="9" t="s">
        <v>383</v>
      </c>
      <c r="BS33" s="9" t="s">
        <v>384</v>
      </c>
      <c r="BT33">
        <v>941</v>
      </c>
      <c r="BU33" s="9"/>
      <c r="BV33" s="9"/>
      <c r="BY33" s="9"/>
      <c r="BZ33" s="9"/>
      <c r="CA33" s="9"/>
      <c r="CB33" s="9" t="s">
        <v>453</v>
      </c>
      <c r="CC33" s="9" t="s">
        <v>494</v>
      </c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E33" s="9"/>
      <c r="DF33" s="9"/>
      <c r="DG33" s="9"/>
      <c r="DH33" s="9"/>
      <c r="DI33" s="9"/>
      <c r="DJ33" s="9"/>
      <c r="DK33" s="9"/>
    </row>
    <row r="34" spans="1:115" x14ac:dyDescent="0.2">
      <c r="A34" s="12" t="s">
        <v>344</v>
      </c>
      <c r="B34" s="9" t="s">
        <v>318</v>
      </c>
      <c r="C34" s="9" t="s">
        <v>319</v>
      </c>
      <c r="D34" s="9" t="s">
        <v>321</v>
      </c>
      <c r="E34" s="9" t="s">
        <v>322</v>
      </c>
      <c r="F34" s="9" t="s">
        <v>324</v>
      </c>
      <c r="G34">
        <v>0</v>
      </c>
      <c r="H34">
        <v>1</v>
      </c>
      <c r="I34">
        <v>0</v>
      </c>
      <c r="J34">
        <v>800</v>
      </c>
      <c r="K34" s="9" t="s">
        <v>325</v>
      </c>
      <c r="L34" s="9" t="s">
        <v>329</v>
      </c>
      <c r="M34">
        <v>1</v>
      </c>
      <c r="N34">
        <v>1</v>
      </c>
      <c r="O34">
        <v>0</v>
      </c>
      <c r="P34">
        <v>20130723</v>
      </c>
      <c r="Q34">
        <v>123803</v>
      </c>
      <c r="R34" s="9" t="s">
        <v>330</v>
      </c>
      <c r="S34">
        <v>0</v>
      </c>
      <c r="T34" s="9" t="s">
        <v>332</v>
      </c>
      <c r="U34">
        <v>20130714</v>
      </c>
      <c r="V34">
        <v>154448</v>
      </c>
      <c r="W34" s="9" t="s">
        <v>330</v>
      </c>
      <c r="X34">
        <v>0</v>
      </c>
      <c r="Y34">
        <v>1</v>
      </c>
      <c r="Z34">
        <v>0</v>
      </c>
      <c r="AA34" s="9" t="s">
        <v>334</v>
      </c>
      <c r="AB34" s="9" t="s">
        <v>336</v>
      </c>
      <c r="AC34" s="9" t="s">
        <v>338</v>
      </c>
      <c r="AD34">
        <v>1</v>
      </c>
      <c r="AE34" s="9"/>
      <c r="AF34">
        <v>1</v>
      </c>
      <c r="AG34" s="9" t="s">
        <v>335</v>
      </c>
      <c r="AH34" s="9" t="s">
        <v>343</v>
      </c>
      <c r="AI34">
        <v>1</v>
      </c>
      <c r="AJ34">
        <v>1</v>
      </c>
      <c r="AK34">
        <v>1</v>
      </c>
      <c r="AL34">
        <v>1</v>
      </c>
      <c r="AM34">
        <v>1</v>
      </c>
      <c r="AN34">
        <v>0</v>
      </c>
      <c r="AO34">
        <v>0</v>
      </c>
      <c r="AP34">
        <v>0</v>
      </c>
      <c r="AQ34">
        <v>0</v>
      </c>
      <c r="AR34">
        <v>1</v>
      </c>
      <c r="AS34" s="9" t="s">
        <v>355</v>
      </c>
      <c r="AT34" s="9" t="s">
        <v>344</v>
      </c>
      <c r="AU34" s="9" t="s">
        <v>359</v>
      </c>
      <c r="AV34" s="9" t="s">
        <v>360</v>
      </c>
      <c r="AW34">
        <v>1</v>
      </c>
      <c r="AX34">
        <v>1</v>
      </c>
      <c r="AY34" s="9" t="s">
        <v>319</v>
      </c>
      <c r="AZ34" s="9" t="s">
        <v>362</v>
      </c>
      <c r="BA34">
        <v>0</v>
      </c>
      <c r="BB34" s="9" t="s">
        <v>337</v>
      </c>
      <c r="BC34" s="9" t="s">
        <v>363</v>
      </c>
      <c r="BD34">
        <v>1</v>
      </c>
      <c r="BE34" s="9" t="s">
        <v>365</v>
      </c>
      <c r="BF34">
        <v>0</v>
      </c>
      <c r="BG34" s="9" t="s">
        <v>319</v>
      </c>
      <c r="BH34">
        <v>0</v>
      </c>
      <c r="BI34" s="9" t="s">
        <v>366</v>
      </c>
      <c r="BJ34">
        <v>948</v>
      </c>
      <c r="BK34" s="9" t="s">
        <v>368</v>
      </c>
      <c r="BL34" s="9" t="s">
        <v>371</v>
      </c>
      <c r="BM34" s="9"/>
      <c r="BN34" s="9"/>
      <c r="BO34" s="9" t="s">
        <v>376</v>
      </c>
      <c r="BP34" s="9" t="s">
        <v>377</v>
      </c>
      <c r="BQ34" s="9" t="s">
        <v>380</v>
      </c>
      <c r="BR34" s="9" t="s">
        <v>383</v>
      </c>
      <c r="BS34" s="9" t="s">
        <v>384</v>
      </c>
      <c r="BT34">
        <v>941</v>
      </c>
      <c r="BU34" s="9"/>
      <c r="BV34" s="9"/>
      <c r="BY34" s="9"/>
      <c r="BZ34" s="9"/>
      <c r="CA34" s="9"/>
      <c r="CB34" s="9" t="s">
        <v>454</v>
      </c>
      <c r="CC34" s="9" t="s">
        <v>359</v>
      </c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/>
      <c r="DE34" s="9"/>
      <c r="DF34" s="9"/>
      <c r="DG34" s="9"/>
      <c r="DH34" s="9"/>
      <c r="DI34" s="9"/>
      <c r="DJ34" s="9"/>
      <c r="DK34" s="9"/>
    </row>
    <row r="35" spans="1:115" x14ac:dyDescent="0.2">
      <c r="A35" s="11" t="s">
        <v>344</v>
      </c>
      <c r="B35" s="9" t="s">
        <v>318</v>
      </c>
      <c r="C35" s="9" t="s">
        <v>319</v>
      </c>
      <c r="D35" s="9" t="s">
        <v>321</v>
      </c>
      <c r="E35" s="9" t="s">
        <v>322</v>
      </c>
      <c r="F35" s="9" t="s">
        <v>324</v>
      </c>
      <c r="G35">
        <v>0</v>
      </c>
      <c r="H35">
        <v>1</v>
      </c>
      <c r="I35">
        <v>0</v>
      </c>
      <c r="J35">
        <v>800</v>
      </c>
      <c r="K35" s="9" t="s">
        <v>325</v>
      </c>
      <c r="L35" s="9" t="s">
        <v>329</v>
      </c>
      <c r="M35">
        <v>1</v>
      </c>
      <c r="N35">
        <v>1</v>
      </c>
      <c r="O35">
        <v>0</v>
      </c>
      <c r="P35">
        <v>20130723</v>
      </c>
      <c r="Q35">
        <v>123803</v>
      </c>
      <c r="R35" s="9" t="s">
        <v>330</v>
      </c>
      <c r="S35">
        <v>0</v>
      </c>
      <c r="T35" s="9" t="s">
        <v>332</v>
      </c>
      <c r="U35">
        <v>20130714</v>
      </c>
      <c r="V35">
        <v>154448</v>
      </c>
      <c r="W35" s="9" t="s">
        <v>330</v>
      </c>
      <c r="X35">
        <v>0</v>
      </c>
      <c r="Y35">
        <v>1</v>
      </c>
      <c r="Z35">
        <v>0</v>
      </c>
      <c r="AA35" s="9" t="s">
        <v>334</v>
      </c>
      <c r="AB35" s="9" t="s">
        <v>336</v>
      </c>
      <c r="AC35" s="9" t="s">
        <v>338</v>
      </c>
      <c r="AD35">
        <v>1</v>
      </c>
      <c r="AE35" s="9"/>
      <c r="AF35">
        <v>1</v>
      </c>
      <c r="AG35" s="9" t="s">
        <v>335</v>
      </c>
      <c r="AH35" s="9" t="s">
        <v>343</v>
      </c>
      <c r="AI35">
        <v>1</v>
      </c>
      <c r="AJ35">
        <v>1</v>
      </c>
      <c r="AK35">
        <v>1</v>
      </c>
      <c r="AL35">
        <v>1</v>
      </c>
      <c r="AM35">
        <v>1</v>
      </c>
      <c r="AN35">
        <v>0</v>
      </c>
      <c r="AO35">
        <v>0</v>
      </c>
      <c r="AP35">
        <v>0</v>
      </c>
      <c r="AQ35">
        <v>0</v>
      </c>
      <c r="AR35">
        <v>1</v>
      </c>
      <c r="AS35" s="9" t="s">
        <v>355</v>
      </c>
      <c r="AT35" s="9" t="s">
        <v>344</v>
      </c>
      <c r="AU35" s="9" t="s">
        <v>359</v>
      </c>
      <c r="AV35" s="9" t="s">
        <v>360</v>
      </c>
      <c r="AW35">
        <v>1</v>
      </c>
      <c r="AX35">
        <v>1</v>
      </c>
      <c r="AY35" s="9" t="s">
        <v>319</v>
      </c>
      <c r="AZ35" s="9" t="s">
        <v>362</v>
      </c>
      <c r="BA35">
        <v>0</v>
      </c>
      <c r="BB35" s="9" t="s">
        <v>337</v>
      </c>
      <c r="BC35" s="9" t="s">
        <v>363</v>
      </c>
      <c r="BD35">
        <v>1</v>
      </c>
      <c r="BE35" s="9" t="s">
        <v>365</v>
      </c>
      <c r="BF35">
        <v>0</v>
      </c>
      <c r="BG35" s="9" t="s">
        <v>319</v>
      </c>
      <c r="BH35">
        <v>0</v>
      </c>
      <c r="BI35" s="9" t="s">
        <v>366</v>
      </c>
      <c r="BJ35">
        <v>948</v>
      </c>
      <c r="BK35" s="9" t="s">
        <v>368</v>
      </c>
      <c r="BL35" s="9" t="s">
        <v>371</v>
      </c>
      <c r="BM35" s="9"/>
      <c r="BN35" s="9"/>
      <c r="BO35" s="9" t="s">
        <v>376</v>
      </c>
      <c r="BP35" s="9" t="s">
        <v>377</v>
      </c>
      <c r="BQ35" s="9" t="s">
        <v>380</v>
      </c>
      <c r="BR35" s="9" t="s">
        <v>383</v>
      </c>
      <c r="BS35" s="9" t="s">
        <v>384</v>
      </c>
      <c r="BT35">
        <v>941</v>
      </c>
      <c r="BU35" s="9"/>
      <c r="BV35" s="9"/>
      <c r="BY35" s="9"/>
      <c r="BZ35" s="9"/>
      <c r="CA35" s="9"/>
      <c r="CB35" s="9"/>
      <c r="CC35" s="9"/>
      <c r="CD35" s="9" t="s">
        <v>338</v>
      </c>
      <c r="CE35" s="9" t="s">
        <v>510</v>
      </c>
      <c r="CF35" s="9" t="s">
        <v>513</v>
      </c>
      <c r="CG35" s="9"/>
      <c r="CH35" s="9"/>
      <c r="CI35" s="9"/>
      <c r="CJ35" s="9"/>
      <c r="CK35" s="9"/>
      <c r="CL35" s="9"/>
      <c r="CM35" s="9" t="s">
        <v>523</v>
      </c>
      <c r="CN35" s="9" t="s">
        <v>526</v>
      </c>
      <c r="CO35" s="9" t="s">
        <v>528</v>
      </c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E35" s="9"/>
      <c r="DF35" s="9"/>
      <c r="DG35" s="9"/>
      <c r="DH35" s="9"/>
      <c r="DI35" s="9"/>
      <c r="DJ35" s="9"/>
      <c r="DK35" s="9"/>
    </row>
    <row r="36" spans="1:115" x14ac:dyDescent="0.2">
      <c r="A36" s="12" t="s">
        <v>344</v>
      </c>
      <c r="B36" s="9" t="s">
        <v>318</v>
      </c>
      <c r="C36" s="9" t="s">
        <v>319</v>
      </c>
      <c r="D36" s="9" t="s">
        <v>321</v>
      </c>
      <c r="E36" s="9" t="s">
        <v>322</v>
      </c>
      <c r="F36" s="9" t="s">
        <v>324</v>
      </c>
      <c r="G36">
        <v>0</v>
      </c>
      <c r="H36">
        <v>1</v>
      </c>
      <c r="I36">
        <v>0</v>
      </c>
      <c r="J36">
        <v>800</v>
      </c>
      <c r="K36" s="9" t="s">
        <v>325</v>
      </c>
      <c r="L36" s="9" t="s">
        <v>329</v>
      </c>
      <c r="M36">
        <v>1</v>
      </c>
      <c r="N36">
        <v>1</v>
      </c>
      <c r="O36">
        <v>0</v>
      </c>
      <c r="P36">
        <v>20130723</v>
      </c>
      <c r="Q36">
        <v>123803</v>
      </c>
      <c r="R36" s="9" t="s">
        <v>330</v>
      </c>
      <c r="S36">
        <v>0</v>
      </c>
      <c r="T36" s="9" t="s">
        <v>332</v>
      </c>
      <c r="U36">
        <v>20130714</v>
      </c>
      <c r="V36">
        <v>154448</v>
      </c>
      <c r="W36" s="9" t="s">
        <v>330</v>
      </c>
      <c r="X36">
        <v>0</v>
      </c>
      <c r="Y36">
        <v>1</v>
      </c>
      <c r="Z36">
        <v>0</v>
      </c>
      <c r="AA36" s="9" t="s">
        <v>334</v>
      </c>
      <c r="AB36" s="9" t="s">
        <v>336</v>
      </c>
      <c r="AC36" s="9" t="s">
        <v>338</v>
      </c>
      <c r="AD36">
        <v>1</v>
      </c>
      <c r="AE36" s="9"/>
      <c r="AF36">
        <v>1</v>
      </c>
      <c r="AG36" s="9" t="s">
        <v>335</v>
      </c>
      <c r="AH36" s="9" t="s">
        <v>343</v>
      </c>
      <c r="AI36">
        <v>1</v>
      </c>
      <c r="AJ36">
        <v>1</v>
      </c>
      <c r="AK36">
        <v>1</v>
      </c>
      <c r="AL36">
        <v>1</v>
      </c>
      <c r="AM36">
        <v>1</v>
      </c>
      <c r="AN36">
        <v>0</v>
      </c>
      <c r="AO36">
        <v>0</v>
      </c>
      <c r="AP36">
        <v>0</v>
      </c>
      <c r="AQ36">
        <v>0</v>
      </c>
      <c r="AR36">
        <v>1</v>
      </c>
      <c r="AS36" s="9" t="s">
        <v>355</v>
      </c>
      <c r="AT36" s="9" t="s">
        <v>344</v>
      </c>
      <c r="AU36" s="9" t="s">
        <v>359</v>
      </c>
      <c r="AV36" s="9" t="s">
        <v>360</v>
      </c>
      <c r="AW36">
        <v>1</v>
      </c>
      <c r="AX36">
        <v>1</v>
      </c>
      <c r="AY36" s="9" t="s">
        <v>319</v>
      </c>
      <c r="AZ36" s="9" t="s">
        <v>362</v>
      </c>
      <c r="BA36">
        <v>0</v>
      </c>
      <c r="BB36" s="9" t="s">
        <v>337</v>
      </c>
      <c r="BC36" s="9" t="s">
        <v>363</v>
      </c>
      <c r="BD36">
        <v>1</v>
      </c>
      <c r="BE36" s="9" t="s">
        <v>365</v>
      </c>
      <c r="BF36">
        <v>0</v>
      </c>
      <c r="BG36" s="9" t="s">
        <v>319</v>
      </c>
      <c r="BH36">
        <v>0</v>
      </c>
      <c r="BI36" s="9" t="s">
        <v>366</v>
      </c>
      <c r="BJ36">
        <v>948</v>
      </c>
      <c r="BK36" s="9" t="s">
        <v>368</v>
      </c>
      <c r="BL36" s="9" t="s">
        <v>371</v>
      </c>
      <c r="BM36" s="9"/>
      <c r="BN36" s="9"/>
      <c r="BO36" s="9" t="s">
        <v>376</v>
      </c>
      <c r="BP36" s="9" t="s">
        <v>377</v>
      </c>
      <c r="BQ36" s="9" t="s">
        <v>380</v>
      </c>
      <c r="BR36" s="9" t="s">
        <v>383</v>
      </c>
      <c r="BS36" s="9" t="s">
        <v>384</v>
      </c>
      <c r="BT36">
        <v>941</v>
      </c>
      <c r="BU36" s="9"/>
      <c r="BV36" s="9"/>
      <c r="BY36" s="9"/>
      <c r="BZ36" s="9"/>
      <c r="CA36" s="9"/>
      <c r="CB36" s="9"/>
      <c r="CC36" s="9"/>
      <c r="CD36" s="9" t="s">
        <v>338</v>
      </c>
      <c r="CE36" s="9" t="s">
        <v>510</v>
      </c>
      <c r="CF36" s="9" t="s">
        <v>513</v>
      </c>
      <c r="CG36" s="9"/>
      <c r="CH36" s="9"/>
      <c r="CI36" s="9"/>
      <c r="CJ36" s="9"/>
      <c r="CK36" s="9"/>
      <c r="CL36" s="9"/>
      <c r="CM36" s="9" t="s">
        <v>524</v>
      </c>
      <c r="CN36" s="9" t="s">
        <v>525</v>
      </c>
      <c r="CO36" s="9" t="s">
        <v>527</v>
      </c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/>
      <c r="DC36" s="9"/>
      <c r="DE36" s="9"/>
      <c r="DF36" s="9"/>
      <c r="DG36" s="9"/>
      <c r="DH36" s="9"/>
      <c r="DI36" s="9"/>
      <c r="DJ36" s="9"/>
      <c r="DK36" s="9"/>
    </row>
    <row r="37" spans="1:115" x14ac:dyDescent="0.2">
      <c r="A37" s="11" t="s">
        <v>344</v>
      </c>
      <c r="B37" s="9" t="s">
        <v>318</v>
      </c>
      <c r="C37" s="9" t="s">
        <v>319</v>
      </c>
      <c r="D37" s="9" t="s">
        <v>321</v>
      </c>
      <c r="E37" s="9" t="s">
        <v>322</v>
      </c>
      <c r="F37" s="9" t="s">
        <v>324</v>
      </c>
      <c r="G37">
        <v>0</v>
      </c>
      <c r="H37">
        <v>1</v>
      </c>
      <c r="I37">
        <v>0</v>
      </c>
      <c r="J37">
        <v>800</v>
      </c>
      <c r="K37" s="9" t="s">
        <v>325</v>
      </c>
      <c r="L37" s="9" t="s">
        <v>329</v>
      </c>
      <c r="M37">
        <v>1</v>
      </c>
      <c r="N37">
        <v>1</v>
      </c>
      <c r="O37">
        <v>0</v>
      </c>
      <c r="P37">
        <v>20130723</v>
      </c>
      <c r="Q37">
        <v>123803</v>
      </c>
      <c r="R37" s="9" t="s">
        <v>330</v>
      </c>
      <c r="S37">
        <v>0</v>
      </c>
      <c r="T37" s="9" t="s">
        <v>332</v>
      </c>
      <c r="U37">
        <v>20130714</v>
      </c>
      <c r="V37">
        <v>154448</v>
      </c>
      <c r="W37" s="9" t="s">
        <v>330</v>
      </c>
      <c r="X37">
        <v>0</v>
      </c>
      <c r="Y37">
        <v>1</v>
      </c>
      <c r="Z37">
        <v>0</v>
      </c>
      <c r="AA37" s="9" t="s">
        <v>334</v>
      </c>
      <c r="AB37" s="9" t="s">
        <v>336</v>
      </c>
      <c r="AC37" s="9" t="s">
        <v>338</v>
      </c>
      <c r="AD37">
        <v>1</v>
      </c>
      <c r="AE37" s="9"/>
      <c r="AF37">
        <v>1</v>
      </c>
      <c r="AG37" s="9" t="s">
        <v>335</v>
      </c>
      <c r="AH37" s="9" t="s">
        <v>343</v>
      </c>
      <c r="AI37">
        <v>1</v>
      </c>
      <c r="AJ37">
        <v>1</v>
      </c>
      <c r="AK37">
        <v>1</v>
      </c>
      <c r="AL37">
        <v>1</v>
      </c>
      <c r="AM37">
        <v>1</v>
      </c>
      <c r="AN37">
        <v>0</v>
      </c>
      <c r="AO37">
        <v>0</v>
      </c>
      <c r="AP37">
        <v>0</v>
      </c>
      <c r="AQ37">
        <v>0</v>
      </c>
      <c r="AR37">
        <v>1</v>
      </c>
      <c r="AS37" s="9" t="s">
        <v>355</v>
      </c>
      <c r="AT37" s="9" t="s">
        <v>344</v>
      </c>
      <c r="AU37" s="9" t="s">
        <v>359</v>
      </c>
      <c r="AV37" s="9" t="s">
        <v>360</v>
      </c>
      <c r="AW37">
        <v>1</v>
      </c>
      <c r="AX37">
        <v>1</v>
      </c>
      <c r="AY37" s="9" t="s">
        <v>319</v>
      </c>
      <c r="AZ37" s="9" t="s">
        <v>362</v>
      </c>
      <c r="BA37">
        <v>0</v>
      </c>
      <c r="BB37" s="9" t="s">
        <v>337</v>
      </c>
      <c r="BC37" s="9" t="s">
        <v>363</v>
      </c>
      <c r="BD37">
        <v>1</v>
      </c>
      <c r="BE37" s="9" t="s">
        <v>365</v>
      </c>
      <c r="BF37">
        <v>0</v>
      </c>
      <c r="BG37" s="9" t="s">
        <v>319</v>
      </c>
      <c r="BH37">
        <v>0</v>
      </c>
      <c r="BI37" s="9" t="s">
        <v>366</v>
      </c>
      <c r="BJ37">
        <v>948</v>
      </c>
      <c r="BK37" s="9" t="s">
        <v>368</v>
      </c>
      <c r="BL37" s="9" t="s">
        <v>371</v>
      </c>
      <c r="BM37" s="9"/>
      <c r="BN37" s="9"/>
      <c r="BO37" s="9" t="s">
        <v>376</v>
      </c>
      <c r="BP37" s="9" t="s">
        <v>377</v>
      </c>
      <c r="BQ37" s="9" t="s">
        <v>380</v>
      </c>
      <c r="BR37" s="9" t="s">
        <v>383</v>
      </c>
      <c r="BS37" s="9" t="s">
        <v>384</v>
      </c>
      <c r="BT37">
        <v>941</v>
      </c>
      <c r="BU37" s="9"/>
      <c r="BV37" s="9"/>
      <c r="BY37" s="9"/>
      <c r="BZ37" s="9"/>
      <c r="CA37" s="9"/>
      <c r="CB37" s="9"/>
      <c r="CC37" s="9"/>
      <c r="CD37" s="9" t="s">
        <v>337</v>
      </c>
      <c r="CE37" s="9" t="s">
        <v>511</v>
      </c>
      <c r="CF37" s="9" t="s">
        <v>513</v>
      </c>
      <c r="CG37" s="9"/>
      <c r="CH37" s="9"/>
      <c r="CI37" s="9"/>
      <c r="CJ37" s="9"/>
      <c r="CK37" s="9"/>
      <c r="CL37" s="9"/>
      <c r="CM37" s="9"/>
      <c r="CN37" s="9"/>
      <c r="CO37" s="9"/>
      <c r="CP37" s="9" t="s">
        <v>512</v>
      </c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E37" s="9"/>
      <c r="DF37" s="9"/>
      <c r="DG37" s="9"/>
      <c r="DH37" s="9"/>
      <c r="DI37" s="9"/>
      <c r="DJ37" s="9"/>
      <c r="DK37" s="9"/>
    </row>
    <row r="38" spans="1:115" x14ac:dyDescent="0.2">
      <c r="A38" s="12" t="s">
        <v>344</v>
      </c>
      <c r="B38" s="9" t="s">
        <v>318</v>
      </c>
      <c r="C38" s="9" t="s">
        <v>319</v>
      </c>
      <c r="D38" s="9" t="s">
        <v>321</v>
      </c>
      <c r="E38" s="9" t="s">
        <v>322</v>
      </c>
      <c r="F38" s="9" t="s">
        <v>324</v>
      </c>
      <c r="G38">
        <v>0</v>
      </c>
      <c r="H38">
        <v>1</v>
      </c>
      <c r="I38">
        <v>0</v>
      </c>
      <c r="J38">
        <v>800</v>
      </c>
      <c r="K38" s="9" t="s">
        <v>325</v>
      </c>
      <c r="L38" s="9" t="s">
        <v>329</v>
      </c>
      <c r="M38">
        <v>1</v>
      </c>
      <c r="N38">
        <v>1</v>
      </c>
      <c r="O38">
        <v>0</v>
      </c>
      <c r="P38">
        <v>20130723</v>
      </c>
      <c r="Q38">
        <v>123803</v>
      </c>
      <c r="R38" s="9" t="s">
        <v>330</v>
      </c>
      <c r="S38">
        <v>0</v>
      </c>
      <c r="T38" s="9" t="s">
        <v>332</v>
      </c>
      <c r="U38">
        <v>20130714</v>
      </c>
      <c r="V38">
        <v>154448</v>
      </c>
      <c r="W38" s="9" t="s">
        <v>330</v>
      </c>
      <c r="X38">
        <v>0</v>
      </c>
      <c r="Y38">
        <v>1</v>
      </c>
      <c r="Z38">
        <v>0</v>
      </c>
      <c r="AA38" s="9" t="s">
        <v>334</v>
      </c>
      <c r="AB38" s="9" t="s">
        <v>336</v>
      </c>
      <c r="AC38" s="9" t="s">
        <v>338</v>
      </c>
      <c r="AD38">
        <v>1</v>
      </c>
      <c r="AE38" s="9"/>
      <c r="AF38">
        <v>1</v>
      </c>
      <c r="AG38" s="9" t="s">
        <v>335</v>
      </c>
      <c r="AH38" s="9" t="s">
        <v>343</v>
      </c>
      <c r="AI38">
        <v>1</v>
      </c>
      <c r="AJ38">
        <v>1</v>
      </c>
      <c r="AK38">
        <v>1</v>
      </c>
      <c r="AL38">
        <v>1</v>
      </c>
      <c r="AM38">
        <v>1</v>
      </c>
      <c r="AN38">
        <v>0</v>
      </c>
      <c r="AO38">
        <v>0</v>
      </c>
      <c r="AP38">
        <v>0</v>
      </c>
      <c r="AQ38">
        <v>0</v>
      </c>
      <c r="AR38">
        <v>1</v>
      </c>
      <c r="AS38" s="9" t="s">
        <v>355</v>
      </c>
      <c r="AT38" s="9" t="s">
        <v>344</v>
      </c>
      <c r="AU38" s="9" t="s">
        <v>359</v>
      </c>
      <c r="AV38" s="9" t="s">
        <v>360</v>
      </c>
      <c r="AW38">
        <v>1</v>
      </c>
      <c r="AX38">
        <v>1</v>
      </c>
      <c r="AY38" s="9" t="s">
        <v>319</v>
      </c>
      <c r="AZ38" s="9" t="s">
        <v>362</v>
      </c>
      <c r="BA38">
        <v>0</v>
      </c>
      <c r="BB38" s="9" t="s">
        <v>337</v>
      </c>
      <c r="BC38" s="9" t="s">
        <v>363</v>
      </c>
      <c r="BD38">
        <v>1</v>
      </c>
      <c r="BE38" s="9" t="s">
        <v>365</v>
      </c>
      <c r="BF38">
        <v>0</v>
      </c>
      <c r="BG38" s="9" t="s">
        <v>319</v>
      </c>
      <c r="BH38">
        <v>0</v>
      </c>
      <c r="BI38" s="9" t="s">
        <v>366</v>
      </c>
      <c r="BJ38">
        <v>948</v>
      </c>
      <c r="BK38" s="9" t="s">
        <v>368</v>
      </c>
      <c r="BL38" s="9" t="s">
        <v>371</v>
      </c>
      <c r="BM38" s="9"/>
      <c r="BN38" s="9"/>
      <c r="BO38" s="9" t="s">
        <v>376</v>
      </c>
      <c r="BP38" s="9" t="s">
        <v>377</v>
      </c>
      <c r="BQ38" s="9" t="s">
        <v>380</v>
      </c>
      <c r="BR38" s="9" t="s">
        <v>383</v>
      </c>
      <c r="BS38" s="9" t="s">
        <v>384</v>
      </c>
      <c r="BT38">
        <v>941</v>
      </c>
      <c r="BU38" s="9"/>
      <c r="BV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 t="s">
        <v>530</v>
      </c>
      <c r="CU38" s="9" t="s">
        <v>525</v>
      </c>
      <c r="CV38" s="9" t="s">
        <v>527</v>
      </c>
      <c r="CW38" s="9"/>
      <c r="CX38" s="9"/>
      <c r="CY38" s="9"/>
      <c r="CZ38" s="9"/>
      <c r="DA38" s="9"/>
      <c r="DB38" s="9"/>
      <c r="DC38" s="9"/>
      <c r="DE38" s="9"/>
      <c r="DF38" s="9"/>
      <c r="DG38" s="9"/>
      <c r="DH38" s="9"/>
      <c r="DI38" s="9"/>
      <c r="DJ38" s="9"/>
      <c r="DK38" s="9"/>
    </row>
    <row r="39" spans="1:115" x14ac:dyDescent="0.2">
      <c r="A39" s="11" t="s">
        <v>344</v>
      </c>
      <c r="B39" s="9" t="s">
        <v>318</v>
      </c>
      <c r="C39" s="9" t="s">
        <v>319</v>
      </c>
      <c r="D39" s="9" t="s">
        <v>321</v>
      </c>
      <c r="E39" s="9" t="s">
        <v>322</v>
      </c>
      <c r="F39" s="9" t="s">
        <v>324</v>
      </c>
      <c r="G39">
        <v>0</v>
      </c>
      <c r="H39">
        <v>1</v>
      </c>
      <c r="I39">
        <v>0</v>
      </c>
      <c r="J39">
        <v>800</v>
      </c>
      <c r="K39" s="9" t="s">
        <v>325</v>
      </c>
      <c r="L39" s="9" t="s">
        <v>329</v>
      </c>
      <c r="M39">
        <v>1</v>
      </c>
      <c r="N39">
        <v>1</v>
      </c>
      <c r="O39">
        <v>0</v>
      </c>
      <c r="P39">
        <v>20130723</v>
      </c>
      <c r="Q39">
        <v>123803</v>
      </c>
      <c r="R39" s="9" t="s">
        <v>330</v>
      </c>
      <c r="S39">
        <v>0</v>
      </c>
      <c r="T39" s="9" t="s">
        <v>332</v>
      </c>
      <c r="U39">
        <v>20130714</v>
      </c>
      <c r="V39">
        <v>154448</v>
      </c>
      <c r="W39" s="9" t="s">
        <v>330</v>
      </c>
      <c r="X39">
        <v>0</v>
      </c>
      <c r="Y39">
        <v>1</v>
      </c>
      <c r="Z39">
        <v>0</v>
      </c>
      <c r="AA39" s="9" t="s">
        <v>334</v>
      </c>
      <c r="AB39" s="9" t="s">
        <v>336</v>
      </c>
      <c r="AC39" s="9" t="s">
        <v>338</v>
      </c>
      <c r="AD39">
        <v>1</v>
      </c>
      <c r="AE39" s="9"/>
      <c r="AF39">
        <v>1</v>
      </c>
      <c r="AG39" s="9" t="s">
        <v>335</v>
      </c>
      <c r="AH39" s="9" t="s">
        <v>343</v>
      </c>
      <c r="AI39">
        <v>1</v>
      </c>
      <c r="AJ39">
        <v>1</v>
      </c>
      <c r="AK39">
        <v>1</v>
      </c>
      <c r="AL39">
        <v>1</v>
      </c>
      <c r="AM39">
        <v>1</v>
      </c>
      <c r="AN39">
        <v>0</v>
      </c>
      <c r="AO39">
        <v>0</v>
      </c>
      <c r="AP39">
        <v>0</v>
      </c>
      <c r="AQ39">
        <v>0</v>
      </c>
      <c r="AR39">
        <v>1</v>
      </c>
      <c r="AS39" s="9" t="s">
        <v>355</v>
      </c>
      <c r="AT39" s="9" t="s">
        <v>344</v>
      </c>
      <c r="AU39" s="9" t="s">
        <v>359</v>
      </c>
      <c r="AV39" s="9" t="s">
        <v>360</v>
      </c>
      <c r="AW39">
        <v>1</v>
      </c>
      <c r="AX39">
        <v>1</v>
      </c>
      <c r="AY39" s="9" t="s">
        <v>319</v>
      </c>
      <c r="AZ39" s="9" t="s">
        <v>362</v>
      </c>
      <c r="BA39">
        <v>0</v>
      </c>
      <c r="BB39" s="9" t="s">
        <v>337</v>
      </c>
      <c r="BC39" s="9" t="s">
        <v>363</v>
      </c>
      <c r="BD39">
        <v>1</v>
      </c>
      <c r="BE39" s="9" t="s">
        <v>365</v>
      </c>
      <c r="BF39">
        <v>0</v>
      </c>
      <c r="BG39" s="9" t="s">
        <v>319</v>
      </c>
      <c r="BH39">
        <v>0</v>
      </c>
      <c r="BI39" s="9" t="s">
        <v>366</v>
      </c>
      <c r="BJ39">
        <v>948</v>
      </c>
      <c r="BK39" s="9" t="s">
        <v>368</v>
      </c>
      <c r="BL39" s="9" t="s">
        <v>371</v>
      </c>
      <c r="BM39" s="9"/>
      <c r="BN39" s="9"/>
      <c r="BO39" s="9" t="s">
        <v>376</v>
      </c>
      <c r="BP39" s="9" t="s">
        <v>377</v>
      </c>
      <c r="BQ39" s="9" t="s">
        <v>380</v>
      </c>
      <c r="BR39" s="9" t="s">
        <v>383</v>
      </c>
      <c r="BS39" s="9" t="s">
        <v>384</v>
      </c>
      <c r="BT39">
        <v>941</v>
      </c>
      <c r="BU39" s="9"/>
      <c r="BV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 t="s">
        <v>338</v>
      </c>
      <c r="CX39" s="9" t="s">
        <v>523</v>
      </c>
      <c r="CY39" s="9" t="s">
        <v>525</v>
      </c>
      <c r="CZ39" s="9"/>
      <c r="DA39" s="9"/>
      <c r="DB39" s="9"/>
      <c r="DC39" s="9"/>
      <c r="DE39" s="9"/>
      <c r="DF39" s="9"/>
      <c r="DG39" s="9"/>
      <c r="DH39" s="9"/>
      <c r="DI39" s="9"/>
      <c r="DJ39" s="9"/>
      <c r="DK39" s="9"/>
    </row>
    <row r="40" spans="1:115" x14ac:dyDescent="0.2">
      <c r="A40" s="12" t="s">
        <v>344</v>
      </c>
      <c r="B40" s="9" t="s">
        <v>318</v>
      </c>
      <c r="C40" s="9" t="s">
        <v>319</v>
      </c>
      <c r="D40" s="9" t="s">
        <v>321</v>
      </c>
      <c r="E40" s="9" t="s">
        <v>322</v>
      </c>
      <c r="F40" s="9" t="s">
        <v>324</v>
      </c>
      <c r="G40">
        <v>0</v>
      </c>
      <c r="H40">
        <v>1</v>
      </c>
      <c r="I40">
        <v>0</v>
      </c>
      <c r="J40">
        <v>800</v>
      </c>
      <c r="K40" s="9" t="s">
        <v>325</v>
      </c>
      <c r="L40" s="9" t="s">
        <v>329</v>
      </c>
      <c r="M40">
        <v>1</v>
      </c>
      <c r="N40">
        <v>1</v>
      </c>
      <c r="O40">
        <v>0</v>
      </c>
      <c r="P40">
        <v>20130723</v>
      </c>
      <c r="Q40">
        <v>123803</v>
      </c>
      <c r="R40" s="9" t="s">
        <v>330</v>
      </c>
      <c r="S40">
        <v>0</v>
      </c>
      <c r="T40" s="9" t="s">
        <v>332</v>
      </c>
      <c r="U40">
        <v>20130714</v>
      </c>
      <c r="V40">
        <v>154448</v>
      </c>
      <c r="W40" s="9" t="s">
        <v>330</v>
      </c>
      <c r="X40">
        <v>0</v>
      </c>
      <c r="Y40">
        <v>1</v>
      </c>
      <c r="Z40">
        <v>0</v>
      </c>
      <c r="AA40" s="9" t="s">
        <v>334</v>
      </c>
      <c r="AB40" s="9" t="s">
        <v>336</v>
      </c>
      <c r="AC40" s="9" t="s">
        <v>338</v>
      </c>
      <c r="AD40">
        <v>1</v>
      </c>
      <c r="AE40" s="9"/>
      <c r="AF40">
        <v>1</v>
      </c>
      <c r="AG40" s="9" t="s">
        <v>335</v>
      </c>
      <c r="AH40" s="9" t="s">
        <v>343</v>
      </c>
      <c r="AI40">
        <v>1</v>
      </c>
      <c r="AJ40">
        <v>1</v>
      </c>
      <c r="AK40">
        <v>1</v>
      </c>
      <c r="AL40">
        <v>1</v>
      </c>
      <c r="AM40">
        <v>1</v>
      </c>
      <c r="AN40">
        <v>0</v>
      </c>
      <c r="AO40">
        <v>0</v>
      </c>
      <c r="AP40">
        <v>0</v>
      </c>
      <c r="AQ40">
        <v>0</v>
      </c>
      <c r="AR40">
        <v>1</v>
      </c>
      <c r="AS40" s="9" t="s">
        <v>355</v>
      </c>
      <c r="AT40" s="9" t="s">
        <v>344</v>
      </c>
      <c r="AU40" s="9" t="s">
        <v>359</v>
      </c>
      <c r="AV40" s="9" t="s">
        <v>360</v>
      </c>
      <c r="AW40">
        <v>1</v>
      </c>
      <c r="AX40">
        <v>1</v>
      </c>
      <c r="AY40" s="9" t="s">
        <v>319</v>
      </c>
      <c r="AZ40" s="9" t="s">
        <v>362</v>
      </c>
      <c r="BA40">
        <v>0</v>
      </c>
      <c r="BB40" s="9" t="s">
        <v>337</v>
      </c>
      <c r="BC40" s="9" t="s">
        <v>363</v>
      </c>
      <c r="BD40">
        <v>1</v>
      </c>
      <c r="BE40" s="9" t="s">
        <v>365</v>
      </c>
      <c r="BF40">
        <v>0</v>
      </c>
      <c r="BG40" s="9" t="s">
        <v>319</v>
      </c>
      <c r="BH40">
        <v>0</v>
      </c>
      <c r="BI40" s="9" t="s">
        <v>366</v>
      </c>
      <c r="BJ40">
        <v>948</v>
      </c>
      <c r="BK40" s="9" t="s">
        <v>368</v>
      </c>
      <c r="BL40" s="9" t="s">
        <v>371</v>
      </c>
      <c r="BM40" s="9"/>
      <c r="BN40" s="9"/>
      <c r="BO40" s="9" t="s">
        <v>376</v>
      </c>
      <c r="BP40" s="9" t="s">
        <v>377</v>
      </c>
      <c r="BQ40" s="9" t="s">
        <v>380</v>
      </c>
      <c r="BR40" s="9" t="s">
        <v>383</v>
      </c>
      <c r="BS40" s="9" t="s">
        <v>384</v>
      </c>
      <c r="BT40">
        <v>941</v>
      </c>
      <c r="BU40" s="9"/>
      <c r="BV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 t="s">
        <v>364</v>
      </c>
      <c r="DB40" s="9"/>
      <c r="DC40" s="9"/>
      <c r="DD40">
        <v>1</v>
      </c>
      <c r="DE40" s="9"/>
      <c r="DF40" s="9"/>
      <c r="DG40" s="9"/>
      <c r="DH40" s="9"/>
      <c r="DI40" s="9"/>
      <c r="DJ40" s="9"/>
      <c r="DK40" s="9"/>
    </row>
    <row r="41" spans="1:115" x14ac:dyDescent="0.2">
      <c r="A41" s="11" t="s">
        <v>344</v>
      </c>
      <c r="B41" s="9" t="s">
        <v>318</v>
      </c>
      <c r="C41" s="9" t="s">
        <v>319</v>
      </c>
      <c r="D41" s="9" t="s">
        <v>321</v>
      </c>
      <c r="E41" s="9" t="s">
        <v>322</v>
      </c>
      <c r="F41" s="9" t="s">
        <v>324</v>
      </c>
      <c r="G41">
        <v>0</v>
      </c>
      <c r="H41">
        <v>1</v>
      </c>
      <c r="I41">
        <v>0</v>
      </c>
      <c r="J41">
        <v>800</v>
      </c>
      <c r="K41" s="9" t="s">
        <v>325</v>
      </c>
      <c r="L41" s="9" t="s">
        <v>329</v>
      </c>
      <c r="M41">
        <v>1</v>
      </c>
      <c r="N41">
        <v>1</v>
      </c>
      <c r="O41">
        <v>0</v>
      </c>
      <c r="P41">
        <v>20130723</v>
      </c>
      <c r="Q41">
        <v>123803</v>
      </c>
      <c r="R41" s="9" t="s">
        <v>330</v>
      </c>
      <c r="S41">
        <v>0</v>
      </c>
      <c r="T41" s="9" t="s">
        <v>332</v>
      </c>
      <c r="U41">
        <v>20130714</v>
      </c>
      <c r="V41">
        <v>154448</v>
      </c>
      <c r="W41" s="9" t="s">
        <v>330</v>
      </c>
      <c r="X41">
        <v>0</v>
      </c>
      <c r="Y41">
        <v>1</v>
      </c>
      <c r="Z41">
        <v>0</v>
      </c>
      <c r="AA41" s="9" t="s">
        <v>334</v>
      </c>
      <c r="AB41" s="9" t="s">
        <v>336</v>
      </c>
      <c r="AC41" s="9" t="s">
        <v>338</v>
      </c>
      <c r="AD41">
        <v>1</v>
      </c>
      <c r="AE41" s="9"/>
      <c r="AF41">
        <v>1</v>
      </c>
      <c r="AG41" s="9" t="s">
        <v>335</v>
      </c>
      <c r="AH41" s="9" t="s">
        <v>343</v>
      </c>
      <c r="AI41">
        <v>1</v>
      </c>
      <c r="AJ41">
        <v>1</v>
      </c>
      <c r="AK41">
        <v>1</v>
      </c>
      <c r="AL41">
        <v>1</v>
      </c>
      <c r="AM41">
        <v>1</v>
      </c>
      <c r="AN41">
        <v>0</v>
      </c>
      <c r="AO41">
        <v>0</v>
      </c>
      <c r="AP41">
        <v>0</v>
      </c>
      <c r="AQ41">
        <v>0</v>
      </c>
      <c r="AR41">
        <v>1</v>
      </c>
      <c r="AS41" s="9" t="s">
        <v>355</v>
      </c>
      <c r="AT41" s="9" t="s">
        <v>344</v>
      </c>
      <c r="AU41" s="9" t="s">
        <v>359</v>
      </c>
      <c r="AV41" s="9" t="s">
        <v>360</v>
      </c>
      <c r="AW41">
        <v>1</v>
      </c>
      <c r="AX41">
        <v>1</v>
      </c>
      <c r="AY41" s="9" t="s">
        <v>319</v>
      </c>
      <c r="AZ41" s="9" t="s">
        <v>362</v>
      </c>
      <c r="BA41">
        <v>0</v>
      </c>
      <c r="BB41" s="9" t="s">
        <v>337</v>
      </c>
      <c r="BC41" s="9" t="s">
        <v>363</v>
      </c>
      <c r="BD41">
        <v>1</v>
      </c>
      <c r="BE41" s="9" t="s">
        <v>365</v>
      </c>
      <c r="BF41">
        <v>0</v>
      </c>
      <c r="BG41" s="9" t="s">
        <v>319</v>
      </c>
      <c r="BH41">
        <v>0</v>
      </c>
      <c r="BI41" s="9" t="s">
        <v>366</v>
      </c>
      <c r="BJ41">
        <v>948</v>
      </c>
      <c r="BK41" s="9" t="s">
        <v>368</v>
      </c>
      <c r="BL41" s="9" t="s">
        <v>371</v>
      </c>
      <c r="BM41" s="9"/>
      <c r="BN41" s="9"/>
      <c r="BO41" s="9" t="s">
        <v>376</v>
      </c>
      <c r="BP41" s="9" t="s">
        <v>377</v>
      </c>
      <c r="BQ41" s="9" t="s">
        <v>380</v>
      </c>
      <c r="BR41" s="9" t="s">
        <v>383</v>
      </c>
      <c r="BS41" s="9" t="s">
        <v>384</v>
      </c>
      <c r="BT41">
        <v>941</v>
      </c>
      <c r="BU41" s="9"/>
      <c r="BV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 t="s">
        <v>361</v>
      </c>
      <c r="DB41" s="9"/>
      <c r="DC41" s="9"/>
      <c r="DD41">
        <v>1</v>
      </c>
      <c r="DE41" s="9"/>
      <c r="DF41" s="9"/>
      <c r="DG41" s="9"/>
      <c r="DH41" s="9"/>
      <c r="DI41" s="9"/>
      <c r="DJ41" s="9"/>
      <c r="DK41" s="9"/>
    </row>
    <row r="42" spans="1:115" x14ac:dyDescent="0.2">
      <c r="A42" s="45" t="s">
        <v>344</v>
      </c>
      <c r="B42" s="9" t="s">
        <v>318</v>
      </c>
      <c r="C42" s="9" t="s">
        <v>319</v>
      </c>
      <c r="D42" s="9" t="s">
        <v>321</v>
      </c>
      <c r="E42" s="9" t="s">
        <v>322</v>
      </c>
      <c r="F42" s="9" t="s">
        <v>324</v>
      </c>
      <c r="G42">
        <v>0</v>
      </c>
      <c r="H42">
        <v>1</v>
      </c>
      <c r="I42">
        <v>0</v>
      </c>
      <c r="J42">
        <v>800</v>
      </c>
      <c r="K42" s="9" t="s">
        <v>325</v>
      </c>
      <c r="L42" s="9" t="s">
        <v>329</v>
      </c>
      <c r="M42">
        <v>1</v>
      </c>
      <c r="N42">
        <v>1</v>
      </c>
      <c r="O42">
        <v>0</v>
      </c>
      <c r="P42">
        <v>20130723</v>
      </c>
      <c r="Q42">
        <v>123803</v>
      </c>
      <c r="R42" s="9" t="s">
        <v>330</v>
      </c>
      <c r="S42">
        <v>0</v>
      </c>
      <c r="T42" s="9" t="s">
        <v>332</v>
      </c>
      <c r="U42">
        <v>20130714</v>
      </c>
      <c r="V42">
        <v>154448</v>
      </c>
      <c r="W42" s="9" t="s">
        <v>330</v>
      </c>
      <c r="X42">
        <v>0</v>
      </c>
      <c r="Y42">
        <v>1</v>
      </c>
      <c r="Z42">
        <v>0</v>
      </c>
      <c r="AA42" s="9" t="s">
        <v>334</v>
      </c>
      <c r="AB42" s="9" t="s">
        <v>336</v>
      </c>
      <c r="AC42" s="9" t="s">
        <v>338</v>
      </c>
      <c r="AD42">
        <v>1</v>
      </c>
      <c r="AE42" s="9"/>
      <c r="AF42">
        <v>1</v>
      </c>
      <c r="AG42" s="9" t="s">
        <v>335</v>
      </c>
      <c r="AH42" s="9" t="s">
        <v>343</v>
      </c>
      <c r="AI42">
        <v>1</v>
      </c>
      <c r="AJ42">
        <v>6</v>
      </c>
      <c r="AK42">
        <v>1</v>
      </c>
      <c r="AL42">
        <v>1</v>
      </c>
      <c r="AM42">
        <v>1</v>
      </c>
      <c r="AN42">
        <v>0</v>
      </c>
      <c r="AO42">
        <v>0</v>
      </c>
      <c r="AP42">
        <v>0</v>
      </c>
      <c r="AQ42">
        <v>0</v>
      </c>
      <c r="AR42">
        <v>1</v>
      </c>
      <c r="AS42" s="9" t="s">
        <v>355</v>
      </c>
      <c r="AT42" s="9" t="s">
        <v>344</v>
      </c>
      <c r="AU42" s="9" t="s">
        <v>359</v>
      </c>
      <c r="AV42" s="9" t="s">
        <v>360</v>
      </c>
      <c r="AW42">
        <v>1</v>
      </c>
      <c r="AX42">
        <v>1</v>
      </c>
      <c r="AY42" s="9" t="s">
        <v>319</v>
      </c>
      <c r="AZ42" s="9" t="s">
        <v>362</v>
      </c>
      <c r="BA42">
        <v>0</v>
      </c>
      <c r="BB42" s="9" t="s">
        <v>337</v>
      </c>
      <c r="BC42" s="9" t="s">
        <v>363</v>
      </c>
      <c r="BD42">
        <v>1</v>
      </c>
      <c r="BE42" s="9" t="s">
        <v>365</v>
      </c>
      <c r="BF42">
        <v>0</v>
      </c>
      <c r="BG42" s="9" t="s">
        <v>319</v>
      </c>
      <c r="BH42">
        <v>0</v>
      </c>
      <c r="BI42" s="9" t="s">
        <v>366</v>
      </c>
      <c r="BJ42">
        <v>948</v>
      </c>
      <c r="BK42" s="9" t="s">
        <v>368</v>
      </c>
      <c r="BL42" s="9" t="s">
        <v>372</v>
      </c>
      <c r="BM42" s="9"/>
      <c r="BN42" s="9"/>
      <c r="BO42" s="9" t="s">
        <v>376</v>
      </c>
      <c r="BP42" s="9" t="s">
        <v>377</v>
      </c>
      <c r="BQ42" s="9" t="s">
        <v>380</v>
      </c>
      <c r="BR42" s="9" t="s">
        <v>383</v>
      </c>
      <c r="BS42" s="9" t="s">
        <v>384</v>
      </c>
      <c r="BT42">
        <v>2354</v>
      </c>
      <c r="BU42" s="9"/>
      <c r="BV42" s="9"/>
      <c r="BY42" s="9"/>
      <c r="BZ42" s="9"/>
      <c r="CA42" s="9"/>
      <c r="CB42" s="9" t="s">
        <v>386</v>
      </c>
      <c r="CC42" s="9" t="s">
        <v>470</v>
      </c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/>
      <c r="CW42" s="9"/>
      <c r="CX42" s="9"/>
      <c r="CY42" s="9"/>
      <c r="CZ42" s="9"/>
      <c r="DA42" s="9"/>
      <c r="DB42" s="9"/>
      <c r="DC42" s="9"/>
      <c r="DE42" s="9"/>
      <c r="DF42" s="9"/>
      <c r="DG42" s="9"/>
      <c r="DH42" s="9"/>
      <c r="DI42" s="9"/>
      <c r="DJ42" s="9"/>
      <c r="DK42" s="9"/>
    </row>
    <row r="43" spans="1:115" x14ac:dyDescent="0.2">
      <c r="A43" s="46" t="s">
        <v>344</v>
      </c>
      <c r="B43" s="9" t="s">
        <v>318</v>
      </c>
      <c r="C43" s="9" t="s">
        <v>319</v>
      </c>
      <c r="D43" s="9" t="s">
        <v>321</v>
      </c>
      <c r="E43" s="9" t="s">
        <v>322</v>
      </c>
      <c r="F43" s="9" t="s">
        <v>324</v>
      </c>
      <c r="G43">
        <v>0</v>
      </c>
      <c r="H43">
        <v>1</v>
      </c>
      <c r="I43">
        <v>0</v>
      </c>
      <c r="J43">
        <v>800</v>
      </c>
      <c r="K43" s="9" t="s">
        <v>325</v>
      </c>
      <c r="L43" s="9" t="s">
        <v>329</v>
      </c>
      <c r="M43">
        <v>1</v>
      </c>
      <c r="N43">
        <v>1</v>
      </c>
      <c r="O43">
        <v>0</v>
      </c>
      <c r="P43">
        <v>20130723</v>
      </c>
      <c r="Q43">
        <v>123803</v>
      </c>
      <c r="R43" s="9" t="s">
        <v>330</v>
      </c>
      <c r="S43">
        <v>0</v>
      </c>
      <c r="T43" s="9" t="s">
        <v>332</v>
      </c>
      <c r="U43">
        <v>20130714</v>
      </c>
      <c r="V43">
        <v>154448</v>
      </c>
      <c r="W43" s="9" t="s">
        <v>330</v>
      </c>
      <c r="X43">
        <v>0</v>
      </c>
      <c r="Y43">
        <v>1</v>
      </c>
      <c r="Z43">
        <v>0</v>
      </c>
      <c r="AA43" s="9" t="s">
        <v>334</v>
      </c>
      <c r="AB43" s="9" t="s">
        <v>336</v>
      </c>
      <c r="AC43" s="9" t="s">
        <v>338</v>
      </c>
      <c r="AD43">
        <v>1</v>
      </c>
      <c r="AE43" s="9"/>
      <c r="AF43">
        <v>1</v>
      </c>
      <c r="AG43" s="9" t="s">
        <v>335</v>
      </c>
      <c r="AH43" s="9" t="s">
        <v>343</v>
      </c>
      <c r="AI43">
        <v>1</v>
      </c>
      <c r="AJ43">
        <v>6</v>
      </c>
      <c r="AK43">
        <v>1</v>
      </c>
      <c r="AL43">
        <v>1</v>
      </c>
      <c r="AM43">
        <v>1</v>
      </c>
      <c r="AN43">
        <v>0</v>
      </c>
      <c r="AO43">
        <v>0</v>
      </c>
      <c r="AP43">
        <v>0</v>
      </c>
      <c r="AQ43">
        <v>0</v>
      </c>
      <c r="AR43">
        <v>1</v>
      </c>
      <c r="AS43" s="9" t="s">
        <v>355</v>
      </c>
      <c r="AT43" s="9" t="s">
        <v>344</v>
      </c>
      <c r="AU43" s="9" t="s">
        <v>359</v>
      </c>
      <c r="AV43" s="9" t="s">
        <v>360</v>
      </c>
      <c r="AW43">
        <v>1</v>
      </c>
      <c r="AX43">
        <v>1</v>
      </c>
      <c r="AY43" s="9" t="s">
        <v>319</v>
      </c>
      <c r="AZ43" s="9" t="s">
        <v>362</v>
      </c>
      <c r="BA43">
        <v>0</v>
      </c>
      <c r="BB43" s="9" t="s">
        <v>337</v>
      </c>
      <c r="BC43" s="9" t="s">
        <v>363</v>
      </c>
      <c r="BD43">
        <v>1</v>
      </c>
      <c r="BE43" s="9" t="s">
        <v>365</v>
      </c>
      <c r="BF43">
        <v>0</v>
      </c>
      <c r="BG43" s="9" t="s">
        <v>319</v>
      </c>
      <c r="BH43">
        <v>0</v>
      </c>
      <c r="BI43" s="9" t="s">
        <v>366</v>
      </c>
      <c r="BJ43">
        <v>948</v>
      </c>
      <c r="BK43" s="9" t="s">
        <v>368</v>
      </c>
      <c r="BL43" s="9" t="s">
        <v>372</v>
      </c>
      <c r="BM43" s="9"/>
      <c r="BN43" s="9"/>
      <c r="BO43" s="9" t="s">
        <v>376</v>
      </c>
      <c r="BP43" s="9" t="s">
        <v>377</v>
      </c>
      <c r="BQ43" s="9" t="s">
        <v>380</v>
      </c>
      <c r="BR43" s="9" t="s">
        <v>383</v>
      </c>
      <c r="BS43" s="9" t="s">
        <v>384</v>
      </c>
      <c r="BT43">
        <v>2354</v>
      </c>
      <c r="BU43" s="9"/>
      <c r="BV43" s="9"/>
      <c r="BY43" s="9"/>
      <c r="BZ43" s="9"/>
      <c r="CA43" s="9"/>
      <c r="CB43" s="9" t="s">
        <v>441</v>
      </c>
      <c r="CC43" s="9" t="s">
        <v>488</v>
      </c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E43" s="9"/>
      <c r="DF43" s="9"/>
      <c r="DG43" s="9"/>
      <c r="DH43" s="9"/>
      <c r="DI43" s="9"/>
      <c r="DJ43" s="9"/>
      <c r="DK43" s="9"/>
    </row>
    <row r="44" spans="1:115" x14ac:dyDescent="0.2">
      <c r="A44" s="45" t="s">
        <v>344</v>
      </c>
      <c r="B44" s="9" t="s">
        <v>318</v>
      </c>
      <c r="C44" s="9" t="s">
        <v>319</v>
      </c>
      <c r="D44" s="9" t="s">
        <v>321</v>
      </c>
      <c r="E44" s="9" t="s">
        <v>322</v>
      </c>
      <c r="F44" s="9" t="s">
        <v>324</v>
      </c>
      <c r="G44">
        <v>0</v>
      </c>
      <c r="H44">
        <v>1</v>
      </c>
      <c r="I44">
        <v>0</v>
      </c>
      <c r="J44">
        <v>800</v>
      </c>
      <c r="K44" s="9" t="s">
        <v>325</v>
      </c>
      <c r="L44" s="9" t="s">
        <v>329</v>
      </c>
      <c r="M44">
        <v>1</v>
      </c>
      <c r="N44">
        <v>1</v>
      </c>
      <c r="O44">
        <v>0</v>
      </c>
      <c r="P44">
        <v>20130723</v>
      </c>
      <c r="Q44">
        <v>123803</v>
      </c>
      <c r="R44" s="9" t="s">
        <v>330</v>
      </c>
      <c r="S44">
        <v>0</v>
      </c>
      <c r="T44" s="9" t="s">
        <v>332</v>
      </c>
      <c r="U44">
        <v>20130714</v>
      </c>
      <c r="V44">
        <v>154448</v>
      </c>
      <c r="W44" s="9" t="s">
        <v>330</v>
      </c>
      <c r="X44">
        <v>0</v>
      </c>
      <c r="Y44">
        <v>1</v>
      </c>
      <c r="Z44">
        <v>0</v>
      </c>
      <c r="AA44" s="9" t="s">
        <v>334</v>
      </c>
      <c r="AB44" s="9" t="s">
        <v>336</v>
      </c>
      <c r="AC44" s="9" t="s">
        <v>338</v>
      </c>
      <c r="AD44">
        <v>1</v>
      </c>
      <c r="AE44" s="9"/>
      <c r="AF44">
        <v>1</v>
      </c>
      <c r="AG44" s="9" t="s">
        <v>335</v>
      </c>
      <c r="AH44" s="9" t="s">
        <v>343</v>
      </c>
      <c r="AI44">
        <v>1</v>
      </c>
      <c r="AJ44">
        <v>6</v>
      </c>
      <c r="AK44">
        <v>1</v>
      </c>
      <c r="AL44">
        <v>1</v>
      </c>
      <c r="AM44">
        <v>1</v>
      </c>
      <c r="AN44">
        <v>0</v>
      </c>
      <c r="AO44">
        <v>0</v>
      </c>
      <c r="AP44">
        <v>0</v>
      </c>
      <c r="AQ44">
        <v>0</v>
      </c>
      <c r="AR44">
        <v>1</v>
      </c>
      <c r="AS44" s="9" t="s">
        <v>355</v>
      </c>
      <c r="AT44" s="9" t="s">
        <v>344</v>
      </c>
      <c r="AU44" s="9" t="s">
        <v>359</v>
      </c>
      <c r="AV44" s="9" t="s">
        <v>360</v>
      </c>
      <c r="AW44">
        <v>1</v>
      </c>
      <c r="AX44">
        <v>1</v>
      </c>
      <c r="AY44" s="9" t="s">
        <v>319</v>
      </c>
      <c r="AZ44" s="9" t="s">
        <v>362</v>
      </c>
      <c r="BA44">
        <v>0</v>
      </c>
      <c r="BB44" s="9" t="s">
        <v>337</v>
      </c>
      <c r="BC44" s="9" t="s">
        <v>363</v>
      </c>
      <c r="BD44">
        <v>1</v>
      </c>
      <c r="BE44" s="9" t="s">
        <v>365</v>
      </c>
      <c r="BF44">
        <v>0</v>
      </c>
      <c r="BG44" s="9" t="s">
        <v>319</v>
      </c>
      <c r="BH44">
        <v>0</v>
      </c>
      <c r="BI44" s="9" t="s">
        <v>366</v>
      </c>
      <c r="BJ44">
        <v>948</v>
      </c>
      <c r="BK44" s="9" t="s">
        <v>368</v>
      </c>
      <c r="BL44" s="9" t="s">
        <v>372</v>
      </c>
      <c r="BM44" s="9"/>
      <c r="BN44" s="9"/>
      <c r="BO44" s="9" t="s">
        <v>376</v>
      </c>
      <c r="BP44" s="9" t="s">
        <v>377</v>
      </c>
      <c r="BQ44" s="9" t="s">
        <v>380</v>
      </c>
      <c r="BR44" s="9" t="s">
        <v>383</v>
      </c>
      <c r="BS44" s="9" t="s">
        <v>384</v>
      </c>
      <c r="BT44">
        <v>2354</v>
      </c>
      <c r="BU44" s="9"/>
      <c r="BV44" s="9"/>
      <c r="BY44" s="9"/>
      <c r="BZ44" s="9"/>
      <c r="CA44" s="9"/>
      <c r="CB44" s="9" t="s">
        <v>442</v>
      </c>
      <c r="CC44" s="9" t="s">
        <v>363</v>
      </c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E44" s="9"/>
      <c r="DF44" s="9"/>
      <c r="DG44" s="9"/>
      <c r="DH44" s="9"/>
      <c r="DI44" s="9"/>
      <c r="DJ44" s="9"/>
      <c r="DK44" s="9"/>
    </row>
    <row r="45" spans="1:115" x14ac:dyDescent="0.2">
      <c r="A45" s="46" t="s">
        <v>344</v>
      </c>
      <c r="B45" s="9" t="s">
        <v>318</v>
      </c>
      <c r="C45" s="9" t="s">
        <v>319</v>
      </c>
      <c r="D45" s="9" t="s">
        <v>321</v>
      </c>
      <c r="E45" s="9" t="s">
        <v>322</v>
      </c>
      <c r="F45" s="9" t="s">
        <v>324</v>
      </c>
      <c r="G45">
        <v>0</v>
      </c>
      <c r="H45">
        <v>1</v>
      </c>
      <c r="I45">
        <v>0</v>
      </c>
      <c r="J45">
        <v>800</v>
      </c>
      <c r="K45" s="9" t="s">
        <v>325</v>
      </c>
      <c r="L45" s="9" t="s">
        <v>329</v>
      </c>
      <c r="M45">
        <v>1</v>
      </c>
      <c r="N45">
        <v>1</v>
      </c>
      <c r="O45">
        <v>0</v>
      </c>
      <c r="P45">
        <v>20130723</v>
      </c>
      <c r="Q45">
        <v>123803</v>
      </c>
      <c r="R45" s="9" t="s">
        <v>330</v>
      </c>
      <c r="S45">
        <v>0</v>
      </c>
      <c r="T45" s="9" t="s">
        <v>332</v>
      </c>
      <c r="U45">
        <v>20130714</v>
      </c>
      <c r="V45">
        <v>154448</v>
      </c>
      <c r="W45" s="9" t="s">
        <v>330</v>
      </c>
      <c r="X45">
        <v>0</v>
      </c>
      <c r="Y45">
        <v>1</v>
      </c>
      <c r="Z45">
        <v>0</v>
      </c>
      <c r="AA45" s="9" t="s">
        <v>334</v>
      </c>
      <c r="AB45" s="9" t="s">
        <v>336</v>
      </c>
      <c r="AC45" s="9" t="s">
        <v>338</v>
      </c>
      <c r="AD45">
        <v>1</v>
      </c>
      <c r="AE45" s="9"/>
      <c r="AF45">
        <v>1</v>
      </c>
      <c r="AG45" s="9" t="s">
        <v>335</v>
      </c>
      <c r="AH45" s="9" t="s">
        <v>343</v>
      </c>
      <c r="AI45">
        <v>1</v>
      </c>
      <c r="AJ45">
        <v>6</v>
      </c>
      <c r="AK45">
        <v>1</v>
      </c>
      <c r="AL45">
        <v>1</v>
      </c>
      <c r="AM45">
        <v>1</v>
      </c>
      <c r="AN45">
        <v>0</v>
      </c>
      <c r="AO45">
        <v>0</v>
      </c>
      <c r="AP45">
        <v>0</v>
      </c>
      <c r="AQ45">
        <v>0</v>
      </c>
      <c r="AR45">
        <v>1</v>
      </c>
      <c r="AS45" s="9" t="s">
        <v>355</v>
      </c>
      <c r="AT45" s="9" t="s">
        <v>344</v>
      </c>
      <c r="AU45" s="9" t="s">
        <v>359</v>
      </c>
      <c r="AV45" s="9" t="s">
        <v>360</v>
      </c>
      <c r="AW45">
        <v>1</v>
      </c>
      <c r="AX45">
        <v>1</v>
      </c>
      <c r="AY45" s="9" t="s">
        <v>319</v>
      </c>
      <c r="AZ45" s="9" t="s">
        <v>362</v>
      </c>
      <c r="BA45">
        <v>0</v>
      </c>
      <c r="BB45" s="9" t="s">
        <v>337</v>
      </c>
      <c r="BC45" s="9" t="s">
        <v>363</v>
      </c>
      <c r="BD45">
        <v>1</v>
      </c>
      <c r="BE45" s="9" t="s">
        <v>365</v>
      </c>
      <c r="BF45">
        <v>0</v>
      </c>
      <c r="BG45" s="9" t="s">
        <v>319</v>
      </c>
      <c r="BH45">
        <v>0</v>
      </c>
      <c r="BI45" s="9" t="s">
        <v>366</v>
      </c>
      <c r="BJ45">
        <v>948</v>
      </c>
      <c r="BK45" s="9" t="s">
        <v>368</v>
      </c>
      <c r="BL45" s="9" t="s">
        <v>372</v>
      </c>
      <c r="BM45" s="9"/>
      <c r="BN45" s="9"/>
      <c r="BO45" s="9" t="s">
        <v>376</v>
      </c>
      <c r="BP45" s="9" t="s">
        <v>377</v>
      </c>
      <c r="BQ45" s="9" t="s">
        <v>380</v>
      </c>
      <c r="BR45" s="9" t="s">
        <v>383</v>
      </c>
      <c r="BS45" s="9" t="s">
        <v>384</v>
      </c>
      <c r="BT45">
        <v>2354</v>
      </c>
      <c r="BU45" s="9"/>
      <c r="BV45" s="9"/>
      <c r="BY45" s="9"/>
      <c r="BZ45" s="9"/>
      <c r="CA45" s="9"/>
      <c r="CB45" s="9" t="s">
        <v>443</v>
      </c>
      <c r="CC45" s="9" t="s">
        <v>368</v>
      </c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E45" s="9"/>
      <c r="DF45" s="9"/>
      <c r="DG45" s="9"/>
      <c r="DH45" s="9"/>
      <c r="DI45" s="9"/>
      <c r="DJ45" s="9"/>
      <c r="DK45" s="9"/>
    </row>
    <row r="46" spans="1:115" x14ac:dyDescent="0.2">
      <c r="A46" s="45" t="s">
        <v>344</v>
      </c>
      <c r="B46" s="9" t="s">
        <v>318</v>
      </c>
      <c r="C46" s="9" t="s">
        <v>319</v>
      </c>
      <c r="D46" s="9" t="s">
        <v>321</v>
      </c>
      <c r="E46" s="9" t="s">
        <v>322</v>
      </c>
      <c r="F46" s="9" t="s">
        <v>324</v>
      </c>
      <c r="G46">
        <v>0</v>
      </c>
      <c r="H46">
        <v>1</v>
      </c>
      <c r="I46">
        <v>0</v>
      </c>
      <c r="J46">
        <v>800</v>
      </c>
      <c r="K46" s="9" t="s">
        <v>325</v>
      </c>
      <c r="L46" s="9" t="s">
        <v>329</v>
      </c>
      <c r="M46">
        <v>1</v>
      </c>
      <c r="N46">
        <v>1</v>
      </c>
      <c r="O46">
        <v>0</v>
      </c>
      <c r="P46">
        <v>20130723</v>
      </c>
      <c r="Q46">
        <v>123803</v>
      </c>
      <c r="R46" s="9" t="s">
        <v>330</v>
      </c>
      <c r="S46">
        <v>0</v>
      </c>
      <c r="T46" s="9" t="s">
        <v>332</v>
      </c>
      <c r="U46">
        <v>20130714</v>
      </c>
      <c r="V46">
        <v>154448</v>
      </c>
      <c r="W46" s="9" t="s">
        <v>330</v>
      </c>
      <c r="X46">
        <v>0</v>
      </c>
      <c r="Y46">
        <v>1</v>
      </c>
      <c r="Z46">
        <v>0</v>
      </c>
      <c r="AA46" s="9" t="s">
        <v>334</v>
      </c>
      <c r="AB46" s="9" t="s">
        <v>336</v>
      </c>
      <c r="AC46" s="9" t="s">
        <v>338</v>
      </c>
      <c r="AD46">
        <v>1</v>
      </c>
      <c r="AE46" s="9"/>
      <c r="AF46">
        <v>1</v>
      </c>
      <c r="AG46" s="9" t="s">
        <v>335</v>
      </c>
      <c r="AH46" s="9" t="s">
        <v>343</v>
      </c>
      <c r="AI46">
        <v>1</v>
      </c>
      <c r="AJ46">
        <v>6</v>
      </c>
      <c r="AK46">
        <v>1</v>
      </c>
      <c r="AL46">
        <v>1</v>
      </c>
      <c r="AM46">
        <v>1</v>
      </c>
      <c r="AN46">
        <v>0</v>
      </c>
      <c r="AO46">
        <v>0</v>
      </c>
      <c r="AP46">
        <v>0</v>
      </c>
      <c r="AQ46">
        <v>0</v>
      </c>
      <c r="AR46">
        <v>1</v>
      </c>
      <c r="AS46" s="9" t="s">
        <v>355</v>
      </c>
      <c r="AT46" s="9" t="s">
        <v>344</v>
      </c>
      <c r="AU46" s="9" t="s">
        <v>359</v>
      </c>
      <c r="AV46" s="9" t="s">
        <v>360</v>
      </c>
      <c r="AW46">
        <v>1</v>
      </c>
      <c r="AX46">
        <v>1</v>
      </c>
      <c r="AY46" s="9" t="s">
        <v>319</v>
      </c>
      <c r="AZ46" s="9" t="s">
        <v>362</v>
      </c>
      <c r="BA46">
        <v>0</v>
      </c>
      <c r="BB46" s="9" t="s">
        <v>337</v>
      </c>
      <c r="BC46" s="9" t="s">
        <v>363</v>
      </c>
      <c r="BD46">
        <v>1</v>
      </c>
      <c r="BE46" s="9" t="s">
        <v>365</v>
      </c>
      <c r="BF46">
        <v>0</v>
      </c>
      <c r="BG46" s="9" t="s">
        <v>319</v>
      </c>
      <c r="BH46">
        <v>0</v>
      </c>
      <c r="BI46" s="9" t="s">
        <v>366</v>
      </c>
      <c r="BJ46">
        <v>948</v>
      </c>
      <c r="BK46" s="9" t="s">
        <v>368</v>
      </c>
      <c r="BL46" s="9" t="s">
        <v>372</v>
      </c>
      <c r="BM46" s="9"/>
      <c r="BN46" s="9"/>
      <c r="BO46" s="9" t="s">
        <v>376</v>
      </c>
      <c r="BP46" s="9" t="s">
        <v>377</v>
      </c>
      <c r="BQ46" s="9" t="s">
        <v>380</v>
      </c>
      <c r="BR46" s="9" t="s">
        <v>383</v>
      </c>
      <c r="BS46" s="9" t="s">
        <v>384</v>
      </c>
      <c r="BT46">
        <v>2354</v>
      </c>
      <c r="BU46" s="9"/>
      <c r="BV46" s="9"/>
      <c r="BY46" s="9"/>
      <c r="BZ46" s="9"/>
      <c r="CA46" s="9"/>
      <c r="CB46" s="9" t="s">
        <v>444</v>
      </c>
      <c r="CC46" s="9" t="s">
        <v>489</v>
      </c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E46" s="9"/>
      <c r="DF46" s="9"/>
      <c r="DG46" s="9"/>
      <c r="DH46" s="9"/>
      <c r="DI46" s="9"/>
      <c r="DJ46" s="9"/>
      <c r="DK46" s="9"/>
    </row>
    <row r="47" spans="1:115" x14ac:dyDescent="0.2">
      <c r="A47" s="46" t="s">
        <v>344</v>
      </c>
      <c r="B47" s="9" t="s">
        <v>318</v>
      </c>
      <c r="C47" s="9" t="s">
        <v>319</v>
      </c>
      <c r="D47" s="9" t="s">
        <v>321</v>
      </c>
      <c r="E47" s="9" t="s">
        <v>322</v>
      </c>
      <c r="F47" s="9" t="s">
        <v>324</v>
      </c>
      <c r="G47">
        <v>0</v>
      </c>
      <c r="H47">
        <v>1</v>
      </c>
      <c r="I47">
        <v>0</v>
      </c>
      <c r="J47">
        <v>800</v>
      </c>
      <c r="K47" s="9" t="s">
        <v>325</v>
      </c>
      <c r="L47" s="9" t="s">
        <v>329</v>
      </c>
      <c r="M47">
        <v>1</v>
      </c>
      <c r="N47">
        <v>1</v>
      </c>
      <c r="O47">
        <v>0</v>
      </c>
      <c r="P47">
        <v>20130723</v>
      </c>
      <c r="Q47">
        <v>123803</v>
      </c>
      <c r="R47" s="9" t="s">
        <v>330</v>
      </c>
      <c r="S47">
        <v>0</v>
      </c>
      <c r="T47" s="9" t="s">
        <v>332</v>
      </c>
      <c r="U47">
        <v>20130714</v>
      </c>
      <c r="V47">
        <v>154448</v>
      </c>
      <c r="W47" s="9" t="s">
        <v>330</v>
      </c>
      <c r="X47">
        <v>0</v>
      </c>
      <c r="Y47">
        <v>1</v>
      </c>
      <c r="Z47">
        <v>0</v>
      </c>
      <c r="AA47" s="9" t="s">
        <v>334</v>
      </c>
      <c r="AB47" s="9" t="s">
        <v>336</v>
      </c>
      <c r="AC47" s="9" t="s">
        <v>338</v>
      </c>
      <c r="AD47">
        <v>1</v>
      </c>
      <c r="AE47" s="9"/>
      <c r="AF47">
        <v>1</v>
      </c>
      <c r="AG47" s="9" t="s">
        <v>335</v>
      </c>
      <c r="AH47" s="9" t="s">
        <v>343</v>
      </c>
      <c r="AI47">
        <v>1</v>
      </c>
      <c r="AJ47">
        <v>6</v>
      </c>
      <c r="AK47">
        <v>1</v>
      </c>
      <c r="AL47">
        <v>1</v>
      </c>
      <c r="AM47">
        <v>1</v>
      </c>
      <c r="AN47">
        <v>0</v>
      </c>
      <c r="AO47">
        <v>0</v>
      </c>
      <c r="AP47">
        <v>0</v>
      </c>
      <c r="AQ47">
        <v>0</v>
      </c>
      <c r="AR47">
        <v>1</v>
      </c>
      <c r="AS47" s="9" t="s">
        <v>355</v>
      </c>
      <c r="AT47" s="9" t="s">
        <v>344</v>
      </c>
      <c r="AU47" s="9" t="s">
        <v>359</v>
      </c>
      <c r="AV47" s="9" t="s">
        <v>360</v>
      </c>
      <c r="AW47">
        <v>1</v>
      </c>
      <c r="AX47">
        <v>1</v>
      </c>
      <c r="AY47" s="9" t="s">
        <v>319</v>
      </c>
      <c r="AZ47" s="9" t="s">
        <v>362</v>
      </c>
      <c r="BA47">
        <v>0</v>
      </c>
      <c r="BB47" s="9" t="s">
        <v>337</v>
      </c>
      <c r="BC47" s="9" t="s">
        <v>363</v>
      </c>
      <c r="BD47">
        <v>1</v>
      </c>
      <c r="BE47" s="9" t="s">
        <v>365</v>
      </c>
      <c r="BF47">
        <v>0</v>
      </c>
      <c r="BG47" s="9" t="s">
        <v>319</v>
      </c>
      <c r="BH47">
        <v>0</v>
      </c>
      <c r="BI47" s="9" t="s">
        <v>366</v>
      </c>
      <c r="BJ47">
        <v>948</v>
      </c>
      <c r="BK47" s="9" t="s">
        <v>368</v>
      </c>
      <c r="BL47" s="9" t="s">
        <v>372</v>
      </c>
      <c r="BM47" s="9"/>
      <c r="BN47" s="9"/>
      <c r="BO47" s="9" t="s">
        <v>376</v>
      </c>
      <c r="BP47" s="9" t="s">
        <v>377</v>
      </c>
      <c r="BQ47" s="9" t="s">
        <v>380</v>
      </c>
      <c r="BR47" s="9" t="s">
        <v>383</v>
      </c>
      <c r="BS47" s="9" t="s">
        <v>384</v>
      </c>
      <c r="BT47">
        <v>2354</v>
      </c>
      <c r="BU47" s="9"/>
      <c r="BV47" s="9"/>
      <c r="BY47" s="9"/>
      <c r="BZ47" s="9"/>
      <c r="CA47" s="9"/>
      <c r="CB47" s="9" t="s">
        <v>445</v>
      </c>
      <c r="CC47" s="9" t="s">
        <v>490</v>
      </c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E47" s="9"/>
      <c r="DF47" s="9"/>
      <c r="DG47" s="9"/>
      <c r="DH47" s="9"/>
      <c r="DI47" s="9"/>
      <c r="DJ47" s="9"/>
      <c r="DK47" s="9"/>
    </row>
    <row r="48" spans="1:115" x14ac:dyDescent="0.2">
      <c r="A48" s="45" t="s">
        <v>344</v>
      </c>
      <c r="B48" s="9" t="s">
        <v>318</v>
      </c>
      <c r="C48" s="9" t="s">
        <v>319</v>
      </c>
      <c r="D48" s="9" t="s">
        <v>321</v>
      </c>
      <c r="E48" s="9" t="s">
        <v>322</v>
      </c>
      <c r="F48" s="9" t="s">
        <v>324</v>
      </c>
      <c r="G48">
        <v>0</v>
      </c>
      <c r="H48">
        <v>1</v>
      </c>
      <c r="I48">
        <v>0</v>
      </c>
      <c r="J48">
        <v>800</v>
      </c>
      <c r="K48" s="9" t="s">
        <v>325</v>
      </c>
      <c r="L48" s="9" t="s">
        <v>329</v>
      </c>
      <c r="M48">
        <v>1</v>
      </c>
      <c r="N48">
        <v>1</v>
      </c>
      <c r="O48">
        <v>0</v>
      </c>
      <c r="P48">
        <v>20130723</v>
      </c>
      <c r="Q48">
        <v>123803</v>
      </c>
      <c r="R48" s="9" t="s">
        <v>330</v>
      </c>
      <c r="S48">
        <v>0</v>
      </c>
      <c r="T48" s="9" t="s">
        <v>332</v>
      </c>
      <c r="U48">
        <v>20130714</v>
      </c>
      <c r="V48">
        <v>154448</v>
      </c>
      <c r="W48" s="9" t="s">
        <v>330</v>
      </c>
      <c r="X48">
        <v>0</v>
      </c>
      <c r="Y48">
        <v>1</v>
      </c>
      <c r="Z48">
        <v>0</v>
      </c>
      <c r="AA48" s="9" t="s">
        <v>334</v>
      </c>
      <c r="AB48" s="9" t="s">
        <v>336</v>
      </c>
      <c r="AC48" s="9" t="s">
        <v>338</v>
      </c>
      <c r="AD48">
        <v>1</v>
      </c>
      <c r="AE48" s="9"/>
      <c r="AF48">
        <v>1</v>
      </c>
      <c r="AG48" s="9" t="s">
        <v>335</v>
      </c>
      <c r="AH48" s="9" t="s">
        <v>343</v>
      </c>
      <c r="AI48">
        <v>1</v>
      </c>
      <c r="AJ48">
        <v>6</v>
      </c>
      <c r="AK48">
        <v>1</v>
      </c>
      <c r="AL48">
        <v>1</v>
      </c>
      <c r="AM48">
        <v>1</v>
      </c>
      <c r="AN48">
        <v>0</v>
      </c>
      <c r="AO48">
        <v>0</v>
      </c>
      <c r="AP48">
        <v>0</v>
      </c>
      <c r="AQ48">
        <v>0</v>
      </c>
      <c r="AR48">
        <v>1</v>
      </c>
      <c r="AS48" s="9" t="s">
        <v>355</v>
      </c>
      <c r="AT48" s="9" t="s">
        <v>344</v>
      </c>
      <c r="AU48" s="9" t="s">
        <v>359</v>
      </c>
      <c r="AV48" s="9" t="s">
        <v>360</v>
      </c>
      <c r="AW48">
        <v>1</v>
      </c>
      <c r="AX48">
        <v>1</v>
      </c>
      <c r="AY48" s="9" t="s">
        <v>319</v>
      </c>
      <c r="AZ48" s="9" t="s">
        <v>362</v>
      </c>
      <c r="BA48">
        <v>0</v>
      </c>
      <c r="BB48" s="9" t="s">
        <v>337</v>
      </c>
      <c r="BC48" s="9" t="s">
        <v>363</v>
      </c>
      <c r="BD48">
        <v>1</v>
      </c>
      <c r="BE48" s="9" t="s">
        <v>365</v>
      </c>
      <c r="BF48">
        <v>0</v>
      </c>
      <c r="BG48" s="9" t="s">
        <v>319</v>
      </c>
      <c r="BH48">
        <v>0</v>
      </c>
      <c r="BI48" s="9" t="s">
        <v>366</v>
      </c>
      <c r="BJ48">
        <v>948</v>
      </c>
      <c r="BK48" s="9" t="s">
        <v>368</v>
      </c>
      <c r="BL48" s="9" t="s">
        <v>372</v>
      </c>
      <c r="BM48" s="9"/>
      <c r="BN48" s="9"/>
      <c r="BO48" s="9" t="s">
        <v>376</v>
      </c>
      <c r="BP48" s="9" t="s">
        <v>377</v>
      </c>
      <c r="BQ48" s="9" t="s">
        <v>380</v>
      </c>
      <c r="BR48" s="9" t="s">
        <v>383</v>
      </c>
      <c r="BS48" s="9" t="s">
        <v>384</v>
      </c>
      <c r="BT48">
        <v>2354</v>
      </c>
      <c r="BU48" s="9"/>
      <c r="BV48" s="9"/>
      <c r="BY48" s="9"/>
      <c r="BZ48" s="9"/>
      <c r="CA48" s="9"/>
      <c r="CB48" s="9" t="s">
        <v>446</v>
      </c>
      <c r="CC48" s="9" t="s">
        <v>201</v>
      </c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E48" s="9"/>
      <c r="DF48" s="9"/>
      <c r="DG48" s="9"/>
      <c r="DH48" s="9"/>
      <c r="DI48" s="9"/>
      <c r="DJ48" s="9"/>
      <c r="DK48" s="9"/>
    </row>
    <row r="49" spans="1:115" x14ac:dyDescent="0.2">
      <c r="A49" s="46" t="s">
        <v>344</v>
      </c>
      <c r="B49" s="9" t="s">
        <v>318</v>
      </c>
      <c r="C49" s="9" t="s">
        <v>319</v>
      </c>
      <c r="D49" s="9" t="s">
        <v>321</v>
      </c>
      <c r="E49" s="9" t="s">
        <v>322</v>
      </c>
      <c r="F49" s="9" t="s">
        <v>324</v>
      </c>
      <c r="G49">
        <v>0</v>
      </c>
      <c r="H49">
        <v>1</v>
      </c>
      <c r="I49">
        <v>0</v>
      </c>
      <c r="J49">
        <v>800</v>
      </c>
      <c r="K49" s="9" t="s">
        <v>325</v>
      </c>
      <c r="L49" s="9" t="s">
        <v>329</v>
      </c>
      <c r="M49">
        <v>1</v>
      </c>
      <c r="N49">
        <v>1</v>
      </c>
      <c r="O49">
        <v>0</v>
      </c>
      <c r="P49">
        <v>20130723</v>
      </c>
      <c r="Q49">
        <v>123803</v>
      </c>
      <c r="R49" s="9" t="s">
        <v>330</v>
      </c>
      <c r="S49">
        <v>0</v>
      </c>
      <c r="T49" s="9" t="s">
        <v>332</v>
      </c>
      <c r="U49">
        <v>20130714</v>
      </c>
      <c r="V49">
        <v>154448</v>
      </c>
      <c r="W49" s="9" t="s">
        <v>330</v>
      </c>
      <c r="X49">
        <v>0</v>
      </c>
      <c r="Y49">
        <v>1</v>
      </c>
      <c r="Z49">
        <v>0</v>
      </c>
      <c r="AA49" s="9" t="s">
        <v>334</v>
      </c>
      <c r="AB49" s="9" t="s">
        <v>336</v>
      </c>
      <c r="AC49" s="9" t="s">
        <v>338</v>
      </c>
      <c r="AD49">
        <v>1</v>
      </c>
      <c r="AE49" s="9"/>
      <c r="AF49">
        <v>1</v>
      </c>
      <c r="AG49" s="9" t="s">
        <v>335</v>
      </c>
      <c r="AH49" s="9" t="s">
        <v>343</v>
      </c>
      <c r="AI49">
        <v>1</v>
      </c>
      <c r="AJ49">
        <v>6</v>
      </c>
      <c r="AK49">
        <v>1</v>
      </c>
      <c r="AL49">
        <v>1</v>
      </c>
      <c r="AM49">
        <v>1</v>
      </c>
      <c r="AN49">
        <v>0</v>
      </c>
      <c r="AO49">
        <v>0</v>
      </c>
      <c r="AP49">
        <v>0</v>
      </c>
      <c r="AQ49">
        <v>0</v>
      </c>
      <c r="AR49">
        <v>1</v>
      </c>
      <c r="AS49" s="9" t="s">
        <v>355</v>
      </c>
      <c r="AT49" s="9" t="s">
        <v>344</v>
      </c>
      <c r="AU49" s="9" t="s">
        <v>359</v>
      </c>
      <c r="AV49" s="9" t="s">
        <v>360</v>
      </c>
      <c r="AW49">
        <v>1</v>
      </c>
      <c r="AX49">
        <v>1</v>
      </c>
      <c r="AY49" s="9" t="s">
        <v>319</v>
      </c>
      <c r="AZ49" s="9" t="s">
        <v>362</v>
      </c>
      <c r="BA49">
        <v>0</v>
      </c>
      <c r="BB49" s="9" t="s">
        <v>337</v>
      </c>
      <c r="BC49" s="9" t="s">
        <v>363</v>
      </c>
      <c r="BD49">
        <v>1</v>
      </c>
      <c r="BE49" s="9" t="s">
        <v>365</v>
      </c>
      <c r="BF49">
        <v>0</v>
      </c>
      <c r="BG49" s="9" t="s">
        <v>319</v>
      </c>
      <c r="BH49">
        <v>0</v>
      </c>
      <c r="BI49" s="9" t="s">
        <v>366</v>
      </c>
      <c r="BJ49">
        <v>948</v>
      </c>
      <c r="BK49" s="9" t="s">
        <v>368</v>
      </c>
      <c r="BL49" s="9" t="s">
        <v>372</v>
      </c>
      <c r="BM49" s="9"/>
      <c r="BN49" s="9"/>
      <c r="BO49" s="9" t="s">
        <v>376</v>
      </c>
      <c r="BP49" s="9" t="s">
        <v>377</v>
      </c>
      <c r="BQ49" s="9" t="s">
        <v>380</v>
      </c>
      <c r="BR49" s="9" t="s">
        <v>383</v>
      </c>
      <c r="BS49" s="9" t="s">
        <v>384</v>
      </c>
      <c r="BT49">
        <v>2354</v>
      </c>
      <c r="BU49" s="9"/>
      <c r="BV49" s="9"/>
      <c r="BY49" s="9"/>
      <c r="BZ49" s="9"/>
      <c r="CA49" s="9"/>
      <c r="CB49" s="9" t="s">
        <v>447</v>
      </c>
      <c r="CC49" s="9" t="s">
        <v>370</v>
      </c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E49" s="9"/>
      <c r="DF49" s="9"/>
      <c r="DG49" s="9"/>
      <c r="DH49" s="9"/>
      <c r="DI49" s="9"/>
      <c r="DJ49" s="9"/>
      <c r="DK49" s="9"/>
    </row>
    <row r="50" spans="1:115" x14ac:dyDescent="0.2">
      <c r="A50" s="45" t="s">
        <v>344</v>
      </c>
      <c r="B50" s="9" t="s">
        <v>318</v>
      </c>
      <c r="C50" s="9" t="s">
        <v>319</v>
      </c>
      <c r="D50" s="9" t="s">
        <v>321</v>
      </c>
      <c r="E50" s="9" t="s">
        <v>322</v>
      </c>
      <c r="F50" s="9" t="s">
        <v>324</v>
      </c>
      <c r="G50">
        <v>0</v>
      </c>
      <c r="H50">
        <v>1</v>
      </c>
      <c r="I50">
        <v>0</v>
      </c>
      <c r="J50">
        <v>800</v>
      </c>
      <c r="K50" s="9" t="s">
        <v>325</v>
      </c>
      <c r="L50" s="9" t="s">
        <v>329</v>
      </c>
      <c r="M50">
        <v>1</v>
      </c>
      <c r="N50">
        <v>1</v>
      </c>
      <c r="O50">
        <v>0</v>
      </c>
      <c r="P50">
        <v>20130723</v>
      </c>
      <c r="Q50">
        <v>123803</v>
      </c>
      <c r="R50" s="9" t="s">
        <v>330</v>
      </c>
      <c r="S50">
        <v>0</v>
      </c>
      <c r="T50" s="9" t="s">
        <v>332</v>
      </c>
      <c r="U50">
        <v>20130714</v>
      </c>
      <c r="V50">
        <v>154448</v>
      </c>
      <c r="W50" s="9" t="s">
        <v>330</v>
      </c>
      <c r="X50">
        <v>0</v>
      </c>
      <c r="Y50">
        <v>1</v>
      </c>
      <c r="Z50">
        <v>0</v>
      </c>
      <c r="AA50" s="9" t="s">
        <v>334</v>
      </c>
      <c r="AB50" s="9" t="s">
        <v>336</v>
      </c>
      <c r="AC50" s="9" t="s">
        <v>338</v>
      </c>
      <c r="AD50">
        <v>1</v>
      </c>
      <c r="AE50" s="9"/>
      <c r="AF50">
        <v>1</v>
      </c>
      <c r="AG50" s="9" t="s">
        <v>335</v>
      </c>
      <c r="AH50" s="9" t="s">
        <v>343</v>
      </c>
      <c r="AI50">
        <v>1</v>
      </c>
      <c r="AJ50">
        <v>6</v>
      </c>
      <c r="AK50">
        <v>1</v>
      </c>
      <c r="AL50">
        <v>1</v>
      </c>
      <c r="AM50">
        <v>1</v>
      </c>
      <c r="AN50">
        <v>0</v>
      </c>
      <c r="AO50">
        <v>0</v>
      </c>
      <c r="AP50">
        <v>0</v>
      </c>
      <c r="AQ50">
        <v>0</v>
      </c>
      <c r="AR50">
        <v>1</v>
      </c>
      <c r="AS50" s="9" t="s">
        <v>355</v>
      </c>
      <c r="AT50" s="9" t="s">
        <v>344</v>
      </c>
      <c r="AU50" s="9" t="s">
        <v>359</v>
      </c>
      <c r="AV50" s="9" t="s">
        <v>360</v>
      </c>
      <c r="AW50">
        <v>1</v>
      </c>
      <c r="AX50">
        <v>1</v>
      </c>
      <c r="AY50" s="9" t="s">
        <v>319</v>
      </c>
      <c r="AZ50" s="9" t="s">
        <v>362</v>
      </c>
      <c r="BA50">
        <v>0</v>
      </c>
      <c r="BB50" s="9" t="s">
        <v>337</v>
      </c>
      <c r="BC50" s="9" t="s">
        <v>363</v>
      </c>
      <c r="BD50">
        <v>1</v>
      </c>
      <c r="BE50" s="9" t="s">
        <v>365</v>
      </c>
      <c r="BF50">
        <v>0</v>
      </c>
      <c r="BG50" s="9" t="s">
        <v>319</v>
      </c>
      <c r="BH50">
        <v>0</v>
      </c>
      <c r="BI50" s="9" t="s">
        <v>366</v>
      </c>
      <c r="BJ50">
        <v>948</v>
      </c>
      <c r="BK50" s="9" t="s">
        <v>368</v>
      </c>
      <c r="BL50" s="9" t="s">
        <v>372</v>
      </c>
      <c r="BM50" s="9"/>
      <c r="BN50" s="9"/>
      <c r="BO50" s="9" t="s">
        <v>376</v>
      </c>
      <c r="BP50" s="9" t="s">
        <v>377</v>
      </c>
      <c r="BQ50" s="9" t="s">
        <v>380</v>
      </c>
      <c r="BR50" s="9" t="s">
        <v>383</v>
      </c>
      <c r="BS50" s="9" t="s">
        <v>384</v>
      </c>
      <c r="BT50">
        <v>2354</v>
      </c>
      <c r="BU50" s="9"/>
      <c r="BV50" s="9"/>
      <c r="BY50" s="9"/>
      <c r="BZ50" s="9"/>
      <c r="CA50" s="9"/>
      <c r="CB50" s="9" t="s">
        <v>448</v>
      </c>
      <c r="CC50" s="9" t="s">
        <v>491</v>
      </c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E50" s="9"/>
      <c r="DF50" s="9"/>
      <c r="DG50" s="9"/>
      <c r="DH50" s="9"/>
      <c r="DI50" s="9"/>
      <c r="DJ50" s="9"/>
      <c r="DK50" s="9"/>
    </row>
    <row r="51" spans="1:115" x14ac:dyDescent="0.2">
      <c r="A51" s="46" t="s">
        <v>344</v>
      </c>
      <c r="B51" s="9" t="s">
        <v>318</v>
      </c>
      <c r="C51" s="9" t="s">
        <v>319</v>
      </c>
      <c r="D51" s="9" t="s">
        <v>321</v>
      </c>
      <c r="E51" s="9" t="s">
        <v>322</v>
      </c>
      <c r="F51" s="9" t="s">
        <v>324</v>
      </c>
      <c r="G51">
        <v>0</v>
      </c>
      <c r="H51">
        <v>1</v>
      </c>
      <c r="I51">
        <v>0</v>
      </c>
      <c r="J51">
        <v>800</v>
      </c>
      <c r="K51" s="9" t="s">
        <v>325</v>
      </c>
      <c r="L51" s="9" t="s">
        <v>329</v>
      </c>
      <c r="M51">
        <v>1</v>
      </c>
      <c r="N51">
        <v>1</v>
      </c>
      <c r="O51">
        <v>0</v>
      </c>
      <c r="P51">
        <v>20130723</v>
      </c>
      <c r="Q51">
        <v>123803</v>
      </c>
      <c r="R51" s="9" t="s">
        <v>330</v>
      </c>
      <c r="S51">
        <v>0</v>
      </c>
      <c r="T51" s="9" t="s">
        <v>332</v>
      </c>
      <c r="U51">
        <v>20130714</v>
      </c>
      <c r="V51">
        <v>154448</v>
      </c>
      <c r="W51" s="9" t="s">
        <v>330</v>
      </c>
      <c r="X51">
        <v>0</v>
      </c>
      <c r="Y51">
        <v>1</v>
      </c>
      <c r="Z51">
        <v>0</v>
      </c>
      <c r="AA51" s="9" t="s">
        <v>334</v>
      </c>
      <c r="AB51" s="9" t="s">
        <v>336</v>
      </c>
      <c r="AC51" s="9" t="s">
        <v>338</v>
      </c>
      <c r="AD51">
        <v>1</v>
      </c>
      <c r="AE51" s="9"/>
      <c r="AF51">
        <v>1</v>
      </c>
      <c r="AG51" s="9" t="s">
        <v>335</v>
      </c>
      <c r="AH51" s="9" t="s">
        <v>343</v>
      </c>
      <c r="AI51">
        <v>1</v>
      </c>
      <c r="AJ51">
        <v>6</v>
      </c>
      <c r="AK51">
        <v>1</v>
      </c>
      <c r="AL51">
        <v>1</v>
      </c>
      <c r="AM51">
        <v>1</v>
      </c>
      <c r="AN51">
        <v>0</v>
      </c>
      <c r="AO51">
        <v>0</v>
      </c>
      <c r="AP51">
        <v>0</v>
      </c>
      <c r="AQ51">
        <v>0</v>
      </c>
      <c r="AR51">
        <v>1</v>
      </c>
      <c r="AS51" s="9" t="s">
        <v>355</v>
      </c>
      <c r="AT51" s="9" t="s">
        <v>344</v>
      </c>
      <c r="AU51" s="9" t="s">
        <v>359</v>
      </c>
      <c r="AV51" s="9" t="s">
        <v>360</v>
      </c>
      <c r="AW51">
        <v>1</v>
      </c>
      <c r="AX51">
        <v>1</v>
      </c>
      <c r="AY51" s="9" t="s">
        <v>319</v>
      </c>
      <c r="AZ51" s="9" t="s">
        <v>362</v>
      </c>
      <c r="BA51">
        <v>0</v>
      </c>
      <c r="BB51" s="9" t="s">
        <v>337</v>
      </c>
      <c r="BC51" s="9" t="s">
        <v>363</v>
      </c>
      <c r="BD51">
        <v>1</v>
      </c>
      <c r="BE51" s="9" t="s">
        <v>365</v>
      </c>
      <c r="BF51">
        <v>0</v>
      </c>
      <c r="BG51" s="9" t="s">
        <v>319</v>
      </c>
      <c r="BH51">
        <v>0</v>
      </c>
      <c r="BI51" s="9" t="s">
        <v>366</v>
      </c>
      <c r="BJ51">
        <v>948</v>
      </c>
      <c r="BK51" s="9" t="s">
        <v>368</v>
      </c>
      <c r="BL51" s="9" t="s">
        <v>372</v>
      </c>
      <c r="BM51" s="9"/>
      <c r="BN51" s="9"/>
      <c r="BO51" s="9" t="s">
        <v>376</v>
      </c>
      <c r="BP51" s="9" t="s">
        <v>377</v>
      </c>
      <c r="BQ51" s="9" t="s">
        <v>380</v>
      </c>
      <c r="BR51" s="9" t="s">
        <v>383</v>
      </c>
      <c r="BS51" s="9" t="s">
        <v>384</v>
      </c>
      <c r="BT51">
        <v>2354</v>
      </c>
      <c r="BU51" s="9"/>
      <c r="BV51" s="9"/>
      <c r="BY51" s="9"/>
      <c r="BZ51" s="9"/>
      <c r="CA51" s="9"/>
      <c r="CB51" s="9" t="s">
        <v>449</v>
      </c>
      <c r="CC51" s="9" t="s">
        <v>368</v>
      </c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E51" s="9"/>
      <c r="DF51" s="9"/>
      <c r="DG51" s="9"/>
      <c r="DH51" s="9"/>
      <c r="DI51" s="9"/>
      <c r="DJ51" s="9"/>
      <c r="DK51" s="9"/>
    </row>
    <row r="52" spans="1:115" x14ac:dyDescent="0.2">
      <c r="A52" s="45" t="s">
        <v>344</v>
      </c>
      <c r="B52" s="9" t="s">
        <v>318</v>
      </c>
      <c r="C52" s="9" t="s">
        <v>319</v>
      </c>
      <c r="D52" s="9" t="s">
        <v>321</v>
      </c>
      <c r="E52" s="9" t="s">
        <v>322</v>
      </c>
      <c r="F52" s="9" t="s">
        <v>324</v>
      </c>
      <c r="G52">
        <v>0</v>
      </c>
      <c r="H52">
        <v>1</v>
      </c>
      <c r="I52">
        <v>0</v>
      </c>
      <c r="J52">
        <v>800</v>
      </c>
      <c r="K52" s="9" t="s">
        <v>325</v>
      </c>
      <c r="L52" s="9" t="s">
        <v>329</v>
      </c>
      <c r="M52">
        <v>1</v>
      </c>
      <c r="N52">
        <v>1</v>
      </c>
      <c r="O52">
        <v>0</v>
      </c>
      <c r="P52">
        <v>20130723</v>
      </c>
      <c r="Q52">
        <v>123803</v>
      </c>
      <c r="R52" s="9" t="s">
        <v>330</v>
      </c>
      <c r="S52">
        <v>0</v>
      </c>
      <c r="T52" s="9" t="s">
        <v>332</v>
      </c>
      <c r="U52">
        <v>20130714</v>
      </c>
      <c r="V52">
        <v>154448</v>
      </c>
      <c r="W52" s="9" t="s">
        <v>330</v>
      </c>
      <c r="X52">
        <v>0</v>
      </c>
      <c r="Y52">
        <v>1</v>
      </c>
      <c r="Z52">
        <v>0</v>
      </c>
      <c r="AA52" s="9" t="s">
        <v>334</v>
      </c>
      <c r="AB52" s="9" t="s">
        <v>336</v>
      </c>
      <c r="AC52" s="9" t="s">
        <v>338</v>
      </c>
      <c r="AD52">
        <v>1</v>
      </c>
      <c r="AE52" s="9"/>
      <c r="AF52">
        <v>1</v>
      </c>
      <c r="AG52" s="9" t="s">
        <v>335</v>
      </c>
      <c r="AH52" s="9" t="s">
        <v>343</v>
      </c>
      <c r="AI52">
        <v>1</v>
      </c>
      <c r="AJ52">
        <v>6</v>
      </c>
      <c r="AK52">
        <v>1</v>
      </c>
      <c r="AL52">
        <v>1</v>
      </c>
      <c r="AM52">
        <v>1</v>
      </c>
      <c r="AN52">
        <v>0</v>
      </c>
      <c r="AO52">
        <v>0</v>
      </c>
      <c r="AP52">
        <v>0</v>
      </c>
      <c r="AQ52">
        <v>0</v>
      </c>
      <c r="AR52">
        <v>1</v>
      </c>
      <c r="AS52" s="9" t="s">
        <v>355</v>
      </c>
      <c r="AT52" s="9" t="s">
        <v>344</v>
      </c>
      <c r="AU52" s="9" t="s">
        <v>359</v>
      </c>
      <c r="AV52" s="9" t="s">
        <v>360</v>
      </c>
      <c r="AW52">
        <v>1</v>
      </c>
      <c r="AX52">
        <v>1</v>
      </c>
      <c r="AY52" s="9" t="s">
        <v>319</v>
      </c>
      <c r="AZ52" s="9" t="s">
        <v>362</v>
      </c>
      <c r="BA52">
        <v>0</v>
      </c>
      <c r="BB52" s="9" t="s">
        <v>337</v>
      </c>
      <c r="BC52" s="9" t="s">
        <v>363</v>
      </c>
      <c r="BD52">
        <v>1</v>
      </c>
      <c r="BE52" s="9" t="s">
        <v>365</v>
      </c>
      <c r="BF52">
        <v>0</v>
      </c>
      <c r="BG52" s="9" t="s">
        <v>319</v>
      </c>
      <c r="BH52">
        <v>0</v>
      </c>
      <c r="BI52" s="9" t="s">
        <v>366</v>
      </c>
      <c r="BJ52">
        <v>948</v>
      </c>
      <c r="BK52" s="9" t="s">
        <v>368</v>
      </c>
      <c r="BL52" s="9" t="s">
        <v>372</v>
      </c>
      <c r="BM52" s="9"/>
      <c r="BN52" s="9"/>
      <c r="BO52" s="9" t="s">
        <v>376</v>
      </c>
      <c r="BP52" s="9" t="s">
        <v>377</v>
      </c>
      <c r="BQ52" s="9" t="s">
        <v>380</v>
      </c>
      <c r="BR52" s="9" t="s">
        <v>383</v>
      </c>
      <c r="BS52" s="9" t="s">
        <v>384</v>
      </c>
      <c r="BT52">
        <v>2354</v>
      </c>
      <c r="BU52" s="9"/>
      <c r="BV52" s="9"/>
      <c r="BY52" s="9"/>
      <c r="BZ52" s="9"/>
      <c r="CA52" s="9"/>
      <c r="CB52" s="9" t="s">
        <v>450</v>
      </c>
      <c r="CC52" s="9" t="s">
        <v>492</v>
      </c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E52" s="9"/>
      <c r="DF52" s="9"/>
      <c r="DG52" s="9"/>
      <c r="DH52" s="9"/>
      <c r="DI52" s="9"/>
      <c r="DJ52" s="9"/>
      <c r="DK52" s="9"/>
    </row>
    <row r="53" spans="1:115" x14ac:dyDescent="0.2">
      <c r="A53" s="47" t="s">
        <v>344</v>
      </c>
      <c r="B53" s="9" t="s">
        <v>318</v>
      </c>
      <c r="C53" s="9" t="s">
        <v>319</v>
      </c>
      <c r="D53" s="9" t="s">
        <v>321</v>
      </c>
      <c r="E53" s="9" t="s">
        <v>322</v>
      </c>
      <c r="F53" s="9" t="s">
        <v>324</v>
      </c>
      <c r="G53">
        <v>0</v>
      </c>
      <c r="H53">
        <v>1</v>
      </c>
      <c r="I53">
        <v>0</v>
      </c>
      <c r="J53">
        <v>800</v>
      </c>
      <c r="K53" s="9" t="s">
        <v>325</v>
      </c>
      <c r="L53" s="9" t="s">
        <v>329</v>
      </c>
      <c r="M53">
        <v>1</v>
      </c>
      <c r="N53">
        <v>1</v>
      </c>
      <c r="O53">
        <v>0</v>
      </c>
      <c r="P53">
        <v>20130723</v>
      </c>
      <c r="Q53">
        <v>123803</v>
      </c>
      <c r="R53" s="9" t="s">
        <v>330</v>
      </c>
      <c r="S53">
        <v>0</v>
      </c>
      <c r="T53" s="9" t="s">
        <v>332</v>
      </c>
      <c r="U53">
        <v>20130714</v>
      </c>
      <c r="V53">
        <v>154448</v>
      </c>
      <c r="W53" s="9" t="s">
        <v>330</v>
      </c>
      <c r="X53">
        <v>0</v>
      </c>
      <c r="Y53">
        <v>1</v>
      </c>
      <c r="Z53">
        <v>0</v>
      </c>
      <c r="AA53" s="9" t="s">
        <v>334</v>
      </c>
      <c r="AB53" s="9" t="s">
        <v>336</v>
      </c>
      <c r="AC53" s="9" t="s">
        <v>338</v>
      </c>
      <c r="AD53">
        <v>1</v>
      </c>
      <c r="AE53" s="9"/>
      <c r="AF53">
        <v>1</v>
      </c>
      <c r="AG53" s="9" t="s">
        <v>335</v>
      </c>
      <c r="AH53" s="9" t="s">
        <v>343</v>
      </c>
      <c r="AI53">
        <v>1</v>
      </c>
      <c r="AJ53">
        <v>6</v>
      </c>
      <c r="AK53">
        <v>1</v>
      </c>
      <c r="AL53">
        <v>1</v>
      </c>
      <c r="AM53">
        <v>1</v>
      </c>
      <c r="AN53">
        <v>0</v>
      </c>
      <c r="AO53">
        <v>0</v>
      </c>
      <c r="AP53">
        <v>0</v>
      </c>
      <c r="AQ53">
        <v>0</v>
      </c>
      <c r="AR53">
        <v>1</v>
      </c>
      <c r="AS53" s="9" t="s">
        <v>355</v>
      </c>
      <c r="AT53" s="9" t="s">
        <v>344</v>
      </c>
      <c r="AU53" s="9" t="s">
        <v>359</v>
      </c>
      <c r="AV53" s="9" t="s">
        <v>360</v>
      </c>
      <c r="AW53">
        <v>1</v>
      </c>
      <c r="AX53">
        <v>1</v>
      </c>
      <c r="AY53" s="9" t="s">
        <v>319</v>
      </c>
      <c r="AZ53" s="9" t="s">
        <v>362</v>
      </c>
      <c r="BA53">
        <v>0</v>
      </c>
      <c r="BB53" s="9" t="s">
        <v>337</v>
      </c>
      <c r="BC53" s="9" t="s">
        <v>363</v>
      </c>
      <c r="BD53">
        <v>1</v>
      </c>
      <c r="BE53" s="9" t="s">
        <v>365</v>
      </c>
      <c r="BF53">
        <v>0</v>
      </c>
      <c r="BG53" s="9" t="s">
        <v>319</v>
      </c>
      <c r="BH53">
        <v>0</v>
      </c>
      <c r="BI53" s="9" t="s">
        <v>366</v>
      </c>
      <c r="BJ53">
        <v>948</v>
      </c>
      <c r="BK53" s="9" t="s">
        <v>368</v>
      </c>
      <c r="BL53" s="9" t="s">
        <v>372</v>
      </c>
      <c r="BM53" s="9"/>
      <c r="BN53" s="9"/>
      <c r="BO53" s="9" t="s">
        <v>376</v>
      </c>
      <c r="BP53" s="9" t="s">
        <v>377</v>
      </c>
      <c r="BQ53" s="9" t="s">
        <v>380</v>
      </c>
      <c r="BR53" s="9" t="s">
        <v>383</v>
      </c>
      <c r="BS53" s="9" t="s">
        <v>384</v>
      </c>
      <c r="BT53">
        <v>2354</v>
      </c>
      <c r="BU53" s="9"/>
      <c r="BV53" s="9"/>
      <c r="BY53" s="9"/>
      <c r="BZ53" s="9"/>
      <c r="CA53" s="9"/>
      <c r="CB53" s="9" t="s">
        <v>451</v>
      </c>
      <c r="CC53" s="9" t="s">
        <v>493</v>
      </c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/>
      <c r="CZ53" s="9"/>
      <c r="DA53" s="9"/>
      <c r="DB53" s="9"/>
      <c r="DC53" s="9"/>
      <c r="DE53" s="9"/>
      <c r="DF53" s="9"/>
      <c r="DG53" s="9"/>
      <c r="DH53" s="9"/>
      <c r="DI53" s="9"/>
      <c r="DJ53" s="9"/>
      <c r="DK53" s="9"/>
    </row>
    <row r="54" spans="1:115" x14ac:dyDescent="0.2">
      <c r="A54" s="47" t="s">
        <v>344</v>
      </c>
      <c r="B54" s="9" t="s">
        <v>318</v>
      </c>
      <c r="C54" s="9" t="s">
        <v>319</v>
      </c>
      <c r="D54" s="9" t="s">
        <v>321</v>
      </c>
      <c r="E54" s="9" t="s">
        <v>322</v>
      </c>
      <c r="F54" s="9" t="s">
        <v>324</v>
      </c>
      <c r="G54">
        <v>0</v>
      </c>
      <c r="H54">
        <v>1</v>
      </c>
      <c r="I54">
        <v>0</v>
      </c>
      <c r="J54">
        <v>800</v>
      </c>
      <c r="K54" s="9" t="s">
        <v>325</v>
      </c>
      <c r="L54" s="9" t="s">
        <v>329</v>
      </c>
      <c r="M54">
        <v>1</v>
      </c>
      <c r="N54">
        <v>1</v>
      </c>
      <c r="O54">
        <v>0</v>
      </c>
      <c r="P54">
        <v>20130723</v>
      </c>
      <c r="Q54">
        <v>123803</v>
      </c>
      <c r="R54" s="9" t="s">
        <v>330</v>
      </c>
      <c r="S54">
        <v>0</v>
      </c>
      <c r="T54" s="9" t="s">
        <v>332</v>
      </c>
      <c r="U54">
        <v>20130714</v>
      </c>
      <c r="V54">
        <v>154448</v>
      </c>
      <c r="W54" s="9" t="s">
        <v>330</v>
      </c>
      <c r="X54">
        <v>0</v>
      </c>
      <c r="Y54">
        <v>1</v>
      </c>
      <c r="Z54">
        <v>0</v>
      </c>
      <c r="AA54" s="9" t="s">
        <v>334</v>
      </c>
      <c r="AB54" s="9" t="s">
        <v>336</v>
      </c>
      <c r="AC54" s="9" t="s">
        <v>338</v>
      </c>
      <c r="AD54">
        <v>1</v>
      </c>
      <c r="AE54" s="9"/>
      <c r="AF54">
        <v>1</v>
      </c>
      <c r="AG54" s="9" t="s">
        <v>335</v>
      </c>
      <c r="AH54" s="9" t="s">
        <v>343</v>
      </c>
      <c r="AI54">
        <v>1</v>
      </c>
      <c r="AJ54">
        <v>6</v>
      </c>
      <c r="AK54">
        <v>1</v>
      </c>
      <c r="AL54">
        <v>1</v>
      </c>
      <c r="AM54">
        <v>1</v>
      </c>
      <c r="AN54">
        <v>0</v>
      </c>
      <c r="AO54">
        <v>0</v>
      </c>
      <c r="AP54">
        <v>0</v>
      </c>
      <c r="AQ54">
        <v>0</v>
      </c>
      <c r="AR54">
        <v>1</v>
      </c>
      <c r="AS54" s="9" t="s">
        <v>355</v>
      </c>
      <c r="AT54" s="9" t="s">
        <v>344</v>
      </c>
      <c r="AU54" s="9" t="s">
        <v>359</v>
      </c>
      <c r="AV54" s="9" t="s">
        <v>360</v>
      </c>
      <c r="AW54">
        <v>1</v>
      </c>
      <c r="AX54">
        <v>1</v>
      </c>
      <c r="AY54" s="9" t="s">
        <v>319</v>
      </c>
      <c r="AZ54" s="9" t="s">
        <v>362</v>
      </c>
      <c r="BA54">
        <v>0</v>
      </c>
      <c r="BB54" s="9" t="s">
        <v>337</v>
      </c>
      <c r="BC54" s="9" t="s">
        <v>363</v>
      </c>
      <c r="BD54">
        <v>1</v>
      </c>
      <c r="BE54" s="9" t="s">
        <v>365</v>
      </c>
      <c r="BF54">
        <v>0</v>
      </c>
      <c r="BG54" s="9" t="s">
        <v>319</v>
      </c>
      <c r="BH54">
        <v>0</v>
      </c>
      <c r="BI54" s="9" t="s">
        <v>366</v>
      </c>
      <c r="BJ54">
        <v>948</v>
      </c>
      <c r="BK54" s="9" t="s">
        <v>368</v>
      </c>
      <c r="BL54" s="9" t="s">
        <v>372</v>
      </c>
      <c r="BM54" s="9"/>
      <c r="BN54" s="9"/>
      <c r="BO54" s="9" t="s">
        <v>376</v>
      </c>
      <c r="BP54" s="9" t="s">
        <v>377</v>
      </c>
      <c r="BQ54" s="9" t="s">
        <v>380</v>
      </c>
      <c r="BR54" s="9" t="s">
        <v>383</v>
      </c>
      <c r="BS54" s="9" t="s">
        <v>384</v>
      </c>
      <c r="BT54">
        <v>2354</v>
      </c>
      <c r="BU54" s="9"/>
      <c r="BV54" s="9"/>
      <c r="BY54" s="9"/>
      <c r="BZ54" s="9"/>
      <c r="CA54" s="9"/>
      <c r="CB54" s="9" t="s">
        <v>452</v>
      </c>
      <c r="CC54" s="9" t="s">
        <v>355</v>
      </c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E54" s="9"/>
      <c r="DF54" s="9"/>
      <c r="DG54" s="9"/>
      <c r="DH54" s="9"/>
      <c r="DI54" s="9"/>
      <c r="DJ54" s="9"/>
      <c r="DK54" s="9"/>
    </row>
    <row r="55" spans="1:115" x14ac:dyDescent="0.2">
      <c r="A55" s="47" t="s">
        <v>344</v>
      </c>
      <c r="B55" s="9" t="s">
        <v>318</v>
      </c>
      <c r="C55" s="9" t="s">
        <v>319</v>
      </c>
      <c r="D55" s="9" t="s">
        <v>321</v>
      </c>
      <c r="E55" s="9" t="s">
        <v>322</v>
      </c>
      <c r="F55" s="9" t="s">
        <v>324</v>
      </c>
      <c r="G55">
        <v>0</v>
      </c>
      <c r="H55">
        <v>1</v>
      </c>
      <c r="I55">
        <v>0</v>
      </c>
      <c r="J55">
        <v>800</v>
      </c>
      <c r="K55" s="9" t="s">
        <v>325</v>
      </c>
      <c r="L55" s="9" t="s">
        <v>329</v>
      </c>
      <c r="M55">
        <v>1</v>
      </c>
      <c r="N55">
        <v>1</v>
      </c>
      <c r="O55">
        <v>0</v>
      </c>
      <c r="P55">
        <v>20130723</v>
      </c>
      <c r="Q55">
        <v>123803</v>
      </c>
      <c r="R55" s="9" t="s">
        <v>330</v>
      </c>
      <c r="S55">
        <v>0</v>
      </c>
      <c r="T55" s="9" t="s">
        <v>332</v>
      </c>
      <c r="U55">
        <v>20130714</v>
      </c>
      <c r="V55">
        <v>154448</v>
      </c>
      <c r="W55" s="9" t="s">
        <v>330</v>
      </c>
      <c r="X55">
        <v>0</v>
      </c>
      <c r="Y55">
        <v>1</v>
      </c>
      <c r="Z55">
        <v>0</v>
      </c>
      <c r="AA55" s="9" t="s">
        <v>334</v>
      </c>
      <c r="AB55" s="9" t="s">
        <v>336</v>
      </c>
      <c r="AC55" s="9" t="s">
        <v>338</v>
      </c>
      <c r="AD55">
        <v>1</v>
      </c>
      <c r="AE55" s="9"/>
      <c r="AF55">
        <v>1</v>
      </c>
      <c r="AG55" s="9" t="s">
        <v>335</v>
      </c>
      <c r="AH55" s="9" t="s">
        <v>343</v>
      </c>
      <c r="AI55">
        <v>1</v>
      </c>
      <c r="AJ55">
        <v>6</v>
      </c>
      <c r="AK55">
        <v>1</v>
      </c>
      <c r="AL55">
        <v>1</v>
      </c>
      <c r="AM55">
        <v>1</v>
      </c>
      <c r="AN55">
        <v>0</v>
      </c>
      <c r="AO55">
        <v>0</v>
      </c>
      <c r="AP55">
        <v>0</v>
      </c>
      <c r="AQ55">
        <v>0</v>
      </c>
      <c r="AR55">
        <v>1</v>
      </c>
      <c r="AS55" s="9" t="s">
        <v>355</v>
      </c>
      <c r="AT55" s="9" t="s">
        <v>344</v>
      </c>
      <c r="AU55" s="9" t="s">
        <v>359</v>
      </c>
      <c r="AV55" s="9" t="s">
        <v>360</v>
      </c>
      <c r="AW55">
        <v>1</v>
      </c>
      <c r="AX55">
        <v>1</v>
      </c>
      <c r="AY55" s="9" t="s">
        <v>319</v>
      </c>
      <c r="AZ55" s="9" t="s">
        <v>362</v>
      </c>
      <c r="BA55">
        <v>0</v>
      </c>
      <c r="BB55" s="9" t="s">
        <v>337</v>
      </c>
      <c r="BC55" s="9" t="s">
        <v>363</v>
      </c>
      <c r="BD55">
        <v>1</v>
      </c>
      <c r="BE55" s="9" t="s">
        <v>365</v>
      </c>
      <c r="BF55">
        <v>0</v>
      </c>
      <c r="BG55" s="9" t="s">
        <v>319</v>
      </c>
      <c r="BH55">
        <v>0</v>
      </c>
      <c r="BI55" s="9" t="s">
        <v>366</v>
      </c>
      <c r="BJ55">
        <v>948</v>
      </c>
      <c r="BK55" s="9" t="s">
        <v>368</v>
      </c>
      <c r="BL55" s="9" t="s">
        <v>372</v>
      </c>
      <c r="BM55" s="9"/>
      <c r="BN55" s="9"/>
      <c r="BO55" s="9" t="s">
        <v>376</v>
      </c>
      <c r="BP55" s="9" t="s">
        <v>377</v>
      </c>
      <c r="BQ55" s="9" t="s">
        <v>380</v>
      </c>
      <c r="BR55" s="9" t="s">
        <v>383</v>
      </c>
      <c r="BS55" s="9" t="s">
        <v>384</v>
      </c>
      <c r="BT55">
        <v>2354</v>
      </c>
      <c r="BU55" s="9"/>
      <c r="BV55" s="9"/>
      <c r="BY55" s="9"/>
      <c r="BZ55" s="9"/>
      <c r="CA55" s="9"/>
      <c r="CB55" s="9" t="s">
        <v>453</v>
      </c>
      <c r="CC55" s="9" t="s">
        <v>494</v>
      </c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E55" s="9"/>
      <c r="DF55" s="9"/>
      <c r="DG55" s="9"/>
      <c r="DH55" s="9"/>
      <c r="DI55" s="9"/>
      <c r="DJ55" s="9"/>
      <c r="DK55" s="9"/>
    </row>
    <row r="56" spans="1:115" x14ac:dyDescent="0.2">
      <c r="A56" s="47" t="s">
        <v>344</v>
      </c>
      <c r="B56" s="9" t="s">
        <v>318</v>
      </c>
      <c r="C56" s="9" t="s">
        <v>319</v>
      </c>
      <c r="D56" s="9" t="s">
        <v>321</v>
      </c>
      <c r="E56" s="9" t="s">
        <v>322</v>
      </c>
      <c r="F56" s="9" t="s">
        <v>324</v>
      </c>
      <c r="G56">
        <v>0</v>
      </c>
      <c r="H56">
        <v>1</v>
      </c>
      <c r="I56">
        <v>0</v>
      </c>
      <c r="J56">
        <v>800</v>
      </c>
      <c r="K56" s="9" t="s">
        <v>325</v>
      </c>
      <c r="L56" s="9" t="s">
        <v>329</v>
      </c>
      <c r="M56">
        <v>1</v>
      </c>
      <c r="N56">
        <v>1</v>
      </c>
      <c r="O56">
        <v>0</v>
      </c>
      <c r="P56">
        <v>20130723</v>
      </c>
      <c r="Q56">
        <v>123803</v>
      </c>
      <c r="R56" s="9" t="s">
        <v>330</v>
      </c>
      <c r="S56">
        <v>0</v>
      </c>
      <c r="T56" s="9" t="s">
        <v>332</v>
      </c>
      <c r="U56">
        <v>20130714</v>
      </c>
      <c r="V56">
        <v>154448</v>
      </c>
      <c r="W56" s="9" t="s">
        <v>330</v>
      </c>
      <c r="X56">
        <v>0</v>
      </c>
      <c r="Y56">
        <v>1</v>
      </c>
      <c r="Z56">
        <v>0</v>
      </c>
      <c r="AA56" s="9" t="s">
        <v>334</v>
      </c>
      <c r="AB56" s="9" t="s">
        <v>336</v>
      </c>
      <c r="AC56" s="9" t="s">
        <v>338</v>
      </c>
      <c r="AD56">
        <v>1</v>
      </c>
      <c r="AE56" s="9"/>
      <c r="AF56">
        <v>1</v>
      </c>
      <c r="AG56" s="9" t="s">
        <v>335</v>
      </c>
      <c r="AH56" s="9" t="s">
        <v>343</v>
      </c>
      <c r="AI56">
        <v>1</v>
      </c>
      <c r="AJ56">
        <v>6</v>
      </c>
      <c r="AK56">
        <v>1</v>
      </c>
      <c r="AL56">
        <v>1</v>
      </c>
      <c r="AM56">
        <v>1</v>
      </c>
      <c r="AN56">
        <v>0</v>
      </c>
      <c r="AO56">
        <v>0</v>
      </c>
      <c r="AP56">
        <v>0</v>
      </c>
      <c r="AQ56">
        <v>0</v>
      </c>
      <c r="AR56">
        <v>1</v>
      </c>
      <c r="AS56" s="9" t="s">
        <v>355</v>
      </c>
      <c r="AT56" s="9" t="s">
        <v>344</v>
      </c>
      <c r="AU56" s="9" t="s">
        <v>359</v>
      </c>
      <c r="AV56" s="9" t="s">
        <v>360</v>
      </c>
      <c r="AW56">
        <v>1</v>
      </c>
      <c r="AX56">
        <v>1</v>
      </c>
      <c r="AY56" s="9" t="s">
        <v>319</v>
      </c>
      <c r="AZ56" s="9" t="s">
        <v>362</v>
      </c>
      <c r="BA56">
        <v>0</v>
      </c>
      <c r="BB56" s="9" t="s">
        <v>337</v>
      </c>
      <c r="BC56" s="9" t="s">
        <v>363</v>
      </c>
      <c r="BD56">
        <v>1</v>
      </c>
      <c r="BE56" s="9" t="s">
        <v>365</v>
      </c>
      <c r="BF56">
        <v>0</v>
      </c>
      <c r="BG56" s="9" t="s">
        <v>319</v>
      </c>
      <c r="BH56">
        <v>0</v>
      </c>
      <c r="BI56" s="9" t="s">
        <v>366</v>
      </c>
      <c r="BJ56">
        <v>948</v>
      </c>
      <c r="BK56" s="9" t="s">
        <v>368</v>
      </c>
      <c r="BL56" s="9" t="s">
        <v>372</v>
      </c>
      <c r="BM56" s="9"/>
      <c r="BN56" s="9"/>
      <c r="BO56" s="9" t="s">
        <v>376</v>
      </c>
      <c r="BP56" s="9" t="s">
        <v>377</v>
      </c>
      <c r="BQ56" s="9" t="s">
        <v>380</v>
      </c>
      <c r="BR56" s="9" t="s">
        <v>383</v>
      </c>
      <c r="BS56" s="9" t="s">
        <v>384</v>
      </c>
      <c r="BT56">
        <v>2354</v>
      </c>
      <c r="BU56" s="9"/>
      <c r="BV56" s="9"/>
      <c r="BY56" s="9"/>
      <c r="BZ56" s="9"/>
      <c r="CA56" s="9"/>
      <c r="CB56" s="9" t="s">
        <v>454</v>
      </c>
      <c r="CC56" s="9" t="s">
        <v>359</v>
      </c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E56" s="9"/>
      <c r="DF56" s="9"/>
      <c r="DG56" s="9"/>
      <c r="DH56" s="9"/>
      <c r="DI56" s="9"/>
      <c r="DJ56" s="9"/>
      <c r="DK56" s="9"/>
    </row>
    <row r="57" spans="1:115" x14ac:dyDescent="0.2">
      <c r="A57" s="47" t="s">
        <v>344</v>
      </c>
      <c r="B57" s="9" t="s">
        <v>318</v>
      </c>
      <c r="C57" s="9" t="s">
        <v>319</v>
      </c>
      <c r="D57" s="9" t="s">
        <v>321</v>
      </c>
      <c r="E57" s="9" t="s">
        <v>322</v>
      </c>
      <c r="F57" s="9" t="s">
        <v>324</v>
      </c>
      <c r="G57">
        <v>0</v>
      </c>
      <c r="H57">
        <v>1</v>
      </c>
      <c r="I57">
        <v>0</v>
      </c>
      <c r="J57">
        <v>800</v>
      </c>
      <c r="K57" s="9" t="s">
        <v>325</v>
      </c>
      <c r="L57" s="9" t="s">
        <v>329</v>
      </c>
      <c r="M57">
        <v>1</v>
      </c>
      <c r="N57">
        <v>1</v>
      </c>
      <c r="O57">
        <v>0</v>
      </c>
      <c r="P57">
        <v>20130723</v>
      </c>
      <c r="Q57">
        <v>123803</v>
      </c>
      <c r="R57" s="9" t="s">
        <v>330</v>
      </c>
      <c r="S57">
        <v>0</v>
      </c>
      <c r="T57" s="9" t="s">
        <v>332</v>
      </c>
      <c r="U57">
        <v>20130714</v>
      </c>
      <c r="V57">
        <v>154448</v>
      </c>
      <c r="W57" s="9" t="s">
        <v>330</v>
      </c>
      <c r="X57">
        <v>0</v>
      </c>
      <c r="Y57">
        <v>1</v>
      </c>
      <c r="Z57">
        <v>0</v>
      </c>
      <c r="AA57" s="9" t="s">
        <v>334</v>
      </c>
      <c r="AB57" s="9" t="s">
        <v>336</v>
      </c>
      <c r="AC57" s="9" t="s">
        <v>338</v>
      </c>
      <c r="AD57">
        <v>1</v>
      </c>
      <c r="AE57" s="9"/>
      <c r="AF57">
        <v>1</v>
      </c>
      <c r="AG57" s="9" t="s">
        <v>335</v>
      </c>
      <c r="AH57" s="9" t="s">
        <v>343</v>
      </c>
      <c r="AI57">
        <v>1</v>
      </c>
      <c r="AJ57">
        <v>6</v>
      </c>
      <c r="AK57">
        <v>1</v>
      </c>
      <c r="AL57">
        <v>1</v>
      </c>
      <c r="AM57">
        <v>1</v>
      </c>
      <c r="AN57">
        <v>0</v>
      </c>
      <c r="AO57">
        <v>0</v>
      </c>
      <c r="AP57">
        <v>0</v>
      </c>
      <c r="AQ57">
        <v>0</v>
      </c>
      <c r="AR57">
        <v>1</v>
      </c>
      <c r="AS57" s="9" t="s">
        <v>355</v>
      </c>
      <c r="AT57" s="9" t="s">
        <v>344</v>
      </c>
      <c r="AU57" s="9" t="s">
        <v>359</v>
      </c>
      <c r="AV57" s="9" t="s">
        <v>360</v>
      </c>
      <c r="AW57">
        <v>1</v>
      </c>
      <c r="AX57">
        <v>1</v>
      </c>
      <c r="AY57" s="9" t="s">
        <v>319</v>
      </c>
      <c r="AZ57" s="9" t="s">
        <v>362</v>
      </c>
      <c r="BA57">
        <v>0</v>
      </c>
      <c r="BB57" s="9" t="s">
        <v>337</v>
      </c>
      <c r="BC57" s="9" t="s">
        <v>363</v>
      </c>
      <c r="BD57">
        <v>1</v>
      </c>
      <c r="BE57" s="9" t="s">
        <v>365</v>
      </c>
      <c r="BF57">
        <v>0</v>
      </c>
      <c r="BG57" s="9" t="s">
        <v>319</v>
      </c>
      <c r="BH57">
        <v>0</v>
      </c>
      <c r="BI57" s="9" t="s">
        <v>366</v>
      </c>
      <c r="BJ57">
        <v>948</v>
      </c>
      <c r="BK57" s="9" t="s">
        <v>368</v>
      </c>
      <c r="BL57" s="9" t="s">
        <v>372</v>
      </c>
      <c r="BM57" s="9"/>
      <c r="BN57" s="9"/>
      <c r="BO57" s="9" t="s">
        <v>376</v>
      </c>
      <c r="BP57" s="9" t="s">
        <v>377</v>
      </c>
      <c r="BQ57" s="9" t="s">
        <v>380</v>
      </c>
      <c r="BR57" s="9" t="s">
        <v>383</v>
      </c>
      <c r="BS57" s="9" t="s">
        <v>384</v>
      </c>
      <c r="BT57">
        <v>2354</v>
      </c>
      <c r="BU57" s="9"/>
      <c r="BV57" s="9"/>
      <c r="BY57" s="9"/>
      <c r="BZ57" s="9"/>
      <c r="CA57" s="9"/>
      <c r="CB57" s="9"/>
      <c r="CC57" s="9"/>
      <c r="CD57" s="9" t="s">
        <v>338</v>
      </c>
      <c r="CE57" s="9" t="s">
        <v>510</v>
      </c>
      <c r="CF57" s="9" t="s">
        <v>513</v>
      </c>
      <c r="CG57" s="9"/>
      <c r="CH57" s="9"/>
      <c r="CI57" s="9"/>
      <c r="CJ57" s="9"/>
      <c r="CK57" s="9"/>
      <c r="CL57" s="9"/>
      <c r="CM57" s="9" t="s">
        <v>523</v>
      </c>
      <c r="CN57" s="9" t="s">
        <v>526</v>
      </c>
      <c r="CO57" s="9" t="s">
        <v>528</v>
      </c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E57" s="9"/>
      <c r="DF57" s="9"/>
      <c r="DG57" s="9"/>
      <c r="DH57" s="9"/>
      <c r="DI57" s="9"/>
      <c r="DJ57" s="9"/>
      <c r="DK57" s="9"/>
    </row>
    <row r="58" spans="1:115" x14ac:dyDescent="0.2">
      <c r="A58" s="47" t="s">
        <v>344</v>
      </c>
      <c r="B58" s="9" t="s">
        <v>318</v>
      </c>
      <c r="C58" s="9" t="s">
        <v>319</v>
      </c>
      <c r="D58" s="9" t="s">
        <v>321</v>
      </c>
      <c r="E58" s="9" t="s">
        <v>322</v>
      </c>
      <c r="F58" s="9" t="s">
        <v>324</v>
      </c>
      <c r="G58">
        <v>0</v>
      </c>
      <c r="H58">
        <v>1</v>
      </c>
      <c r="I58">
        <v>0</v>
      </c>
      <c r="J58">
        <v>800</v>
      </c>
      <c r="K58" s="9" t="s">
        <v>325</v>
      </c>
      <c r="L58" s="9" t="s">
        <v>329</v>
      </c>
      <c r="M58">
        <v>1</v>
      </c>
      <c r="N58">
        <v>1</v>
      </c>
      <c r="O58">
        <v>0</v>
      </c>
      <c r="P58">
        <v>20130723</v>
      </c>
      <c r="Q58">
        <v>123803</v>
      </c>
      <c r="R58" s="9" t="s">
        <v>330</v>
      </c>
      <c r="S58">
        <v>0</v>
      </c>
      <c r="T58" s="9" t="s">
        <v>332</v>
      </c>
      <c r="U58">
        <v>20130714</v>
      </c>
      <c r="V58">
        <v>154448</v>
      </c>
      <c r="W58" s="9" t="s">
        <v>330</v>
      </c>
      <c r="X58">
        <v>0</v>
      </c>
      <c r="Y58">
        <v>1</v>
      </c>
      <c r="Z58">
        <v>0</v>
      </c>
      <c r="AA58" s="9" t="s">
        <v>334</v>
      </c>
      <c r="AB58" s="9" t="s">
        <v>336</v>
      </c>
      <c r="AC58" s="9" t="s">
        <v>338</v>
      </c>
      <c r="AD58">
        <v>1</v>
      </c>
      <c r="AE58" s="9"/>
      <c r="AF58">
        <v>1</v>
      </c>
      <c r="AG58" s="9" t="s">
        <v>335</v>
      </c>
      <c r="AH58" s="9" t="s">
        <v>343</v>
      </c>
      <c r="AI58">
        <v>1</v>
      </c>
      <c r="AJ58">
        <v>6</v>
      </c>
      <c r="AK58">
        <v>1</v>
      </c>
      <c r="AL58">
        <v>1</v>
      </c>
      <c r="AM58">
        <v>1</v>
      </c>
      <c r="AN58">
        <v>0</v>
      </c>
      <c r="AO58">
        <v>0</v>
      </c>
      <c r="AP58">
        <v>0</v>
      </c>
      <c r="AQ58">
        <v>0</v>
      </c>
      <c r="AR58">
        <v>1</v>
      </c>
      <c r="AS58" s="9" t="s">
        <v>355</v>
      </c>
      <c r="AT58" s="9" t="s">
        <v>344</v>
      </c>
      <c r="AU58" s="9" t="s">
        <v>359</v>
      </c>
      <c r="AV58" s="9" t="s">
        <v>360</v>
      </c>
      <c r="AW58">
        <v>1</v>
      </c>
      <c r="AX58">
        <v>1</v>
      </c>
      <c r="AY58" s="9" t="s">
        <v>319</v>
      </c>
      <c r="AZ58" s="9" t="s">
        <v>362</v>
      </c>
      <c r="BA58">
        <v>0</v>
      </c>
      <c r="BB58" s="9" t="s">
        <v>337</v>
      </c>
      <c r="BC58" s="9" t="s">
        <v>363</v>
      </c>
      <c r="BD58">
        <v>1</v>
      </c>
      <c r="BE58" s="9" t="s">
        <v>365</v>
      </c>
      <c r="BF58">
        <v>0</v>
      </c>
      <c r="BG58" s="9" t="s">
        <v>319</v>
      </c>
      <c r="BH58">
        <v>0</v>
      </c>
      <c r="BI58" s="9" t="s">
        <v>366</v>
      </c>
      <c r="BJ58">
        <v>948</v>
      </c>
      <c r="BK58" s="9" t="s">
        <v>368</v>
      </c>
      <c r="BL58" s="9" t="s">
        <v>372</v>
      </c>
      <c r="BM58" s="9"/>
      <c r="BN58" s="9"/>
      <c r="BO58" s="9" t="s">
        <v>376</v>
      </c>
      <c r="BP58" s="9" t="s">
        <v>377</v>
      </c>
      <c r="BQ58" s="9" t="s">
        <v>380</v>
      </c>
      <c r="BR58" s="9" t="s">
        <v>383</v>
      </c>
      <c r="BS58" s="9" t="s">
        <v>384</v>
      </c>
      <c r="BT58">
        <v>2354</v>
      </c>
      <c r="BU58" s="9"/>
      <c r="BV58" s="9"/>
      <c r="BY58" s="9"/>
      <c r="BZ58" s="9"/>
      <c r="CA58" s="9"/>
      <c r="CB58" s="9"/>
      <c r="CC58" s="9"/>
      <c r="CD58" s="9" t="s">
        <v>338</v>
      </c>
      <c r="CE58" s="9" t="s">
        <v>510</v>
      </c>
      <c r="CF58" s="9" t="s">
        <v>513</v>
      </c>
      <c r="CG58" s="9"/>
      <c r="CH58" s="9"/>
      <c r="CI58" s="9"/>
      <c r="CJ58" s="9"/>
      <c r="CK58" s="9"/>
      <c r="CL58" s="9"/>
      <c r="CM58" s="9" t="s">
        <v>524</v>
      </c>
      <c r="CN58" s="9" t="s">
        <v>525</v>
      </c>
      <c r="CO58" s="9" t="s">
        <v>527</v>
      </c>
      <c r="CP58" s="9"/>
      <c r="CQ58" s="9"/>
      <c r="CR58" s="9"/>
      <c r="CS58" s="9"/>
      <c r="CT58" s="9"/>
      <c r="CU58" s="9"/>
      <c r="CV58" s="9"/>
      <c r="CW58" s="9"/>
      <c r="CX58" s="9"/>
      <c r="CY58" s="9"/>
      <c r="CZ58" s="9"/>
      <c r="DA58" s="9"/>
      <c r="DB58" s="9"/>
      <c r="DC58" s="9"/>
      <c r="DE58" s="9"/>
      <c r="DF58" s="9"/>
      <c r="DG58" s="9"/>
      <c r="DH58" s="9"/>
      <c r="DI58" s="9"/>
      <c r="DJ58" s="9"/>
      <c r="DK58" s="9"/>
    </row>
    <row r="59" spans="1:115" x14ac:dyDescent="0.2">
      <c r="A59" s="47" t="s">
        <v>344</v>
      </c>
      <c r="B59" s="9" t="s">
        <v>318</v>
      </c>
      <c r="C59" s="9" t="s">
        <v>319</v>
      </c>
      <c r="D59" s="9" t="s">
        <v>321</v>
      </c>
      <c r="E59" s="9" t="s">
        <v>322</v>
      </c>
      <c r="F59" s="9" t="s">
        <v>324</v>
      </c>
      <c r="G59">
        <v>0</v>
      </c>
      <c r="H59">
        <v>1</v>
      </c>
      <c r="I59">
        <v>0</v>
      </c>
      <c r="J59">
        <v>800</v>
      </c>
      <c r="K59" s="9" t="s">
        <v>325</v>
      </c>
      <c r="L59" s="9" t="s">
        <v>329</v>
      </c>
      <c r="M59">
        <v>1</v>
      </c>
      <c r="N59">
        <v>1</v>
      </c>
      <c r="O59">
        <v>0</v>
      </c>
      <c r="P59">
        <v>20130723</v>
      </c>
      <c r="Q59">
        <v>123803</v>
      </c>
      <c r="R59" s="9" t="s">
        <v>330</v>
      </c>
      <c r="S59">
        <v>0</v>
      </c>
      <c r="T59" s="9" t="s">
        <v>332</v>
      </c>
      <c r="U59">
        <v>20130714</v>
      </c>
      <c r="V59">
        <v>154448</v>
      </c>
      <c r="W59" s="9" t="s">
        <v>330</v>
      </c>
      <c r="X59">
        <v>0</v>
      </c>
      <c r="Y59">
        <v>1</v>
      </c>
      <c r="Z59">
        <v>0</v>
      </c>
      <c r="AA59" s="9" t="s">
        <v>334</v>
      </c>
      <c r="AB59" s="9" t="s">
        <v>336</v>
      </c>
      <c r="AC59" s="9" t="s">
        <v>338</v>
      </c>
      <c r="AD59">
        <v>1</v>
      </c>
      <c r="AE59" s="9"/>
      <c r="AF59">
        <v>1</v>
      </c>
      <c r="AG59" s="9" t="s">
        <v>335</v>
      </c>
      <c r="AH59" s="9" t="s">
        <v>343</v>
      </c>
      <c r="AI59">
        <v>1</v>
      </c>
      <c r="AJ59">
        <v>6</v>
      </c>
      <c r="AK59">
        <v>1</v>
      </c>
      <c r="AL59">
        <v>1</v>
      </c>
      <c r="AM59">
        <v>1</v>
      </c>
      <c r="AN59">
        <v>0</v>
      </c>
      <c r="AO59">
        <v>0</v>
      </c>
      <c r="AP59">
        <v>0</v>
      </c>
      <c r="AQ59">
        <v>0</v>
      </c>
      <c r="AR59">
        <v>1</v>
      </c>
      <c r="AS59" s="9" t="s">
        <v>355</v>
      </c>
      <c r="AT59" s="9" t="s">
        <v>344</v>
      </c>
      <c r="AU59" s="9" t="s">
        <v>359</v>
      </c>
      <c r="AV59" s="9" t="s">
        <v>360</v>
      </c>
      <c r="AW59">
        <v>1</v>
      </c>
      <c r="AX59">
        <v>1</v>
      </c>
      <c r="AY59" s="9" t="s">
        <v>319</v>
      </c>
      <c r="AZ59" s="9" t="s">
        <v>362</v>
      </c>
      <c r="BA59">
        <v>0</v>
      </c>
      <c r="BB59" s="9" t="s">
        <v>337</v>
      </c>
      <c r="BC59" s="9" t="s">
        <v>363</v>
      </c>
      <c r="BD59">
        <v>1</v>
      </c>
      <c r="BE59" s="9" t="s">
        <v>365</v>
      </c>
      <c r="BF59">
        <v>0</v>
      </c>
      <c r="BG59" s="9" t="s">
        <v>319</v>
      </c>
      <c r="BH59">
        <v>0</v>
      </c>
      <c r="BI59" s="9" t="s">
        <v>366</v>
      </c>
      <c r="BJ59">
        <v>948</v>
      </c>
      <c r="BK59" s="9" t="s">
        <v>368</v>
      </c>
      <c r="BL59" s="9" t="s">
        <v>372</v>
      </c>
      <c r="BM59" s="9"/>
      <c r="BN59" s="9"/>
      <c r="BO59" s="9" t="s">
        <v>376</v>
      </c>
      <c r="BP59" s="9" t="s">
        <v>377</v>
      </c>
      <c r="BQ59" s="9" t="s">
        <v>380</v>
      </c>
      <c r="BR59" s="9" t="s">
        <v>383</v>
      </c>
      <c r="BS59" s="9" t="s">
        <v>384</v>
      </c>
      <c r="BT59">
        <v>2354</v>
      </c>
      <c r="BU59" s="9"/>
      <c r="BV59" s="9"/>
      <c r="BY59" s="9"/>
      <c r="BZ59" s="9"/>
      <c r="CA59" s="9"/>
      <c r="CB59" s="9"/>
      <c r="CC59" s="9"/>
      <c r="CD59" s="9" t="s">
        <v>337</v>
      </c>
      <c r="CE59" s="9" t="s">
        <v>511</v>
      </c>
      <c r="CF59" s="9" t="s">
        <v>513</v>
      </c>
      <c r="CG59" s="9"/>
      <c r="CH59" s="9"/>
      <c r="CI59" s="9"/>
      <c r="CJ59" s="9"/>
      <c r="CK59" s="9"/>
      <c r="CL59" s="9"/>
      <c r="CM59" s="9"/>
      <c r="CN59" s="9"/>
      <c r="CO59" s="9"/>
      <c r="CP59" s="9" t="s">
        <v>512</v>
      </c>
      <c r="CQ59" s="9"/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E59" s="9"/>
      <c r="DF59" s="9"/>
      <c r="DG59" s="9"/>
      <c r="DH59" s="9"/>
      <c r="DI59" s="9"/>
      <c r="DJ59" s="9"/>
      <c r="DK59" s="9"/>
    </row>
    <row r="60" spans="1:115" x14ac:dyDescent="0.2">
      <c r="A60" s="47" t="s">
        <v>344</v>
      </c>
      <c r="B60" s="9" t="s">
        <v>318</v>
      </c>
      <c r="C60" s="9" t="s">
        <v>319</v>
      </c>
      <c r="D60" s="9" t="s">
        <v>321</v>
      </c>
      <c r="E60" s="9" t="s">
        <v>322</v>
      </c>
      <c r="F60" s="9" t="s">
        <v>324</v>
      </c>
      <c r="G60">
        <v>0</v>
      </c>
      <c r="H60">
        <v>1</v>
      </c>
      <c r="I60">
        <v>0</v>
      </c>
      <c r="J60">
        <v>800</v>
      </c>
      <c r="K60" s="9" t="s">
        <v>325</v>
      </c>
      <c r="L60" s="9" t="s">
        <v>329</v>
      </c>
      <c r="M60">
        <v>1</v>
      </c>
      <c r="N60">
        <v>1</v>
      </c>
      <c r="O60">
        <v>0</v>
      </c>
      <c r="P60">
        <v>20130723</v>
      </c>
      <c r="Q60">
        <v>123803</v>
      </c>
      <c r="R60" s="9" t="s">
        <v>330</v>
      </c>
      <c r="S60">
        <v>0</v>
      </c>
      <c r="T60" s="9" t="s">
        <v>332</v>
      </c>
      <c r="U60">
        <v>20130714</v>
      </c>
      <c r="V60">
        <v>154448</v>
      </c>
      <c r="W60" s="9" t="s">
        <v>330</v>
      </c>
      <c r="X60">
        <v>0</v>
      </c>
      <c r="Y60">
        <v>1</v>
      </c>
      <c r="Z60">
        <v>0</v>
      </c>
      <c r="AA60" s="9" t="s">
        <v>334</v>
      </c>
      <c r="AB60" s="9" t="s">
        <v>336</v>
      </c>
      <c r="AC60" s="9" t="s">
        <v>338</v>
      </c>
      <c r="AD60">
        <v>1</v>
      </c>
      <c r="AE60" s="9"/>
      <c r="AF60">
        <v>1</v>
      </c>
      <c r="AG60" s="9" t="s">
        <v>335</v>
      </c>
      <c r="AH60" s="9" t="s">
        <v>343</v>
      </c>
      <c r="AI60">
        <v>1</v>
      </c>
      <c r="AJ60">
        <v>6</v>
      </c>
      <c r="AK60">
        <v>1</v>
      </c>
      <c r="AL60">
        <v>1</v>
      </c>
      <c r="AM60">
        <v>1</v>
      </c>
      <c r="AN60">
        <v>0</v>
      </c>
      <c r="AO60">
        <v>0</v>
      </c>
      <c r="AP60">
        <v>0</v>
      </c>
      <c r="AQ60">
        <v>0</v>
      </c>
      <c r="AR60">
        <v>1</v>
      </c>
      <c r="AS60" s="9" t="s">
        <v>355</v>
      </c>
      <c r="AT60" s="9" t="s">
        <v>344</v>
      </c>
      <c r="AU60" s="9" t="s">
        <v>359</v>
      </c>
      <c r="AV60" s="9" t="s">
        <v>360</v>
      </c>
      <c r="AW60">
        <v>1</v>
      </c>
      <c r="AX60">
        <v>1</v>
      </c>
      <c r="AY60" s="9" t="s">
        <v>319</v>
      </c>
      <c r="AZ60" s="9" t="s">
        <v>362</v>
      </c>
      <c r="BA60">
        <v>0</v>
      </c>
      <c r="BB60" s="9" t="s">
        <v>337</v>
      </c>
      <c r="BC60" s="9" t="s">
        <v>363</v>
      </c>
      <c r="BD60">
        <v>1</v>
      </c>
      <c r="BE60" s="9" t="s">
        <v>365</v>
      </c>
      <c r="BF60">
        <v>0</v>
      </c>
      <c r="BG60" s="9" t="s">
        <v>319</v>
      </c>
      <c r="BH60">
        <v>0</v>
      </c>
      <c r="BI60" s="9" t="s">
        <v>366</v>
      </c>
      <c r="BJ60">
        <v>948</v>
      </c>
      <c r="BK60" s="9" t="s">
        <v>368</v>
      </c>
      <c r="BL60" s="9" t="s">
        <v>372</v>
      </c>
      <c r="BM60" s="9"/>
      <c r="BN60" s="9"/>
      <c r="BO60" s="9" t="s">
        <v>376</v>
      </c>
      <c r="BP60" s="9" t="s">
        <v>377</v>
      </c>
      <c r="BQ60" s="9" t="s">
        <v>380</v>
      </c>
      <c r="BR60" s="9" t="s">
        <v>383</v>
      </c>
      <c r="BS60" s="9" t="s">
        <v>384</v>
      </c>
      <c r="BT60">
        <v>2354</v>
      </c>
      <c r="BU60" s="9"/>
      <c r="BV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 t="s">
        <v>530</v>
      </c>
      <c r="CU60" s="9" t="s">
        <v>525</v>
      </c>
      <c r="CV60" s="9" t="s">
        <v>527</v>
      </c>
      <c r="CW60" s="9"/>
      <c r="CX60" s="9"/>
      <c r="CY60" s="9"/>
      <c r="CZ60" s="9"/>
      <c r="DA60" s="9"/>
      <c r="DB60" s="9"/>
      <c r="DC60" s="9"/>
      <c r="DE60" s="9"/>
      <c r="DF60" s="9"/>
      <c r="DG60" s="9"/>
      <c r="DH60" s="9"/>
      <c r="DI60" s="9"/>
      <c r="DJ60" s="9"/>
      <c r="DK60" s="9"/>
    </row>
    <row r="61" spans="1:115" x14ac:dyDescent="0.2">
      <c r="A61" s="47" t="s">
        <v>344</v>
      </c>
      <c r="B61" s="9" t="s">
        <v>318</v>
      </c>
      <c r="C61" s="9" t="s">
        <v>319</v>
      </c>
      <c r="D61" s="9" t="s">
        <v>321</v>
      </c>
      <c r="E61" s="9" t="s">
        <v>322</v>
      </c>
      <c r="F61" s="9" t="s">
        <v>324</v>
      </c>
      <c r="G61">
        <v>0</v>
      </c>
      <c r="H61">
        <v>1</v>
      </c>
      <c r="I61">
        <v>0</v>
      </c>
      <c r="J61">
        <v>800</v>
      </c>
      <c r="K61" s="9" t="s">
        <v>325</v>
      </c>
      <c r="L61" s="9" t="s">
        <v>329</v>
      </c>
      <c r="M61">
        <v>1</v>
      </c>
      <c r="N61">
        <v>1</v>
      </c>
      <c r="O61">
        <v>0</v>
      </c>
      <c r="P61">
        <v>20130723</v>
      </c>
      <c r="Q61">
        <v>123803</v>
      </c>
      <c r="R61" s="9" t="s">
        <v>330</v>
      </c>
      <c r="S61">
        <v>0</v>
      </c>
      <c r="T61" s="9" t="s">
        <v>332</v>
      </c>
      <c r="U61">
        <v>20130714</v>
      </c>
      <c r="V61">
        <v>154448</v>
      </c>
      <c r="W61" s="9" t="s">
        <v>330</v>
      </c>
      <c r="X61">
        <v>0</v>
      </c>
      <c r="Y61">
        <v>1</v>
      </c>
      <c r="Z61">
        <v>0</v>
      </c>
      <c r="AA61" s="9" t="s">
        <v>334</v>
      </c>
      <c r="AB61" s="9" t="s">
        <v>336</v>
      </c>
      <c r="AC61" s="9" t="s">
        <v>338</v>
      </c>
      <c r="AD61">
        <v>1</v>
      </c>
      <c r="AE61" s="9"/>
      <c r="AF61">
        <v>1</v>
      </c>
      <c r="AG61" s="9" t="s">
        <v>335</v>
      </c>
      <c r="AH61" s="9" t="s">
        <v>343</v>
      </c>
      <c r="AI61">
        <v>1</v>
      </c>
      <c r="AJ61">
        <v>6</v>
      </c>
      <c r="AK61">
        <v>1</v>
      </c>
      <c r="AL61">
        <v>1</v>
      </c>
      <c r="AM61">
        <v>1</v>
      </c>
      <c r="AN61">
        <v>0</v>
      </c>
      <c r="AO61">
        <v>0</v>
      </c>
      <c r="AP61">
        <v>0</v>
      </c>
      <c r="AQ61">
        <v>0</v>
      </c>
      <c r="AR61">
        <v>1</v>
      </c>
      <c r="AS61" s="9" t="s">
        <v>355</v>
      </c>
      <c r="AT61" s="9" t="s">
        <v>344</v>
      </c>
      <c r="AU61" s="9" t="s">
        <v>359</v>
      </c>
      <c r="AV61" s="9" t="s">
        <v>360</v>
      </c>
      <c r="AW61">
        <v>1</v>
      </c>
      <c r="AX61">
        <v>1</v>
      </c>
      <c r="AY61" s="9" t="s">
        <v>319</v>
      </c>
      <c r="AZ61" s="9" t="s">
        <v>362</v>
      </c>
      <c r="BA61">
        <v>0</v>
      </c>
      <c r="BB61" s="9" t="s">
        <v>337</v>
      </c>
      <c r="BC61" s="9" t="s">
        <v>363</v>
      </c>
      <c r="BD61">
        <v>1</v>
      </c>
      <c r="BE61" s="9" t="s">
        <v>365</v>
      </c>
      <c r="BF61">
        <v>0</v>
      </c>
      <c r="BG61" s="9" t="s">
        <v>319</v>
      </c>
      <c r="BH61">
        <v>0</v>
      </c>
      <c r="BI61" s="9" t="s">
        <v>366</v>
      </c>
      <c r="BJ61">
        <v>948</v>
      </c>
      <c r="BK61" s="9" t="s">
        <v>368</v>
      </c>
      <c r="BL61" s="9" t="s">
        <v>372</v>
      </c>
      <c r="BM61" s="9"/>
      <c r="BN61" s="9"/>
      <c r="BO61" s="9" t="s">
        <v>376</v>
      </c>
      <c r="BP61" s="9" t="s">
        <v>377</v>
      </c>
      <c r="BQ61" s="9" t="s">
        <v>380</v>
      </c>
      <c r="BR61" s="9" t="s">
        <v>383</v>
      </c>
      <c r="BS61" s="9" t="s">
        <v>384</v>
      </c>
      <c r="BT61">
        <v>2354</v>
      </c>
      <c r="BU61" s="9"/>
      <c r="BV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/>
      <c r="CW61" s="9" t="s">
        <v>338</v>
      </c>
      <c r="CX61" s="9" t="s">
        <v>523</v>
      </c>
      <c r="CY61" s="9" t="s">
        <v>525</v>
      </c>
      <c r="CZ61" s="9"/>
      <c r="DA61" s="9"/>
      <c r="DB61" s="9"/>
      <c r="DC61" s="9"/>
      <c r="DE61" s="9"/>
      <c r="DF61" s="9"/>
      <c r="DG61" s="9"/>
      <c r="DH61" s="9"/>
      <c r="DI61" s="9"/>
      <c r="DJ61" s="9"/>
      <c r="DK61" s="9"/>
    </row>
    <row r="62" spans="1:115" x14ac:dyDescent="0.2">
      <c r="A62" s="47" t="s">
        <v>344</v>
      </c>
      <c r="B62" s="9" t="s">
        <v>318</v>
      </c>
      <c r="C62" s="9" t="s">
        <v>319</v>
      </c>
      <c r="D62" s="9" t="s">
        <v>321</v>
      </c>
      <c r="E62" s="9" t="s">
        <v>322</v>
      </c>
      <c r="F62" s="9" t="s">
        <v>324</v>
      </c>
      <c r="G62">
        <v>0</v>
      </c>
      <c r="H62">
        <v>1</v>
      </c>
      <c r="I62">
        <v>0</v>
      </c>
      <c r="J62">
        <v>800</v>
      </c>
      <c r="K62" s="9" t="s">
        <v>325</v>
      </c>
      <c r="L62" s="9" t="s">
        <v>329</v>
      </c>
      <c r="M62">
        <v>1</v>
      </c>
      <c r="N62">
        <v>1</v>
      </c>
      <c r="O62">
        <v>0</v>
      </c>
      <c r="P62">
        <v>20130723</v>
      </c>
      <c r="Q62">
        <v>123803</v>
      </c>
      <c r="R62" s="9" t="s">
        <v>330</v>
      </c>
      <c r="S62">
        <v>0</v>
      </c>
      <c r="T62" s="9" t="s">
        <v>332</v>
      </c>
      <c r="U62">
        <v>20130714</v>
      </c>
      <c r="V62">
        <v>154448</v>
      </c>
      <c r="W62" s="9" t="s">
        <v>330</v>
      </c>
      <c r="X62">
        <v>0</v>
      </c>
      <c r="Y62">
        <v>1</v>
      </c>
      <c r="Z62">
        <v>0</v>
      </c>
      <c r="AA62" s="9" t="s">
        <v>334</v>
      </c>
      <c r="AB62" s="9" t="s">
        <v>336</v>
      </c>
      <c r="AC62" s="9" t="s">
        <v>338</v>
      </c>
      <c r="AD62">
        <v>1</v>
      </c>
      <c r="AE62" s="9"/>
      <c r="AF62">
        <v>1</v>
      </c>
      <c r="AG62" s="9" t="s">
        <v>335</v>
      </c>
      <c r="AH62" s="9" t="s">
        <v>343</v>
      </c>
      <c r="AI62">
        <v>1</v>
      </c>
      <c r="AJ62">
        <v>6</v>
      </c>
      <c r="AK62">
        <v>1</v>
      </c>
      <c r="AL62">
        <v>1</v>
      </c>
      <c r="AM62">
        <v>1</v>
      </c>
      <c r="AN62">
        <v>0</v>
      </c>
      <c r="AO62">
        <v>0</v>
      </c>
      <c r="AP62">
        <v>0</v>
      </c>
      <c r="AQ62">
        <v>0</v>
      </c>
      <c r="AR62">
        <v>1</v>
      </c>
      <c r="AS62" s="9" t="s">
        <v>355</v>
      </c>
      <c r="AT62" s="9" t="s">
        <v>344</v>
      </c>
      <c r="AU62" s="9" t="s">
        <v>359</v>
      </c>
      <c r="AV62" s="9" t="s">
        <v>360</v>
      </c>
      <c r="AW62">
        <v>1</v>
      </c>
      <c r="AX62">
        <v>1</v>
      </c>
      <c r="AY62" s="9" t="s">
        <v>319</v>
      </c>
      <c r="AZ62" s="9" t="s">
        <v>362</v>
      </c>
      <c r="BA62">
        <v>0</v>
      </c>
      <c r="BB62" s="9" t="s">
        <v>337</v>
      </c>
      <c r="BC62" s="9" t="s">
        <v>363</v>
      </c>
      <c r="BD62">
        <v>1</v>
      </c>
      <c r="BE62" s="9" t="s">
        <v>365</v>
      </c>
      <c r="BF62">
        <v>0</v>
      </c>
      <c r="BG62" s="9" t="s">
        <v>319</v>
      </c>
      <c r="BH62">
        <v>0</v>
      </c>
      <c r="BI62" s="9" t="s">
        <v>366</v>
      </c>
      <c r="BJ62">
        <v>948</v>
      </c>
      <c r="BK62" s="9" t="s">
        <v>368</v>
      </c>
      <c r="BL62" s="9" t="s">
        <v>372</v>
      </c>
      <c r="BM62" s="9"/>
      <c r="BN62" s="9"/>
      <c r="BO62" s="9" t="s">
        <v>376</v>
      </c>
      <c r="BP62" s="9" t="s">
        <v>377</v>
      </c>
      <c r="BQ62" s="9" t="s">
        <v>380</v>
      </c>
      <c r="BR62" s="9" t="s">
        <v>383</v>
      </c>
      <c r="BS62" s="9" t="s">
        <v>384</v>
      </c>
      <c r="BT62">
        <v>2354</v>
      </c>
      <c r="BU62" s="9"/>
      <c r="BV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 t="s">
        <v>364</v>
      </c>
      <c r="DB62" s="9"/>
      <c r="DC62" s="9"/>
      <c r="DD62">
        <v>1</v>
      </c>
      <c r="DE62" s="9"/>
      <c r="DF62" s="9"/>
      <c r="DG62" s="9"/>
      <c r="DH62" s="9"/>
      <c r="DI62" s="9"/>
      <c r="DJ62" s="9"/>
      <c r="DK62" s="9"/>
    </row>
    <row r="63" spans="1:115" x14ac:dyDescent="0.2">
      <c r="A63" s="47" t="s">
        <v>344</v>
      </c>
      <c r="B63" s="9" t="s">
        <v>318</v>
      </c>
      <c r="C63" s="9" t="s">
        <v>319</v>
      </c>
      <c r="D63" s="9" t="s">
        <v>321</v>
      </c>
      <c r="E63" s="9" t="s">
        <v>322</v>
      </c>
      <c r="F63" s="9" t="s">
        <v>324</v>
      </c>
      <c r="G63">
        <v>0</v>
      </c>
      <c r="H63">
        <v>1</v>
      </c>
      <c r="I63">
        <v>0</v>
      </c>
      <c r="J63">
        <v>800</v>
      </c>
      <c r="K63" s="9" t="s">
        <v>325</v>
      </c>
      <c r="L63" s="9" t="s">
        <v>329</v>
      </c>
      <c r="M63">
        <v>1</v>
      </c>
      <c r="N63">
        <v>1</v>
      </c>
      <c r="O63">
        <v>0</v>
      </c>
      <c r="P63">
        <v>20130723</v>
      </c>
      <c r="Q63">
        <v>123803</v>
      </c>
      <c r="R63" s="9" t="s">
        <v>330</v>
      </c>
      <c r="S63">
        <v>0</v>
      </c>
      <c r="T63" s="9" t="s">
        <v>332</v>
      </c>
      <c r="U63">
        <v>20130714</v>
      </c>
      <c r="V63">
        <v>154448</v>
      </c>
      <c r="W63" s="9" t="s">
        <v>330</v>
      </c>
      <c r="X63">
        <v>0</v>
      </c>
      <c r="Y63">
        <v>1</v>
      </c>
      <c r="Z63">
        <v>0</v>
      </c>
      <c r="AA63" s="9" t="s">
        <v>334</v>
      </c>
      <c r="AB63" s="9" t="s">
        <v>336</v>
      </c>
      <c r="AC63" s="9" t="s">
        <v>338</v>
      </c>
      <c r="AD63">
        <v>1</v>
      </c>
      <c r="AE63" s="9"/>
      <c r="AF63">
        <v>1</v>
      </c>
      <c r="AG63" s="9" t="s">
        <v>335</v>
      </c>
      <c r="AH63" s="9" t="s">
        <v>343</v>
      </c>
      <c r="AI63">
        <v>1</v>
      </c>
      <c r="AJ63">
        <v>6</v>
      </c>
      <c r="AK63">
        <v>1</v>
      </c>
      <c r="AL63">
        <v>1</v>
      </c>
      <c r="AM63">
        <v>1</v>
      </c>
      <c r="AN63">
        <v>0</v>
      </c>
      <c r="AO63">
        <v>0</v>
      </c>
      <c r="AP63">
        <v>0</v>
      </c>
      <c r="AQ63">
        <v>0</v>
      </c>
      <c r="AR63">
        <v>1</v>
      </c>
      <c r="AS63" s="9" t="s">
        <v>355</v>
      </c>
      <c r="AT63" s="9" t="s">
        <v>344</v>
      </c>
      <c r="AU63" s="9" t="s">
        <v>359</v>
      </c>
      <c r="AV63" s="9" t="s">
        <v>360</v>
      </c>
      <c r="AW63">
        <v>1</v>
      </c>
      <c r="AX63">
        <v>1</v>
      </c>
      <c r="AY63" s="9" t="s">
        <v>319</v>
      </c>
      <c r="AZ63" s="9" t="s">
        <v>362</v>
      </c>
      <c r="BA63">
        <v>0</v>
      </c>
      <c r="BB63" s="9" t="s">
        <v>337</v>
      </c>
      <c r="BC63" s="9" t="s">
        <v>363</v>
      </c>
      <c r="BD63">
        <v>1</v>
      </c>
      <c r="BE63" s="9" t="s">
        <v>365</v>
      </c>
      <c r="BF63">
        <v>0</v>
      </c>
      <c r="BG63" s="9" t="s">
        <v>319</v>
      </c>
      <c r="BH63">
        <v>0</v>
      </c>
      <c r="BI63" s="9" t="s">
        <v>366</v>
      </c>
      <c r="BJ63">
        <v>948</v>
      </c>
      <c r="BK63" s="9" t="s">
        <v>368</v>
      </c>
      <c r="BL63" s="9" t="s">
        <v>372</v>
      </c>
      <c r="BM63" s="9"/>
      <c r="BN63" s="9"/>
      <c r="BO63" s="9" t="s">
        <v>376</v>
      </c>
      <c r="BP63" s="9" t="s">
        <v>377</v>
      </c>
      <c r="BQ63" s="9" t="s">
        <v>380</v>
      </c>
      <c r="BR63" s="9" t="s">
        <v>383</v>
      </c>
      <c r="BS63" s="9" t="s">
        <v>384</v>
      </c>
      <c r="BT63">
        <v>2354</v>
      </c>
      <c r="BU63" s="9"/>
      <c r="BV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 t="s">
        <v>361</v>
      </c>
      <c r="DB63" s="9"/>
      <c r="DC63" s="9"/>
      <c r="DD63">
        <v>1</v>
      </c>
      <c r="DE63" s="9"/>
      <c r="DF63" s="9"/>
      <c r="DG63" s="9"/>
      <c r="DH63" s="9"/>
      <c r="DI63" s="9"/>
      <c r="DJ63" s="9"/>
      <c r="DK63" s="9"/>
    </row>
    <row r="64" spans="1:115" x14ac:dyDescent="0.2">
      <c r="A64" s="47" t="s">
        <v>346</v>
      </c>
      <c r="B64" s="9" t="s">
        <v>318</v>
      </c>
      <c r="C64" s="9" t="s">
        <v>319</v>
      </c>
      <c r="D64" s="9" t="s">
        <v>321</v>
      </c>
      <c r="E64" s="9" t="s">
        <v>322</v>
      </c>
      <c r="F64" s="9" t="s">
        <v>324</v>
      </c>
      <c r="G64">
        <v>0</v>
      </c>
      <c r="H64">
        <v>1</v>
      </c>
      <c r="I64">
        <v>0</v>
      </c>
      <c r="J64">
        <v>800</v>
      </c>
      <c r="K64" s="9" t="s">
        <v>325</v>
      </c>
      <c r="L64" s="9" t="s">
        <v>327</v>
      </c>
      <c r="M64">
        <v>1</v>
      </c>
      <c r="N64">
        <v>1</v>
      </c>
      <c r="O64">
        <v>0</v>
      </c>
      <c r="P64">
        <v>20160318</v>
      </c>
      <c r="Q64">
        <v>163818</v>
      </c>
      <c r="R64" s="9" t="s">
        <v>330</v>
      </c>
      <c r="S64">
        <v>0</v>
      </c>
      <c r="T64" s="9" t="s">
        <v>332</v>
      </c>
      <c r="U64">
        <v>20130714</v>
      </c>
      <c r="V64">
        <v>154448</v>
      </c>
      <c r="W64" s="9" t="s">
        <v>330</v>
      </c>
      <c r="X64">
        <v>0</v>
      </c>
      <c r="Y64">
        <v>1</v>
      </c>
      <c r="Z64">
        <v>0</v>
      </c>
      <c r="AA64" s="9" t="s">
        <v>334</v>
      </c>
      <c r="AB64" s="9" t="s">
        <v>336</v>
      </c>
      <c r="AC64" s="9" t="s">
        <v>337</v>
      </c>
      <c r="AD64">
        <v>1</v>
      </c>
      <c r="AE64" s="9"/>
      <c r="AF64">
        <v>1</v>
      </c>
      <c r="AG64" s="9" t="s">
        <v>335</v>
      </c>
      <c r="AH64" s="9" t="s">
        <v>343</v>
      </c>
      <c r="AI64">
        <v>1</v>
      </c>
      <c r="AJ64">
        <v>3</v>
      </c>
      <c r="AK64">
        <v>1</v>
      </c>
      <c r="AL64">
        <v>1</v>
      </c>
      <c r="AM64">
        <v>1</v>
      </c>
      <c r="AN64">
        <v>0</v>
      </c>
      <c r="AO64">
        <v>0</v>
      </c>
      <c r="AP64">
        <v>0</v>
      </c>
      <c r="AQ64">
        <v>0</v>
      </c>
      <c r="AR64">
        <v>1</v>
      </c>
      <c r="AS64" s="9" t="s">
        <v>353</v>
      </c>
      <c r="AT64" s="9" t="s">
        <v>346</v>
      </c>
      <c r="AU64" s="9" t="s">
        <v>359</v>
      </c>
      <c r="AV64" s="9" t="s">
        <v>360</v>
      </c>
      <c r="AW64">
        <v>1</v>
      </c>
      <c r="AX64">
        <v>1</v>
      </c>
      <c r="AY64" s="9" t="s">
        <v>319</v>
      </c>
      <c r="AZ64" s="9" t="s">
        <v>362</v>
      </c>
      <c r="BA64">
        <v>0</v>
      </c>
      <c r="BB64" s="9" t="s">
        <v>337</v>
      </c>
      <c r="BC64" s="9" t="s">
        <v>364</v>
      </c>
      <c r="BD64">
        <v>1</v>
      </c>
      <c r="BE64" s="9" t="s">
        <v>365</v>
      </c>
      <c r="BF64">
        <v>0</v>
      </c>
      <c r="BG64" s="9" t="s">
        <v>319</v>
      </c>
      <c r="BH64">
        <v>0</v>
      </c>
      <c r="BI64" s="9" t="s">
        <v>366</v>
      </c>
      <c r="BK64" s="9" t="s">
        <v>368</v>
      </c>
      <c r="BL64" s="9"/>
      <c r="BM64" s="9"/>
      <c r="BN64" s="9"/>
      <c r="BO64" s="9" t="s">
        <v>376</v>
      </c>
      <c r="BP64" s="9" t="s">
        <v>377</v>
      </c>
      <c r="BQ64" s="9" t="s">
        <v>378</v>
      </c>
      <c r="BR64" s="9" t="s">
        <v>381</v>
      </c>
      <c r="BS64" s="9" t="s">
        <v>384</v>
      </c>
      <c r="BU64" s="9"/>
      <c r="BV64" s="9"/>
      <c r="BY64" s="9"/>
      <c r="BZ64" s="9"/>
      <c r="CA64" s="9"/>
      <c r="CB64" s="9" t="s">
        <v>386</v>
      </c>
      <c r="CC64" s="9" t="s">
        <v>470</v>
      </c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E64" s="9"/>
      <c r="DF64" s="9"/>
      <c r="DG64" s="9"/>
      <c r="DH64" s="9"/>
      <c r="DI64" s="9"/>
      <c r="DJ64" s="9"/>
      <c r="DK64" s="9"/>
    </row>
    <row r="65" spans="1:115" x14ac:dyDescent="0.2">
      <c r="A65" s="47" t="s">
        <v>346</v>
      </c>
      <c r="B65" s="9" t="s">
        <v>318</v>
      </c>
      <c r="C65" s="9" t="s">
        <v>319</v>
      </c>
      <c r="D65" s="9" t="s">
        <v>321</v>
      </c>
      <c r="E65" s="9" t="s">
        <v>322</v>
      </c>
      <c r="F65" s="9" t="s">
        <v>324</v>
      </c>
      <c r="G65">
        <v>0</v>
      </c>
      <c r="H65">
        <v>1</v>
      </c>
      <c r="I65">
        <v>0</v>
      </c>
      <c r="J65">
        <v>800</v>
      </c>
      <c r="K65" s="9" t="s">
        <v>325</v>
      </c>
      <c r="L65" s="9" t="s">
        <v>327</v>
      </c>
      <c r="M65">
        <v>1</v>
      </c>
      <c r="N65">
        <v>1</v>
      </c>
      <c r="O65">
        <v>0</v>
      </c>
      <c r="P65">
        <v>20160318</v>
      </c>
      <c r="Q65">
        <v>163818</v>
      </c>
      <c r="R65" s="9" t="s">
        <v>330</v>
      </c>
      <c r="S65">
        <v>0</v>
      </c>
      <c r="T65" s="9" t="s">
        <v>332</v>
      </c>
      <c r="U65">
        <v>20130714</v>
      </c>
      <c r="V65">
        <v>154448</v>
      </c>
      <c r="W65" s="9" t="s">
        <v>330</v>
      </c>
      <c r="X65">
        <v>0</v>
      </c>
      <c r="Y65">
        <v>1</v>
      </c>
      <c r="Z65">
        <v>0</v>
      </c>
      <c r="AA65" s="9" t="s">
        <v>334</v>
      </c>
      <c r="AB65" s="9" t="s">
        <v>336</v>
      </c>
      <c r="AC65" s="9" t="s">
        <v>337</v>
      </c>
      <c r="AD65">
        <v>1</v>
      </c>
      <c r="AE65" s="9"/>
      <c r="AF65">
        <v>1</v>
      </c>
      <c r="AG65" s="9" t="s">
        <v>335</v>
      </c>
      <c r="AH65" s="9" t="s">
        <v>343</v>
      </c>
      <c r="AI65">
        <v>1</v>
      </c>
      <c r="AJ65">
        <v>3</v>
      </c>
      <c r="AK65">
        <v>1</v>
      </c>
      <c r="AL65">
        <v>1</v>
      </c>
      <c r="AM65">
        <v>1</v>
      </c>
      <c r="AN65">
        <v>0</v>
      </c>
      <c r="AO65">
        <v>0</v>
      </c>
      <c r="AP65">
        <v>0</v>
      </c>
      <c r="AQ65">
        <v>0</v>
      </c>
      <c r="AR65">
        <v>1</v>
      </c>
      <c r="AS65" s="9" t="s">
        <v>353</v>
      </c>
      <c r="AT65" s="9" t="s">
        <v>346</v>
      </c>
      <c r="AU65" s="9" t="s">
        <v>359</v>
      </c>
      <c r="AV65" s="9" t="s">
        <v>360</v>
      </c>
      <c r="AW65">
        <v>1</v>
      </c>
      <c r="AX65">
        <v>1</v>
      </c>
      <c r="AY65" s="9" t="s">
        <v>319</v>
      </c>
      <c r="AZ65" s="9" t="s">
        <v>362</v>
      </c>
      <c r="BA65">
        <v>0</v>
      </c>
      <c r="BB65" s="9" t="s">
        <v>337</v>
      </c>
      <c r="BC65" s="9" t="s">
        <v>364</v>
      </c>
      <c r="BD65">
        <v>1</v>
      </c>
      <c r="BE65" s="9" t="s">
        <v>365</v>
      </c>
      <c r="BF65">
        <v>0</v>
      </c>
      <c r="BG65" s="9" t="s">
        <v>319</v>
      </c>
      <c r="BH65">
        <v>0</v>
      </c>
      <c r="BI65" s="9" t="s">
        <v>366</v>
      </c>
      <c r="BK65" s="9" t="s">
        <v>368</v>
      </c>
      <c r="BL65" s="9"/>
      <c r="BM65" s="9"/>
      <c r="BN65" s="9"/>
      <c r="BO65" s="9" t="s">
        <v>376</v>
      </c>
      <c r="BP65" s="9" t="s">
        <v>377</v>
      </c>
      <c r="BQ65" s="9" t="s">
        <v>378</v>
      </c>
      <c r="BR65" s="9" t="s">
        <v>381</v>
      </c>
      <c r="BS65" s="9" t="s">
        <v>384</v>
      </c>
      <c r="BU65" s="9"/>
      <c r="BV65" s="9"/>
      <c r="BY65" s="9"/>
      <c r="BZ65" s="9"/>
      <c r="CA65" s="9"/>
      <c r="CB65" s="9" t="s">
        <v>387</v>
      </c>
      <c r="CC65" s="9" t="s">
        <v>471</v>
      </c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E65" s="9"/>
      <c r="DF65" s="9"/>
      <c r="DG65" s="9"/>
      <c r="DH65" s="9"/>
      <c r="DI65" s="9"/>
      <c r="DJ65" s="9"/>
      <c r="DK65" s="9"/>
    </row>
    <row r="66" spans="1:115" x14ac:dyDescent="0.2">
      <c r="A66" s="47" t="s">
        <v>346</v>
      </c>
      <c r="B66" s="9" t="s">
        <v>318</v>
      </c>
      <c r="C66" s="9" t="s">
        <v>319</v>
      </c>
      <c r="D66" s="9" t="s">
        <v>321</v>
      </c>
      <c r="E66" s="9" t="s">
        <v>322</v>
      </c>
      <c r="F66" s="9" t="s">
        <v>324</v>
      </c>
      <c r="G66">
        <v>0</v>
      </c>
      <c r="H66">
        <v>1</v>
      </c>
      <c r="I66">
        <v>0</v>
      </c>
      <c r="J66">
        <v>800</v>
      </c>
      <c r="K66" s="9" t="s">
        <v>325</v>
      </c>
      <c r="L66" s="9" t="s">
        <v>327</v>
      </c>
      <c r="M66">
        <v>1</v>
      </c>
      <c r="N66">
        <v>1</v>
      </c>
      <c r="O66">
        <v>0</v>
      </c>
      <c r="P66">
        <v>20160318</v>
      </c>
      <c r="Q66">
        <v>163818</v>
      </c>
      <c r="R66" s="9" t="s">
        <v>330</v>
      </c>
      <c r="S66">
        <v>0</v>
      </c>
      <c r="T66" s="9" t="s">
        <v>332</v>
      </c>
      <c r="U66">
        <v>20130714</v>
      </c>
      <c r="V66">
        <v>154448</v>
      </c>
      <c r="W66" s="9" t="s">
        <v>330</v>
      </c>
      <c r="X66">
        <v>0</v>
      </c>
      <c r="Y66">
        <v>1</v>
      </c>
      <c r="Z66">
        <v>0</v>
      </c>
      <c r="AA66" s="9" t="s">
        <v>334</v>
      </c>
      <c r="AB66" s="9" t="s">
        <v>336</v>
      </c>
      <c r="AC66" s="9" t="s">
        <v>337</v>
      </c>
      <c r="AD66">
        <v>1</v>
      </c>
      <c r="AE66" s="9"/>
      <c r="AF66">
        <v>1</v>
      </c>
      <c r="AG66" s="9" t="s">
        <v>335</v>
      </c>
      <c r="AH66" s="9" t="s">
        <v>343</v>
      </c>
      <c r="AI66">
        <v>1</v>
      </c>
      <c r="AJ66">
        <v>3</v>
      </c>
      <c r="AK66">
        <v>1</v>
      </c>
      <c r="AL66">
        <v>1</v>
      </c>
      <c r="AM66">
        <v>1</v>
      </c>
      <c r="AN66">
        <v>0</v>
      </c>
      <c r="AO66">
        <v>0</v>
      </c>
      <c r="AP66">
        <v>0</v>
      </c>
      <c r="AQ66">
        <v>0</v>
      </c>
      <c r="AR66">
        <v>1</v>
      </c>
      <c r="AS66" s="9" t="s">
        <v>353</v>
      </c>
      <c r="AT66" s="9" t="s">
        <v>346</v>
      </c>
      <c r="AU66" s="9" t="s">
        <v>359</v>
      </c>
      <c r="AV66" s="9" t="s">
        <v>360</v>
      </c>
      <c r="AW66">
        <v>1</v>
      </c>
      <c r="AX66">
        <v>1</v>
      </c>
      <c r="AY66" s="9" t="s">
        <v>319</v>
      </c>
      <c r="AZ66" s="9" t="s">
        <v>362</v>
      </c>
      <c r="BA66">
        <v>0</v>
      </c>
      <c r="BB66" s="9" t="s">
        <v>337</v>
      </c>
      <c r="BC66" s="9" t="s">
        <v>364</v>
      </c>
      <c r="BD66">
        <v>1</v>
      </c>
      <c r="BE66" s="9" t="s">
        <v>365</v>
      </c>
      <c r="BF66">
        <v>0</v>
      </c>
      <c r="BG66" s="9" t="s">
        <v>319</v>
      </c>
      <c r="BH66">
        <v>0</v>
      </c>
      <c r="BI66" s="9" t="s">
        <v>366</v>
      </c>
      <c r="BK66" s="9" t="s">
        <v>368</v>
      </c>
      <c r="BL66" s="9"/>
      <c r="BM66" s="9"/>
      <c r="BN66" s="9"/>
      <c r="BO66" s="9" t="s">
        <v>376</v>
      </c>
      <c r="BP66" s="9" t="s">
        <v>377</v>
      </c>
      <c r="BQ66" s="9" t="s">
        <v>378</v>
      </c>
      <c r="BR66" s="9" t="s">
        <v>381</v>
      </c>
      <c r="BS66" s="9" t="s">
        <v>384</v>
      </c>
      <c r="BU66" s="9"/>
      <c r="BV66" s="9"/>
      <c r="BY66" s="9"/>
      <c r="BZ66" s="9"/>
      <c r="CA66" s="9"/>
      <c r="CB66" s="9" t="s">
        <v>388</v>
      </c>
      <c r="CC66" s="9" t="s">
        <v>472</v>
      </c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E66" s="9"/>
      <c r="DF66" s="9"/>
      <c r="DG66" s="9"/>
      <c r="DH66" s="9"/>
      <c r="DI66" s="9"/>
      <c r="DJ66" s="9"/>
      <c r="DK66" s="9"/>
    </row>
    <row r="67" spans="1:115" x14ac:dyDescent="0.2">
      <c r="A67" s="47" t="s">
        <v>346</v>
      </c>
      <c r="B67" s="9" t="s">
        <v>318</v>
      </c>
      <c r="C67" s="9" t="s">
        <v>319</v>
      </c>
      <c r="D67" s="9" t="s">
        <v>321</v>
      </c>
      <c r="E67" s="9" t="s">
        <v>322</v>
      </c>
      <c r="F67" s="9" t="s">
        <v>324</v>
      </c>
      <c r="G67">
        <v>0</v>
      </c>
      <c r="H67">
        <v>1</v>
      </c>
      <c r="I67">
        <v>0</v>
      </c>
      <c r="J67">
        <v>800</v>
      </c>
      <c r="K67" s="9" t="s">
        <v>325</v>
      </c>
      <c r="L67" s="9" t="s">
        <v>327</v>
      </c>
      <c r="M67">
        <v>1</v>
      </c>
      <c r="N67">
        <v>1</v>
      </c>
      <c r="O67">
        <v>0</v>
      </c>
      <c r="P67">
        <v>20160318</v>
      </c>
      <c r="Q67">
        <v>163818</v>
      </c>
      <c r="R67" s="9" t="s">
        <v>330</v>
      </c>
      <c r="S67">
        <v>0</v>
      </c>
      <c r="T67" s="9" t="s">
        <v>332</v>
      </c>
      <c r="U67">
        <v>20130714</v>
      </c>
      <c r="V67">
        <v>154448</v>
      </c>
      <c r="W67" s="9" t="s">
        <v>330</v>
      </c>
      <c r="X67">
        <v>0</v>
      </c>
      <c r="Y67">
        <v>1</v>
      </c>
      <c r="Z67">
        <v>0</v>
      </c>
      <c r="AA67" s="9" t="s">
        <v>334</v>
      </c>
      <c r="AB67" s="9" t="s">
        <v>336</v>
      </c>
      <c r="AC67" s="9" t="s">
        <v>337</v>
      </c>
      <c r="AD67">
        <v>1</v>
      </c>
      <c r="AE67" s="9"/>
      <c r="AF67">
        <v>1</v>
      </c>
      <c r="AG67" s="9" t="s">
        <v>335</v>
      </c>
      <c r="AH67" s="9" t="s">
        <v>343</v>
      </c>
      <c r="AI67">
        <v>1</v>
      </c>
      <c r="AJ67">
        <v>3</v>
      </c>
      <c r="AK67">
        <v>1</v>
      </c>
      <c r="AL67">
        <v>1</v>
      </c>
      <c r="AM67">
        <v>1</v>
      </c>
      <c r="AN67">
        <v>0</v>
      </c>
      <c r="AO67">
        <v>0</v>
      </c>
      <c r="AP67">
        <v>0</v>
      </c>
      <c r="AQ67">
        <v>0</v>
      </c>
      <c r="AR67">
        <v>1</v>
      </c>
      <c r="AS67" s="9" t="s">
        <v>353</v>
      </c>
      <c r="AT67" s="9" t="s">
        <v>346</v>
      </c>
      <c r="AU67" s="9" t="s">
        <v>359</v>
      </c>
      <c r="AV67" s="9" t="s">
        <v>360</v>
      </c>
      <c r="AW67">
        <v>1</v>
      </c>
      <c r="AX67">
        <v>1</v>
      </c>
      <c r="AY67" s="9" t="s">
        <v>319</v>
      </c>
      <c r="AZ67" s="9" t="s">
        <v>362</v>
      </c>
      <c r="BA67">
        <v>0</v>
      </c>
      <c r="BB67" s="9" t="s">
        <v>337</v>
      </c>
      <c r="BC67" s="9" t="s">
        <v>364</v>
      </c>
      <c r="BD67">
        <v>1</v>
      </c>
      <c r="BE67" s="9" t="s">
        <v>365</v>
      </c>
      <c r="BF67">
        <v>0</v>
      </c>
      <c r="BG67" s="9" t="s">
        <v>319</v>
      </c>
      <c r="BH67">
        <v>0</v>
      </c>
      <c r="BI67" s="9" t="s">
        <v>366</v>
      </c>
      <c r="BK67" s="9" t="s">
        <v>368</v>
      </c>
      <c r="BL67" s="9"/>
      <c r="BM67" s="9"/>
      <c r="BN67" s="9"/>
      <c r="BO67" s="9" t="s">
        <v>376</v>
      </c>
      <c r="BP67" s="9" t="s">
        <v>377</v>
      </c>
      <c r="BQ67" s="9" t="s">
        <v>378</v>
      </c>
      <c r="BR67" s="9" t="s">
        <v>381</v>
      </c>
      <c r="BS67" s="9" t="s">
        <v>384</v>
      </c>
      <c r="BU67" s="9"/>
      <c r="BV67" s="9"/>
      <c r="BY67" s="9"/>
      <c r="BZ67" s="9"/>
      <c r="CA67" s="9"/>
      <c r="CB67" s="9" t="s">
        <v>389</v>
      </c>
      <c r="CC67" s="9" t="s">
        <v>473</v>
      </c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E67" s="9"/>
      <c r="DF67" s="9"/>
      <c r="DG67" s="9"/>
      <c r="DH67" s="9"/>
      <c r="DI67" s="9"/>
      <c r="DJ67" s="9"/>
      <c r="DK67" s="9"/>
    </row>
    <row r="68" spans="1:115" x14ac:dyDescent="0.2">
      <c r="A68" s="47" t="s">
        <v>346</v>
      </c>
      <c r="B68" s="9" t="s">
        <v>318</v>
      </c>
      <c r="C68" s="9" t="s">
        <v>319</v>
      </c>
      <c r="D68" s="9" t="s">
        <v>321</v>
      </c>
      <c r="E68" s="9" t="s">
        <v>322</v>
      </c>
      <c r="F68" s="9" t="s">
        <v>324</v>
      </c>
      <c r="G68">
        <v>0</v>
      </c>
      <c r="H68">
        <v>1</v>
      </c>
      <c r="I68">
        <v>0</v>
      </c>
      <c r="J68">
        <v>800</v>
      </c>
      <c r="K68" s="9" t="s">
        <v>325</v>
      </c>
      <c r="L68" s="9" t="s">
        <v>327</v>
      </c>
      <c r="M68">
        <v>1</v>
      </c>
      <c r="N68">
        <v>1</v>
      </c>
      <c r="O68">
        <v>0</v>
      </c>
      <c r="P68">
        <v>20160318</v>
      </c>
      <c r="Q68">
        <v>163818</v>
      </c>
      <c r="R68" s="9" t="s">
        <v>330</v>
      </c>
      <c r="S68">
        <v>0</v>
      </c>
      <c r="T68" s="9" t="s">
        <v>332</v>
      </c>
      <c r="U68">
        <v>20130714</v>
      </c>
      <c r="V68">
        <v>154448</v>
      </c>
      <c r="W68" s="9" t="s">
        <v>330</v>
      </c>
      <c r="X68">
        <v>0</v>
      </c>
      <c r="Y68">
        <v>1</v>
      </c>
      <c r="Z68">
        <v>0</v>
      </c>
      <c r="AA68" s="9" t="s">
        <v>334</v>
      </c>
      <c r="AB68" s="9" t="s">
        <v>336</v>
      </c>
      <c r="AC68" s="9" t="s">
        <v>337</v>
      </c>
      <c r="AD68">
        <v>1</v>
      </c>
      <c r="AE68" s="9"/>
      <c r="AF68">
        <v>1</v>
      </c>
      <c r="AG68" s="9" t="s">
        <v>335</v>
      </c>
      <c r="AH68" s="9" t="s">
        <v>343</v>
      </c>
      <c r="AI68">
        <v>1</v>
      </c>
      <c r="AJ68">
        <v>3</v>
      </c>
      <c r="AK68">
        <v>1</v>
      </c>
      <c r="AL68">
        <v>1</v>
      </c>
      <c r="AM68">
        <v>1</v>
      </c>
      <c r="AN68">
        <v>0</v>
      </c>
      <c r="AO68">
        <v>0</v>
      </c>
      <c r="AP68">
        <v>0</v>
      </c>
      <c r="AQ68">
        <v>0</v>
      </c>
      <c r="AR68">
        <v>1</v>
      </c>
      <c r="AS68" s="9" t="s">
        <v>353</v>
      </c>
      <c r="AT68" s="9" t="s">
        <v>346</v>
      </c>
      <c r="AU68" s="9" t="s">
        <v>359</v>
      </c>
      <c r="AV68" s="9" t="s">
        <v>360</v>
      </c>
      <c r="AW68">
        <v>1</v>
      </c>
      <c r="AX68">
        <v>1</v>
      </c>
      <c r="AY68" s="9" t="s">
        <v>319</v>
      </c>
      <c r="AZ68" s="9" t="s">
        <v>362</v>
      </c>
      <c r="BA68">
        <v>0</v>
      </c>
      <c r="BB68" s="9" t="s">
        <v>337</v>
      </c>
      <c r="BC68" s="9" t="s">
        <v>364</v>
      </c>
      <c r="BD68">
        <v>1</v>
      </c>
      <c r="BE68" s="9" t="s">
        <v>365</v>
      </c>
      <c r="BF68">
        <v>0</v>
      </c>
      <c r="BG68" s="9" t="s">
        <v>319</v>
      </c>
      <c r="BH68">
        <v>0</v>
      </c>
      <c r="BI68" s="9" t="s">
        <v>366</v>
      </c>
      <c r="BK68" s="9" t="s">
        <v>368</v>
      </c>
      <c r="BL68" s="9"/>
      <c r="BM68" s="9"/>
      <c r="BN68" s="9"/>
      <c r="BO68" s="9" t="s">
        <v>376</v>
      </c>
      <c r="BP68" s="9" t="s">
        <v>377</v>
      </c>
      <c r="BQ68" s="9" t="s">
        <v>378</v>
      </c>
      <c r="BR68" s="9" t="s">
        <v>381</v>
      </c>
      <c r="BS68" s="9" t="s">
        <v>384</v>
      </c>
      <c r="BU68" s="9"/>
      <c r="BV68" s="9"/>
      <c r="BY68" s="9"/>
      <c r="BZ68" s="9"/>
      <c r="CA68" s="9"/>
      <c r="CB68" s="9" t="s">
        <v>390</v>
      </c>
      <c r="CC68" s="9" t="s">
        <v>364</v>
      </c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E68" s="9"/>
      <c r="DF68" s="9"/>
      <c r="DG68" s="9"/>
      <c r="DH68" s="9"/>
      <c r="DI68" s="9"/>
      <c r="DJ68" s="9"/>
      <c r="DK68" s="9"/>
    </row>
    <row r="69" spans="1:115" x14ac:dyDescent="0.2">
      <c r="A69" s="47" t="s">
        <v>346</v>
      </c>
      <c r="B69" s="9" t="s">
        <v>318</v>
      </c>
      <c r="C69" s="9" t="s">
        <v>319</v>
      </c>
      <c r="D69" s="9" t="s">
        <v>321</v>
      </c>
      <c r="E69" s="9" t="s">
        <v>322</v>
      </c>
      <c r="F69" s="9" t="s">
        <v>324</v>
      </c>
      <c r="G69">
        <v>0</v>
      </c>
      <c r="H69">
        <v>1</v>
      </c>
      <c r="I69">
        <v>0</v>
      </c>
      <c r="J69">
        <v>800</v>
      </c>
      <c r="K69" s="9" t="s">
        <v>325</v>
      </c>
      <c r="L69" s="9" t="s">
        <v>327</v>
      </c>
      <c r="M69">
        <v>1</v>
      </c>
      <c r="N69">
        <v>1</v>
      </c>
      <c r="O69">
        <v>0</v>
      </c>
      <c r="P69">
        <v>20160318</v>
      </c>
      <c r="Q69">
        <v>163818</v>
      </c>
      <c r="R69" s="9" t="s">
        <v>330</v>
      </c>
      <c r="S69">
        <v>0</v>
      </c>
      <c r="T69" s="9" t="s">
        <v>332</v>
      </c>
      <c r="U69">
        <v>20130714</v>
      </c>
      <c r="V69">
        <v>154448</v>
      </c>
      <c r="W69" s="9" t="s">
        <v>330</v>
      </c>
      <c r="X69">
        <v>0</v>
      </c>
      <c r="Y69">
        <v>1</v>
      </c>
      <c r="Z69">
        <v>0</v>
      </c>
      <c r="AA69" s="9" t="s">
        <v>334</v>
      </c>
      <c r="AB69" s="9" t="s">
        <v>336</v>
      </c>
      <c r="AC69" s="9" t="s">
        <v>337</v>
      </c>
      <c r="AD69">
        <v>1</v>
      </c>
      <c r="AE69" s="9"/>
      <c r="AF69">
        <v>1</v>
      </c>
      <c r="AG69" s="9" t="s">
        <v>335</v>
      </c>
      <c r="AH69" s="9" t="s">
        <v>343</v>
      </c>
      <c r="AI69">
        <v>1</v>
      </c>
      <c r="AJ69">
        <v>3</v>
      </c>
      <c r="AK69">
        <v>1</v>
      </c>
      <c r="AL69">
        <v>1</v>
      </c>
      <c r="AM69">
        <v>1</v>
      </c>
      <c r="AN69">
        <v>0</v>
      </c>
      <c r="AO69">
        <v>0</v>
      </c>
      <c r="AP69">
        <v>0</v>
      </c>
      <c r="AQ69">
        <v>0</v>
      </c>
      <c r="AR69">
        <v>1</v>
      </c>
      <c r="AS69" s="9" t="s">
        <v>353</v>
      </c>
      <c r="AT69" s="9" t="s">
        <v>346</v>
      </c>
      <c r="AU69" s="9" t="s">
        <v>359</v>
      </c>
      <c r="AV69" s="9" t="s">
        <v>360</v>
      </c>
      <c r="AW69">
        <v>1</v>
      </c>
      <c r="AX69">
        <v>1</v>
      </c>
      <c r="AY69" s="9" t="s">
        <v>319</v>
      </c>
      <c r="AZ69" s="9" t="s">
        <v>362</v>
      </c>
      <c r="BA69">
        <v>0</v>
      </c>
      <c r="BB69" s="9" t="s">
        <v>337</v>
      </c>
      <c r="BC69" s="9" t="s">
        <v>364</v>
      </c>
      <c r="BD69">
        <v>1</v>
      </c>
      <c r="BE69" s="9" t="s">
        <v>365</v>
      </c>
      <c r="BF69">
        <v>0</v>
      </c>
      <c r="BG69" s="9" t="s">
        <v>319</v>
      </c>
      <c r="BH69">
        <v>0</v>
      </c>
      <c r="BI69" s="9" t="s">
        <v>366</v>
      </c>
      <c r="BK69" s="9" t="s">
        <v>368</v>
      </c>
      <c r="BL69" s="9"/>
      <c r="BM69" s="9"/>
      <c r="BN69" s="9"/>
      <c r="BO69" s="9" t="s">
        <v>376</v>
      </c>
      <c r="BP69" s="9" t="s">
        <v>377</v>
      </c>
      <c r="BQ69" s="9" t="s">
        <v>378</v>
      </c>
      <c r="BR69" s="9" t="s">
        <v>381</v>
      </c>
      <c r="BS69" s="9" t="s">
        <v>384</v>
      </c>
      <c r="BU69" s="9"/>
      <c r="BV69" s="9"/>
      <c r="BY69" s="9"/>
      <c r="BZ69" s="9"/>
      <c r="CA69" s="9"/>
      <c r="CB69" s="9" t="s">
        <v>391</v>
      </c>
      <c r="CC69" s="9" t="s">
        <v>346</v>
      </c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E69" s="9"/>
      <c r="DF69" s="9"/>
      <c r="DG69" s="9"/>
      <c r="DH69" s="9"/>
      <c r="DI69" s="9"/>
      <c r="DJ69" s="9"/>
      <c r="DK69" s="9"/>
    </row>
    <row r="70" spans="1:115" x14ac:dyDescent="0.2">
      <c r="A70" s="47" t="s">
        <v>346</v>
      </c>
      <c r="B70" s="9" t="s">
        <v>318</v>
      </c>
      <c r="C70" s="9" t="s">
        <v>319</v>
      </c>
      <c r="D70" s="9" t="s">
        <v>321</v>
      </c>
      <c r="E70" s="9" t="s">
        <v>322</v>
      </c>
      <c r="F70" s="9" t="s">
        <v>324</v>
      </c>
      <c r="G70">
        <v>0</v>
      </c>
      <c r="H70">
        <v>1</v>
      </c>
      <c r="I70">
        <v>0</v>
      </c>
      <c r="J70">
        <v>800</v>
      </c>
      <c r="K70" s="9" t="s">
        <v>325</v>
      </c>
      <c r="L70" s="9" t="s">
        <v>327</v>
      </c>
      <c r="M70">
        <v>1</v>
      </c>
      <c r="N70">
        <v>1</v>
      </c>
      <c r="O70">
        <v>0</v>
      </c>
      <c r="P70">
        <v>20160318</v>
      </c>
      <c r="Q70">
        <v>163818</v>
      </c>
      <c r="R70" s="9" t="s">
        <v>330</v>
      </c>
      <c r="S70">
        <v>0</v>
      </c>
      <c r="T70" s="9" t="s">
        <v>332</v>
      </c>
      <c r="U70">
        <v>20130714</v>
      </c>
      <c r="V70">
        <v>154448</v>
      </c>
      <c r="W70" s="9" t="s">
        <v>330</v>
      </c>
      <c r="X70">
        <v>0</v>
      </c>
      <c r="Y70">
        <v>1</v>
      </c>
      <c r="Z70">
        <v>0</v>
      </c>
      <c r="AA70" s="9" t="s">
        <v>334</v>
      </c>
      <c r="AB70" s="9" t="s">
        <v>336</v>
      </c>
      <c r="AC70" s="9" t="s">
        <v>337</v>
      </c>
      <c r="AD70">
        <v>1</v>
      </c>
      <c r="AE70" s="9"/>
      <c r="AF70">
        <v>1</v>
      </c>
      <c r="AG70" s="9" t="s">
        <v>335</v>
      </c>
      <c r="AH70" s="9" t="s">
        <v>343</v>
      </c>
      <c r="AI70">
        <v>1</v>
      </c>
      <c r="AJ70">
        <v>3</v>
      </c>
      <c r="AK70">
        <v>1</v>
      </c>
      <c r="AL70">
        <v>1</v>
      </c>
      <c r="AM70">
        <v>1</v>
      </c>
      <c r="AN70">
        <v>0</v>
      </c>
      <c r="AO70">
        <v>0</v>
      </c>
      <c r="AP70">
        <v>0</v>
      </c>
      <c r="AQ70">
        <v>0</v>
      </c>
      <c r="AR70">
        <v>1</v>
      </c>
      <c r="AS70" s="9" t="s">
        <v>353</v>
      </c>
      <c r="AT70" s="9" t="s">
        <v>346</v>
      </c>
      <c r="AU70" s="9" t="s">
        <v>359</v>
      </c>
      <c r="AV70" s="9" t="s">
        <v>360</v>
      </c>
      <c r="AW70">
        <v>1</v>
      </c>
      <c r="AX70">
        <v>1</v>
      </c>
      <c r="AY70" s="9" t="s">
        <v>319</v>
      </c>
      <c r="AZ70" s="9" t="s">
        <v>362</v>
      </c>
      <c r="BA70">
        <v>0</v>
      </c>
      <c r="BB70" s="9" t="s">
        <v>337</v>
      </c>
      <c r="BC70" s="9" t="s">
        <v>364</v>
      </c>
      <c r="BD70">
        <v>1</v>
      </c>
      <c r="BE70" s="9" t="s">
        <v>365</v>
      </c>
      <c r="BF70">
        <v>0</v>
      </c>
      <c r="BG70" s="9" t="s">
        <v>319</v>
      </c>
      <c r="BH70">
        <v>0</v>
      </c>
      <c r="BI70" s="9" t="s">
        <v>366</v>
      </c>
      <c r="BK70" s="9" t="s">
        <v>368</v>
      </c>
      <c r="BL70" s="9"/>
      <c r="BM70" s="9"/>
      <c r="BN70" s="9"/>
      <c r="BO70" s="9" t="s">
        <v>376</v>
      </c>
      <c r="BP70" s="9" t="s">
        <v>377</v>
      </c>
      <c r="BQ70" s="9" t="s">
        <v>378</v>
      </c>
      <c r="BR70" s="9" t="s">
        <v>381</v>
      </c>
      <c r="BS70" s="9" t="s">
        <v>384</v>
      </c>
      <c r="BU70" s="9"/>
      <c r="BV70" s="9"/>
      <c r="BY70" s="9"/>
      <c r="BZ70" s="9"/>
      <c r="CA70" s="9"/>
      <c r="CB70" s="9" t="s">
        <v>392</v>
      </c>
      <c r="CC70" s="9" t="s">
        <v>498</v>
      </c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E70" s="9"/>
      <c r="DF70" s="9"/>
      <c r="DG70" s="9"/>
      <c r="DH70" s="9"/>
      <c r="DI70" s="9"/>
      <c r="DJ70" s="9"/>
      <c r="DK70" s="9"/>
    </row>
    <row r="71" spans="1:115" x14ac:dyDescent="0.2">
      <c r="A71" s="47" t="s">
        <v>346</v>
      </c>
      <c r="B71" s="9" t="s">
        <v>318</v>
      </c>
      <c r="C71" s="9" t="s">
        <v>319</v>
      </c>
      <c r="D71" s="9" t="s">
        <v>321</v>
      </c>
      <c r="E71" s="9" t="s">
        <v>322</v>
      </c>
      <c r="F71" s="9" t="s">
        <v>324</v>
      </c>
      <c r="G71">
        <v>0</v>
      </c>
      <c r="H71">
        <v>1</v>
      </c>
      <c r="I71">
        <v>0</v>
      </c>
      <c r="J71">
        <v>800</v>
      </c>
      <c r="K71" s="9" t="s">
        <v>325</v>
      </c>
      <c r="L71" s="9" t="s">
        <v>327</v>
      </c>
      <c r="M71">
        <v>1</v>
      </c>
      <c r="N71">
        <v>1</v>
      </c>
      <c r="O71">
        <v>0</v>
      </c>
      <c r="P71">
        <v>20160318</v>
      </c>
      <c r="Q71">
        <v>163818</v>
      </c>
      <c r="R71" s="9" t="s">
        <v>330</v>
      </c>
      <c r="S71">
        <v>0</v>
      </c>
      <c r="T71" s="9" t="s">
        <v>332</v>
      </c>
      <c r="U71">
        <v>20130714</v>
      </c>
      <c r="V71">
        <v>154448</v>
      </c>
      <c r="W71" s="9" t="s">
        <v>330</v>
      </c>
      <c r="X71">
        <v>0</v>
      </c>
      <c r="Y71">
        <v>1</v>
      </c>
      <c r="Z71">
        <v>0</v>
      </c>
      <c r="AA71" s="9" t="s">
        <v>334</v>
      </c>
      <c r="AB71" s="9" t="s">
        <v>336</v>
      </c>
      <c r="AC71" s="9" t="s">
        <v>337</v>
      </c>
      <c r="AD71">
        <v>1</v>
      </c>
      <c r="AE71" s="9"/>
      <c r="AF71">
        <v>1</v>
      </c>
      <c r="AG71" s="9" t="s">
        <v>335</v>
      </c>
      <c r="AH71" s="9" t="s">
        <v>343</v>
      </c>
      <c r="AI71">
        <v>1</v>
      </c>
      <c r="AJ71">
        <v>3</v>
      </c>
      <c r="AK71">
        <v>1</v>
      </c>
      <c r="AL71">
        <v>1</v>
      </c>
      <c r="AM71">
        <v>1</v>
      </c>
      <c r="AN71">
        <v>0</v>
      </c>
      <c r="AO71">
        <v>0</v>
      </c>
      <c r="AP71">
        <v>0</v>
      </c>
      <c r="AQ71">
        <v>0</v>
      </c>
      <c r="AR71">
        <v>1</v>
      </c>
      <c r="AS71" s="9" t="s">
        <v>353</v>
      </c>
      <c r="AT71" s="9" t="s">
        <v>346</v>
      </c>
      <c r="AU71" s="9" t="s">
        <v>359</v>
      </c>
      <c r="AV71" s="9" t="s">
        <v>360</v>
      </c>
      <c r="AW71">
        <v>1</v>
      </c>
      <c r="AX71">
        <v>1</v>
      </c>
      <c r="AY71" s="9" t="s">
        <v>319</v>
      </c>
      <c r="AZ71" s="9" t="s">
        <v>362</v>
      </c>
      <c r="BA71">
        <v>0</v>
      </c>
      <c r="BB71" s="9" t="s">
        <v>337</v>
      </c>
      <c r="BC71" s="9" t="s">
        <v>364</v>
      </c>
      <c r="BD71">
        <v>1</v>
      </c>
      <c r="BE71" s="9" t="s">
        <v>365</v>
      </c>
      <c r="BF71">
        <v>0</v>
      </c>
      <c r="BG71" s="9" t="s">
        <v>319</v>
      </c>
      <c r="BH71">
        <v>0</v>
      </c>
      <c r="BI71" s="9" t="s">
        <v>366</v>
      </c>
      <c r="BK71" s="9" t="s">
        <v>368</v>
      </c>
      <c r="BL71" s="9"/>
      <c r="BM71" s="9"/>
      <c r="BN71" s="9"/>
      <c r="BO71" s="9" t="s">
        <v>376</v>
      </c>
      <c r="BP71" s="9" t="s">
        <v>377</v>
      </c>
      <c r="BQ71" s="9" t="s">
        <v>378</v>
      </c>
      <c r="BR71" s="9" t="s">
        <v>381</v>
      </c>
      <c r="BS71" s="9" t="s">
        <v>384</v>
      </c>
      <c r="BU71" s="9"/>
      <c r="BV71" s="9"/>
      <c r="BY71" s="9"/>
      <c r="BZ71" s="9"/>
      <c r="CA71" s="9"/>
      <c r="CB71" s="9" t="s">
        <v>393</v>
      </c>
      <c r="CC71" s="9" t="s">
        <v>335</v>
      </c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E71" s="9"/>
      <c r="DF71" s="9"/>
      <c r="DG71" s="9"/>
      <c r="DH71" s="9"/>
      <c r="DI71" s="9"/>
      <c r="DJ71" s="9"/>
      <c r="DK71" s="9"/>
    </row>
    <row r="72" spans="1:115" x14ac:dyDescent="0.2">
      <c r="A72" s="47" t="s">
        <v>346</v>
      </c>
      <c r="B72" s="9" t="s">
        <v>318</v>
      </c>
      <c r="C72" s="9" t="s">
        <v>319</v>
      </c>
      <c r="D72" s="9" t="s">
        <v>321</v>
      </c>
      <c r="E72" s="9" t="s">
        <v>322</v>
      </c>
      <c r="F72" s="9" t="s">
        <v>324</v>
      </c>
      <c r="G72">
        <v>0</v>
      </c>
      <c r="H72">
        <v>1</v>
      </c>
      <c r="I72">
        <v>0</v>
      </c>
      <c r="J72">
        <v>800</v>
      </c>
      <c r="K72" s="9" t="s">
        <v>325</v>
      </c>
      <c r="L72" s="9" t="s">
        <v>327</v>
      </c>
      <c r="M72">
        <v>1</v>
      </c>
      <c r="N72">
        <v>1</v>
      </c>
      <c r="O72">
        <v>0</v>
      </c>
      <c r="P72">
        <v>20160318</v>
      </c>
      <c r="Q72">
        <v>163818</v>
      </c>
      <c r="R72" s="9" t="s">
        <v>330</v>
      </c>
      <c r="S72">
        <v>0</v>
      </c>
      <c r="T72" s="9" t="s">
        <v>332</v>
      </c>
      <c r="U72">
        <v>20130714</v>
      </c>
      <c r="V72">
        <v>154448</v>
      </c>
      <c r="W72" s="9" t="s">
        <v>330</v>
      </c>
      <c r="X72">
        <v>0</v>
      </c>
      <c r="Y72">
        <v>1</v>
      </c>
      <c r="Z72">
        <v>0</v>
      </c>
      <c r="AA72" s="9" t="s">
        <v>334</v>
      </c>
      <c r="AB72" s="9" t="s">
        <v>336</v>
      </c>
      <c r="AC72" s="9" t="s">
        <v>337</v>
      </c>
      <c r="AD72">
        <v>1</v>
      </c>
      <c r="AE72" s="9"/>
      <c r="AF72">
        <v>1</v>
      </c>
      <c r="AG72" s="9" t="s">
        <v>335</v>
      </c>
      <c r="AH72" s="9" t="s">
        <v>343</v>
      </c>
      <c r="AI72">
        <v>1</v>
      </c>
      <c r="AJ72">
        <v>3</v>
      </c>
      <c r="AK72">
        <v>1</v>
      </c>
      <c r="AL72">
        <v>1</v>
      </c>
      <c r="AM72">
        <v>1</v>
      </c>
      <c r="AN72">
        <v>0</v>
      </c>
      <c r="AO72">
        <v>0</v>
      </c>
      <c r="AP72">
        <v>0</v>
      </c>
      <c r="AQ72">
        <v>0</v>
      </c>
      <c r="AR72">
        <v>1</v>
      </c>
      <c r="AS72" s="9" t="s">
        <v>353</v>
      </c>
      <c r="AT72" s="9" t="s">
        <v>346</v>
      </c>
      <c r="AU72" s="9" t="s">
        <v>359</v>
      </c>
      <c r="AV72" s="9" t="s">
        <v>360</v>
      </c>
      <c r="AW72">
        <v>1</v>
      </c>
      <c r="AX72">
        <v>1</v>
      </c>
      <c r="AY72" s="9" t="s">
        <v>319</v>
      </c>
      <c r="AZ72" s="9" t="s">
        <v>362</v>
      </c>
      <c r="BA72">
        <v>0</v>
      </c>
      <c r="BB72" s="9" t="s">
        <v>337</v>
      </c>
      <c r="BC72" s="9" t="s">
        <v>364</v>
      </c>
      <c r="BD72">
        <v>1</v>
      </c>
      <c r="BE72" s="9" t="s">
        <v>365</v>
      </c>
      <c r="BF72">
        <v>0</v>
      </c>
      <c r="BG72" s="9" t="s">
        <v>319</v>
      </c>
      <c r="BH72">
        <v>0</v>
      </c>
      <c r="BI72" s="9" t="s">
        <v>366</v>
      </c>
      <c r="BK72" s="9" t="s">
        <v>368</v>
      </c>
      <c r="BL72" s="9"/>
      <c r="BM72" s="9"/>
      <c r="BN72" s="9"/>
      <c r="BO72" s="9" t="s">
        <v>376</v>
      </c>
      <c r="BP72" s="9" t="s">
        <v>377</v>
      </c>
      <c r="BQ72" s="9" t="s">
        <v>378</v>
      </c>
      <c r="BR72" s="9" t="s">
        <v>381</v>
      </c>
      <c r="BS72" s="9" t="s">
        <v>384</v>
      </c>
      <c r="BU72" s="9"/>
      <c r="BV72" s="9"/>
      <c r="BY72" s="9"/>
      <c r="BZ72" s="9"/>
      <c r="CA72" s="9"/>
      <c r="CB72" s="9" t="s">
        <v>394</v>
      </c>
      <c r="CC72" s="9" t="s">
        <v>474</v>
      </c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E72" s="9"/>
      <c r="DF72" s="9"/>
      <c r="DG72" s="9"/>
      <c r="DH72" s="9"/>
      <c r="DI72" s="9"/>
      <c r="DJ72" s="9"/>
      <c r="DK72" s="9"/>
    </row>
    <row r="73" spans="1:115" x14ac:dyDescent="0.2">
      <c r="A73" s="47" t="s">
        <v>346</v>
      </c>
      <c r="B73" s="9" t="s">
        <v>318</v>
      </c>
      <c r="C73" s="9" t="s">
        <v>319</v>
      </c>
      <c r="D73" s="9" t="s">
        <v>321</v>
      </c>
      <c r="E73" s="9" t="s">
        <v>322</v>
      </c>
      <c r="F73" s="9" t="s">
        <v>324</v>
      </c>
      <c r="G73">
        <v>0</v>
      </c>
      <c r="H73">
        <v>1</v>
      </c>
      <c r="I73">
        <v>0</v>
      </c>
      <c r="J73">
        <v>800</v>
      </c>
      <c r="K73" s="9" t="s">
        <v>325</v>
      </c>
      <c r="L73" s="9" t="s">
        <v>327</v>
      </c>
      <c r="M73">
        <v>1</v>
      </c>
      <c r="N73">
        <v>1</v>
      </c>
      <c r="O73">
        <v>0</v>
      </c>
      <c r="P73">
        <v>20160318</v>
      </c>
      <c r="Q73">
        <v>163818</v>
      </c>
      <c r="R73" s="9" t="s">
        <v>330</v>
      </c>
      <c r="S73">
        <v>0</v>
      </c>
      <c r="T73" s="9" t="s">
        <v>332</v>
      </c>
      <c r="U73">
        <v>20130714</v>
      </c>
      <c r="V73">
        <v>154448</v>
      </c>
      <c r="W73" s="9" t="s">
        <v>330</v>
      </c>
      <c r="X73">
        <v>0</v>
      </c>
      <c r="Y73">
        <v>1</v>
      </c>
      <c r="Z73">
        <v>0</v>
      </c>
      <c r="AA73" s="9" t="s">
        <v>334</v>
      </c>
      <c r="AB73" s="9" t="s">
        <v>336</v>
      </c>
      <c r="AC73" s="9" t="s">
        <v>337</v>
      </c>
      <c r="AD73">
        <v>1</v>
      </c>
      <c r="AE73" s="9"/>
      <c r="AF73">
        <v>1</v>
      </c>
      <c r="AG73" s="9" t="s">
        <v>335</v>
      </c>
      <c r="AH73" s="9" t="s">
        <v>343</v>
      </c>
      <c r="AI73">
        <v>1</v>
      </c>
      <c r="AJ73">
        <v>3</v>
      </c>
      <c r="AK73">
        <v>1</v>
      </c>
      <c r="AL73">
        <v>1</v>
      </c>
      <c r="AM73">
        <v>1</v>
      </c>
      <c r="AN73">
        <v>0</v>
      </c>
      <c r="AO73">
        <v>0</v>
      </c>
      <c r="AP73">
        <v>0</v>
      </c>
      <c r="AQ73">
        <v>0</v>
      </c>
      <c r="AR73">
        <v>1</v>
      </c>
      <c r="AS73" s="9" t="s">
        <v>353</v>
      </c>
      <c r="AT73" s="9" t="s">
        <v>346</v>
      </c>
      <c r="AU73" s="9" t="s">
        <v>359</v>
      </c>
      <c r="AV73" s="9" t="s">
        <v>360</v>
      </c>
      <c r="AW73">
        <v>1</v>
      </c>
      <c r="AX73">
        <v>1</v>
      </c>
      <c r="AY73" s="9" t="s">
        <v>319</v>
      </c>
      <c r="AZ73" s="9" t="s">
        <v>362</v>
      </c>
      <c r="BA73">
        <v>0</v>
      </c>
      <c r="BB73" s="9" t="s">
        <v>337</v>
      </c>
      <c r="BC73" s="9" t="s">
        <v>364</v>
      </c>
      <c r="BD73">
        <v>1</v>
      </c>
      <c r="BE73" s="9" t="s">
        <v>365</v>
      </c>
      <c r="BF73">
        <v>0</v>
      </c>
      <c r="BG73" s="9" t="s">
        <v>319</v>
      </c>
      <c r="BH73">
        <v>0</v>
      </c>
      <c r="BI73" s="9" t="s">
        <v>366</v>
      </c>
      <c r="BK73" s="9" t="s">
        <v>368</v>
      </c>
      <c r="BL73" s="9"/>
      <c r="BM73" s="9"/>
      <c r="BN73" s="9"/>
      <c r="BO73" s="9" t="s">
        <v>376</v>
      </c>
      <c r="BP73" s="9" t="s">
        <v>377</v>
      </c>
      <c r="BQ73" s="9" t="s">
        <v>378</v>
      </c>
      <c r="BR73" s="9" t="s">
        <v>381</v>
      </c>
      <c r="BS73" s="9" t="s">
        <v>384</v>
      </c>
      <c r="BU73" s="9"/>
      <c r="BV73" s="9"/>
      <c r="BY73" s="9"/>
      <c r="BZ73" s="9"/>
      <c r="CA73" s="9"/>
      <c r="CB73" s="9" t="s">
        <v>395</v>
      </c>
      <c r="CC73" s="9" t="s">
        <v>475</v>
      </c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E73" s="9"/>
      <c r="DF73" s="9"/>
      <c r="DG73" s="9"/>
      <c r="DH73" s="9"/>
      <c r="DI73" s="9"/>
      <c r="DJ73" s="9"/>
      <c r="DK73" s="9"/>
    </row>
    <row r="74" spans="1:115" x14ac:dyDescent="0.2">
      <c r="A74" s="47" t="s">
        <v>346</v>
      </c>
      <c r="B74" s="9" t="s">
        <v>318</v>
      </c>
      <c r="C74" s="9" t="s">
        <v>319</v>
      </c>
      <c r="D74" s="9" t="s">
        <v>321</v>
      </c>
      <c r="E74" s="9" t="s">
        <v>322</v>
      </c>
      <c r="F74" s="9" t="s">
        <v>324</v>
      </c>
      <c r="G74">
        <v>0</v>
      </c>
      <c r="H74">
        <v>1</v>
      </c>
      <c r="I74">
        <v>0</v>
      </c>
      <c r="J74">
        <v>800</v>
      </c>
      <c r="K74" s="9" t="s">
        <v>325</v>
      </c>
      <c r="L74" s="9" t="s">
        <v>327</v>
      </c>
      <c r="M74">
        <v>1</v>
      </c>
      <c r="N74">
        <v>1</v>
      </c>
      <c r="O74">
        <v>0</v>
      </c>
      <c r="P74">
        <v>20160318</v>
      </c>
      <c r="Q74">
        <v>163818</v>
      </c>
      <c r="R74" s="9" t="s">
        <v>330</v>
      </c>
      <c r="S74">
        <v>0</v>
      </c>
      <c r="T74" s="9" t="s">
        <v>332</v>
      </c>
      <c r="U74">
        <v>20130714</v>
      </c>
      <c r="V74">
        <v>154448</v>
      </c>
      <c r="W74" s="9" t="s">
        <v>330</v>
      </c>
      <c r="X74">
        <v>0</v>
      </c>
      <c r="Y74">
        <v>1</v>
      </c>
      <c r="Z74">
        <v>0</v>
      </c>
      <c r="AA74" s="9" t="s">
        <v>334</v>
      </c>
      <c r="AB74" s="9" t="s">
        <v>336</v>
      </c>
      <c r="AC74" s="9" t="s">
        <v>337</v>
      </c>
      <c r="AD74">
        <v>1</v>
      </c>
      <c r="AE74" s="9"/>
      <c r="AF74">
        <v>1</v>
      </c>
      <c r="AG74" s="9" t="s">
        <v>335</v>
      </c>
      <c r="AH74" s="9" t="s">
        <v>343</v>
      </c>
      <c r="AI74">
        <v>1</v>
      </c>
      <c r="AJ74">
        <v>3</v>
      </c>
      <c r="AK74">
        <v>1</v>
      </c>
      <c r="AL74">
        <v>1</v>
      </c>
      <c r="AM74">
        <v>1</v>
      </c>
      <c r="AN74">
        <v>0</v>
      </c>
      <c r="AO74">
        <v>0</v>
      </c>
      <c r="AP74">
        <v>0</v>
      </c>
      <c r="AQ74">
        <v>0</v>
      </c>
      <c r="AR74">
        <v>1</v>
      </c>
      <c r="AS74" s="9" t="s">
        <v>353</v>
      </c>
      <c r="AT74" s="9" t="s">
        <v>346</v>
      </c>
      <c r="AU74" s="9" t="s">
        <v>359</v>
      </c>
      <c r="AV74" s="9" t="s">
        <v>360</v>
      </c>
      <c r="AW74">
        <v>1</v>
      </c>
      <c r="AX74">
        <v>1</v>
      </c>
      <c r="AY74" s="9" t="s">
        <v>319</v>
      </c>
      <c r="AZ74" s="9" t="s">
        <v>362</v>
      </c>
      <c r="BA74">
        <v>0</v>
      </c>
      <c r="BB74" s="9" t="s">
        <v>337</v>
      </c>
      <c r="BC74" s="9" t="s">
        <v>364</v>
      </c>
      <c r="BD74">
        <v>1</v>
      </c>
      <c r="BE74" s="9" t="s">
        <v>365</v>
      </c>
      <c r="BF74">
        <v>0</v>
      </c>
      <c r="BG74" s="9" t="s">
        <v>319</v>
      </c>
      <c r="BH74">
        <v>0</v>
      </c>
      <c r="BI74" s="9" t="s">
        <v>366</v>
      </c>
      <c r="BK74" s="9" t="s">
        <v>368</v>
      </c>
      <c r="BL74" s="9"/>
      <c r="BM74" s="9"/>
      <c r="BN74" s="9"/>
      <c r="BO74" s="9" t="s">
        <v>376</v>
      </c>
      <c r="BP74" s="9" t="s">
        <v>377</v>
      </c>
      <c r="BQ74" s="9" t="s">
        <v>378</v>
      </c>
      <c r="BR74" s="9" t="s">
        <v>381</v>
      </c>
      <c r="BS74" s="9" t="s">
        <v>384</v>
      </c>
      <c r="BU74" s="9"/>
      <c r="BV74" s="9"/>
      <c r="BY74" s="9"/>
      <c r="BZ74" s="9"/>
      <c r="CA74" s="9"/>
      <c r="CB74" s="9" t="s">
        <v>396</v>
      </c>
      <c r="CC74" s="9" t="s">
        <v>474</v>
      </c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E74" s="9"/>
      <c r="DF74" s="9"/>
      <c r="DG74" s="9"/>
      <c r="DH74" s="9"/>
      <c r="DI74" s="9"/>
      <c r="DJ74" s="9"/>
      <c r="DK74" s="9"/>
    </row>
    <row r="75" spans="1:115" x14ac:dyDescent="0.2">
      <c r="A75" s="47" t="s">
        <v>346</v>
      </c>
      <c r="B75" s="9" t="s">
        <v>318</v>
      </c>
      <c r="C75" s="9" t="s">
        <v>319</v>
      </c>
      <c r="D75" s="9" t="s">
        <v>321</v>
      </c>
      <c r="E75" s="9" t="s">
        <v>322</v>
      </c>
      <c r="F75" s="9" t="s">
        <v>324</v>
      </c>
      <c r="G75">
        <v>0</v>
      </c>
      <c r="H75">
        <v>1</v>
      </c>
      <c r="I75">
        <v>0</v>
      </c>
      <c r="J75">
        <v>800</v>
      </c>
      <c r="K75" s="9" t="s">
        <v>325</v>
      </c>
      <c r="L75" s="9" t="s">
        <v>327</v>
      </c>
      <c r="M75">
        <v>1</v>
      </c>
      <c r="N75">
        <v>1</v>
      </c>
      <c r="O75">
        <v>0</v>
      </c>
      <c r="P75">
        <v>20160318</v>
      </c>
      <c r="Q75">
        <v>163818</v>
      </c>
      <c r="R75" s="9" t="s">
        <v>330</v>
      </c>
      <c r="S75">
        <v>0</v>
      </c>
      <c r="T75" s="9" t="s">
        <v>332</v>
      </c>
      <c r="U75">
        <v>20130714</v>
      </c>
      <c r="V75">
        <v>154448</v>
      </c>
      <c r="W75" s="9" t="s">
        <v>330</v>
      </c>
      <c r="X75">
        <v>0</v>
      </c>
      <c r="Y75">
        <v>1</v>
      </c>
      <c r="Z75">
        <v>0</v>
      </c>
      <c r="AA75" s="9" t="s">
        <v>334</v>
      </c>
      <c r="AB75" s="9" t="s">
        <v>336</v>
      </c>
      <c r="AC75" s="9" t="s">
        <v>337</v>
      </c>
      <c r="AD75">
        <v>1</v>
      </c>
      <c r="AE75" s="9"/>
      <c r="AF75">
        <v>1</v>
      </c>
      <c r="AG75" s="9" t="s">
        <v>335</v>
      </c>
      <c r="AH75" s="9" t="s">
        <v>343</v>
      </c>
      <c r="AI75">
        <v>1</v>
      </c>
      <c r="AJ75">
        <v>3</v>
      </c>
      <c r="AK75">
        <v>1</v>
      </c>
      <c r="AL75">
        <v>1</v>
      </c>
      <c r="AM75">
        <v>1</v>
      </c>
      <c r="AN75">
        <v>0</v>
      </c>
      <c r="AO75">
        <v>0</v>
      </c>
      <c r="AP75">
        <v>0</v>
      </c>
      <c r="AQ75">
        <v>0</v>
      </c>
      <c r="AR75">
        <v>1</v>
      </c>
      <c r="AS75" s="9" t="s">
        <v>353</v>
      </c>
      <c r="AT75" s="9" t="s">
        <v>346</v>
      </c>
      <c r="AU75" s="9" t="s">
        <v>359</v>
      </c>
      <c r="AV75" s="9" t="s">
        <v>360</v>
      </c>
      <c r="AW75">
        <v>1</v>
      </c>
      <c r="AX75">
        <v>1</v>
      </c>
      <c r="AY75" s="9" t="s">
        <v>319</v>
      </c>
      <c r="AZ75" s="9" t="s">
        <v>362</v>
      </c>
      <c r="BA75">
        <v>0</v>
      </c>
      <c r="BB75" s="9" t="s">
        <v>337</v>
      </c>
      <c r="BC75" s="9" t="s">
        <v>364</v>
      </c>
      <c r="BD75">
        <v>1</v>
      </c>
      <c r="BE75" s="9" t="s">
        <v>365</v>
      </c>
      <c r="BF75">
        <v>0</v>
      </c>
      <c r="BG75" s="9" t="s">
        <v>319</v>
      </c>
      <c r="BH75">
        <v>0</v>
      </c>
      <c r="BI75" s="9" t="s">
        <v>366</v>
      </c>
      <c r="BK75" s="9" t="s">
        <v>368</v>
      </c>
      <c r="BL75" s="9"/>
      <c r="BM75" s="9"/>
      <c r="BN75" s="9"/>
      <c r="BO75" s="9" t="s">
        <v>376</v>
      </c>
      <c r="BP75" s="9" t="s">
        <v>377</v>
      </c>
      <c r="BQ75" s="9" t="s">
        <v>378</v>
      </c>
      <c r="BR75" s="9" t="s">
        <v>381</v>
      </c>
      <c r="BS75" s="9" t="s">
        <v>384</v>
      </c>
      <c r="BU75" s="9"/>
      <c r="BV75" s="9"/>
      <c r="BY75" s="9"/>
      <c r="BZ75" s="9"/>
      <c r="CA75" s="9"/>
      <c r="CB75" s="9" t="s">
        <v>397</v>
      </c>
      <c r="CC75" s="9" t="s">
        <v>476</v>
      </c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E75" s="9"/>
      <c r="DF75" s="9"/>
      <c r="DG75" s="9"/>
      <c r="DH75" s="9"/>
      <c r="DI75" s="9"/>
      <c r="DJ75" s="9"/>
      <c r="DK75" s="9"/>
    </row>
    <row r="76" spans="1:115" x14ac:dyDescent="0.2">
      <c r="A76" s="47" t="s">
        <v>346</v>
      </c>
      <c r="B76" s="9" t="s">
        <v>318</v>
      </c>
      <c r="C76" s="9" t="s">
        <v>319</v>
      </c>
      <c r="D76" s="9" t="s">
        <v>321</v>
      </c>
      <c r="E76" s="9" t="s">
        <v>322</v>
      </c>
      <c r="F76" s="9" t="s">
        <v>324</v>
      </c>
      <c r="G76">
        <v>0</v>
      </c>
      <c r="H76">
        <v>1</v>
      </c>
      <c r="I76">
        <v>0</v>
      </c>
      <c r="J76">
        <v>800</v>
      </c>
      <c r="K76" s="9" t="s">
        <v>325</v>
      </c>
      <c r="L76" s="9" t="s">
        <v>327</v>
      </c>
      <c r="M76">
        <v>1</v>
      </c>
      <c r="N76">
        <v>1</v>
      </c>
      <c r="O76">
        <v>0</v>
      </c>
      <c r="P76">
        <v>20160318</v>
      </c>
      <c r="Q76">
        <v>163818</v>
      </c>
      <c r="R76" s="9" t="s">
        <v>330</v>
      </c>
      <c r="S76">
        <v>0</v>
      </c>
      <c r="T76" s="9" t="s">
        <v>332</v>
      </c>
      <c r="U76">
        <v>20130714</v>
      </c>
      <c r="V76">
        <v>154448</v>
      </c>
      <c r="W76" s="9" t="s">
        <v>330</v>
      </c>
      <c r="X76">
        <v>0</v>
      </c>
      <c r="Y76">
        <v>1</v>
      </c>
      <c r="Z76">
        <v>0</v>
      </c>
      <c r="AA76" s="9" t="s">
        <v>334</v>
      </c>
      <c r="AB76" s="9" t="s">
        <v>336</v>
      </c>
      <c r="AC76" s="9" t="s">
        <v>337</v>
      </c>
      <c r="AD76">
        <v>1</v>
      </c>
      <c r="AE76" s="9"/>
      <c r="AF76">
        <v>1</v>
      </c>
      <c r="AG76" s="9" t="s">
        <v>335</v>
      </c>
      <c r="AH76" s="9" t="s">
        <v>343</v>
      </c>
      <c r="AI76">
        <v>1</v>
      </c>
      <c r="AJ76">
        <v>3</v>
      </c>
      <c r="AK76">
        <v>1</v>
      </c>
      <c r="AL76">
        <v>1</v>
      </c>
      <c r="AM76">
        <v>1</v>
      </c>
      <c r="AN76">
        <v>0</v>
      </c>
      <c r="AO76">
        <v>0</v>
      </c>
      <c r="AP76">
        <v>0</v>
      </c>
      <c r="AQ76">
        <v>0</v>
      </c>
      <c r="AR76">
        <v>1</v>
      </c>
      <c r="AS76" s="9" t="s">
        <v>353</v>
      </c>
      <c r="AT76" s="9" t="s">
        <v>346</v>
      </c>
      <c r="AU76" s="9" t="s">
        <v>359</v>
      </c>
      <c r="AV76" s="9" t="s">
        <v>360</v>
      </c>
      <c r="AW76">
        <v>1</v>
      </c>
      <c r="AX76">
        <v>1</v>
      </c>
      <c r="AY76" s="9" t="s">
        <v>319</v>
      </c>
      <c r="AZ76" s="9" t="s">
        <v>362</v>
      </c>
      <c r="BA76">
        <v>0</v>
      </c>
      <c r="BB76" s="9" t="s">
        <v>337</v>
      </c>
      <c r="BC76" s="9" t="s">
        <v>364</v>
      </c>
      <c r="BD76">
        <v>1</v>
      </c>
      <c r="BE76" s="9" t="s">
        <v>365</v>
      </c>
      <c r="BF76">
        <v>0</v>
      </c>
      <c r="BG76" s="9" t="s">
        <v>319</v>
      </c>
      <c r="BH76">
        <v>0</v>
      </c>
      <c r="BI76" s="9" t="s">
        <v>366</v>
      </c>
      <c r="BK76" s="9" t="s">
        <v>368</v>
      </c>
      <c r="BL76" s="9"/>
      <c r="BM76" s="9"/>
      <c r="BN76" s="9"/>
      <c r="BO76" s="9" t="s">
        <v>376</v>
      </c>
      <c r="BP76" s="9" t="s">
        <v>377</v>
      </c>
      <c r="BQ76" s="9" t="s">
        <v>378</v>
      </c>
      <c r="BR76" s="9" t="s">
        <v>381</v>
      </c>
      <c r="BS76" s="9" t="s">
        <v>384</v>
      </c>
      <c r="BU76" s="9"/>
      <c r="BV76" s="9"/>
      <c r="BY76" s="9"/>
      <c r="BZ76" s="9"/>
      <c r="CA76" s="9"/>
      <c r="CB76" s="9" t="s">
        <v>398</v>
      </c>
      <c r="CC76" s="9" t="s">
        <v>201</v>
      </c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E76" s="9"/>
      <c r="DF76" s="9"/>
      <c r="DG76" s="9"/>
      <c r="DH76" s="9"/>
      <c r="DI76" s="9"/>
      <c r="DJ76" s="9"/>
      <c r="DK76" s="9"/>
    </row>
    <row r="77" spans="1:115" x14ac:dyDescent="0.2">
      <c r="A77" s="47" t="s">
        <v>346</v>
      </c>
      <c r="B77" s="9" t="s">
        <v>318</v>
      </c>
      <c r="C77" s="9" t="s">
        <v>319</v>
      </c>
      <c r="D77" s="9" t="s">
        <v>321</v>
      </c>
      <c r="E77" s="9" t="s">
        <v>322</v>
      </c>
      <c r="F77" s="9" t="s">
        <v>324</v>
      </c>
      <c r="G77">
        <v>0</v>
      </c>
      <c r="H77">
        <v>1</v>
      </c>
      <c r="I77">
        <v>0</v>
      </c>
      <c r="J77">
        <v>800</v>
      </c>
      <c r="K77" s="9" t="s">
        <v>325</v>
      </c>
      <c r="L77" s="9" t="s">
        <v>327</v>
      </c>
      <c r="M77">
        <v>1</v>
      </c>
      <c r="N77">
        <v>1</v>
      </c>
      <c r="O77">
        <v>0</v>
      </c>
      <c r="P77">
        <v>20160318</v>
      </c>
      <c r="Q77">
        <v>163818</v>
      </c>
      <c r="R77" s="9" t="s">
        <v>330</v>
      </c>
      <c r="S77">
        <v>0</v>
      </c>
      <c r="T77" s="9" t="s">
        <v>332</v>
      </c>
      <c r="U77">
        <v>20130714</v>
      </c>
      <c r="V77">
        <v>154448</v>
      </c>
      <c r="W77" s="9" t="s">
        <v>330</v>
      </c>
      <c r="X77">
        <v>0</v>
      </c>
      <c r="Y77">
        <v>1</v>
      </c>
      <c r="Z77">
        <v>0</v>
      </c>
      <c r="AA77" s="9" t="s">
        <v>334</v>
      </c>
      <c r="AB77" s="9" t="s">
        <v>336</v>
      </c>
      <c r="AC77" s="9" t="s">
        <v>337</v>
      </c>
      <c r="AD77">
        <v>1</v>
      </c>
      <c r="AE77" s="9"/>
      <c r="AF77">
        <v>1</v>
      </c>
      <c r="AG77" s="9" t="s">
        <v>335</v>
      </c>
      <c r="AH77" s="9" t="s">
        <v>343</v>
      </c>
      <c r="AI77">
        <v>1</v>
      </c>
      <c r="AJ77">
        <v>3</v>
      </c>
      <c r="AK77">
        <v>1</v>
      </c>
      <c r="AL77">
        <v>1</v>
      </c>
      <c r="AM77">
        <v>1</v>
      </c>
      <c r="AN77">
        <v>0</v>
      </c>
      <c r="AO77">
        <v>0</v>
      </c>
      <c r="AP77">
        <v>0</v>
      </c>
      <c r="AQ77">
        <v>0</v>
      </c>
      <c r="AR77">
        <v>1</v>
      </c>
      <c r="AS77" s="9" t="s">
        <v>353</v>
      </c>
      <c r="AT77" s="9" t="s">
        <v>346</v>
      </c>
      <c r="AU77" s="9" t="s">
        <v>359</v>
      </c>
      <c r="AV77" s="9" t="s">
        <v>360</v>
      </c>
      <c r="AW77">
        <v>1</v>
      </c>
      <c r="AX77">
        <v>1</v>
      </c>
      <c r="AY77" s="9" t="s">
        <v>319</v>
      </c>
      <c r="AZ77" s="9" t="s">
        <v>362</v>
      </c>
      <c r="BA77">
        <v>0</v>
      </c>
      <c r="BB77" s="9" t="s">
        <v>337</v>
      </c>
      <c r="BC77" s="9" t="s">
        <v>364</v>
      </c>
      <c r="BD77">
        <v>1</v>
      </c>
      <c r="BE77" s="9" t="s">
        <v>365</v>
      </c>
      <c r="BF77">
        <v>0</v>
      </c>
      <c r="BG77" s="9" t="s">
        <v>319</v>
      </c>
      <c r="BH77">
        <v>0</v>
      </c>
      <c r="BI77" s="9" t="s">
        <v>366</v>
      </c>
      <c r="BK77" s="9" t="s">
        <v>368</v>
      </c>
      <c r="BL77" s="9"/>
      <c r="BM77" s="9"/>
      <c r="BN77" s="9"/>
      <c r="BO77" s="9" t="s">
        <v>376</v>
      </c>
      <c r="BP77" s="9" t="s">
        <v>377</v>
      </c>
      <c r="BQ77" s="9" t="s">
        <v>378</v>
      </c>
      <c r="BR77" s="9" t="s">
        <v>381</v>
      </c>
      <c r="BS77" s="9" t="s">
        <v>384</v>
      </c>
      <c r="BU77" s="9"/>
      <c r="BV77" s="9"/>
      <c r="BY77" s="9"/>
      <c r="BZ77" s="9"/>
      <c r="CA77" s="9"/>
      <c r="CB77" s="9" t="s">
        <v>399</v>
      </c>
      <c r="CC77" s="9" t="s">
        <v>477</v>
      </c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E77" s="9"/>
      <c r="DF77" s="9"/>
      <c r="DG77" s="9"/>
      <c r="DH77" s="9"/>
      <c r="DI77" s="9"/>
      <c r="DJ77" s="9"/>
      <c r="DK77" s="9"/>
    </row>
    <row r="78" spans="1:115" x14ac:dyDescent="0.2">
      <c r="A78" s="47" t="s">
        <v>346</v>
      </c>
      <c r="B78" s="9" t="s">
        <v>318</v>
      </c>
      <c r="C78" s="9" t="s">
        <v>319</v>
      </c>
      <c r="D78" s="9" t="s">
        <v>321</v>
      </c>
      <c r="E78" s="9" t="s">
        <v>322</v>
      </c>
      <c r="F78" s="9" t="s">
        <v>324</v>
      </c>
      <c r="G78">
        <v>0</v>
      </c>
      <c r="H78">
        <v>1</v>
      </c>
      <c r="I78">
        <v>0</v>
      </c>
      <c r="J78">
        <v>800</v>
      </c>
      <c r="K78" s="9" t="s">
        <v>325</v>
      </c>
      <c r="L78" s="9" t="s">
        <v>327</v>
      </c>
      <c r="M78">
        <v>1</v>
      </c>
      <c r="N78">
        <v>1</v>
      </c>
      <c r="O78">
        <v>0</v>
      </c>
      <c r="P78">
        <v>20160318</v>
      </c>
      <c r="Q78">
        <v>163818</v>
      </c>
      <c r="R78" s="9" t="s">
        <v>330</v>
      </c>
      <c r="S78">
        <v>0</v>
      </c>
      <c r="T78" s="9" t="s">
        <v>332</v>
      </c>
      <c r="U78">
        <v>20130714</v>
      </c>
      <c r="V78">
        <v>154448</v>
      </c>
      <c r="W78" s="9" t="s">
        <v>330</v>
      </c>
      <c r="X78">
        <v>0</v>
      </c>
      <c r="Y78">
        <v>1</v>
      </c>
      <c r="Z78">
        <v>0</v>
      </c>
      <c r="AA78" s="9" t="s">
        <v>334</v>
      </c>
      <c r="AB78" s="9" t="s">
        <v>336</v>
      </c>
      <c r="AC78" s="9" t="s">
        <v>337</v>
      </c>
      <c r="AD78">
        <v>1</v>
      </c>
      <c r="AE78" s="9"/>
      <c r="AF78">
        <v>1</v>
      </c>
      <c r="AG78" s="9" t="s">
        <v>335</v>
      </c>
      <c r="AH78" s="9" t="s">
        <v>343</v>
      </c>
      <c r="AI78">
        <v>1</v>
      </c>
      <c r="AJ78">
        <v>3</v>
      </c>
      <c r="AK78">
        <v>1</v>
      </c>
      <c r="AL78">
        <v>1</v>
      </c>
      <c r="AM78">
        <v>1</v>
      </c>
      <c r="AN78">
        <v>0</v>
      </c>
      <c r="AO78">
        <v>0</v>
      </c>
      <c r="AP78">
        <v>0</v>
      </c>
      <c r="AQ78">
        <v>0</v>
      </c>
      <c r="AR78">
        <v>1</v>
      </c>
      <c r="AS78" s="9" t="s">
        <v>353</v>
      </c>
      <c r="AT78" s="9" t="s">
        <v>346</v>
      </c>
      <c r="AU78" s="9" t="s">
        <v>359</v>
      </c>
      <c r="AV78" s="9" t="s">
        <v>360</v>
      </c>
      <c r="AW78">
        <v>1</v>
      </c>
      <c r="AX78">
        <v>1</v>
      </c>
      <c r="AY78" s="9" t="s">
        <v>319</v>
      </c>
      <c r="AZ78" s="9" t="s">
        <v>362</v>
      </c>
      <c r="BA78">
        <v>0</v>
      </c>
      <c r="BB78" s="9" t="s">
        <v>337</v>
      </c>
      <c r="BC78" s="9" t="s">
        <v>364</v>
      </c>
      <c r="BD78">
        <v>1</v>
      </c>
      <c r="BE78" s="9" t="s">
        <v>365</v>
      </c>
      <c r="BF78">
        <v>0</v>
      </c>
      <c r="BG78" s="9" t="s">
        <v>319</v>
      </c>
      <c r="BH78">
        <v>0</v>
      </c>
      <c r="BI78" s="9" t="s">
        <v>366</v>
      </c>
      <c r="BK78" s="9" t="s">
        <v>368</v>
      </c>
      <c r="BL78" s="9"/>
      <c r="BM78" s="9"/>
      <c r="BN78" s="9"/>
      <c r="BO78" s="9" t="s">
        <v>376</v>
      </c>
      <c r="BP78" s="9" t="s">
        <v>377</v>
      </c>
      <c r="BQ78" s="9" t="s">
        <v>378</v>
      </c>
      <c r="BR78" s="9" t="s">
        <v>381</v>
      </c>
      <c r="BS78" s="9" t="s">
        <v>384</v>
      </c>
      <c r="BU78" s="9"/>
      <c r="BV78" s="9"/>
      <c r="BY78" s="9"/>
      <c r="BZ78" s="9"/>
      <c r="CA78" s="9"/>
      <c r="CB78" s="9" t="s">
        <v>400</v>
      </c>
      <c r="CC78" s="9" t="s">
        <v>201</v>
      </c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E78" s="9"/>
      <c r="DF78" s="9"/>
      <c r="DG78" s="9"/>
      <c r="DH78" s="9"/>
      <c r="DI78" s="9"/>
      <c r="DJ78" s="9"/>
      <c r="DK78" s="9"/>
    </row>
    <row r="79" spans="1:115" x14ac:dyDescent="0.2">
      <c r="A79" s="47" t="s">
        <v>346</v>
      </c>
      <c r="B79" s="9" t="s">
        <v>318</v>
      </c>
      <c r="C79" s="9" t="s">
        <v>319</v>
      </c>
      <c r="D79" s="9" t="s">
        <v>321</v>
      </c>
      <c r="E79" s="9" t="s">
        <v>322</v>
      </c>
      <c r="F79" s="9" t="s">
        <v>324</v>
      </c>
      <c r="G79">
        <v>0</v>
      </c>
      <c r="H79">
        <v>1</v>
      </c>
      <c r="I79">
        <v>0</v>
      </c>
      <c r="J79">
        <v>800</v>
      </c>
      <c r="K79" s="9" t="s">
        <v>325</v>
      </c>
      <c r="L79" s="9" t="s">
        <v>327</v>
      </c>
      <c r="M79">
        <v>1</v>
      </c>
      <c r="N79">
        <v>1</v>
      </c>
      <c r="O79">
        <v>0</v>
      </c>
      <c r="P79">
        <v>20160318</v>
      </c>
      <c r="Q79">
        <v>163818</v>
      </c>
      <c r="R79" s="9" t="s">
        <v>330</v>
      </c>
      <c r="S79">
        <v>0</v>
      </c>
      <c r="T79" s="9" t="s">
        <v>332</v>
      </c>
      <c r="U79">
        <v>20130714</v>
      </c>
      <c r="V79">
        <v>154448</v>
      </c>
      <c r="W79" s="9" t="s">
        <v>330</v>
      </c>
      <c r="X79">
        <v>0</v>
      </c>
      <c r="Y79">
        <v>1</v>
      </c>
      <c r="Z79">
        <v>0</v>
      </c>
      <c r="AA79" s="9" t="s">
        <v>334</v>
      </c>
      <c r="AB79" s="9" t="s">
        <v>336</v>
      </c>
      <c r="AC79" s="9" t="s">
        <v>337</v>
      </c>
      <c r="AD79">
        <v>1</v>
      </c>
      <c r="AE79" s="9"/>
      <c r="AF79">
        <v>1</v>
      </c>
      <c r="AG79" s="9" t="s">
        <v>335</v>
      </c>
      <c r="AH79" s="9" t="s">
        <v>343</v>
      </c>
      <c r="AI79">
        <v>1</v>
      </c>
      <c r="AJ79">
        <v>3</v>
      </c>
      <c r="AK79">
        <v>1</v>
      </c>
      <c r="AL79">
        <v>1</v>
      </c>
      <c r="AM79">
        <v>1</v>
      </c>
      <c r="AN79">
        <v>0</v>
      </c>
      <c r="AO79">
        <v>0</v>
      </c>
      <c r="AP79">
        <v>0</v>
      </c>
      <c r="AQ79">
        <v>0</v>
      </c>
      <c r="AR79">
        <v>1</v>
      </c>
      <c r="AS79" s="9" t="s">
        <v>353</v>
      </c>
      <c r="AT79" s="9" t="s">
        <v>346</v>
      </c>
      <c r="AU79" s="9" t="s">
        <v>359</v>
      </c>
      <c r="AV79" s="9" t="s">
        <v>360</v>
      </c>
      <c r="AW79">
        <v>1</v>
      </c>
      <c r="AX79">
        <v>1</v>
      </c>
      <c r="AY79" s="9" t="s">
        <v>319</v>
      </c>
      <c r="AZ79" s="9" t="s">
        <v>362</v>
      </c>
      <c r="BA79">
        <v>0</v>
      </c>
      <c r="BB79" s="9" t="s">
        <v>337</v>
      </c>
      <c r="BC79" s="9" t="s">
        <v>364</v>
      </c>
      <c r="BD79">
        <v>1</v>
      </c>
      <c r="BE79" s="9" t="s">
        <v>365</v>
      </c>
      <c r="BF79">
        <v>0</v>
      </c>
      <c r="BG79" s="9" t="s">
        <v>319</v>
      </c>
      <c r="BH79">
        <v>0</v>
      </c>
      <c r="BI79" s="9" t="s">
        <v>366</v>
      </c>
      <c r="BK79" s="9" t="s">
        <v>368</v>
      </c>
      <c r="BL79" s="9"/>
      <c r="BM79" s="9"/>
      <c r="BN79" s="9"/>
      <c r="BO79" s="9" t="s">
        <v>376</v>
      </c>
      <c r="BP79" s="9" t="s">
        <v>377</v>
      </c>
      <c r="BQ79" s="9" t="s">
        <v>378</v>
      </c>
      <c r="BR79" s="9" t="s">
        <v>381</v>
      </c>
      <c r="BS79" s="9" t="s">
        <v>384</v>
      </c>
      <c r="BU79" s="9"/>
      <c r="BV79" s="9"/>
      <c r="BY79" s="9"/>
      <c r="BZ79" s="9"/>
      <c r="CA79" s="9"/>
      <c r="CB79" s="9" t="s">
        <v>401</v>
      </c>
      <c r="CC79" s="9" t="s">
        <v>477</v>
      </c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E79" s="9"/>
      <c r="DF79" s="9"/>
      <c r="DG79" s="9"/>
      <c r="DH79" s="9"/>
      <c r="DI79" s="9"/>
      <c r="DJ79" s="9"/>
      <c r="DK79" s="9"/>
    </row>
    <row r="80" spans="1:115" x14ac:dyDescent="0.2">
      <c r="A80" s="47" t="s">
        <v>346</v>
      </c>
      <c r="B80" s="9" t="s">
        <v>318</v>
      </c>
      <c r="C80" s="9" t="s">
        <v>319</v>
      </c>
      <c r="D80" s="9" t="s">
        <v>321</v>
      </c>
      <c r="E80" s="9" t="s">
        <v>322</v>
      </c>
      <c r="F80" s="9" t="s">
        <v>324</v>
      </c>
      <c r="G80">
        <v>0</v>
      </c>
      <c r="H80">
        <v>1</v>
      </c>
      <c r="I80">
        <v>0</v>
      </c>
      <c r="J80">
        <v>800</v>
      </c>
      <c r="K80" s="9" t="s">
        <v>325</v>
      </c>
      <c r="L80" s="9" t="s">
        <v>327</v>
      </c>
      <c r="M80">
        <v>1</v>
      </c>
      <c r="N80">
        <v>1</v>
      </c>
      <c r="O80">
        <v>0</v>
      </c>
      <c r="P80">
        <v>20160318</v>
      </c>
      <c r="Q80">
        <v>163818</v>
      </c>
      <c r="R80" s="9" t="s">
        <v>330</v>
      </c>
      <c r="S80">
        <v>0</v>
      </c>
      <c r="T80" s="9" t="s">
        <v>332</v>
      </c>
      <c r="U80">
        <v>20130714</v>
      </c>
      <c r="V80">
        <v>154448</v>
      </c>
      <c r="W80" s="9" t="s">
        <v>330</v>
      </c>
      <c r="X80">
        <v>0</v>
      </c>
      <c r="Y80">
        <v>1</v>
      </c>
      <c r="Z80">
        <v>0</v>
      </c>
      <c r="AA80" s="9" t="s">
        <v>334</v>
      </c>
      <c r="AB80" s="9" t="s">
        <v>336</v>
      </c>
      <c r="AC80" s="9" t="s">
        <v>337</v>
      </c>
      <c r="AD80">
        <v>1</v>
      </c>
      <c r="AE80" s="9"/>
      <c r="AF80">
        <v>1</v>
      </c>
      <c r="AG80" s="9" t="s">
        <v>335</v>
      </c>
      <c r="AH80" s="9" t="s">
        <v>343</v>
      </c>
      <c r="AI80">
        <v>1</v>
      </c>
      <c r="AJ80">
        <v>3</v>
      </c>
      <c r="AK80">
        <v>1</v>
      </c>
      <c r="AL80">
        <v>1</v>
      </c>
      <c r="AM80">
        <v>1</v>
      </c>
      <c r="AN80">
        <v>0</v>
      </c>
      <c r="AO80">
        <v>0</v>
      </c>
      <c r="AP80">
        <v>0</v>
      </c>
      <c r="AQ80">
        <v>0</v>
      </c>
      <c r="AR80">
        <v>1</v>
      </c>
      <c r="AS80" s="9" t="s">
        <v>353</v>
      </c>
      <c r="AT80" s="9" t="s">
        <v>346</v>
      </c>
      <c r="AU80" s="9" t="s">
        <v>359</v>
      </c>
      <c r="AV80" s="9" t="s">
        <v>360</v>
      </c>
      <c r="AW80">
        <v>1</v>
      </c>
      <c r="AX80">
        <v>1</v>
      </c>
      <c r="AY80" s="9" t="s">
        <v>319</v>
      </c>
      <c r="AZ80" s="9" t="s">
        <v>362</v>
      </c>
      <c r="BA80">
        <v>0</v>
      </c>
      <c r="BB80" s="9" t="s">
        <v>337</v>
      </c>
      <c r="BC80" s="9" t="s">
        <v>364</v>
      </c>
      <c r="BD80">
        <v>1</v>
      </c>
      <c r="BE80" s="9" t="s">
        <v>365</v>
      </c>
      <c r="BF80">
        <v>0</v>
      </c>
      <c r="BG80" s="9" t="s">
        <v>319</v>
      </c>
      <c r="BH80">
        <v>0</v>
      </c>
      <c r="BI80" s="9" t="s">
        <v>366</v>
      </c>
      <c r="BK80" s="9" t="s">
        <v>368</v>
      </c>
      <c r="BL80" s="9"/>
      <c r="BM80" s="9"/>
      <c r="BN80" s="9"/>
      <c r="BO80" s="9" t="s">
        <v>376</v>
      </c>
      <c r="BP80" s="9" t="s">
        <v>377</v>
      </c>
      <c r="BQ80" s="9" t="s">
        <v>378</v>
      </c>
      <c r="BR80" s="9" t="s">
        <v>381</v>
      </c>
      <c r="BS80" s="9" t="s">
        <v>384</v>
      </c>
      <c r="BU80" s="9"/>
      <c r="BV80" s="9"/>
      <c r="BY80" s="9"/>
      <c r="BZ80" s="9"/>
      <c r="CA80" s="9"/>
      <c r="CB80" s="9" t="s">
        <v>402</v>
      </c>
      <c r="CC80" s="9" t="s">
        <v>334</v>
      </c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E80" s="9"/>
      <c r="DF80" s="9"/>
      <c r="DG80" s="9"/>
      <c r="DH80" s="9"/>
      <c r="DI80" s="9"/>
      <c r="DJ80" s="9"/>
      <c r="DK80" s="9"/>
    </row>
    <row r="81" spans="1:115" x14ac:dyDescent="0.2">
      <c r="A81" s="47" t="s">
        <v>346</v>
      </c>
      <c r="B81" s="9" t="s">
        <v>318</v>
      </c>
      <c r="C81" s="9" t="s">
        <v>319</v>
      </c>
      <c r="D81" s="9" t="s">
        <v>321</v>
      </c>
      <c r="E81" s="9" t="s">
        <v>322</v>
      </c>
      <c r="F81" s="9" t="s">
        <v>324</v>
      </c>
      <c r="G81">
        <v>0</v>
      </c>
      <c r="H81">
        <v>1</v>
      </c>
      <c r="I81">
        <v>0</v>
      </c>
      <c r="J81">
        <v>800</v>
      </c>
      <c r="K81" s="9" t="s">
        <v>325</v>
      </c>
      <c r="L81" s="9" t="s">
        <v>327</v>
      </c>
      <c r="M81">
        <v>1</v>
      </c>
      <c r="N81">
        <v>1</v>
      </c>
      <c r="O81">
        <v>0</v>
      </c>
      <c r="P81">
        <v>20160318</v>
      </c>
      <c r="Q81">
        <v>163818</v>
      </c>
      <c r="R81" s="9" t="s">
        <v>330</v>
      </c>
      <c r="S81">
        <v>0</v>
      </c>
      <c r="T81" s="9" t="s">
        <v>332</v>
      </c>
      <c r="U81">
        <v>20130714</v>
      </c>
      <c r="V81">
        <v>154448</v>
      </c>
      <c r="W81" s="9" t="s">
        <v>330</v>
      </c>
      <c r="X81">
        <v>0</v>
      </c>
      <c r="Y81">
        <v>1</v>
      </c>
      <c r="Z81">
        <v>0</v>
      </c>
      <c r="AA81" s="9" t="s">
        <v>334</v>
      </c>
      <c r="AB81" s="9" t="s">
        <v>336</v>
      </c>
      <c r="AC81" s="9" t="s">
        <v>337</v>
      </c>
      <c r="AD81">
        <v>1</v>
      </c>
      <c r="AE81" s="9"/>
      <c r="AF81">
        <v>1</v>
      </c>
      <c r="AG81" s="9" t="s">
        <v>335</v>
      </c>
      <c r="AH81" s="9" t="s">
        <v>343</v>
      </c>
      <c r="AI81">
        <v>1</v>
      </c>
      <c r="AJ81">
        <v>3</v>
      </c>
      <c r="AK81">
        <v>1</v>
      </c>
      <c r="AL81">
        <v>1</v>
      </c>
      <c r="AM81">
        <v>1</v>
      </c>
      <c r="AN81">
        <v>0</v>
      </c>
      <c r="AO81">
        <v>0</v>
      </c>
      <c r="AP81">
        <v>0</v>
      </c>
      <c r="AQ81">
        <v>0</v>
      </c>
      <c r="AR81">
        <v>1</v>
      </c>
      <c r="AS81" s="9" t="s">
        <v>353</v>
      </c>
      <c r="AT81" s="9" t="s">
        <v>346</v>
      </c>
      <c r="AU81" s="9" t="s">
        <v>359</v>
      </c>
      <c r="AV81" s="9" t="s">
        <v>360</v>
      </c>
      <c r="AW81">
        <v>1</v>
      </c>
      <c r="AX81">
        <v>1</v>
      </c>
      <c r="AY81" s="9" t="s">
        <v>319</v>
      </c>
      <c r="AZ81" s="9" t="s">
        <v>362</v>
      </c>
      <c r="BA81">
        <v>0</v>
      </c>
      <c r="BB81" s="9" t="s">
        <v>337</v>
      </c>
      <c r="BC81" s="9" t="s">
        <v>364</v>
      </c>
      <c r="BD81">
        <v>1</v>
      </c>
      <c r="BE81" s="9" t="s">
        <v>365</v>
      </c>
      <c r="BF81">
        <v>0</v>
      </c>
      <c r="BG81" s="9" t="s">
        <v>319</v>
      </c>
      <c r="BH81">
        <v>0</v>
      </c>
      <c r="BI81" s="9" t="s">
        <v>366</v>
      </c>
      <c r="BK81" s="9" t="s">
        <v>368</v>
      </c>
      <c r="BL81" s="9"/>
      <c r="BM81" s="9"/>
      <c r="BN81" s="9"/>
      <c r="BO81" s="9" t="s">
        <v>376</v>
      </c>
      <c r="BP81" s="9" t="s">
        <v>377</v>
      </c>
      <c r="BQ81" s="9" t="s">
        <v>378</v>
      </c>
      <c r="BR81" s="9" t="s">
        <v>381</v>
      </c>
      <c r="BS81" s="9" t="s">
        <v>384</v>
      </c>
      <c r="BU81" s="9"/>
      <c r="BV81" s="9"/>
      <c r="BY81" s="9"/>
      <c r="BZ81" s="9"/>
      <c r="CA81" s="9"/>
      <c r="CB81" s="9" t="s">
        <v>403</v>
      </c>
      <c r="CC81" s="9" t="s">
        <v>335</v>
      </c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E81" s="9"/>
      <c r="DF81" s="9"/>
      <c r="DG81" s="9"/>
      <c r="DH81" s="9"/>
      <c r="DI81" s="9"/>
      <c r="DJ81" s="9"/>
      <c r="DK81" s="9"/>
    </row>
    <row r="82" spans="1:115" x14ac:dyDescent="0.2">
      <c r="A82" s="47" t="s">
        <v>346</v>
      </c>
      <c r="B82" s="9" t="s">
        <v>318</v>
      </c>
      <c r="C82" s="9" t="s">
        <v>319</v>
      </c>
      <c r="D82" s="9" t="s">
        <v>321</v>
      </c>
      <c r="E82" s="9" t="s">
        <v>322</v>
      </c>
      <c r="F82" s="9" t="s">
        <v>324</v>
      </c>
      <c r="G82">
        <v>0</v>
      </c>
      <c r="H82">
        <v>1</v>
      </c>
      <c r="I82">
        <v>0</v>
      </c>
      <c r="J82">
        <v>800</v>
      </c>
      <c r="K82" s="9" t="s">
        <v>325</v>
      </c>
      <c r="L82" s="9" t="s">
        <v>327</v>
      </c>
      <c r="M82">
        <v>1</v>
      </c>
      <c r="N82">
        <v>1</v>
      </c>
      <c r="O82">
        <v>0</v>
      </c>
      <c r="P82">
        <v>20160318</v>
      </c>
      <c r="Q82">
        <v>163818</v>
      </c>
      <c r="R82" s="9" t="s">
        <v>330</v>
      </c>
      <c r="S82">
        <v>0</v>
      </c>
      <c r="T82" s="9" t="s">
        <v>332</v>
      </c>
      <c r="U82">
        <v>20130714</v>
      </c>
      <c r="V82">
        <v>154448</v>
      </c>
      <c r="W82" s="9" t="s">
        <v>330</v>
      </c>
      <c r="X82">
        <v>0</v>
      </c>
      <c r="Y82">
        <v>1</v>
      </c>
      <c r="Z82">
        <v>0</v>
      </c>
      <c r="AA82" s="9" t="s">
        <v>334</v>
      </c>
      <c r="AB82" s="9" t="s">
        <v>336</v>
      </c>
      <c r="AC82" s="9" t="s">
        <v>337</v>
      </c>
      <c r="AD82">
        <v>1</v>
      </c>
      <c r="AE82" s="9"/>
      <c r="AF82">
        <v>1</v>
      </c>
      <c r="AG82" s="9" t="s">
        <v>335</v>
      </c>
      <c r="AH82" s="9" t="s">
        <v>343</v>
      </c>
      <c r="AI82">
        <v>1</v>
      </c>
      <c r="AJ82">
        <v>3</v>
      </c>
      <c r="AK82">
        <v>1</v>
      </c>
      <c r="AL82">
        <v>1</v>
      </c>
      <c r="AM82">
        <v>1</v>
      </c>
      <c r="AN82">
        <v>0</v>
      </c>
      <c r="AO82">
        <v>0</v>
      </c>
      <c r="AP82">
        <v>0</v>
      </c>
      <c r="AQ82">
        <v>0</v>
      </c>
      <c r="AR82">
        <v>1</v>
      </c>
      <c r="AS82" s="9" t="s">
        <v>353</v>
      </c>
      <c r="AT82" s="9" t="s">
        <v>346</v>
      </c>
      <c r="AU82" s="9" t="s">
        <v>359</v>
      </c>
      <c r="AV82" s="9" t="s">
        <v>360</v>
      </c>
      <c r="AW82">
        <v>1</v>
      </c>
      <c r="AX82">
        <v>1</v>
      </c>
      <c r="AY82" s="9" t="s">
        <v>319</v>
      </c>
      <c r="AZ82" s="9" t="s">
        <v>362</v>
      </c>
      <c r="BA82">
        <v>0</v>
      </c>
      <c r="BB82" s="9" t="s">
        <v>337</v>
      </c>
      <c r="BC82" s="9" t="s">
        <v>364</v>
      </c>
      <c r="BD82">
        <v>1</v>
      </c>
      <c r="BE82" s="9" t="s">
        <v>365</v>
      </c>
      <c r="BF82">
        <v>0</v>
      </c>
      <c r="BG82" s="9" t="s">
        <v>319</v>
      </c>
      <c r="BH82">
        <v>0</v>
      </c>
      <c r="BI82" s="9" t="s">
        <v>366</v>
      </c>
      <c r="BK82" s="9" t="s">
        <v>368</v>
      </c>
      <c r="BL82" s="9"/>
      <c r="BM82" s="9"/>
      <c r="BN82" s="9"/>
      <c r="BO82" s="9" t="s">
        <v>376</v>
      </c>
      <c r="BP82" s="9" t="s">
        <v>377</v>
      </c>
      <c r="BQ82" s="9" t="s">
        <v>378</v>
      </c>
      <c r="BR82" s="9" t="s">
        <v>381</v>
      </c>
      <c r="BS82" s="9" t="s">
        <v>384</v>
      </c>
      <c r="BU82" s="9"/>
      <c r="BV82" s="9"/>
      <c r="BY82" s="9"/>
      <c r="BZ82" s="9"/>
      <c r="CA82" s="9"/>
      <c r="CB82" s="9" t="s">
        <v>404</v>
      </c>
      <c r="CC82" s="9" t="s">
        <v>338</v>
      </c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E82" s="9"/>
      <c r="DF82" s="9"/>
      <c r="DG82" s="9"/>
      <c r="DH82" s="9"/>
      <c r="DI82" s="9"/>
      <c r="DJ82" s="9"/>
      <c r="DK82" s="9"/>
    </row>
    <row r="83" spans="1:115" x14ac:dyDescent="0.2">
      <c r="A83" s="47" t="s">
        <v>346</v>
      </c>
      <c r="B83" s="9" t="s">
        <v>318</v>
      </c>
      <c r="C83" s="9" t="s">
        <v>319</v>
      </c>
      <c r="D83" s="9" t="s">
        <v>321</v>
      </c>
      <c r="E83" s="9" t="s">
        <v>322</v>
      </c>
      <c r="F83" s="9" t="s">
        <v>324</v>
      </c>
      <c r="G83">
        <v>0</v>
      </c>
      <c r="H83">
        <v>1</v>
      </c>
      <c r="I83">
        <v>0</v>
      </c>
      <c r="J83">
        <v>800</v>
      </c>
      <c r="K83" s="9" t="s">
        <v>325</v>
      </c>
      <c r="L83" s="9" t="s">
        <v>327</v>
      </c>
      <c r="M83">
        <v>1</v>
      </c>
      <c r="N83">
        <v>1</v>
      </c>
      <c r="O83">
        <v>0</v>
      </c>
      <c r="P83">
        <v>20160318</v>
      </c>
      <c r="Q83">
        <v>163818</v>
      </c>
      <c r="R83" s="9" t="s">
        <v>330</v>
      </c>
      <c r="S83">
        <v>0</v>
      </c>
      <c r="T83" s="9" t="s">
        <v>332</v>
      </c>
      <c r="U83">
        <v>20130714</v>
      </c>
      <c r="V83">
        <v>154448</v>
      </c>
      <c r="W83" s="9" t="s">
        <v>330</v>
      </c>
      <c r="X83">
        <v>0</v>
      </c>
      <c r="Y83">
        <v>1</v>
      </c>
      <c r="Z83">
        <v>0</v>
      </c>
      <c r="AA83" s="9" t="s">
        <v>334</v>
      </c>
      <c r="AB83" s="9" t="s">
        <v>336</v>
      </c>
      <c r="AC83" s="9" t="s">
        <v>337</v>
      </c>
      <c r="AD83">
        <v>1</v>
      </c>
      <c r="AE83" s="9"/>
      <c r="AF83">
        <v>1</v>
      </c>
      <c r="AG83" s="9" t="s">
        <v>335</v>
      </c>
      <c r="AH83" s="9" t="s">
        <v>343</v>
      </c>
      <c r="AI83">
        <v>1</v>
      </c>
      <c r="AJ83">
        <v>3</v>
      </c>
      <c r="AK83">
        <v>1</v>
      </c>
      <c r="AL83">
        <v>1</v>
      </c>
      <c r="AM83">
        <v>1</v>
      </c>
      <c r="AN83">
        <v>0</v>
      </c>
      <c r="AO83">
        <v>0</v>
      </c>
      <c r="AP83">
        <v>0</v>
      </c>
      <c r="AQ83">
        <v>0</v>
      </c>
      <c r="AR83">
        <v>1</v>
      </c>
      <c r="AS83" s="9" t="s">
        <v>353</v>
      </c>
      <c r="AT83" s="9" t="s">
        <v>346</v>
      </c>
      <c r="AU83" s="9" t="s">
        <v>359</v>
      </c>
      <c r="AV83" s="9" t="s">
        <v>360</v>
      </c>
      <c r="AW83">
        <v>1</v>
      </c>
      <c r="AX83">
        <v>1</v>
      </c>
      <c r="AY83" s="9" t="s">
        <v>319</v>
      </c>
      <c r="AZ83" s="9" t="s">
        <v>362</v>
      </c>
      <c r="BA83">
        <v>0</v>
      </c>
      <c r="BB83" s="9" t="s">
        <v>337</v>
      </c>
      <c r="BC83" s="9" t="s">
        <v>364</v>
      </c>
      <c r="BD83">
        <v>1</v>
      </c>
      <c r="BE83" s="9" t="s">
        <v>365</v>
      </c>
      <c r="BF83">
        <v>0</v>
      </c>
      <c r="BG83" s="9" t="s">
        <v>319</v>
      </c>
      <c r="BH83">
        <v>0</v>
      </c>
      <c r="BI83" s="9" t="s">
        <v>366</v>
      </c>
      <c r="BK83" s="9" t="s">
        <v>368</v>
      </c>
      <c r="BL83" s="9"/>
      <c r="BM83" s="9"/>
      <c r="BN83" s="9"/>
      <c r="BO83" s="9" t="s">
        <v>376</v>
      </c>
      <c r="BP83" s="9" t="s">
        <v>377</v>
      </c>
      <c r="BQ83" s="9" t="s">
        <v>378</v>
      </c>
      <c r="BR83" s="9" t="s">
        <v>381</v>
      </c>
      <c r="BS83" s="9" t="s">
        <v>384</v>
      </c>
      <c r="BU83" s="9"/>
      <c r="BV83" s="9"/>
      <c r="BY83" s="9"/>
      <c r="BZ83" s="9"/>
      <c r="CA83" s="9"/>
      <c r="CB83" s="9" t="s">
        <v>405</v>
      </c>
      <c r="CC83" s="9" t="s">
        <v>478</v>
      </c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9"/>
      <c r="CP83" s="9"/>
      <c r="CQ83" s="9"/>
      <c r="CR83" s="9"/>
      <c r="CS83" s="9"/>
      <c r="CT83" s="9"/>
      <c r="CU83" s="9"/>
      <c r="CV83" s="9"/>
      <c r="CW83" s="9"/>
      <c r="CX83" s="9"/>
      <c r="CY83" s="9"/>
      <c r="CZ83" s="9"/>
      <c r="DA83" s="9"/>
      <c r="DB83" s="9"/>
      <c r="DC83" s="9"/>
      <c r="DE83" s="9"/>
      <c r="DF83" s="9"/>
      <c r="DG83" s="9"/>
      <c r="DH83" s="9"/>
      <c r="DI83" s="9"/>
      <c r="DJ83" s="9"/>
      <c r="DK83" s="9"/>
    </row>
    <row r="84" spans="1:115" x14ac:dyDescent="0.2">
      <c r="A84" s="47" t="s">
        <v>346</v>
      </c>
      <c r="B84" s="9" t="s">
        <v>318</v>
      </c>
      <c r="C84" s="9" t="s">
        <v>319</v>
      </c>
      <c r="D84" s="9" t="s">
        <v>321</v>
      </c>
      <c r="E84" s="9" t="s">
        <v>322</v>
      </c>
      <c r="F84" s="9" t="s">
        <v>324</v>
      </c>
      <c r="G84">
        <v>0</v>
      </c>
      <c r="H84">
        <v>1</v>
      </c>
      <c r="I84">
        <v>0</v>
      </c>
      <c r="J84">
        <v>800</v>
      </c>
      <c r="K84" s="9" t="s">
        <v>325</v>
      </c>
      <c r="L84" s="9" t="s">
        <v>327</v>
      </c>
      <c r="M84">
        <v>1</v>
      </c>
      <c r="N84">
        <v>1</v>
      </c>
      <c r="O84">
        <v>0</v>
      </c>
      <c r="P84">
        <v>20160318</v>
      </c>
      <c r="Q84">
        <v>163818</v>
      </c>
      <c r="R84" s="9" t="s">
        <v>330</v>
      </c>
      <c r="S84">
        <v>0</v>
      </c>
      <c r="T84" s="9" t="s">
        <v>332</v>
      </c>
      <c r="U84">
        <v>20130714</v>
      </c>
      <c r="V84">
        <v>154448</v>
      </c>
      <c r="W84" s="9" t="s">
        <v>330</v>
      </c>
      <c r="X84">
        <v>0</v>
      </c>
      <c r="Y84">
        <v>1</v>
      </c>
      <c r="Z84">
        <v>0</v>
      </c>
      <c r="AA84" s="9" t="s">
        <v>334</v>
      </c>
      <c r="AB84" s="9" t="s">
        <v>336</v>
      </c>
      <c r="AC84" s="9" t="s">
        <v>337</v>
      </c>
      <c r="AD84">
        <v>1</v>
      </c>
      <c r="AE84" s="9"/>
      <c r="AF84">
        <v>1</v>
      </c>
      <c r="AG84" s="9" t="s">
        <v>335</v>
      </c>
      <c r="AH84" s="9" t="s">
        <v>343</v>
      </c>
      <c r="AI84">
        <v>1</v>
      </c>
      <c r="AJ84">
        <v>3</v>
      </c>
      <c r="AK84">
        <v>1</v>
      </c>
      <c r="AL84">
        <v>1</v>
      </c>
      <c r="AM84">
        <v>1</v>
      </c>
      <c r="AN84">
        <v>0</v>
      </c>
      <c r="AO84">
        <v>0</v>
      </c>
      <c r="AP84">
        <v>0</v>
      </c>
      <c r="AQ84">
        <v>0</v>
      </c>
      <c r="AR84">
        <v>1</v>
      </c>
      <c r="AS84" s="9" t="s">
        <v>353</v>
      </c>
      <c r="AT84" s="9" t="s">
        <v>346</v>
      </c>
      <c r="AU84" s="9" t="s">
        <v>359</v>
      </c>
      <c r="AV84" s="9" t="s">
        <v>360</v>
      </c>
      <c r="AW84">
        <v>1</v>
      </c>
      <c r="AX84">
        <v>1</v>
      </c>
      <c r="AY84" s="9" t="s">
        <v>319</v>
      </c>
      <c r="AZ84" s="9" t="s">
        <v>362</v>
      </c>
      <c r="BA84">
        <v>0</v>
      </c>
      <c r="BB84" s="9" t="s">
        <v>337</v>
      </c>
      <c r="BC84" s="9" t="s">
        <v>364</v>
      </c>
      <c r="BD84">
        <v>1</v>
      </c>
      <c r="BE84" s="9" t="s">
        <v>365</v>
      </c>
      <c r="BF84">
        <v>0</v>
      </c>
      <c r="BG84" s="9" t="s">
        <v>319</v>
      </c>
      <c r="BH84">
        <v>0</v>
      </c>
      <c r="BI84" s="9" t="s">
        <v>366</v>
      </c>
      <c r="BK84" s="9" t="s">
        <v>368</v>
      </c>
      <c r="BL84" s="9"/>
      <c r="BM84" s="9"/>
      <c r="BN84" s="9"/>
      <c r="BO84" s="9" t="s">
        <v>376</v>
      </c>
      <c r="BP84" s="9" t="s">
        <v>377</v>
      </c>
      <c r="BQ84" s="9" t="s">
        <v>378</v>
      </c>
      <c r="BR84" s="9" t="s">
        <v>381</v>
      </c>
      <c r="BS84" s="9" t="s">
        <v>384</v>
      </c>
      <c r="BU84" s="9"/>
      <c r="BV84" s="9"/>
      <c r="BY84" s="9"/>
      <c r="BZ84" s="9"/>
      <c r="CA84" s="9"/>
      <c r="CB84" s="9" t="s">
        <v>406</v>
      </c>
      <c r="CC84" s="9" t="s">
        <v>201</v>
      </c>
      <c r="CD84" s="9"/>
      <c r="CE84" s="9"/>
      <c r="CF84" s="9"/>
      <c r="CG84" s="9"/>
      <c r="CH84" s="9"/>
      <c r="CI84" s="9"/>
      <c r="CJ84" s="9"/>
      <c r="CK84" s="9"/>
      <c r="CL84" s="9"/>
      <c r="CM84" s="9"/>
      <c r="CN84" s="9"/>
      <c r="CO84" s="9"/>
      <c r="CP84" s="9"/>
      <c r="CQ84" s="9"/>
      <c r="CR84" s="9"/>
      <c r="CS84" s="9"/>
      <c r="CT84" s="9"/>
      <c r="CU84" s="9"/>
      <c r="CV84" s="9"/>
      <c r="CW84" s="9"/>
      <c r="CX84" s="9"/>
      <c r="CY84" s="9"/>
      <c r="CZ84" s="9"/>
      <c r="DA84" s="9"/>
      <c r="DB84" s="9"/>
      <c r="DC84" s="9"/>
      <c r="DE84" s="9"/>
      <c r="DF84" s="9"/>
      <c r="DG84" s="9"/>
      <c r="DH84" s="9"/>
      <c r="DI84" s="9"/>
      <c r="DJ84" s="9"/>
      <c r="DK84" s="9"/>
    </row>
    <row r="85" spans="1:115" x14ac:dyDescent="0.2">
      <c r="A85" s="47" t="s">
        <v>346</v>
      </c>
      <c r="B85" s="9" t="s">
        <v>318</v>
      </c>
      <c r="C85" s="9" t="s">
        <v>319</v>
      </c>
      <c r="D85" s="9" t="s">
        <v>321</v>
      </c>
      <c r="E85" s="9" t="s">
        <v>322</v>
      </c>
      <c r="F85" s="9" t="s">
        <v>324</v>
      </c>
      <c r="G85">
        <v>0</v>
      </c>
      <c r="H85">
        <v>1</v>
      </c>
      <c r="I85">
        <v>0</v>
      </c>
      <c r="J85">
        <v>800</v>
      </c>
      <c r="K85" s="9" t="s">
        <v>325</v>
      </c>
      <c r="L85" s="9" t="s">
        <v>327</v>
      </c>
      <c r="M85">
        <v>1</v>
      </c>
      <c r="N85">
        <v>1</v>
      </c>
      <c r="O85">
        <v>0</v>
      </c>
      <c r="P85">
        <v>20160318</v>
      </c>
      <c r="Q85">
        <v>163818</v>
      </c>
      <c r="R85" s="9" t="s">
        <v>330</v>
      </c>
      <c r="S85">
        <v>0</v>
      </c>
      <c r="T85" s="9" t="s">
        <v>332</v>
      </c>
      <c r="U85">
        <v>20130714</v>
      </c>
      <c r="V85">
        <v>154448</v>
      </c>
      <c r="W85" s="9" t="s">
        <v>330</v>
      </c>
      <c r="X85">
        <v>0</v>
      </c>
      <c r="Y85">
        <v>1</v>
      </c>
      <c r="Z85">
        <v>0</v>
      </c>
      <c r="AA85" s="9" t="s">
        <v>334</v>
      </c>
      <c r="AB85" s="9" t="s">
        <v>336</v>
      </c>
      <c r="AC85" s="9" t="s">
        <v>337</v>
      </c>
      <c r="AD85">
        <v>1</v>
      </c>
      <c r="AE85" s="9"/>
      <c r="AF85">
        <v>1</v>
      </c>
      <c r="AG85" s="9" t="s">
        <v>335</v>
      </c>
      <c r="AH85" s="9" t="s">
        <v>343</v>
      </c>
      <c r="AI85">
        <v>1</v>
      </c>
      <c r="AJ85">
        <v>3</v>
      </c>
      <c r="AK85">
        <v>1</v>
      </c>
      <c r="AL85">
        <v>1</v>
      </c>
      <c r="AM85">
        <v>1</v>
      </c>
      <c r="AN85">
        <v>0</v>
      </c>
      <c r="AO85">
        <v>0</v>
      </c>
      <c r="AP85">
        <v>0</v>
      </c>
      <c r="AQ85">
        <v>0</v>
      </c>
      <c r="AR85">
        <v>1</v>
      </c>
      <c r="AS85" s="9" t="s">
        <v>353</v>
      </c>
      <c r="AT85" s="9" t="s">
        <v>346</v>
      </c>
      <c r="AU85" s="9" t="s">
        <v>359</v>
      </c>
      <c r="AV85" s="9" t="s">
        <v>360</v>
      </c>
      <c r="AW85">
        <v>1</v>
      </c>
      <c r="AX85">
        <v>1</v>
      </c>
      <c r="AY85" s="9" t="s">
        <v>319</v>
      </c>
      <c r="AZ85" s="9" t="s">
        <v>362</v>
      </c>
      <c r="BA85">
        <v>0</v>
      </c>
      <c r="BB85" s="9" t="s">
        <v>337</v>
      </c>
      <c r="BC85" s="9" t="s">
        <v>364</v>
      </c>
      <c r="BD85">
        <v>1</v>
      </c>
      <c r="BE85" s="9" t="s">
        <v>365</v>
      </c>
      <c r="BF85">
        <v>0</v>
      </c>
      <c r="BG85" s="9" t="s">
        <v>319</v>
      </c>
      <c r="BH85">
        <v>0</v>
      </c>
      <c r="BI85" s="9" t="s">
        <v>366</v>
      </c>
      <c r="BK85" s="9" t="s">
        <v>368</v>
      </c>
      <c r="BL85" s="9"/>
      <c r="BM85" s="9"/>
      <c r="BN85" s="9"/>
      <c r="BO85" s="9" t="s">
        <v>376</v>
      </c>
      <c r="BP85" s="9" t="s">
        <v>377</v>
      </c>
      <c r="BQ85" s="9" t="s">
        <v>378</v>
      </c>
      <c r="BR85" s="9" t="s">
        <v>381</v>
      </c>
      <c r="BS85" s="9" t="s">
        <v>384</v>
      </c>
      <c r="BU85" s="9"/>
      <c r="BV85" s="9"/>
      <c r="BY85" s="9"/>
      <c r="BZ85" s="9"/>
      <c r="CA85" s="9"/>
      <c r="CB85" s="9" t="s">
        <v>407</v>
      </c>
      <c r="CC85" s="9" t="s">
        <v>359</v>
      </c>
      <c r="CD85" s="9"/>
      <c r="CE85" s="9"/>
      <c r="CF85" s="9"/>
      <c r="CG85" s="9"/>
      <c r="CH85" s="9"/>
      <c r="CI85" s="9"/>
      <c r="CJ85" s="9"/>
      <c r="CK85" s="9"/>
      <c r="CL85" s="9"/>
      <c r="CM85" s="9"/>
      <c r="CN85" s="9"/>
      <c r="CO85" s="9"/>
      <c r="CP85" s="9"/>
      <c r="CQ85" s="9"/>
      <c r="CR85" s="9"/>
      <c r="CS85" s="9"/>
      <c r="CT85" s="9"/>
      <c r="CU85" s="9"/>
      <c r="CV85" s="9"/>
      <c r="CW85" s="9"/>
      <c r="CX85" s="9"/>
      <c r="CY85" s="9"/>
      <c r="CZ85" s="9"/>
      <c r="DA85" s="9"/>
      <c r="DB85" s="9"/>
      <c r="DC85" s="9"/>
      <c r="DE85" s="9"/>
      <c r="DF85" s="9"/>
      <c r="DG85" s="9"/>
      <c r="DH85" s="9"/>
      <c r="DI85" s="9"/>
      <c r="DJ85" s="9"/>
      <c r="DK85" s="9"/>
    </row>
    <row r="86" spans="1:115" x14ac:dyDescent="0.2">
      <c r="A86" s="47" t="s">
        <v>346</v>
      </c>
      <c r="B86" s="9" t="s">
        <v>318</v>
      </c>
      <c r="C86" s="9" t="s">
        <v>319</v>
      </c>
      <c r="D86" s="9" t="s">
        <v>321</v>
      </c>
      <c r="E86" s="9" t="s">
        <v>322</v>
      </c>
      <c r="F86" s="9" t="s">
        <v>324</v>
      </c>
      <c r="G86">
        <v>0</v>
      </c>
      <c r="H86">
        <v>1</v>
      </c>
      <c r="I86">
        <v>0</v>
      </c>
      <c r="J86">
        <v>800</v>
      </c>
      <c r="K86" s="9" t="s">
        <v>325</v>
      </c>
      <c r="L86" s="9" t="s">
        <v>327</v>
      </c>
      <c r="M86">
        <v>1</v>
      </c>
      <c r="N86">
        <v>1</v>
      </c>
      <c r="O86">
        <v>0</v>
      </c>
      <c r="P86">
        <v>20160318</v>
      </c>
      <c r="Q86">
        <v>163818</v>
      </c>
      <c r="R86" s="9" t="s">
        <v>330</v>
      </c>
      <c r="S86">
        <v>0</v>
      </c>
      <c r="T86" s="9" t="s">
        <v>332</v>
      </c>
      <c r="U86">
        <v>20130714</v>
      </c>
      <c r="V86">
        <v>154448</v>
      </c>
      <c r="W86" s="9" t="s">
        <v>330</v>
      </c>
      <c r="X86">
        <v>0</v>
      </c>
      <c r="Y86">
        <v>1</v>
      </c>
      <c r="Z86">
        <v>0</v>
      </c>
      <c r="AA86" s="9" t="s">
        <v>334</v>
      </c>
      <c r="AB86" s="9" t="s">
        <v>336</v>
      </c>
      <c r="AC86" s="9" t="s">
        <v>337</v>
      </c>
      <c r="AD86">
        <v>1</v>
      </c>
      <c r="AE86" s="9"/>
      <c r="AF86">
        <v>1</v>
      </c>
      <c r="AG86" s="9" t="s">
        <v>335</v>
      </c>
      <c r="AH86" s="9" t="s">
        <v>343</v>
      </c>
      <c r="AI86">
        <v>1</v>
      </c>
      <c r="AJ86">
        <v>3</v>
      </c>
      <c r="AK86">
        <v>1</v>
      </c>
      <c r="AL86">
        <v>1</v>
      </c>
      <c r="AM86">
        <v>1</v>
      </c>
      <c r="AN86">
        <v>0</v>
      </c>
      <c r="AO86">
        <v>0</v>
      </c>
      <c r="AP86">
        <v>0</v>
      </c>
      <c r="AQ86">
        <v>0</v>
      </c>
      <c r="AR86">
        <v>1</v>
      </c>
      <c r="AS86" s="9" t="s">
        <v>353</v>
      </c>
      <c r="AT86" s="9" t="s">
        <v>346</v>
      </c>
      <c r="AU86" s="9" t="s">
        <v>359</v>
      </c>
      <c r="AV86" s="9" t="s">
        <v>360</v>
      </c>
      <c r="AW86">
        <v>1</v>
      </c>
      <c r="AX86">
        <v>1</v>
      </c>
      <c r="AY86" s="9" t="s">
        <v>319</v>
      </c>
      <c r="AZ86" s="9" t="s">
        <v>362</v>
      </c>
      <c r="BA86">
        <v>0</v>
      </c>
      <c r="BB86" s="9" t="s">
        <v>337</v>
      </c>
      <c r="BC86" s="9" t="s">
        <v>364</v>
      </c>
      <c r="BD86">
        <v>1</v>
      </c>
      <c r="BE86" s="9" t="s">
        <v>365</v>
      </c>
      <c r="BF86">
        <v>0</v>
      </c>
      <c r="BG86" s="9" t="s">
        <v>319</v>
      </c>
      <c r="BH86">
        <v>0</v>
      </c>
      <c r="BI86" s="9" t="s">
        <v>366</v>
      </c>
      <c r="BK86" s="9" t="s">
        <v>368</v>
      </c>
      <c r="BL86" s="9"/>
      <c r="BM86" s="9"/>
      <c r="BN86" s="9"/>
      <c r="BO86" s="9" t="s">
        <v>376</v>
      </c>
      <c r="BP86" s="9" t="s">
        <v>377</v>
      </c>
      <c r="BQ86" s="9" t="s">
        <v>378</v>
      </c>
      <c r="BR86" s="9" t="s">
        <v>381</v>
      </c>
      <c r="BS86" s="9" t="s">
        <v>384</v>
      </c>
      <c r="BU86" s="9"/>
      <c r="BV86" s="9"/>
      <c r="BY86" s="9"/>
      <c r="BZ86" s="9"/>
      <c r="CA86" s="9"/>
      <c r="CB86" s="9" t="s">
        <v>408</v>
      </c>
      <c r="CC86" s="9" t="s">
        <v>474</v>
      </c>
      <c r="CD86" s="9"/>
      <c r="CE86" s="9"/>
      <c r="CF86" s="9"/>
      <c r="CG86" s="9"/>
      <c r="CH86" s="9"/>
      <c r="CI86" s="9"/>
      <c r="CJ86" s="9"/>
      <c r="CK86" s="9"/>
      <c r="CL86" s="9"/>
      <c r="CM86" s="9"/>
      <c r="CN86" s="9"/>
      <c r="CO86" s="9"/>
      <c r="CP86" s="9"/>
      <c r="CQ86" s="9"/>
      <c r="CR86" s="9"/>
      <c r="CS86" s="9"/>
      <c r="CT86" s="9"/>
      <c r="CU86" s="9"/>
      <c r="CV86" s="9"/>
      <c r="CW86" s="9"/>
      <c r="CX86" s="9"/>
      <c r="CY86" s="9"/>
      <c r="CZ86" s="9"/>
      <c r="DA86" s="9"/>
      <c r="DB86" s="9"/>
      <c r="DC86" s="9"/>
      <c r="DE86" s="9"/>
      <c r="DF86" s="9"/>
      <c r="DG86" s="9"/>
      <c r="DH86" s="9"/>
      <c r="DI86" s="9"/>
      <c r="DJ86" s="9"/>
      <c r="DK86" s="9"/>
    </row>
    <row r="87" spans="1:115" x14ac:dyDescent="0.2">
      <c r="A87" s="47" t="s">
        <v>346</v>
      </c>
      <c r="B87" s="9" t="s">
        <v>318</v>
      </c>
      <c r="C87" s="9" t="s">
        <v>319</v>
      </c>
      <c r="D87" s="9" t="s">
        <v>321</v>
      </c>
      <c r="E87" s="9" t="s">
        <v>322</v>
      </c>
      <c r="F87" s="9" t="s">
        <v>324</v>
      </c>
      <c r="G87">
        <v>0</v>
      </c>
      <c r="H87">
        <v>1</v>
      </c>
      <c r="I87">
        <v>0</v>
      </c>
      <c r="J87">
        <v>800</v>
      </c>
      <c r="K87" s="9" t="s">
        <v>325</v>
      </c>
      <c r="L87" s="9" t="s">
        <v>327</v>
      </c>
      <c r="M87">
        <v>1</v>
      </c>
      <c r="N87">
        <v>1</v>
      </c>
      <c r="O87">
        <v>0</v>
      </c>
      <c r="P87">
        <v>20160318</v>
      </c>
      <c r="Q87">
        <v>163818</v>
      </c>
      <c r="R87" s="9" t="s">
        <v>330</v>
      </c>
      <c r="S87">
        <v>0</v>
      </c>
      <c r="T87" s="9" t="s">
        <v>332</v>
      </c>
      <c r="U87">
        <v>20130714</v>
      </c>
      <c r="V87">
        <v>154448</v>
      </c>
      <c r="W87" s="9" t="s">
        <v>330</v>
      </c>
      <c r="X87">
        <v>0</v>
      </c>
      <c r="Y87">
        <v>1</v>
      </c>
      <c r="Z87">
        <v>0</v>
      </c>
      <c r="AA87" s="9" t="s">
        <v>334</v>
      </c>
      <c r="AB87" s="9" t="s">
        <v>336</v>
      </c>
      <c r="AC87" s="9" t="s">
        <v>337</v>
      </c>
      <c r="AD87">
        <v>1</v>
      </c>
      <c r="AE87" s="9"/>
      <c r="AF87">
        <v>1</v>
      </c>
      <c r="AG87" s="9" t="s">
        <v>335</v>
      </c>
      <c r="AH87" s="9" t="s">
        <v>343</v>
      </c>
      <c r="AI87">
        <v>1</v>
      </c>
      <c r="AJ87">
        <v>3</v>
      </c>
      <c r="AK87">
        <v>1</v>
      </c>
      <c r="AL87">
        <v>1</v>
      </c>
      <c r="AM87">
        <v>1</v>
      </c>
      <c r="AN87">
        <v>0</v>
      </c>
      <c r="AO87">
        <v>0</v>
      </c>
      <c r="AP87">
        <v>0</v>
      </c>
      <c r="AQ87">
        <v>0</v>
      </c>
      <c r="AR87">
        <v>1</v>
      </c>
      <c r="AS87" s="9" t="s">
        <v>353</v>
      </c>
      <c r="AT87" s="9" t="s">
        <v>346</v>
      </c>
      <c r="AU87" s="9" t="s">
        <v>359</v>
      </c>
      <c r="AV87" s="9" t="s">
        <v>360</v>
      </c>
      <c r="AW87">
        <v>1</v>
      </c>
      <c r="AX87">
        <v>1</v>
      </c>
      <c r="AY87" s="9" t="s">
        <v>319</v>
      </c>
      <c r="AZ87" s="9" t="s">
        <v>362</v>
      </c>
      <c r="BA87">
        <v>0</v>
      </c>
      <c r="BB87" s="9" t="s">
        <v>337</v>
      </c>
      <c r="BC87" s="9" t="s">
        <v>364</v>
      </c>
      <c r="BD87">
        <v>1</v>
      </c>
      <c r="BE87" s="9" t="s">
        <v>365</v>
      </c>
      <c r="BF87">
        <v>0</v>
      </c>
      <c r="BG87" s="9" t="s">
        <v>319</v>
      </c>
      <c r="BH87">
        <v>0</v>
      </c>
      <c r="BI87" s="9" t="s">
        <v>366</v>
      </c>
      <c r="BK87" s="9" t="s">
        <v>368</v>
      </c>
      <c r="BL87" s="9"/>
      <c r="BM87" s="9"/>
      <c r="BN87" s="9"/>
      <c r="BO87" s="9" t="s">
        <v>376</v>
      </c>
      <c r="BP87" s="9" t="s">
        <v>377</v>
      </c>
      <c r="BQ87" s="9" t="s">
        <v>378</v>
      </c>
      <c r="BR87" s="9" t="s">
        <v>381</v>
      </c>
      <c r="BS87" s="9" t="s">
        <v>384</v>
      </c>
      <c r="BU87" s="9"/>
      <c r="BV87" s="9"/>
      <c r="BY87" s="9"/>
      <c r="BZ87" s="9"/>
      <c r="CA87" s="9"/>
      <c r="CB87" s="9" t="s">
        <v>409</v>
      </c>
      <c r="CC87" s="9" t="s">
        <v>479</v>
      </c>
      <c r="CD87" s="9"/>
      <c r="CE87" s="9"/>
      <c r="CF87" s="9"/>
      <c r="CG87" s="9"/>
      <c r="CH87" s="9"/>
      <c r="CI87" s="9"/>
      <c r="CJ87" s="9"/>
      <c r="CK87" s="9"/>
      <c r="CL87" s="9"/>
      <c r="CM87" s="9"/>
      <c r="CN87" s="9"/>
      <c r="CO87" s="9"/>
      <c r="CP87" s="9"/>
      <c r="CQ87" s="9"/>
      <c r="CR87" s="9"/>
      <c r="CS87" s="9"/>
      <c r="CT87" s="9"/>
      <c r="CU87" s="9"/>
      <c r="CV87" s="9"/>
      <c r="CW87" s="9"/>
      <c r="CX87" s="9"/>
      <c r="CY87" s="9"/>
      <c r="CZ87" s="9"/>
      <c r="DA87" s="9"/>
      <c r="DB87" s="9"/>
      <c r="DC87" s="9"/>
      <c r="DE87" s="9"/>
      <c r="DF87" s="9"/>
      <c r="DG87" s="9"/>
      <c r="DH87" s="9"/>
      <c r="DI87" s="9"/>
      <c r="DJ87" s="9"/>
      <c r="DK87" s="9"/>
    </row>
    <row r="88" spans="1:115" x14ac:dyDescent="0.2">
      <c r="A88" s="47" t="s">
        <v>346</v>
      </c>
      <c r="B88" s="9" t="s">
        <v>318</v>
      </c>
      <c r="C88" s="9" t="s">
        <v>319</v>
      </c>
      <c r="D88" s="9" t="s">
        <v>321</v>
      </c>
      <c r="E88" s="9" t="s">
        <v>322</v>
      </c>
      <c r="F88" s="9" t="s">
        <v>324</v>
      </c>
      <c r="G88">
        <v>0</v>
      </c>
      <c r="H88">
        <v>1</v>
      </c>
      <c r="I88">
        <v>0</v>
      </c>
      <c r="J88">
        <v>800</v>
      </c>
      <c r="K88" s="9" t="s">
        <v>325</v>
      </c>
      <c r="L88" s="9" t="s">
        <v>327</v>
      </c>
      <c r="M88">
        <v>1</v>
      </c>
      <c r="N88">
        <v>1</v>
      </c>
      <c r="O88">
        <v>0</v>
      </c>
      <c r="P88">
        <v>20160318</v>
      </c>
      <c r="Q88">
        <v>163818</v>
      </c>
      <c r="R88" s="9" t="s">
        <v>330</v>
      </c>
      <c r="S88">
        <v>0</v>
      </c>
      <c r="T88" s="9" t="s">
        <v>332</v>
      </c>
      <c r="U88">
        <v>20130714</v>
      </c>
      <c r="V88">
        <v>154448</v>
      </c>
      <c r="W88" s="9" t="s">
        <v>330</v>
      </c>
      <c r="X88">
        <v>0</v>
      </c>
      <c r="Y88">
        <v>1</v>
      </c>
      <c r="Z88">
        <v>0</v>
      </c>
      <c r="AA88" s="9" t="s">
        <v>334</v>
      </c>
      <c r="AB88" s="9" t="s">
        <v>336</v>
      </c>
      <c r="AC88" s="9" t="s">
        <v>337</v>
      </c>
      <c r="AD88">
        <v>1</v>
      </c>
      <c r="AE88" s="9"/>
      <c r="AF88">
        <v>1</v>
      </c>
      <c r="AG88" s="9" t="s">
        <v>335</v>
      </c>
      <c r="AH88" s="9" t="s">
        <v>343</v>
      </c>
      <c r="AI88">
        <v>1</v>
      </c>
      <c r="AJ88">
        <v>3</v>
      </c>
      <c r="AK88">
        <v>1</v>
      </c>
      <c r="AL88">
        <v>1</v>
      </c>
      <c r="AM88">
        <v>1</v>
      </c>
      <c r="AN88">
        <v>0</v>
      </c>
      <c r="AO88">
        <v>0</v>
      </c>
      <c r="AP88">
        <v>0</v>
      </c>
      <c r="AQ88">
        <v>0</v>
      </c>
      <c r="AR88">
        <v>1</v>
      </c>
      <c r="AS88" s="9" t="s">
        <v>353</v>
      </c>
      <c r="AT88" s="9" t="s">
        <v>346</v>
      </c>
      <c r="AU88" s="9" t="s">
        <v>359</v>
      </c>
      <c r="AV88" s="9" t="s">
        <v>360</v>
      </c>
      <c r="AW88">
        <v>1</v>
      </c>
      <c r="AX88">
        <v>1</v>
      </c>
      <c r="AY88" s="9" t="s">
        <v>319</v>
      </c>
      <c r="AZ88" s="9" t="s">
        <v>362</v>
      </c>
      <c r="BA88">
        <v>0</v>
      </c>
      <c r="BB88" s="9" t="s">
        <v>337</v>
      </c>
      <c r="BC88" s="9" t="s">
        <v>364</v>
      </c>
      <c r="BD88">
        <v>1</v>
      </c>
      <c r="BE88" s="9" t="s">
        <v>365</v>
      </c>
      <c r="BF88">
        <v>0</v>
      </c>
      <c r="BG88" s="9" t="s">
        <v>319</v>
      </c>
      <c r="BH88">
        <v>0</v>
      </c>
      <c r="BI88" s="9" t="s">
        <v>366</v>
      </c>
      <c r="BK88" s="9" t="s">
        <v>368</v>
      </c>
      <c r="BL88" s="9"/>
      <c r="BM88" s="9"/>
      <c r="BN88" s="9"/>
      <c r="BO88" s="9" t="s">
        <v>376</v>
      </c>
      <c r="BP88" s="9" t="s">
        <v>377</v>
      </c>
      <c r="BQ88" s="9" t="s">
        <v>378</v>
      </c>
      <c r="BR88" s="9" t="s">
        <v>381</v>
      </c>
      <c r="BS88" s="9" t="s">
        <v>384</v>
      </c>
      <c r="BU88" s="9"/>
      <c r="BV88" s="9"/>
      <c r="BY88" s="9"/>
      <c r="BZ88" s="9"/>
      <c r="CA88" s="9"/>
      <c r="CB88" s="9" t="s">
        <v>410</v>
      </c>
      <c r="CC88" s="9" t="s">
        <v>480</v>
      </c>
      <c r="CD88" s="9"/>
      <c r="CE88" s="9"/>
      <c r="CF88" s="9"/>
      <c r="CG88" s="9"/>
      <c r="CH88" s="9"/>
      <c r="CI88" s="9"/>
      <c r="CJ88" s="9"/>
      <c r="CK88" s="9"/>
      <c r="CL88" s="9"/>
      <c r="CM88" s="9"/>
      <c r="CN88" s="9"/>
      <c r="CO88" s="9"/>
      <c r="CP88" s="9"/>
      <c r="CQ88" s="9"/>
      <c r="CR88" s="9"/>
      <c r="CS88" s="9"/>
      <c r="CT88" s="9"/>
      <c r="CU88" s="9"/>
      <c r="CV88" s="9"/>
      <c r="CW88" s="9"/>
      <c r="CX88" s="9"/>
      <c r="CY88" s="9"/>
      <c r="CZ88" s="9"/>
      <c r="DA88" s="9"/>
      <c r="DB88" s="9"/>
      <c r="DC88" s="9"/>
      <c r="DE88" s="9"/>
      <c r="DF88" s="9"/>
      <c r="DG88" s="9"/>
      <c r="DH88" s="9"/>
      <c r="DI88" s="9"/>
      <c r="DJ88" s="9"/>
      <c r="DK88" s="9"/>
    </row>
    <row r="89" spans="1:115" x14ac:dyDescent="0.2">
      <c r="A89" s="47" t="s">
        <v>346</v>
      </c>
      <c r="B89" s="9" t="s">
        <v>318</v>
      </c>
      <c r="C89" s="9" t="s">
        <v>319</v>
      </c>
      <c r="D89" s="9" t="s">
        <v>321</v>
      </c>
      <c r="E89" s="9" t="s">
        <v>322</v>
      </c>
      <c r="F89" s="9" t="s">
        <v>324</v>
      </c>
      <c r="G89">
        <v>0</v>
      </c>
      <c r="H89">
        <v>1</v>
      </c>
      <c r="I89">
        <v>0</v>
      </c>
      <c r="J89">
        <v>800</v>
      </c>
      <c r="K89" s="9" t="s">
        <v>325</v>
      </c>
      <c r="L89" s="9" t="s">
        <v>327</v>
      </c>
      <c r="M89">
        <v>1</v>
      </c>
      <c r="N89">
        <v>1</v>
      </c>
      <c r="O89">
        <v>0</v>
      </c>
      <c r="P89">
        <v>20160318</v>
      </c>
      <c r="Q89">
        <v>163818</v>
      </c>
      <c r="R89" s="9" t="s">
        <v>330</v>
      </c>
      <c r="S89">
        <v>0</v>
      </c>
      <c r="T89" s="9" t="s">
        <v>332</v>
      </c>
      <c r="U89">
        <v>20130714</v>
      </c>
      <c r="V89">
        <v>154448</v>
      </c>
      <c r="W89" s="9" t="s">
        <v>330</v>
      </c>
      <c r="X89">
        <v>0</v>
      </c>
      <c r="Y89">
        <v>1</v>
      </c>
      <c r="Z89">
        <v>0</v>
      </c>
      <c r="AA89" s="9" t="s">
        <v>334</v>
      </c>
      <c r="AB89" s="9" t="s">
        <v>336</v>
      </c>
      <c r="AC89" s="9" t="s">
        <v>337</v>
      </c>
      <c r="AD89">
        <v>1</v>
      </c>
      <c r="AE89" s="9"/>
      <c r="AF89">
        <v>1</v>
      </c>
      <c r="AG89" s="9" t="s">
        <v>335</v>
      </c>
      <c r="AH89" s="9" t="s">
        <v>343</v>
      </c>
      <c r="AI89">
        <v>1</v>
      </c>
      <c r="AJ89">
        <v>3</v>
      </c>
      <c r="AK89">
        <v>1</v>
      </c>
      <c r="AL89">
        <v>1</v>
      </c>
      <c r="AM89">
        <v>1</v>
      </c>
      <c r="AN89">
        <v>0</v>
      </c>
      <c r="AO89">
        <v>0</v>
      </c>
      <c r="AP89">
        <v>0</v>
      </c>
      <c r="AQ89">
        <v>0</v>
      </c>
      <c r="AR89">
        <v>1</v>
      </c>
      <c r="AS89" s="9" t="s">
        <v>353</v>
      </c>
      <c r="AT89" s="9" t="s">
        <v>346</v>
      </c>
      <c r="AU89" s="9" t="s">
        <v>359</v>
      </c>
      <c r="AV89" s="9" t="s">
        <v>360</v>
      </c>
      <c r="AW89">
        <v>1</v>
      </c>
      <c r="AX89">
        <v>1</v>
      </c>
      <c r="AY89" s="9" t="s">
        <v>319</v>
      </c>
      <c r="AZ89" s="9" t="s">
        <v>362</v>
      </c>
      <c r="BA89">
        <v>0</v>
      </c>
      <c r="BB89" s="9" t="s">
        <v>337</v>
      </c>
      <c r="BC89" s="9" t="s">
        <v>364</v>
      </c>
      <c r="BD89">
        <v>1</v>
      </c>
      <c r="BE89" s="9" t="s">
        <v>365</v>
      </c>
      <c r="BF89">
        <v>0</v>
      </c>
      <c r="BG89" s="9" t="s">
        <v>319</v>
      </c>
      <c r="BH89">
        <v>0</v>
      </c>
      <c r="BI89" s="9" t="s">
        <v>366</v>
      </c>
      <c r="BK89" s="9" t="s">
        <v>368</v>
      </c>
      <c r="BL89" s="9"/>
      <c r="BM89" s="9"/>
      <c r="BN89" s="9"/>
      <c r="BO89" s="9" t="s">
        <v>376</v>
      </c>
      <c r="BP89" s="9" t="s">
        <v>377</v>
      </c>
      <c r="BQ89" s="9" t="s">
        <v>378</v>
      </c>
      <c r="BR89" s="9" t="s">
        <v>381</v>
      </c>
      <c r="BS89" s="9" t="s">
        <v>384</v>
      </c>
      <c r="BU89" s="9"/>
      <c r="BV89" s="9"/>
      <c r="BY89" s="9"/>
      <c r="BZ89" s="9"/>
      <c r="CA89" s="9"/>
      <c r="CB89" s="9" t="s">
        <v>411</v>
      </c>
      <c r="CC89" s="9" t="s">
        <v>480</v>
      </c>
      <c r="CD89" s="9"/>
      <c r="CE89" s="9"/>
      <c r="CF89" s="9"/>
      <c r="CG89" s="9"/>
      <c r="CH89" s="9"/>
      <c r="CI89" s="9"/>
      <c r="CJ89" s="9"/>
      <c r="CK89" s="9"/>
      <c r="CL89" s="9"/>
      <c r="CM89" s="9"/>
      <c r="CN89" s="9"/>
      <c r="CO89" s="9"/>
      <c r="CP89" s="9"/>
      <c r="CQ89" s="9"/>
      <c r="CR89" s="9"/>
      <c r="CS89" s="9"/>
      <c r="CT89" s="9"/>
      <c r="CU89" s="9"/>
      <c r="CV89" s="9"/>
      <c r="CW89" s="9"/>
      <c r="CX89" s="9"/>
      <c r="CY89" s="9"/>
      <c r="CZ89" s="9"/>
      <c r="DA89" s="9"/>
      <c r="DB89" s="9"/>
      <c r="DC89" s="9"/>
      <c r="DE89" s="9"/>
      <c r="DF89" s="9"/>
      <c r="DG89" s="9"/>
      <c r="DH89" s="9"/>
      <c r="DI89" s="9"/>
      <c r="DJ89" s="9"/>
      <c r="DK89" s="9"/>
    </row>
    <row r="90" spans="1:115" x14ac:dyDescent="0.2">
      <c r="A90" s="47" t="s">
        <v>346</v>
      </c>
      <c r="B90" s="9" t="s">
        <v>318</v>
      </c>
      <c r="C90" s="9" t="s">
        <v>319</v>
      </c>
      <c r="D90" s="9" t="s">
        <v>321</v>
      </c>
      <c r="E90" s="9" t="s">
        <v>322</v>
      </c>
      <c r="F90" s="9" t="s">
        <v>324</v>
      </c>
      <c r="G90">
        <v>0</v>
      </c>
      <c r="H90">
        <v>1</v>
      </c>
      <c r="I90">
        <v>0</v>
      </c>
      <c r="J90">
        <v>800</v>
      </c>
      <c r="K90" s="9" t="s">
        <v>325</v>
      </c>
      <c r="L90" s="9" t="s">
        <v>327</v>
      </c>
      <c r="M90">
        <v>1</v>
      </c>
      <c r="N90">
        <v>1</v>
      </c>
      <c r="O90">
        <v>0</v>
      </c>
      <c r="P90">
        <v>20160318</v>
      </c>
      <c r="Q90">
        <v>163818</v>
      </c>
      <c r="R90" s="9" t="s">
        <v>330</v>
      </c>
      <c r="S90">
        <v>0</v>
      </c>
      <c r="T90" s="9" t="s">
        <v>332</v>
      </c>
      <c r="U90">
        <v>20130714</v>
      </c>
      <c r="V90">
        <v>154448</v>
      </c>
      <c r="W90" s="9" t="s">
        <v>330</v>
      </c>
      <c r="X90">
        <v>0</v>
      </c>
      <c r="Y90">
        <v>1</v>
      </c>
      <c r="Z90">
        <v>0</v>
      </c>
      <c r="AA90" s="9" t="s">
        <v>334</v>
      </c>
      <c r="AB90" s="9" t="s">
        <v>336</v>
      </c>
      <c r="AC90" s="9" t="s">
        <v>337</v>
      </c>
      <c r="AD90">
        <v>1</v>
      </c>
      <c r="AE90" s="9"/>
      <c r="AF90">
        <v>1</v>
      </c>
      <c r="AG90" s="9" t="s">
        <v>335</v>
      </c>
      <c r="AH90" s="9" t="s">
        <v>343</v>
      </c>
      <c r="AI90">
        <v>1</v>
      </c>
      <c r="AJ90">
        <v>3</v>
      </c>
      <c r="AK90">
        <v>1</v>
      </c>
      <c r="AL90">
        <v>1</v>
      </c>
      <c r="AM90">
        <v>1</v>
      </c>
      <c r="AN90">
        <v>0</v>
      </c>
      <c r="AO90">
        <v>0</v>
      </c>
      <c r="AP90">
        <v>0</v>
      </c>
      <c r="AQ90">
        <v>0</v>
      </c>
      <c r="AR90">
        <v>1</v>
      </c>
      <c r="AS90" s="9" t="s">
        <v>353</v>
      </c>
      <c r="AT90" s="9" t="s">
        <v>346</v>
      </c>
      <c r="AU90" s="9" t="s">
        <v>359</v>
      </c>
      <c r="AV90" s="9" t="s">
        <v>360</v>
      </c>
      <c r="AW90">
        <v>1</v>
      </c>
      <c r="AX90">
        <v>1</v>
      </c>
      <c r="AY90" s="9" t="s">
        <v>319</v>
      </c>
      <c r="AZ90" s="9" t="s">
        <v>362</v>
      </c>
      <c r="BA90">
        <v>0</v>
      </c>
      <c r="BB90" s="9" t="s">
        <v>337</v>
      </c>
      <c r="BC90" s="9" t="s">
        <v>364</v>
      </c>
      <c r="BD90">
        <v>1</v>
      </c>
      <c r="BE90" s="9" t="s">
        <v>365</v>
      </c>
      <c r="BF90">
        <v>0</v>
      </c>
      <c r="BG90" s="9" t="s">
        <v>319</v>
      </c>
      <c r="BH90">
        <v>0</v>
      </c>
      <c r="BI90" s="9" t="s">
        <v>366</v>
      </c>
      <c r="BK90" s="9" t="s">
        <v>368</v>
      </c>
      <c r="BL90" s="9"/>
      <c r="BM90" s="9"/>
      <c r="BN90" s="9"/>
      <c r="BO90" s="9" t="s">
        <v>376</v>
      </c>
      <c r="BP90" s="9" t="s">
        <v>377</v>
      </c>
      <c r="BQ90" s="9" t="s">
        <v>378</v>
      </c>
      <c r="BR90" s="9" t="s">
        <v>381</v>
      </c>
      <c r="BS90" s="9" t="s">
        <v>384</v>
      </c>
      <c r="BU90" s="9"/>
      <c r="BV90" s="9"/>
      <c r="BY90" s="9"/>
      <c r="BZ90" s="9"/>
      <c r="CA90" s="9"/>
      <c r="CB90" s="9" t="s">
        <v>412</v>
      </c>
      <c r="CC90" s="9" t="s">
        <v>359</v>
      </c>
      <c r="CD90" s="9"/>
      <c r="CE90" s="9"/>
      <c r="CF90" s="9"/>
      <c r="CG90" s="9"/>
      <c r="CH90" s="9"/>
      <c r="CI90" s="9"/>
      <c r="CJ90" s="9"/>
      <c r="CK90" s="9"/>
      <c r="CL90" s="9"/>
      <c r="CM90" s="9"/>
      <c r="CN90" s="9"/>
      <c r="CO90" s="9"/>
      <c r="CP90" s="9"/>
      <c r="CQ90" s="9"/>
      <c r="CR90" s="9"/>
      <c r="CS90" s="9"/>
      <c r="CT90" s="9"/>
      <c r="CU90" s="9"/>
      <c r="CV90" s="9"/>
      <c r="CW90" s="9"/>
      <c r="CX90" s="9"/>
      <c r="CY90" s="9"/>
      <c r="CZ90" s="9"/>
      <c r="DA90" s="9"/>
      <c r="DB90" s="9"/>
      <c r="DC90" s="9"/>
      <c r="DE90" s="9"/>
      <c r="DF90" s="9"/>
      <c r="DG90" s="9"/>
      <c r="DH90" s="9"/>
      <c r="DI90" s="9"/>
      <c r="DJ90" s="9"/>
      <c r="DK90" s="9"/>
    </row>
    <row r="91" spans="1:115" x14ac:dyDescent="0.2">
      <c r="A91" s="47" t="s">
        <v>346</v>
      </c>
      <c r="B91" s="9" t="s">
        <v>318</v>
      </c>
      <c r="C91" s="9" t="s">
        <v>319</v>
      </c>
      <c r="D91" s="9" t="s">
        <v>321</v>
      </c>
      <c r="E91" s="9" t="s">
        <v>322</v>
      </c>
      <c r="F91" s="9" t="s">
        <v>324</v>
      </c>
      <c r="G91">
        <v>0</v>
      </c>
      <c r="H91">
        <v>1</v>
      </c>
      <c r="I91">
        <v>0</v>
      </c>
      <c r="J91">
        <v>800</v>
      </c>
      <c r="K91" s="9" t="s">
        <v>325</v>
      </c>
      <c r="L91" s="9" t="s">
        <v>327</v>
      </c>
      <c r="M91">
        <v>1</v>
      </c>
      <c r="N91">
        <v>1</v>
      </c>
      <c r="O91">
        <v>0</v>
      </c>
      <c r="P91">
        <v>20160318</v>
      </c>
      <c r="Q91">
        <v>163818</v>
      </c>
      <c r="R91" s="9" t="s">
        <v>330</v>
      </c>
      <c r="S91">
        <v>0</v>
      </c>
      <c r="T91" s="9" t="s">
        <v>332</v>
      </c>
      <c r="U91">
        <v>20130714</v>
      </c>
      <c r="V91">
        <v>154448</v>
      </c>
      <c r="W91" s="9" t="s">
        <v>330</v>
      </c>
      <c r="X91">
        <v>0</v>
      </c>
      <c r="Y91">
        <v>1</v>
      </c>
      <c r="Z91">
        <v>0</v>
      </c>
      <c r="AA91" s="9" t="s">
        <v>334</v>
      </c>
      <c r="AB91" s="9" t="s">
        <v>336</v>
      </c>
      <c r="AC91" s="9" t="s">
        <v>337</v>
      </c>
      <c r="AD91">
        <v>1</v>
      </c>
      <c r="AE91" s="9"/>
      <c r="AF91">
        <v>1</v>
      </c>
      <c r="AG91" s="9" t="s">
        <v>335</v>
      </c>
      <c r="AH91" s="9" t="s">
        <v>343</v>
      </c>
      <c r="AI91">
        <v>1</v>
      </c>
      <c r="AJ91">
        <v>3</v>
      </c>
      <c r="AK91">
        <v>1</v>
      </c>
      <c r="AL91">
        <v>1</v>
      </c>
      <c r="AM91">
        <v>1</v>
      </c>
      <c r="AN91">
        <v>0</v>
      </c>
      <c r="AO91">
        <v>0</v>
      </c>
      <c r="AP91">
        <v>0</v>
      </c>
      <c r="AQ91">
        <v>0</v>
      </c>
      <c r="AR91">
        <v>1</v>
      </c>
      <c r="AS91" s="9" t="s">
        <v>353</v>
      </c>
      <c r="AT91" s="9" t="s">
        <v>346</v>
      </c>
      <c r="AU91" s="9" t="s">
        <v>359</v>
      </c>
      <c r="AV91" s="9" t="s">
        <v>360</v>
      </c>
      <c r="AW91">
        <v>1</v>
      </c>
      <c r="AX91">
        <v>1</v>
      </c>
      <c r="AY91" s="9" t="s">
        <v>319</v>
      </c>
      <c r="AZ91" s="9" t="s">
        <v>362</v>
      </c>
      <c r="BA91">
        <v>0</v>
      </c>
      <c r="BB91" s="9" t="s">
        <v>337</v>
      </c>
      <c r="BC91" s="9" t="s">
        <v>364</v>
      </c>
      <c r="BD91">
        <v>1</v>
      </c>
      <c r="BE91" s="9" t="s">
        <v>365</v>
      </c>
      <c r="BF91">
        <v>0</v>
      </c>
      <c r="BG91" s="9" t="s">
        <v>319</v>
      </c>
      <c r="BH91">
        <v>0</v>
      </c>
      <c r="BI91" s="9" t="s">
        <v>366</v>
      </c>
      <c r="BK91" s="9" t="s">
        <v>368</v>
      </c>
      <c r="BL91" s="9"/>
      <c r="BM91" s="9"/>
      <c r="BN91" s="9"/>
      <c r="BO91" s="9" t="s">
        <v>376</v>
      </c>
      <c r="BP91" s="9" t="s">
        <v>377</v>
      </c>
      <c r="BQ91" s="9" t="s">
        <v>378</v>
      </c>
      <c r="BR91" s="9" t="s">
        <v>381</v>
      </c>
      <c r="BS91" s="9" t="s">
        <v>384</v>
      </c>
      <c r="BU91" s="9"/>
      <c r="BV91" s="9"/>
      <c r="BY91" s="9"/>
      <c r="BZ91" s="9"/>
      <c r="CA91" s="9"/>
      <c r="CB91" s="9" t="s">
        <v>413</v>
      </c>
      <c r="CC91" s="9" t="s">
        <v>359</v>
      </c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  <c r="CO91" s="9"/>
      <c r="CP91" s="9"/>
      <c r="CQ91" s="9"/>
      <c r="CR91" s="9"/>
      <c r="CS91" s="9"/>
      <c r="CT91" s="9"/>
      <c r="CU91" s="9"/>
      <c r="CV91" s="9"/>
      <c r="CW91" s="9"/>
      <c r="CX91" s="9"/>
      <c r="CY91" s="9"/>
      <c r="CZ91" s="9"/>
      <c r="DA91" s="9"/>
      <c r="DB91" s="9"/>
      <c r="DC91" s="9"/>
      <c r="DE91" s="9"/>
      <c r="DF91" s="9"/>
      <c r="DG91" s="9"/>
      <c r="DH91" s="9"/>
      <c r="DI91" s="9"/>
      <c r="DJ91" s="9"/>
      <c r="DK91" s="9"/>
    </row>
    <row r="92" spans="1:115" x14ac:dyDescent="0.2">
      <c r="A92" s="47" t="s">
        <v>346</v>
      </c>
      <c r="B92" s="9" t="s">
        <v>318</v>
      </c>
      <c r="C92" s="9" t="s">
        <v>319</v>
      </c>
      <c r="D92" s="9" t="s">
        <v>321</v>
      </c>
      <c r="E92" s="9" t="s">
        <v>322</v>
      </c>
      <c r="F92" s="9" t="s">
        <v>324</v>
      </c>
      <c r="G92">
        <v>0</v>
      </c>
      <c r="H92">
        <v>1</v>
      </c>
      <c r="I92">
        <v>0</v>
      </c>
      <c r="J92">
        <v>800</v>
      </c>
      <c r="K92" s="9" t="s">
        <v>325</v>
      </c>
      <c r="L92" s="9" t="s">
        <v>327</v>
      </c>
      <c r="M92">
        <v>1</v>
      </c>
      <c r="N92">
        <v>1</v>
      </c>
      <c r="O92">
        <v>0</v>
      </c>
      <c r="P92">
        <v>20160318</v>
      </c>
      <c r="Q92">
        <v>163818</v>
      </c>
      <c r="R92" s="9" t="s">
        <v>330</v>
      </c>
      <c r="S92">
        <v>0</v>
      </c>
      <c r="T92" s="9" t="s">
        <v>332</v>
      </c>
      <c r="U92">
        <v>20130714</v>
      </c>
      <c r="V92">
        <v>154448</v>
      </c>
      <c r="W92" s="9" t="s">
        <v>330</v>
      </c>
      <c r="X92">
        <v>0</v>
      </c>
      <c r="Y92">
        <v>1</v>
      </c>
      <c r="Z92">
        <v>0</v>
      </c>
      <c r="AA92" s="9" t="s">
        <v>334</v>
      </c>
      <c r="AB92" s="9" t="s">
        <v>336</v>
      </c>
      <c r="AC92" s="9" t="s">
        <v>337</v>
      </c>
      <c r="AD92">
        <v>1</v>
      </c>
      <c r="AE92" s="9"/>
      <c r="AF92">
        <v>1</v>
      </c>
      <c r="AG92" s="9" t="s">
        <v>335</v>
      </c>
      <c r="AH92" s="9" t="s">
        <v>343</v>
      </c>
      <c r="AI92">
        <v>1</v>
      </c>
      <c r="AJ92">
        <v>3</v>
      </c>
      <c r="AK92">
        <v>1</v>
      </c>
      <c r="AL92">
        <v>1</v>
      </c>
      <c r="AM92">
        <v>1</v>
      </c>
      <c r="AN92">
        <v>0</v>
      </c>
      <c r="AO92">
        <v>0</v>
      </c>
      <c r="AP92">
        <v>0</v>
      </c>
      <c r="AQ92">
        <v>0</v>
      </c>
      <c r="AR92">
        <v>1</v>
      </c>
      <c r="AS92" s="9" t="s">
        <v>353</v>
      </c>
      <c r="AT92" s="9" t="s">
        <v>346</v>
      </c>
      <c r="AU92" s="9" t="s">
        <v>359</v>
      </c>
      <c r="AV92" s="9" t="s">
        <v>360</v>
      </c>
      <c r="AW92">
        <v>1</v>
      </c>
      <c r="AX92">
        <v>1</v>
      </c>
      <c r="AY92" s="9" t="s">
        <v>319</v>
      </c>
      <c r="AZ92" s="9" t="s">
        <v>362</v>
      </c>
      <c r="BA92">
        <v>0</v>
      </c>
      <c r="BB92" s="9" t="s">
        <v>337</v>
      </c>
      <c r="BC92" s="9" t="s">
        <v>364</v>
      </c>
      <c r="BD92">
        <v>1</v>
      </c>
      <c r="BE92" s="9" t="s">
        <v>365</v>
      </c>
      <c r="BF92">
        <v>0</v>
      </c>
      <c r="BG92" s="9" t="s">
        <v>319</v>
      </c>
      <c r="BH92">
        <v>0</v>
      </c>
      <c r="BI92" s="9" t="s">
        <v>366</v>
      </c>
      <c r="BK92" s="9" t="s">
        <v>368</v>
      </c>
      <c r="BL92" s="9"/>
      <c r="BM92" s="9"/>
      <c r="BN92" s="9"/>
      <c r="BO92" s="9" t="s">
        <v>376</v>
      </c>
      <c r="BP92" s="9" t="s">
        <v>377</v>
      </c>
      <c r="BQ92" s="9" t="s">
        <v>378</v>
      </c>
      <c r="BR92" s="9" t="s">
        <v>381</v>
      </c>
      <c r="BS92" s="9" t="s">
        <v>384</v>
      </c>
      <c r="BU92" s="9"/>
      <c r="BV92" s="9"/>
      <c r="BY92" s="9"/>
      <c r="BZ92" s="9"/>
      <c r="CA92" s="9"/>
      <c r="CB92" s="9" t="s">
        <v>414</v>
      </c>
      <c r="CC92" s="9" t="s">
        <v>481</v>
      </c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  <c r="CO92" s="9"/>
      <c r="CP92" s="9"/>
      <c r="CQ92" s="9"/>
      <c r="CR92" s="9"/>
      <c r="CS92" s="9"/>
      <c r="CT92" s="9"/>
      <c r="CU92" s="9"/>
      <c r="CV92" s="9"/>
      <c r="CW92" s="9"/>
      <c r="CX92" s="9"/>
      <c r="CY92" s="9"/>
      <c r="CZ92" s="9"/>
      <c r="DA92" s="9"/>
      <c r="DB92" s="9"/>
      <c r="DC92" s="9"/>
      <c r="DE92" s="9"/>
      <c r="DF92" s="9"/>
      <c r="DG92" s="9"/>
      <c r="DH92" s="9"/>
      <c r="DI92" s="9"/>
      <c r="DJ92" s="9"/>
      <c r="DK92" s="9"/>
    </row>
    <row r="93" spans="1:115" x14ac:dyDescent="0.2">
      <c r="A93" s="47" t="s">
        <v>346</v>
      </c>
      <c r="B93" s="9" t="s">
        <v>318</v>
      </c>
      <c r="C93" s="9" t="s">
        <v>319</v>
      </c>
      <c r="D93" s="9" t="s">
        <v>321</v>
      </c>
      <c r="E93" s="9" t="s">
        <v>322</v>
      </c>
      <c r="F93" s="9" t="s">
        <v>324</v>
      </c>
      <c r="G93">
        <v>0</v>
      </c>
      <c r="H93">
        <v>1</v>
      </c>
      <c r="I93">
        <v>0</v>
      </c>
      <c r="J93">
        <v>800</v>
      </c>
      <c r="K93" s="9" t="s">
        <v>325</v>
      </c>
      <c r="L93" s="9" t="s">
        <v>327</v>
      </c>
      <c r="M93">
        <v>1</v>
      </c>
      <c r="N93">
        <v>1</v>
      </c>
      <c r="O93">
        <v>0</v>
      </c>
      <c r="P93">
        <v>20160318</v>
      </c>
      <c r="Q93">
        <v>163818</v>
      </c>
      <c r="R93" s="9" t="s">
        <v>330</v>
      </c>
      <c r="S93">
        <v>0</v>
      </c>
      <c r="T93" s="9" t="s">
        <v>332</v>
      </c>
      <c r="U93">
        <v>20130714</v>
      </c>
      <c r="V93">
        <v>154448</v>
      </c>
      <c r="W93" s="9" t="s">
        <v>330</v>
      </c>
      <c r="X93">
        <v>0</v>
      </c>
      <c r="Y93">
        <v>1</v>
      </c>
      <c r="Z93">
        <v>0</v>
      </c>
      <c r="AA93" s="9" t="s">
        <v>334</v>
      </c>
      <c r="AB93" s="9" t="s">
        <v>336</v>
      </c>
      <c r="AC93" s="9" t="s">
        <v>337</v>
      </c>
      <c r="AD93">
        <v>1</v>
      </c>
      <c r="AE93" s="9"/>
      <c r="AF93">
        <v>1</v>
      </c>
      <c r="AG93" s="9" t="s">
        <v>335</v>
      </c>
      <c r="AH93" s="9" t="s">
        <v>343</v>
      </c>
      <c r="AI93">
        <v>1</v>
      </c>
      <c r="AJ93">
        <v>3</v>
      </c>
      <c r="AK93">
        <v>1</v>
      </c>
      <c r="AL93">
        <v>1</v>
      </c>
      <c r="AM93">
        <v>1</v>
      </c>
      <c r="AN93">
        <v>0</v>
      </c>
      <c r="AO93">
        <v>0</v>
      </c>
      <c r="AP93">
        <v>0</v>
      </c>
      <c r="AQ93">
        <v>0</v>
      </c>
      <c r="AR93">
        <v>1</v>
      </c>
      <c r="AS93" s="9" t="s">
        <v>353</v>
      </c>
      <c r="AT93" s="9" t="s">
        <v>346</v>
      </c>
      <c r="AU93" s="9" t="s">
        <v>359</v>
      </c>
      <c r="AV93" s="9" t="s">
        <v>360</v>
      </c>
      <c r="AW93">
        <v>1</v>
      </c>
      <c r="AX93">
        <v>1</v>
      </c>
      <c r="AY93" s="9" t="s">
        <v>319</v>
      </c>
      <c r="AZ93" s="9" t="s">
        <v>362</v>
      </c>
      <c r="BA93">
        <v>0</v>
      </c>
      <c r="BB93" s="9" t="s">
        <v>337</v>
      </c>
      <c r="BC93" s="9" t="s">
        <v>364</v>
      </c>
      <c r="BD93">
        <v>1</v>
      </c>
      <c r="BE93" s="9" t="s">
        <v>365</v>
      </c>
      <c r="BF93">
        <v>0</v>
      </c>
      <c r="BG93" s="9" t="s">
        <v>319</v>
      </c>
      <c r="BH93">
        <v>0</v>
      </c>
      <c r="BI93" s="9" t="s">
        <v>366</v>
      </c>
      <c r="BK93" s="9" t="s">
        <v>368</v>
      </c>
      <c r="BL93" s="9"/>
      <c r="BM93" s="9"/>
      <c r="BN93" s="9"/>
      <c r="BO93" s="9" t="s">
        <v>376</v>
      </c>
      <c r="BP93" s="9" t="s">
        <v>377</v>
      </c>
      <c r="BQ93" s="9" t="s">
        <v>378</v>
      </c>
      <c r="BR93" s="9" t="s">
        <v>381</v>
      </c>
      <c r="BS93" s="9" t="s">
        <v>384</v>
      </c>
      <c r="BU93" s="9"/>
      <c r="BV93" s="9"/>
      <c r="BY93" s="9"/>
      <c r="BZ93" s="9"/>
      <c r="CA93" s="9"/>
      <c r="CB93" s="9" t="s">
        <v>415</v>
      </c>
      <c r="CC93" s="9" t="s">
        <v>481</v>
      </c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  <c r="CO93" s="9"/>
      <c r="CP93" s="9"/>
      <c r="CQ93" s="9"/>
      <c r="CR93" s="9"/>
      <c r="CS93" s="9"/>
      <c r="CT93" s="9"/>
      <c r="CU93" s="9"/>
      <c r="CV93" s="9"/>
      <c r="CW93" s="9"/>
      <c r="CX93" s="9"/>
      <c r="CY93" s="9"/>
      <c r="CZ93" s="9"/>
      <c r="DA93" s="9"/>
      <c r="DB93" s="9"/>
      <c r="DC93" s="9"/>
      <c r="DE93" s="9"/>
      <c r="DF93" s="9"/>
      <c r="DG93" s="9"/>
      <c r="DH93" s="9"/>
      <c r="DI93" s="9"/>
      <c r="DJ93" s="9"/>
      <c r="DK93" s="9"/>
    </row>
    <row r="94" spans="1:115" x14ac:dyDescent="0.2">
      <c r="A94" s="47" t="s">
        <v>346</v>
      </c>
      <c r="B94" s="9" t="s">
        <v>318</v>
      </c>
      <c r="C94" s="9" t="s">
        <v>319</v>
      </c>
      <c r="D94" s="9" t="s">
        <v>321</v>
      </c>
      <c r="E94" s="9" t="s">
        <v>322</v>
      </c>
      <c r="F94" s="9" t="s">
        <v>324</v>
      </c>
      <c r="G94">
        <v>0</v>
      </c>
      <c r="H94">
        <v>1</v>
      </c>
      <c r="I94">
        <v>0</v>
      </c>
      <c r="J94">
        <v>800</v>
      </c>
      <c r="K94" s="9" t="s">
        <v>325</v>
      </c>
      <c r="L94" s="9" t="s">
        <v>327</v>
      </c>
      <c r="M94">
        <v>1</v>
      </c>
      <c r="N94">
        <v>1</v>
      </c>
      <c r="O94">
        <v>0</v>
      </c>
      <c r="P94">
        <v>20160318</v>
      </c>
      <c r="Q94">
        <v>163818</v>
      </c>
      <c r="R94" s="9" t="s">
        <v>330</v>
      </c>
      <c r="S94">
        <v>0</v>
      </c>
      <c r="T94" s="9" t="s">
        <v>332</v>
      </c>
      <c r="U94">
        <v>20130714</v>
      </c>
      <c r="V94">
        <v>154448</v>
      </c>
      <c r="W94" s="9" t="s">
        <v>330</v>
      </c>
      <c r="X94">
        <v>0</v>
      </c>
      <c r="Y94">
        <v>1</v>
      </c>
      <c r="Z94">
        <v>0</v>
      </c>
      <c r="AA94" s="9" t="s">
        <v>334</v>
      </c>
      <c r="AB94" s="9" t="s">
        <v>336</v>
      </c>
      <c r="AC94" s="9" t="s">
        <v>337</v>
      </c>
      <c r="AD94">
        <v>1</v>
      </c>
      <c r="AE94" s="9"/>
      <c r="AF94">
        <v>1</v>
      </c>
      <c r="AG94" s="9" t="s">
        <v>335</v>
      </c>
      <c r="AH94" s="9" t="s">
        <v>343</v>
      </c>
      <c r="AI94">
        <v>1</v>
      </c>
      <c r="AJ94">
        <v>3</v>
      </c>
      <c r="AK94">
        <v>1</v>
      </c>
      <c r="AL94">
        <v>1</v>
      </c>
      <c r="AM94">
        <v>1</v>
      </c>
      <c r="AN94">
        <v>0</v>
      </c>
      <c r="AO94">
        <v>0</v>
      </c>
      <c r="AP94">
        <v>0</v>
      </c>
      <c r="AQ94">
        <v>0</v>
      </c>
      <c r="AR94">
        <v>1</v>
      </c>
      <c r="AS94" s="9" t="s">
        <v>353</v>
      </c>
      <c r="AT94" s="9" t="s">
        <v>346</v>
      </c>
      <c r="AU94" s="9" t="s">
        <v>359</v>
      </c>
      <c r="AV94" s="9" t="s">
        <v>360</v>
      </c>
      <c r="AW94">
        <v>1</v>
      </c>
      <c r="AX94">
        <v>1</v>
      </c>
      <c r="AY94" s="9" t="s">
        <v>319</v>
      </c>
      <c r="AZ94" s="9" t="s">
        <v>362</v>
      </c>
      <c r="BA94">
        <v>0</v>
      </c>
      <c r="BB94" s="9" t="s">
        <v>337</v>
      </c>
      <c r="BC94" s="9" t="s">
        <v>364</v>
      </c>
      <c r="BD94">
        <v>1</v>
      </c>
      <c r="BE94" s="9" t="s">
        <v>365</v>
      </c>
      <c r="BF94">
        <v>0</v>
      </c>
      <c r="BG94" s="9" t="s">
        <v>319</v>
      </c>
      <c r="BH94">
        <v>0</v>
      </c>
      <c r="BI94" s="9" t="s">
        <v>366</v>
      </c>
      <c r="BK94" s="9" t="s">
        <v>368</v>
      </c>
      <c r="BL94" s="9"/>
      <c r="BM94" s="9"/>
      <c r="BN94" s="9"/>
      <c r="BO94" s="9" t="s">
        <v>376</v>
      </c>
      <c r="BP94" s="9" t="s">
        <v>377</v>
      </c>
      <c r="BQ94" s="9" t="s">
        <v>378</v>
      </c>
      <c r="BR94" s="9" t="s">
        <v>381</v>
      </c>
      <c r="BS94" s="9" t="s">
        <v>384</v>
      </c>
      <c r="BU94" s="9"/>
      <c r="BV94" s="9"/>
      <c r="BY94" s="9"/>
      <c r="BZ94" s="9"/>
      <c r="CA94" s="9"/>
      <c r="CB94" s="9" t="s">
        <v>416</v>
      </c>
      <c r="CC94" s="9" t="s">
        <v>482</v>
      </c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  <c r="CO94" s="9"/>
      <c r="CP94" s="9"/>
      <c r="CQ94" s="9"/>
      <c r="CR94" s="9"/>
      <c r="CS94" s="9"/>
      <c r="CT94" s="9"/>
      <c r="CU94" s="9"/>
      <c r="CV94" s="9"/>
      <c r="CW94" s="9"/>
      <c r="CX94" s="9"/>
      <c r="CY94" s="9"/>
      <c r="CZ94" s="9"/>
      <c r="DA94" s="9"/>
      <c r="DB94" s="9"/>
      <c r="DC94" s="9"/>
      <c r="DE94" s="9"/>
      <c r="DF94" s="9"/>
      <c r="DG94" s="9"/>
      <c r="DH94" s="9"/>
      <c r="DI94" s="9"/>
      <c r="DJ94" s="9"/>
      <c r="DK94" s="9"/>
    </row>
    <row r="95" spans="1:115" x14ac:dyDescent="0.2">
      <c r="A95" s="47" t="s">
        <v>346</v>
      </c>
      <c r="B95" s="9" t="s">
        <v>318</v>
      </c>
      <c r="C95" s="9" t="s">
        <v>319</v>
      </c>
      <c r="D95" s="9" t="s">
        <v>321</v>
      </c>
      <c r="E95" s="9" t="s">
        <v>322</v>
      </c>
      <c r="F95" s="9" t="s">
        <v>324</v>
      </c>
      <c r="G95">
        <v>0</v>
      </c>
      <c r="H95">
        <v>1</v>
      </c>
      <c r="I95">
        <v>0</v>
      </c>
      <c r="J95">
        <v>800</v>
      </c>
      <c r="K95" s="9" t="s">
        <v>325</v>
      </c>
      <c r="L95" s="9" t="s">
        <v>327</v>
      </c>
      <c r="M95">
        <v>1</v>
      </c>
      <c r="N95">
        <v>1</v>
      </c>
      <c r="O95">
        <v>0</v>
      </c>
      <c r="P95">
        <v>20160318</v>
      </c>
      <c r="Q95">
        <v>163818</v>
      </c>
      <c r="R95" s="9" t="s">
        <v>330</v>
      </c>
      <c r="S95">
        <v>0</v>
      </c>
      <c r="T95" s="9" t="s">
        <v>332</v>
      </c>
      <c r="U95">
        <v>20130714</v>
      </c>
      <c r="V95">
        <v>154448</v>
      </c>
      <c r="W95" s="9" t="s">
        <v>330</v>
      </c>
      <c r="X95">
        <v>0</v>
      </c>
      <c r="Y95">
        <v>1</v>
      </c>
      <c r="Z95">
        <v>0</v>
      </c>
      <c r="AA95" s="9" t="s">
        <v>334</v>
      </c>
      <c r="AB95" s="9" t="s">
        <v>336</v>
      </c>
      <c r="AC95" s="9" t="s">
        <v>337</v>
      </c>
      <c r="AD95">
        <v>1</v>
      </c>
      <c r="AE95" s="9"/>
      <c r="AF95">
        <v>1</v>
      </c>
      <c r="AG95" s="9" t="s">
        <v>335</v>
      </c>
      <c r="AH95" s="9" t="s">
        <v>343</v>
      </c>
      <c r="AI95">
        <v>1</v>
      </c>
      <c r="AJ95">
        <v>3</v>
      </c>
      <c r="AK95">
        <v>1</v>
      </c>
      <c r="AL95">
        <v>1</v>
      </c>
      <c r="AM95">
        <v>1</v>
      </c>
      <c r="AN95">
        <v>0</v>
      </c>
      <c r="AO95">
        <v>0</v>
      </c>
      <c r="AP95">
        <v>0</v>
      </c>
      <c r="AQ95">
        <v>0</v>
      </c>
      <c r="AR95">
        <v>1</v>
      </c>
      <c r="AS95" s="9" t="s">
        <v>353</v>
      </c>
      <c r="AT95" s="9" t="s">
        <v>346</v>
      </c>
      <c r="AU95" s="9" t="s">
        <v>359</v>
      </c>
      <c r="AV95" s="9" t="s">
        <v>360</v>
      </c>
      <c r="AW95">
        <v>1</v>
      </c>
      <c r="AX95">
        <v>1</v>
      </c>
      <c r="AY95" s="9" t="s">
        <v>319</v>
      </c>
      <c r="AZ95" s="9" t="s">
        <v>362</v>
      </c>
      <c r="BA95">
        <v>0</v>
      </c>
      <c r="BB95" s="9" t="s">
        <v>337</v>
      </c>
      <c r="BC95" s="9" t="s">
        <v>364</v>
      </c>
      <c r="BD95">
        <v>1</v>
      </c>
      <c r="BE95" s="9" t="s">
        <v>365</v>
      </c>
      <c r="BF95">
        <v>0</v>
      </c>
      <c r="BG95" s="9" t="s">
        <v>319</v>
      </c>
      <c r="BH95">
        <v>0</v>
      </c>
      <c r="BI95" s="9" t="s">
        <v>366</v>
      </c>
      <c r="BK95" s="9" t="s">
        <v>368</v>
      </c>
      <c r="BL95" s="9"/>
      <c r="BM95" s="9"/>
      <c r="BN95" s="9"/>
      <c r="BO95" s="9" t="s">
        <v>376</v>
      </c>
      <c r="BP95" s="9" t="s">
        <v>377</v>
      </c>
      <c r="BQ95" s="9" t="s">
        <v>378</v>
      </c>
      <c r="BR95" s="9" t="s">
        <v>381</v>
      </c>
      <c r="BS95" s="9" t="s">
        <v>384</v>
      </c>
      <c r="BU95" s="9"/>
      <c r="BV95" s="9"/>
      <c r="BY95" s="9"/>
      <c r="BZ95" s="9"/>
      <c r="CA95" s="9"/>
      <c r="CB95" s="9"/>
      <c r="CC95" s="9"/>
      <c r="CD95" s="9"/>
      <c r="CE95" s="9" t="s">
        <v>509</v>
      </c>
      <c r="CF95" s="9" t="s">
        <v>513</v>
      </c>
      <c r="CG95" s="9" t="s">
        <v>369</v>
      </c>
      <c r="CH95" s="9" t="s">
        <v>515</v>
      </c>
      <c r="CI95" s="9" t="s">
        <v>517</v>
      </c>
      <c r="CJ95" s="9" t="s">
        <v>520</v>
      </c>
      <c r="CK95" s="9" t="s">
        <v>522</v>
      </c>
      <c r="CL95" s="9"/>
      <c r="CM95" s="9"/>
      <c r="CN95" s="9"/>
      <c r="CO95" s="9"/>
      <c r="CP95" s="9"/>
      <c r="CQ95" s="9"/>
      <c r="CR95" s="9"/>
      <c r="CS95" s="9"/>
      <c r="CT95" s="9"/>
      <c r="CU95" s="9"/>
      <c r="CV95" s="9"/>
      <c r="CW95" s="9"/>
      <c r="CX95" s="9"/>
      <c r="CY95" s="9"/>
      <c r="CZ95" s="9"/>
      <c r="DA95" s="9"/>
      <c r="DB95" s="9"/>
      <c r="DC95" s="9"/>
      <c r="DE95" s="9"/>
      <c r="DF95" s="9"/>
      <c r="DG95" s="9"/>
      <c r="DH95" s="9"/>
      <c r="DI95" s="9"/>
      <c r="DJ95" s="9"/>
      <c r="DK95" s="9"/>
    </row>
    <row r="96" spans="1:115" x14ac:dyDescent="0.2">
      <c r="A96" s="47" t="s">
        <v>346</v>
      </c>
      <c r="B96" s="9" t="s">
        <v>318</v>
      </c>
      <c r="C96" s="9" t="s">
        <v>319</v>
      </c>
      <c r="D96" s="9" t="s">
        <v>321</v>
      </c>
      <c r="E96" s="9" t="s">
        <v>322</v>
      </c>
      <c r="F96" s="9" t="s">
        <v>324</v>
      </c>
      <c r="G96">
        <v>0</v>
      </c>
      <c r="H96">
        <v>1</v>
      </c>
      <c r="I96">
        <v>0</v>
      </c>
      <c r="J96">
        <v>800</v>
      </c>
      <c r="K96" s="9" t="s">
        <v>325</v>
      </c>
      <c r="L96" s="9" t="s">
        <v>327</v>
      </c>
      <c r="M96">
        <v>1</v>
      </c>
      <c r="N96">
        <v>1</v>
      </c>
      <c r="O96">
        <v>0</v>
      </c>
      <c r="P96">
        <v>20160318</v>
      </c>
      <c r="Q96">
        <v>163818</v>
      </c>
      <c r="R96" s="9" t="s">
        <v>330</v>
      </c>
      <c r="S96">
        <v>0</v>
      </c>
      <c r="T96" s="9" t="s">
        <v>332</v>
      </c>
      <c r="U96">
        <v>20130714</v>
      </c>
      <c r="V96">
        <v>154448</v>
      </c>
      <c r="W96" s="9" t="s">
        <v>330</v>
      </c>
      <c r="X96">
        <v>0</v>
      </c>
      <c r="Y96">
        <v>1</v>
      </c>
      <c r="Z96">
        <v>0</v>
      </c>
      <c r="AA96" s="9" t="s">
        <v>334</v>
      </c>
      <c r="AB96" s="9" t="s">
        <v>336</v>
      </c>
      <c r="AC96" s="9" t="s">
        <v>337</v>
      </c>
      <c r="AD96">
        <v>1</v>
      </c>
      <c r="AE96" s="9"/>
      <c r="AF96">
        <v>1</v>
      </c>
      <c r="AG96" s="9" t="s">
        <v>335</v>
      </c>
      <c r="AH96" s="9" t="s">
        <v>343</v>
      </c>
      <c r="AI96">
        <v>1</v>
      </c>
      <c r="AJ96">
        <v>3</v>
      </c>
      <c r="AK96">
        <v>1</v>
      </c>
      <c r="AL96">
        <v>1</v>
      </c>
      <c r="AM96">
        <v>1</v>
      </c>
      <c r="AN96">
        <v>0</v>
      </c>
      <c r="AO96">
        <v>0</v>
      </c>
      <c r="AP96">
        <v>0</v>
      </c>
      <c r="AQ96">
        <v>0</v>
      </c>
      <c r="AR96">
        <v>1</v>
      </c>
      <c r="AS96" s="9" t="s">
        <v>353</v>
      </c>
      <c r="AT96" s="9" t="s">
        <v>346</v>
      </c>
      <c r="AU96" s="9" t="s">
        <v>359</v>
      </c>
      <c r="AV96" s="9" t="s">
        <v>360</v>
      </c>
      <c r="AW96">
        <v>1</v>
      </c>
      <c r="AX96">
        <v>1</v>
      </c>
      <c r="AY96" s="9" t="s">
        <v>319</v>
      </c>
      <c r="AZ96" s="9" t="s">
        <v>362</v>
      </c>
      <c r="BA96">
        <v>0</v>
      </c>
      <c r="BB96" s="9" t="s">
        <v>337</v>
      </c>
      <c r="BC96" s="9" t="s">
        <v>364</v>
      </c>
      <c r="BD96">
        <v>1</v>
      </c>
      <c r="BE96" s="9" t="s">
        <v>365</v>
      </c>
      <c r="BF96">
        <v>0</v>
      </c>
      <c r="BG96" s="9" t="s">
        <v>319</v>
      </c>
      <c r="BH96">
        <v>0</v>
      </c>
      <c r="BI96" s="9" t="s">
        <v>366</v>
      </c>
      <c r="BK96" s="9" t="s">
        <v>368</v>
      </c>
      <c r="BL96" s="9"/>
      <c r="BM96" s="9"/>
      <c r="BN96" s="9"/>
      <c r="BO96" s="9" t="s">
        <v>376</v>
      </c>
      <c r="BP96" s="9" t="s">
        <v>377</v>
      </c>
      <c r="BQ96" s="9" t="s">
        <v>378</v>
      </c>
      <c r="BR96" s="9" t="s">
        <v>381</v>
      </c>
      <c r="BS96" s="9" t="s">
        <v>384</v>
      </c>
      <c r="BU96" s="9"/>
      <c r="BV96" s="9"/>
      <c r="BY96" s="9"/>
      <c r="BZ96" s="9"/>
      <c r="CA96" s="9"/>
      <c r="CB96" s="9"/>
      <c r="CC96" s="9"/>
      <c r="CD96" s="9"/>
      <c r="CE96" s="9" t="s">
        <v>509</v>
      </c>
      <c r="CF96" s="9" t="s">
        <v>513</v>
      </c>
      <c r="CG96" s="9"/>
      <c r="CH96" s="9"/>
      <c r="CI96" s="9"/>
      <c r="CJ96" s="9"/>
      <c r="CK96" s="9"/>
      <c r="CL96" s="9"/>
      <c r="CM96" s="9"/>
      <c r="CN96" s="9"/>
      <c r="CO96" s="9"/>
      <c r="CP96" s="9" t="s">
        <v>529</v>
      </c>
      <c r="CQ96" s="9"/>
      <c r="CR96" s="9"/>
      <c r="CS96" s="9"/>
      <c r="CT96" s="9"/>
      <c r="CU96" s="9"/>
      <c r="CV96" s="9"/>
      <c r="CW96" s="9"/>
      <c r="CX96" s="9"/>
      <c r="CY96" s="9"/>
      <c r="CZ96" s="9"/>
      <c r="DA96" s="9"/>
      <c r="DB96" s="9"/>
      <c r="DC96" s="9"/>
      <c r="DE96" s="9"/>
      <c r="DF96" s="9"/>
      <c r="DG96" s="9"/>
      <c r="DH96" s="9"/>
      <c r="DI96" s="9"/>
      <c r="DJ96" s="9"/>
      <c r="DK96" s="9"/>
    </row>
    <row r="97" spans="1:115" x14ac:dyDescent="0.2">
      <c r="A97" s="47" t="s">
        <v>346</v>
      </c>
      <c r="B97" s="9" t="s">
        <v>318</v>
      </c>
      <c r="C97" s="9" t="s">
        <v>319</v>
      </c>
      <c r="D97" s="9" t="s">
        <v>321</v>
      </c>
      <c r="E97" s="9" t="s">
        <v>322</v>
      </c>
      <c r="F97" s="9" t="s">
        <v>324</v>
      </c>
      <c r="G97">
        <v>0</v>
      </c>
      <c r="H97">
        <v>1</v>
      </c>
      <c r="I97">
        <v>0</v>
      </c>
      <c r="J97">
        <v>800</v>
      </c>
      <c r="K97" s="9" t="s">
        <v>325</v>
      </c>
      <c r="L97" s="9" t="s">
        <v>327</v>
      </c>
      <c r="M97">
        <v>1</v>
      </c>
      <c r="N97">
        <v>1</v>
      </c>
      <c r="O97">
        <v>0</v>
      </c>
      <c r="P97">
        <v>20160318</v>
      </c>
      <c r="Q97">
        <v>163818</v>
      </c>
      <c r="R97" s="9" t="s">
        <v>330</v>
      </c>
      <c r="S97">
        <v>0</v>
      </c>
      <c r="T97" s="9" t="s">
        <v>332</v>
      </c>
      <c r="U97">
        <v>20130714</v>
      </c>
      <c r="V97">
        <v>154448</v>
      </c>
      <c r="W97" s="9" t="s">
        <v>330</v>
      </c>
      <c r="X97">
        <v>0</v>
      </c>
      <c r="Y97">
        <v>1</v>
      </c>
      <c r="Z97">
        <v>0</v>
      </c>
      <c r="AA97" s="9" t="s">
        <v>334</v>
      </c>
      <c r="AB97" s="9" t="s">
        <v>336</v>
      </c>
      <c r="AC97" s="9" t="s">
        <v>337</v>
      </c>
      <c r="AD97">
        <v>1</v>
      </c>
      <c r="AE97" s="9"/>
      <c r="AF97">
        <v>1</v>
      </c>
      <c r="AG97" s="9" t="s">
        <v>335</v>
      </c>
      <c r="AH97" s="9" t="s">
        <v>343</v>
      </c>
      <c r="AI97">
        <v>1</v>
      </c>
      <c r="AJ97">
        <v>3</v>
      </c>
      <c r="AK97">
        <v>1</v>
      </c>
      <c r="AL97">
        <v>1</v>
      </c>
      <c r="AM97">
        <v>1</v>
      </c>
      <c r="AN97">
        <v>0</v>
      </c>
      <c r="AO97">
        <v>0</v>
      </c>
      <c r="AP97">
        <v>0</v>
      </c>
      <c r="AQ97">
        <v>0</v>
      </c>
      <c r="AR97">
        <v>1</v>
      </c>
      <c r="AS97" s="9" t="s">
        <v>353</v>
      </c>
      <c r="AT97" s="9" t="s">
        <v>346</v>
      </c>
      <c r="AU97" s="9" t="s">
        <v>359</v>
      </c>
      <c r="AV97" s="9" t="s">
        <v>360</v>
      </c>
      <c r="AW97">
        <v>1</v>
      </c>
      <c r="AX97">
        <v>1</v>
      </c>
      <c r="AY97" s="9" t="s">
        <v>319</v>
      </c>
      <c r="AZ97" s="9" t="s">
        <v>362</v>
      </c>
      <c r="BA97">
        <v>0</v>
      </c>
      <c r="BB97" s="9" t="s">
        <v>337</v>
      </c>
      <c r="BC97" s="9" t="s">
        <v>364</v>
      </c>
      <c r="BD97">
        <v>1</v>
      </c>
      <c r="BE97" s="9" t="s">
        <v>365</v>
      </c>
      <c r="BF97">
        <v>0</v>
      </c>
      <c r="BG97" s="9" t="s">
        <v>319</v>
      </c>
      <c r="BH97">
        <v>0</v>
      </c>
      <c r="BI97" s="9" t="s">
        <v>366</v>
      </c>
      <c r="BK97" s="9" t="s">
        <v>368</v>
      </c>
      <c r="BL97" s="9"/>
      <c r="BM97" s="9"/>
      <c r="BN97" s="9"/>
      <c r="BO97" s="9" t="s">
        <v>376</v>
      </c>
      <c r="BP97" s="9" t="s">
        <v>377</v>
      </c>
      <c r="BQ97" s="9" t="s">
        <v>378</v>
      </c>
      <c r="BR97" s="9" t="s">
        <v>381</v>
      </c>
      <c r="BS97" s="9" t="s">
        <v>384</v>
      </c>
      <c r="BU97" s="9"/>
      <c r="BV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/>
      <c r="CN97" s="9"/>
      <c r="CO97" s="9"/>
      <c r="CP97" s="9"/>
      <c r="CQ97" s="9"/>
      <c r="CR97" s="9"/>
      <c r="CS97" s="9"/>
      <c r="CT97" s="9" t="s">
        <v>532</v>
      </c>
      <c r="CU97" s="9" t="s">
        <v>525</v>
      </c>
      <c r="CV97" s="9" t="s">
        <v>528</v>
      </c>
      <c r="CW97" s="9"/>
      <c r="CX97" s="9"/>
      <c r="CY97" s="9"/>
      <c r="CZ97" s="9"/>
      <c r="DA97" s="9"/>
      <c r="DB97" s="9"/>
      <c r="DC97" s="9"/>
      <c r="DE97" s="9"/>
      <c r="DF97" s="9"/>
      <c r="DG97" s="9"/>
      <c r="DH97" s="9"/>
      <c r="DI97" s="9"/>
      <c r="DJ97" s="9"/>
      <c r="DK97" s="9"/>
    </row>
    <row r="98" spans="1:115" x14ac:dyDescent="0.2">
      <c r="A98" s="47" t="s">
        <v>346</v>
      </c>
      <c r="B98" s="9" t="s">
        <v>318</v>
      </c>
      <c r="C98" s="9" t="s">
        <v>319</v>
      </c>
      <c r="D98" s="9" t="s">
        <v>321</v>
      </c>
      <c r="E98" s="9" t="s">
        <v>322</v>
      </c>
      <c r="F98" s="9" t="s">
        <v>324</v>
      </c>
      <c r="G98">
        <v>0</v>
      </c>
      <c r="H98">
        <v>1</v>
      </c>
      <c r="I98">
        <v>0</v>
      </c>
      <c r="J98">
        <v>800</v>
      </c>
      <c r="K98" s="9" t="s">
        <v>325</v>
      </c>
      <c r="L98" s="9" t="s">
        <v>327</v>
      </c>
      <c r="M98">
        <v>1</v>
      </c>
      <c r="N98">
        <v>1</v>
      </c>
      <c r="O98">
        <v>0</v>
      </c>
      <c r="P98">
        <v>20160318</v>
      </c>
      <c r="Q98">
        <v>163818</v>
      </c>
      <c r="R98" s="9" t="s">
        <v>330</v>
      </c>
      <c r="S98">
        <v>0</v>
      </c>
      <c r="T98" s="9" t="s">
        <v>332</v>
      </c>
      <c r="U98">
        <v>20130714</v>
      </c>
      <c r="V98">
        <v>154448</v>
      </c>
      <c r="W98" s="9" t="s">
        <v>330</v>
      </c>
      <c r="X98">
        <v>0</v>
      </c>
      <c r="Y98">
        <v>1</v>
      </c>
      <c r="Z98">
        <v>0</v>
      </c>
      <c r="AA98" s="9" t="s">
        <v>334</v>
      </c>
      <c r="AB98" s="9" t="s">
        <v>336</v>
      </c>
      <c r="AC98" s="9" t="s">
        <v>337</v>
      </c>
      <c r="AD98">
        <v>1</v>
      </c>
      <c r="AE98" s="9"/>
      <c r="AF98">
        <v>1</v>
      </c>
      <c r="AG98" s="9" t="s">
        <v>335</v>
      </c>
      <c r="AH98" s="9" t="s">
        <v>343</v>
      </c>
      <c r="AI98">
        <v>1</v>
      </c>
      <c r="AJ98">
        <v>3</v>
      </c>
      <c r="AK98">
        <v>1</v>
      </c>
      <c r="AL98">
        <v>1</v>
      </c>
      <c r="AM98">
        <v>1</v>
      </c>
      <c r="AN98">
        <v>0</v>
      </c>
      <c r="AO98">
        <v>0</v>
      </c>
      <c r="AP98">
        <v>0</v>
      </c>
      <c r="AQ98">
        <v>0</v>
      </c>
      <c r="AR98">
        <v>1</v>
      </c>
      <c r="AS98" s="9" t="s">
        <v>353</v>
      </c>
      <c r="AT98" s="9" t="s">
        <v>346</v>
      </c>
      <c r="AU98" s="9" t="s">
        <v>359</v>
      </c>
      <c r="AV98" s="9" t="s">
        <v>360</v>
      </c>
      <c r="AW98">
        <v>1</v>
      </c>
      <c r="AX98">
        <v>1</v>
      </c>
      <c r="AY98" s="9" t="s">
        <v>319</v>
      </c>
      <c r="AZ98" s="9" t="s">
        <v>362</v>
      </c>
      <c r="BA98">
        <v>0</v>
      </c>
      <c r="BB98" s="9" t="s">
        <v>337</v>
      </c>
      <c r="BC98" s="9" t="s">
        <v>364</v>
      </c>
      <c r="BD98">
        <v>1</v>
      </c>
      <c r="BE98" s="9" t="s">
        <v>365</v>
      </c>
      <c r="BF98">
        <v>0</v>
      </c>
      <c r="BG98" s="9" t="s">
        <v>319</v>
      </c>
      <c r="BH98">
        <v>0</v>
      </c>
      <c r="BI98" s="9" t="s">
        <v>366</v>
      </c>
      <c r="BK98" s="9" t="s">
        <v>368</v>
      </c>
      <c r="BL98" s="9"/>
      <c r="BM98" s="9"/>
      <c r="BN98" s="9"/>
      <c r="BO98" s="9" t="s">
        <v>376</v>
      </c>
      <c r="BP98" s="9" t="s">
        <v>377</v>
      </c>
      <c r="BQ98" s="9" t="s">
        <v>378</v>
      </c>
      <c r="BR98" s="9" t="s">
        <v>381</v>
      </c>
      <c r="BS98" s="9" t="s">
        <v>384</v>
      </c>
      <c r="BU98" s="9"/>
      <c r="BV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  <c r="CO98" s="9"/>
      <c r="CP98" s="9"/>
      <c r="CQ98" s="9"/>
      <c r="CR98" s="9"/>
      <c r="CS98" s="9"/>
      <c r="CT98" s="9" t="s">
        <v>531</v>
      </c>
      <c r="CU98" s="9" t="s">
        <v>525</v>
      </c>
      <c r="CV98" s="9" t="s">
        <v>527</v>
      </c>
      <c r="CW98" s="9"/>
      <c r="CX98" s="9"/>
      <c r="CY98" s="9"/>
      <c r="CZ98" s="9"/>
      <c r="DA98" s="9"/>
      <c r="DB98" s="9"/>
      <c r="DC98" s="9"/>
      <c r="DE98" s="9"/>
      <c r="DF98" s="9"/>
      <c r="DG98" s="9"/>
      <c r="DH98" s="9"/>
      <c r="DI98" s="9"/>
      <c r="DJ98" s="9"/>
      <c r="DK98" s="9"/>
    </row>
    <row r="99" spans="1:115" x14ac:dyDescent="0.2">
      <c r="A99" s="47" t="s">
        <v>346</v>
      </c>
      <c r="B99" s="9" t="s">
        <v>318</v>
      </c>
      <c r="C99" s="9" t="s">
        <v>319</v>
      </c>
      <c r="D99" s="9" t="s">
        <v>321</v>
      </c>
      <c r="E99" s="9" t="s">
        <v>322</v>
      </c>
      <c r="F99" s="9" t="s">
        <v>324</v>
      </c>
      <c r="G99">
        <v>0</v>
      </c>
      <c r="H99">
        <v>1</v>
      </c>
      <c r="I99">
        <v>0</v>
      </c>
      <c r="J99">
        <v>800</v>
      </c>
      <c r="K99" s="9" t="s">
        <v>325</v>
      </c>
      <c r="L99" s="9" t="s">
        <v>327</v>
      </c>
      <c r="M99">
        <v>1</v>
      </c>
      <c r="N99">
        <v>1</v>
      </c>
      <c r="O99">
        <v>0</v>
      </c>
      <c r="P99">
        <v>20160318</v>
      </c>
      <c r="Q99">
        <v>163818</v>
      </c>
      <c r="R99" s="9" t="s">
        <v>330</v>
      </c>
      <c r="S99">
        <v>0</v>
      </c>
      <c r="T99" s="9" t="s">
        <v>332</v>
      </c>
      <c r="U99">
        <v>20130714</v>
      </c>
      <c r="V99">
        <v>154448</v>
      </c>
      <c r="W99" s="9" t="s">
        <v>330</v>
      </c>
      <c r="X99">
        <v>0</v>
      </c>
      <c r="Y99">
        <v>1</v>
      </c>
      <c r="Z99">
        <v>0</v>
      </c>
      <c r="AA99" s="9" t="s">
        <v>334</v>
      </c>
      <c r="AB99" s="9" t="s">
        <v>336</v>
      </c>
      <c r="AC99" s="9" t="s">
        <v>337</v>
      </c>
      <c r="AD99">
        <v>1</v>
      </c>
      <c r="AE99" s="9"/>
      <c r="AF99">
        <v>1</v>
      </c>
      <c r="AG99" s="9" t="s">
        <v>335</v>
      </c>
      <c r="AH99" s="9" t="s">
        <v>343</v>
      </c>
      <c r="AI99">
        <v>1</v>
      </c>
      <c r="AJ99">
        <v>3</v>
      </c>
      <c r="AK99">
        <v>1</v>
      </c>
      <c r="AL99">
        <v>1</v>
      </c>
      <c r="AM99">
        <v>1</v>
      </c>
      <c r="AN99">
        <v>0</v>
      </c>
      <c r="AO99">
        <v>0</v>
      </c>
      <c r="AP99">
        <v>0</v>
      </c>
      <c r="AQ99">
        <v>0</v>
      </c>
      <c r="AR99">
        <v>1</v>
      </c>
      <c r="AS99" s="9" t="s">
        <v>353</v>
      </c>
      <c r="AT99" s="9" t="s">
        <v>346</v>
      </c>
      <c r="AU99" s="9" t="s">
        <v>359</v>
      </c>
      <c r="AV99" s="9" t="s">
        <v>360</v>
      </c>
      <c r="AW99">
        <v>1</v>
      </c>
      <c r="AX99">
        <v>1</v>
      </c>
      <c r="AY99" s="9" t="s">
        <v>319</v>
      </c>
      <c r="AZ99" s="9" t="s">
        <v>362</v>
      </c>
      <c r="BA99">
        <v>0</v>
      </c>
      <c r="BB99" s="9" t="s">
        <v>337</v>
      </c>
      <c r="BC99" s="9" t="s">
        <v>364</v>
      </c>
      <c r="BD99">
        <v>1</v>
      </c>
      <c r="BE99" s="9" t="s">
        <v>365</v>
      </c>
      <c r="BF99">
        <v>0</v>
      </c>
      <c r="BG99" s="9" t="s">
        <v>319</v>
      </c>
      <c r="BH99">
        <v>0</v>
      </c>
      <c r="BI99" s="9" t="s">
        <v>366</v>
      </c>
      <c r="BK99" s="9" t="s">
        <v>368</v>
      </c>
      <c r="BL99" s="9"/>
      <c r="BM99" s="9"/>
      <c r="BN99" s="9"/>
      <c r="BO99" s="9" t="s">
        <v>376</v>
      </c>
      <c r="BP99" s="9" t="s">
        <v>377</v>
      </c>
      <c r="BQ99" s="9" t="s">
        <v>378</v>
      </c>
      <c r="BR99" s="9" t="s">
        <v>381</v>
      </c>
      <c r="BS99" s="9" t="s">
        <v>384</v>
      </c>
      <c r="BU99" s="9"/>
      <c r="BV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  <c r="CO99" s="9"/>
      <c r="CP99" s="9"/>
      <c r="CQ99" s="9"/>
      <c r="CR99" s="9"/>
      <c r="CS99" s="9"/>
      <c r="CT99" s="9"/>
      <c r="CU99" s="9"/>
      <c r="CV99" s="9"/>
      <c r="CW99" s="9" t="s">
        <v>338</v>
      </c>
      <c r="CX99" s="9" t="s">
        <v>532</v>
      </c>
      <c r="CY99" s="9" t="s">
        <v>525</v>
      </c>
      <c r="CZ99" s="9"/>
      <c r="DA99" s="9"/>
      <c r="DB99" s="9"/>
      <c r="DC99" s="9"/>
      <c r="DE99" s="9"/>
      <c r="DF99" s="9"/>
      <c r="DG99" s="9"/>
      <c r="DH99" s="9"/>
      <c r="DI99" s="9"/>
      <c r="DJ99" s="9"/>
      <c r="DK99" s="9"/>
    </row>
    <row r="100" spans="1:115" x14ac:dyDescent="0.2">
      <c r="A100" s="47" t="s">
        <v>346</v>
      </c>
      <c r="B100" s="9" t="s">
        <v>318</v>
      </c>
      <c r="C100" s="9" t="s">
        <v>319</v>
      </c>
      <c r="D100" s="9" t="s">
        <v>321</v>
      </c>
      <c r="E100" s="9" t="s">
        <v>322</v>
      </c>
      <c r="F100" s="9" t="s">
        <v>324</v>
      </c>
      <c r="G100">
        <v>0</v>
      </c>
      <c r="H100">
        <v>1</v>
      </c>
      <c r="I100">
        <v>0</v>
      </c>
      <c r="J100">
        <v>800</v>
      </c>
      <c r="K100" s="9" t="s">
        <v>325</v>
      </c>
      <c r="L100" s="9" t="s">
        <v>327</v>
      </c>
      <c r="M100">
        <v>1</v>
      </c>
      <c r="N100">
        <v>1</v>
      </c>
      <c r="O100">
        <v>0</v>
      </c>
      <c r="P100">
        <v>20160318</v>
      </c>
      <c r="Q100">
        <v>163818</v>
      </c>
      <c r="R100" s="9" t="s">
        <v>330</v>
      </c>
      <c r="S100">
        <v>0</v>
      </c>
      <c r="T100" s="9" t="s">
        <v>332</v>
      </c>
      <c r="U100">
        <v>20130714</v>
      </c>
      <c r="V100">
        <v>154448</v>
      </c>
      <c r="W100" s="9" t="s">
        <v>330</v>
      </c>
      <c r="X100">
        <v>0</v>
      </c>
      <c r="Y100">
        <v>1</v>
      </c>
      <c r="Z100">
        <v>0</v>
      </c>
      <c r="AA100" s="9" t="s">
        <v>334</v>
      </c>
      <c r="AB100" s="9" t="s">
        <v>336</v>
      </c>
      <c r="AC100" s="9" t="s">
        <v>337</v>
      </c>
      <c r="AD100">
        <v>1</v>
      </c>
      <c r="AE100" s="9"/>
      <c r="AF100">
        <v>1</v>
      </c>
      <c r="AG100" s="9" t="s">
        <v>335</v>
      </c>
      <c r="AH100" s="9" t="s">
        <v>343</v>
      </c>
      <c r="AI100">
        <v>1</v>
      </c>
      <c r="AJ100">
        <v>3</v>
      </c>
      <c r="AK100">
        <v>1</v>
      </c>
      <c r="AL100">
        <v>1</v>
      </c>
      <c r="AM100">
        <v>1</v>
      </c>
      <c r="AN100">
        <v>0</v>
      </c>
      <c r="AO100">
        <v>0</v>
      </c>
      <c r="AP100">
        <v>0</v>
      </c>
      <c r="AQ100">
        <v>0</v>
      </c>
      <c r="AR100">
        <v>1</v>
      </c>
      <c r="AS100" s="9" t="s">
        <v>353</v>
      </c>
      <c r="AT100" s="9" t="s">
        <v>346</v>
      </c>
      <c r="AU100" s="9" t="s">
        <v>359</v>
      </c>
      <c r="AV100" s="9" t="s">
        <v>360</v>
      </c>
      <c r="AW100">
        <v>1</v>
      </c>
      <c r="AX100">
        <v>1</v>
      </c>
      <c r="AY100" s="9" t="s">
        <v>319</v>
      </c>
      <c r="AZ100" s="9" t="s">
        <v>362</v>
      </c>
      <c r="BA100">
        <v>0</v>
      </c>
      <c r="BB100" s="9" t="s">
        <v>337</v>
      </c>
      <c r="BC100" s="9" t="s">
        <v>364</v>
      </c>
      <c r="BD100">
        <v>1</v>
      </c>
      <c r="BE100" s="9" t="s">
        <v>365</v>
      </c>
      <c r="BF100">
        <v>0</v>
      </c>
      <c r="BG100" s="9" t="s">
        <v>319</v>
      </c>
      <c r="BH100">
        <v>0</v>
      </c>
      <c r="BI100" s="9" t="s">
        <v>366</v>
      </c>
      <c r="BK100" s="9" t="s">
        <v>368</v>
      </c>
      <c r="BL100" s="9"/>
      <c r="BM100" s="9"/>
      <c r="BN100" s="9"/>
      <c r="BO100" s="9" t="s">
        <v>376</v>
      </c>
      <c r="BP100" s="9" t="s">
        <v>377</v>
      </c>
      <c r="BQ100" s="9" t="s">
        <v>378</v>
      </c>
      <c r="BR100" s="9" t="s">
        <v>381</v>
      </c>
      <c r="BS100" s="9" t="s">
        <v>384</v>
      </c>
      <c r="BU100" s="9"/>
      <c r="BV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  <c r="CO100" s="9"/>
      <c r="CP100" s="9"/>
      <c r="CQ100" s="9"/>
      <c r="CR100" s="9"/>
      <c r="CS100" s="9"/>
      <c r="CT100" s="9"/>
      <c r="CU100" s="9"/>
      <c r="CV100" s="9"/>
      <c r="CW100" s="9"/>
      <c r="CX100" s="9"/>
      <c r="CY100" s="9"/>
      <c r="CZ100" s="9"/>
      <c r="DA100" s="9" t="s">
        <v>364</v>
      </c>
      <c r="DB100" s="9" t="s">
        <v>522</v>
      </c>
      <c r="DC100" s="9" t="s">
        <v>522</v>
      </c>
      <c r="DD100">
        <v>1</v>
      </c>
      <c r="DE100" s="9"/>
      <c r="DF100" s="9"/>
      <c r="DG100" s="9"/>
      <c r="DH100" s="9"/>
      <c r="DI100" s="9"/>
      <c r="DJ100" s="9"/>
      <c r="DK100" s="9"/>
    </row>
    <row r="101" spans="1:115" x14ac:dyDescent="0.2">
      <c r="A101" s="47" t="s">
        <v>346</v>
      </c>
      <c r="B101" s="41" t="s">
        <v>318</v>
      </c>
      <c r="C101" s="41" t="s">
        <v>319</v>
      </c>
      <c r="D101" s="41" t="s">
        <v>321</v>
      </c>
      <c r="E101" s="41" t="s">
        <v>322</v>
      </c>
      <c r="F101" s="41" t="s">
        <v>324</v>
      </c>
      <c r="G101" s="42">
        <v>0</v>
      </c>
      <c r="H101" s="42">
        <v>1</v>
      </c>
      <c r="I101" s="42">
        <v>0</v>
      </c>
      <c r="J101" s="42">
        <v>800</v>
      </c>
      <c r="K101" s="41" t="s">
        <v>325</v>
      </c>
      <c r="L101" s="41" t="s">
        <v>327</v>
      </c>
      <c r="M101" s="42">
        <v>1</v>
      </c>
      <c r="N101" s="42">
        <v>1</v>
      </c>
      <c r="O101" s="42">
        <v>0</v>
      </c>
      <c r="P101" s="42">
        <v>20160318</v>
      </c>
      <c r="Q101" s="42">
        <v>163818</v>
      </c>
      <c r="R101" s="41" t="s">
        <v>330</v>
      </c>
      <c r="S101" s="42">
        <v>0</v>
      </c>
      <c r="T101" s="41" t="s">
        <v>332</v>
      </c>
      <c r="U101" s="42">
        <v>20130714</v>
      </c>
      <c r="V101" s="42">
        <v>154448</v>
      </c>
      <c r="W101" s="41" t="s">
        <v>330</v>
      </c>
      <c r="X101" s="42">
        <v>0</v>
      </c>
      <c r="Y101" s="42">
        <v>1</v>
      </c>
      <c r="Z101" s="42">
        <v>0</v>
      </c>
      <c r="AA101" s="41" t="s">
        <v>334</v>
      </c>
      <c r="AB101" s="41" t="s">
        <v>336</v>
      </c>
      <c r="AC101" s="41" t="s">
        <v>337</v>
      </c>
      <c r="AD101" s="42">
        <v>1</v>
      </c>
      <c r="AE101" s="41"/>
      <c r="AF101" s="42">
        <v>1</v>
      </c>
      <c r="AG101" s="41" t="s">
        <v>335</v>
      </c>
      <c r="AH101" s="41" t="s">
        <v>343</v>
      </c>
      <c r="AI101" s="42">
        <v>1</v>
      </c>
      <c r="AJ101" s="42">
        <v>3</v>
      </c>
      <c r="AK101" s="42">
        <v>1</v>
      </c>
      <c r="AL101" s="42">
        <v>1</v>
      </c>
      <c r="AM101" s="42">
        <v>1</v>
      </c>
      <c r="AN101" s="42">
        <v>0</v>
      </c>
      <c r="AO101" s="42">
        <v>0</v>
      </c>
      <c r="AP101" s="42">
        <v>0</v>
      </c>
      <c r="AQ101" s="42">
        <v>0</v>
      </c>
      <c r="AR101" s="42">
        <v>1</v>
      </c>
      <c r="AS101" s="41" t="s">
        <v>353</v>
      </c>
      <c r="AT101" s="41" t="s">
        <v>346</v>
      </c>
      <c r="AU101" s="41" t="s">
        <v>359</v>
      </c>
      <c r="AV101" s="41" t="s">
        <v>360</v>
      </c>
      <c r="AW101" s="42">
        <v>1</v>
      </c>
      <c r="AX101" s="42">
        <v>1</v>
      </c>
      <c r="AY101" s="41" t="s">
        <v>319</v>
      </c>
      <c r="AZ101" s="41" t="s">
        <v>362</v>
      </c>
      <c r="BA101" s="42">
        <v>0</v>
      </c>
      <c r="BB101" s="41" t="s">
        <v>337</v>
      </c>
      <c r="BC101" s="41" t="s">
        <v>364</v>
      </c>
      <c r="BD101" s="42">
        <v>1</v>
      </c>
      <c r="BE101" s="41" t="s">
        <v>365</v>
      </c>
      <c r="BF101" s="42">
        <v>0</v>
      </c>
      <c r="BG101" s="41" t="s">
        <v>319</v>
      </c>
      <c r="BH101" s="42">
        <v>0</v>
      </c>
      <c r="BI101" s="41" t="s">
        <v>366</v>
      </c>
      <c r="BJ101" s="42"/>
      <c r="BK101" s="41" t="s">
        <v>368</v>
      </c>
      <c r="BL101" s="41"/>
      <c r="BM101" s="41"/>
      <c r="BN101" s="41"/>
      <c r="BO101" s="41" t="s">
        <v>376</v>
      </c>
      <c r="BP101" s="41" t="s">
        <v>377</v>
      </c>
      <c r="BQ101" s="41" t="s">
        <v>378</v>
      </c>
      <c r="BR101" s="41" t="s">
        <v>381</v>
      </c>
      <c r="BS101" s="41" t="s">
        <v>384</v>
      </c>
      <c r="BT101" s="42"/>
      <c r="BU101" s="41"/>
      <c r="BV101" s="41"/>
      <c r="BW101" s="42"/>
      <c r="BX101" s="42"/>
      <c r="BY101" s="41"/>
      <c r="BZ101" s="41"/>
      <c r="CA101" s="41"/>
      <c r="CB101" s="41"/>
      <c r="CC101" s="41"/>
      <c r="CD101" s="41"/>
      <c r="CE101" s="41"/>
      <c r="CF101" s="41"/>
      <c r="CG101" s="41"/>
      <c r="CH101" s="41"/>
      <c r="CI101" s="41"/>
      <c r="CJ101" s="41"/>
      <c r="CK101" s="41"/>
      <c r="CL101" s="41"/>
      <c r="CM101" s="41"/>
      <c r="CN101" s="41"/>
      <c r="CO101" s="41"/>
      <c r="CP101" s="41"/>
      <c r="CQ101" s="41"/>
      <c r="CR101" s="41"/>
      <c r="CS101" s="41"/>
      <c r="CT101" s="41"/>
      <c r="CU101" s="41"/>
      <c r="CV101" s="41"/>
      <c r="CW101" s="41"/>
      <c r="CX101" s="41"/>
      <c r="CY101" s="41"/>
      <c r="CZ101" s="41"/>
      <c r="DA101" s="41" t="s">
        <v>361</v>
      </c>
      <c r="DB101" s="41" t="s">
        <v>522</v>
      </c>
      <c r="DC101" s="41" t="s">
        <v>522</v>
      </c>
      <c r="DD101" s="42">
        <v>1</v>
      </c>
      <c r="DE101" s="41"/>
      <c r="DF101" s="41"/>
      <c r="DG101" s="41"/>
      <c r="DH101" s="41"/>
      <c r="DI101" s="41"/>
      <c r="DJ101" s="41"/>
      <c r="DK101" s="41"/>
    </row>
    <row r="102" spans="1:115" x14ac:dyDescent="0.2">
      <c r="A102" s="11" t="s">
        <v>349</v>
      </c>
      <c r="B102" s="9" t="s">
        <v>318</v>
      </c>
      <c r="C102" s="9" t="s">
        <v>320</v>
      </c>
      <c r="D102" s="9" t="s">
        <v>321</v>
      </c>
      <c r="E102" s="9" t="s">
        <v>323</v>
      </c>
      <c r="F102" s="9" t="s">
        <v>324</v>
      </c>
      <c r="G102">
        <v>0</v>
      </c>
      <c r="H102">
        <v>1</v>
      </c>
      <c r="I102">
        <v>0</v>
      </c>
      <c r="J102">
        <v>800</v>
      </c>
      <c r="K102" s="9" t="s">
        <v>325</v>
      </c>
      <c r="L102" s="9" t="s">
        <v>327</v>
      </c>
      <c r="M102">
        <v>1</v>
      </c>
      <c r="N102">
        <v>1</v>
      </c>
      <c r="O102">
        <v>0</v>
      </c>
      <c r="R102" s="9"/>
      <c r="S102">
        <v>0</v>
      </c>
      <c r="T102" s="9" t="s">
        <v>333</v>
      </c>
      <c r="U102">
        <v>20150911</v>
      </c>
      <c r="V102">
        <v>154410</v>
      </c>
      <c r="W102" s="9" t="s">
        <v>331</v>
      </c>
      <c r="X102">
        <v>0</v>
      </c>
      <c r="Y102">
        <v>0</v>
      </c>
      <c r="Z102">
        <v>0</v>
      </c>
      <c r="AA102" s="9" t="s">
        <v>334</v>
      </c>
      <c r="AB102" s="9"/>
      <c r="AC102" s="9" t="s">
        <v>337</v>
      </c>
      <c r="AD102">
        <v>1</v>
      </c>
      <c r="AE102" s="9" t="s">
        <v>341</v>
      </c>
      <c r="AF102">
        <v>1</v>
      </c>
      <c r="AG102" s="9" t="s">
        <v>335</v>
      </c>
      <c r="AH102" s="9" t="s">
        <v>343</v>
      </c>
      <c r="AI102">
        <v>1</v>
      </c>
      <c r="AJ102">
        <v>1</v>
      </c>
      <c r="AK102">
        <v>1</v>
      </c>
      <c r="AL102">
        <v>1</v>
      </c>
      <c r="AM102">
        <v>1</v>
      </c>
      <c r="AN102">
        <v>0</v>
      </c>
      <c r="AO102">
        <v>0</v>
      </c>
      <c r="AP102">
        <v>0</v>
      </c>
      <c r="AQ102">
        <v>0</v>
      </c>
      <c r="AR102">
        <v>1</v>
      </c>
      <c r="AS102" s="9" t="s">
        <v>353</v>
      </c>
      <c r="AT102" s="9" t="s">
        <v>349</v>
      </c>
      <c r="AU102" s="9" t="s">
        <v>359</v>
      </c>
      <c r="AV102" s="9" t="s">
        <v>360</v>
      </c>
      <c r="AW102">
        <v>1</v>
      </c>
      <c r="AX102">
        <v>1</v>
      </c>
      <c r="AY102" s="9" t="s">
        <v>320</v>
      </c>
      <c r="AZ102" s="9" t="s">
        <v>362</v>
      </c>
      <c r="BA102">
        <v>0</v>
      </c>
      <c r="BB102" s="9" t="s">
        <v>337</v>
      </c>
      <c r="BC102" s="9" t="s">
        <v>364</v>
      </c>
      <c r="BD102">
        <v>1</v>
      </c>
      <c r="BE102" s="9" t="s">
        <v>365</v>
      </c>
      <c r="BF102">
        <v>0</v>
      </c>
      <c r="BG102" s="9" t="s">
        <v>320</v>
      </c>
      <c r="BH102">
        <v>0</v>
      </c>
      <c r="BI102" s="9" t="s">
        <v>366</v>
      </c>
      <c r="BJ102">
        <v>200</v>
      </c>
      <c r="BK102" s="9" t="s">
        <v>368</v>
      </c>
      <c r="BL102" s="9"/>
      <c r="BM102" s="9" t="s">
        <v>374</v>
      </c>
      <c r="BN102" s="9" t="s">
        <v>375</v>
      </c>
      <c r="BO102" s="9" t="s">
        <v>376</v>
      </c>
      <c r="BP102" s="9" t="s">
        <v>377</v>
      </c>
      <c r="BQ102" s="9" t="s">
        <v>378</v>
      </c>
      <c r="BR102" s="9" t="s">
        <v>381</v>
      </c>
      <c r="BS102" s="9" t="s">
        <v>384</v>
      </c>
      <c r="BU102" s="9"/>
      <c r="BV102" s="9"/>
      <c r="BY102" s="9"/>
      <c r="BZ102" s="9"/>
      <c r="CA102" s="9"/>
      <c r="CB102" s="9" t="s">
        <v>386</v>
      </c>
      <c r="CC102" s="9" t="s">
        <v>470</v>
      </c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  <c r="CO102" s="9"/>
      <c r="CP102" s="9"/>
      <c r="CQ102" s="9"/>
      <c r="CR102" s="9"/>
      <c r="CS102" s="9"/>
      <c r="CT102" s="9"/>
      <c r="CU102" s="9"/>
      <c r="CV102" s="9"/>
      <c r="CW102" s="9"/>
      <c r="CX102" s="9"/>
      <c r="CY102" s="9"/>
      <c r="CZ102" s="9"/>
      <c r="DA102" s="9"/>
      <c r="DB102" s="9"/>
      <c r="DC102" s="9"/>
      <c r="DE102" s="9"/>
      <c r="DF102" s="9"/>
      <c r="DG102" s="9"/>
      <c r="DH102" s="9"/>
      <c r="DI102" s="9"/>
      <c r="DJ102" s="9"/>
      <c r="DK102" s="9"/>
    </row>
    <row r="103" spans="1:115" x14ac:dyDescent="0.2">
      <c r="A103" s="12" t="s">
        <v>349</v>
      </c>
      <c r="B103" s="9" t="s">
        <v>318</v>
      </c>
      <c r="C103" s="9" t="s">
        <v>320</v>
      </c>
      <c r="D103" s="9" t="s">
        <v>321</v>
      </c>
      <c r="E103" s="9" t="s">
        <v>323</v>
      </c>
      <c r="F103" s="9" t="s">
        <v>324</v>
      </c>
      <c r="G103">
        <v>0</v>
      </c>
      <c r="H103">
        <v>1</v>
      </c>
      <c r="I103">
        <v>0</v>
      </c>
      <c r="J103">
        <v>800</v>
      </c>
      <c r="K103" s="9" t="s">
        <v>325</v>
      </c>
      <c r="L103" s="9" t="s">
        <v>327</v>
      </c>
      <c r="M103">
        <v>1</v>
      </c>
      <c r="N103">
        <v>1</v>
      </c>
      <c r="O103">
        <v>0</v>
      </c>
      <c r="R103" s="9"/>
      <c r="S103">
        <v>0</v>
      </c>
      <c r="T103" s="9" t="s">
        <v>333</v>
      </c>
      <c r="U103">
        <v>20150911</v>
      </c>
      <c r="V103">
        <v>154410</v>
      </c>
      <c r="W103" s="9" t="s">
        <v>331</v>
      </c>
      <c r="X103">
        <v>0</v>
      </c>
      <c r="Y103">
        <v>0</v>
      </c>
      <c r="Z103">
        <v>0</v>
      </c>
      <c r="AA103" s="9" t="s">
        <v>334</v>
      </c>
      <c r="AB103" s="9"/>
      <c r="AC103" s="9" t="s">
        <v>337</v>
      </c>
      <c r="AD103">
        <v>1</v>
      </c>
      <c r="AE103" s="9" t="s">
        <v>341</v>
      </c>
      <c r="AF103">
        <v>1</v>
      </c>
      <c r="AG103" s="9" t="s">
        <v>335</v>
      </c>
      <c r="AH103" s="9" t="s">
        <v>343</v>
      </c>
      <c r="AI103">
        <v>1</v>
      </c>
      <c r="AJ103">
        <v>1</v>
      </c>
      <c r="AK103">
        <v>1</v>
      </c>
      <c r="AL103">
        <v>1</v>
      </c>
      <c r="AM103">
        <v>1</v>
      </c>
      <c r="AN103">
        <v>0</v>
      </c>
      <c r="AO103">
        <v>0</v>
      </c>
      <c r="AP103">
        <v>0</v>
      </c>
      <c r="AQ103">
        <v>0</v>
      </c>
      <c r="AR103">
        <v>1</v>
      </c>
      <c r="AS103" s="9" t="s">
        <v>353</v>
      </c>
      <c r="AT103" s="9" t="s">
        <v>349</v>
      </c>
      <c r="AU103" s="9" t="s">
        <v>359</v>
      </c>
      <c r="AV103" s="9" t="s">
        <v>360</v>
      </c>
      <c r="AW103">
        <v>1</v>
      </c>
      <c r="AX103">
        <v>1</v>
      </c>
      <c r="AY103" s="9" t="s">
        <v>320</v>
      </c>
      <c r="AZ103" s="9" t="s">
        <v>362</v>
      </c>
      <c r="BA103">
        <v>0</v>
      </c>
      <c r="BB103" s="9" t="s">
        <v>337</v>
      </c>
      <c r="BC103" s="9" t="s">
        <v>364</v>
      </c>
      <c r="BD103">
        <v>1</v>
      </c>
      <c r="BE103" s="9" t="s">
        <v>365</v>
      </c>
      <c r="BF103">
        <v>0</v>
      </c>
      <c r="BG103" s="9" t="s">
        <v>320</v>
      </c>
      <c r="BH103">
        <v>0</v>
      </c>
      <c r="BI103" s="9" t="s">
        <v>366</v>
      </c>
      <c r="BJ103">
        <v>200</v>
      </c>
      <c r="BK103" s="9" t="s">
        <v>368</v>
      </c>
      <c r="BL103" s="9"/>
      <c r="BM103" s="9" t="s">
        <v>374</v>
      </c>
      <c r="BN103" s="9" t="s">
        <v>375</v>
      </c>
      <c r="BO103" s="9" t="s">
        <v>376</v>
      </c>
      <c r="BP103" s="9" t="s">
        <v>377</v>
      </c>
      <c r="BQ103" s="9" t="s">
        <v>378</v>
      </c>
      <c r="BR103" s="9" t="s">
        <v>381</v>
      </c>
      <c r="BS103" s="9" t="s">
        <v>384</v>
      </c>
      <c r="BU103" s="9"/>
      <c r="BV103" s="9"/>
      <c r="BY103" s="9"/>
      <c r="BZ103" s="9"/>
      <c r="CA103" s="9"/>
      <c r="CB103" s="9" t="s">
        <v>391</v>
      </c>
      <c r="CC103" s="9" t="s">
        <v>349</v>
      </c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  <c r="CO103" s="9"/>
      <c r="CP103" s="9"/>
      <c r="CQ103" s="9"/>
      <c r="CR103" s="9"/>
      <c r="CS103" s="9"/>
      <c r="CT103" s="9"/>
      <c r="CU103" s="9"/>
      <c r="CV103" s="9"/>
      <c r="CW103" s="9"/>
      <c r="CX103" s="9"/>
      <c r="CY103" s="9"/>
      <c r="CZ103" s="9"/>
      <c r="DA103" s="9"/>
      <c r="DB103" s="9"/>
      <c r="DC103" s="9"/>
      <c r="DE103" s="9"/>
      <c r="DF103" s="9"/>
      <c r="DG103" s="9"/>
      <c r="DH103" s="9"/>
      <c r="DI103" s="9"/>
      <c r="DJ103" s="9"/>
      <c r="DK103" s="9"/>
    </row>
    <row r="104" spans="1:115" x14ac:dyDescent="0.2">
      <c r="A104" s="11" t="s">
        <v>349</v>
      </c>
      <c r="B104" s="9" t="s">
        <v>318</v>
      </c>
      <c r="C104" s="9" t="s">
        <v>320</v>
      </c>
      <c r="D104" s="9" t="s">
        <v>321</v>
      </c>
      <c r="E104" s="9" t="s">
        <v>323</v>
      </c>
      <c r="F104" s="9" t="s">
        <v>324</v>
      </c>
      <c r="G104">
        <v>0</v>
      </c>
      <c r="H104">
        <v>1</v>
      </c>
      <c r="I104">
        <v>0</v>
      </c>
      <c r="J104">
        <v>800</v>
      </c>
      <c r="K104" s="9" t="s">
        <v>325</v>
      </c>
      <c r="L104" s="9" t="s">
        <v>327</v>
      </c>
      <c r="M104">
        <v>1</v>
      </c>
      <c r="N104">
        <v>1</v>
      </c>
      <c r="O104">
        <v>0</v>
      </c>
      <c r="R104" s="9"/>
      <c r="S104">
        <v>0</v>
      </c>
      <c r="T104" s="9" t="s">
        <v>333</v>
      </c>
      <c r="U104">
        <v>20150911</v>
      </c>
      <c r="V104">
        <v>154410</v>
      </c>
      <c r="W104" s="9" t="s">
        <v>331</v>
      </c>
      <c r="X104">
        <v>0</v>
      </c>
      <c r="Y104">
        <v>0</v>
      </c>
      <c r="Z104">
        <v>0</v>
      </c>
      <c r="AA104" s="9" t="s">
        <v>334</v>
      </c>
      <c r="AB104" s="9"/>
      <c r="AC104" s="9" t="s">
        <v>337</v>
      </c>
      <c r="AD104">
        <v>1</v>
      </c>
      <c r="AE104" s="9" t="s">
        <v>341</v>
      </c>
      <c r="AF104">
        <v>1</v>
      </c>
      <c r="AG104" s="9" t="s">
        <v>335</v>
      </c>
      <c r="AH104" s="9" t="s">
        <v>343</v>
      </c>
      <c r="AI104">
        <v>1</v>
      </c>
      <c r="AJ104">
        <v>1</v>
      </c>
      <c r="AK104">
        <v>1</v>
      </c>
      <c r="AL104">
        <v>1</v>
      </c>
      <c r="AM104">
        <v>1</v>
      </c>
      <c r="AN104">
        <v>0</v>
      </c>
      <c r="AO104">
        <v>0</v>
      </c>
      <c r="AP104">
        <v>0</v>
      </c>
      <c r="AQ104">
        <v>0</v>
      </c>
      <c r="AR104">
        <v>1</v>
      </c>
      <c r="AS104" s="9" t="s">
        <v>353</v>
      </c>
      <c r="AT104" s="9" t="s">
        <v>349</v>
      </c>
      <c r="AU104" s="9" t="s">
        <v>359</v>
      </c>
      <c r="AV104" s="9" t="s">
        <v>360</v>
      </c>
      <c r="AW104">
        <v>1</v>
      </c>
      <c r="AX104">
        <v>1</v>
      </c>
      <c r="AY104" s="9" t="s">
        <v>320</v>
      </c>
      <c r="AZ104" s="9" t="s">
        <v>362</v>
      </c>
      <c r="BA104">
        <v>0</v>
      </c>
      <c r="BB104" s="9" t="s">
        <v>337</v>
      </c>
      <c r="BC104" s="9" t="s">
        <v>364</v>
      </c>
      <c r="BD104">
        <v>1</v>
      </c>
      <c r="BE104" s="9" t="s">
        <v>365</v>
      </c>
      <c r="BF104">
        <v>0</v>
      </c>
      <c r="BG104" s="9" t="s">
        <v>320</v>
      </c>
      <c r="BH104">
        <v>0</v>
      </c>
      <c r="BI104" s="9" t="s">
        <v>366</v>
      </c>
      <c r="BJ104">
        <v>200</v>
      </c>
      <c r="BK104" s="9" t="s">
        <v>368</v>
      </c>
      <c r="BL104" s="9"/>
      <c r="BM104" s="9" t="s">
        <v>374</v>
      </c>
      <c r="BN104" s="9" t="s">
        <v>375</v>
      </c>
      <c r="BO104" s="9" t="s">
        <v>376</v>
      </c>
      <c r="BP104" s="9" t="s">
        <v>377</v>
      </c>
      <c r="BQ104" s="9" t="s">
        <v>378</v>
      </c>
      <c r="BR104" s="9" t="s">
        <v>381</v>
      </c>
      <c r="BS104" s="9" t="s">
        <v>384</v>
      </c>
      <c r="BU104" s="9"/>
      <c r="BV104" s="9"/>
      <c r="BY104" s="9"/>
      <c r="BZ104" s="9"/>
      <c r="CA104" s="9"/>
      <c r="CB104" s="9" t="s">
        <v>387</v>
      </c>
      <c r="CC104" s="9" t="s">
        <v>471</v>
      </c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  <c r="CO104" s="9"/>
      <c r="CP104" s="9"/>
      <c r="CQ104" s="9"/>
      <c r="CR104" s="9"/>
      <c r="CS104" s="9"/>
      <c r="CT104" s="9"/>
      <c r="CU104" s="9"/>
      <c r="CV104" s="9"/>
      <c r="CW104" s="9"/>
      <c r="CX104" s="9"/>
      <c r="CY104" s="9"/>
      <c r="CZ104" s="9"/>
      <c r="DA104" s="9"/>
      <c r="DB104" s="9"/>
      <c r="DC104" s="9"/>
      <c r="DE104" s="9"/>
      <c r="DF104" s="9"/>
      <c r="DG104" s="9"/>
      <c r="DH104" s="9"/>
      <c r="DI104" s="9"/>
      <c r="DJ104" s="9"/>
      <c r="DK104" s="9"/>
    </row>
    <row r="105" spans="1:115" x14ac:dyDescent="0.2">
      <c r="A105" s="12" t="s">
        <v>349</v>
      </c>
      <c r="B105" s="9" t="s">
        <v>318</v>
      </c>
      <c r="C105" s="9" t="s">
        <v>320</v>
      </c>
      <c r="D105" s="9" t="s">
        <v>321</v>
      </c>
      <c r="E105" s="9" t="s">
        <v>323</v>
      </c>
      <c r="F105" s="9" t="s">
        <v>324</v>
      </c>
      <c r="G105">
        <v>0</v>
      </c>
      <c r="H105">
        <v>1</v>
      </c>
      <c r="I105">
        <v>0</v>
      </c>
      <c r="J105">
        <v>800</v>
      </c>
      <c r="K105" s="9" t="s">
        <v>325</v>
      </c>
      <c r="L105" s="9" t="s">
        <v>327</v>
      </c>
      <c r="M105">
        <v>1</v>
      </c>
      <c r="N105">
        <v>1</v>
      </c>
      <c r="O105">
        <v>0</v>
      </c>
      <c r="R105" s="9"/>
      <c r="S105">
        <v>0</v>
      </c>
      <c r="T105" s="9" t="s">
        <v>333</v>
      </c>
      <c r="U105">
        <v>20150911</v>
      </c>
      <c r="V105">
        <v>154410</v>
      </c>
      <c r="W105" s="9" t="s">
        <v>331</v>
      </c>
      <c r="X105">
        <v>0</v>
      </c>
      <c r="Y105">
        <v>0</v>
      </c>
      <c r="Z105">
        <v>0</v>
      </c>
      <c r="AA105" s="9" t="s">
        <v>334</v>
      </c>
      <c r="AB105" s="9"/>
      <c r="AC105" s="9" t="s">
        <v>337</v>
      </c>
      <c r="AD105">
        <v>1</v>
      </c>
      <c r="AE105" s="9" t="s">
        <v>341</v>
      </c>
      <c r="AF105">
        <v>1</v>
      </c>
      <c r="AG105" s="9" t="s">
        <v>335</v>
      </c>
      <c r="AH105" s="9" t="s">
        <v>343</v>
      </c>
      <c r="AI105">
        <v>1</v>
      </c>
      <c r="AJ105">
        <v>1</v>
      </c>
      <c r="AK105">
        <v>1</v>
      </c>
      <c r="AL105">
        <v>1</v>
      </c>
      <c r="AM105">
        <v>1</v>
      </c>
      <c r="AN105">
        <v>0</v>
      </c>
      <c r="AO105">
        <v>0</v>
      </c>
      <c r="AP105">
        <v>0</v>
      </c>
      <c r="AQ105">
        <v>0</v>
      </c>
      <c r="AR105">
        <v>1</v>
      </c>
      <c r="AS105" s="9" t="s">
        <v>353</v>
      </c>
      <c r="AT105" s="9" t="s">
        <v>349</v>
      </c>
      <c r="AU105" s="9" t="s">
        <v>359</v>
      </c>
      <c r="AV105" s="9" t="s">
        <v>360</v>
      </c>
      <c r="AW105">
        <v>1</v>
      </c>
      <c r="AX105">
        <v>1</v>
      </c>
      <c r="AY105" s="9" t="s">
        <v>320</v>
      </c>
      <c r="AZ105" s="9" t="s">
        <v>362</v>
      </c>
      <c r="BA105">
        <v>0</v>
      </c>
      <c r="BB105" s="9" t="s">
        <v>337</v>
      </c>
      <c r="BC105" s="9" t="s">
        <v>364</v>
      </c>
      <c r="BD105">
        <v>1</v>
      </c>
      <c r="BE105" s="9" t="s">
        <v>365</v>
      </c>
      <c r="BF105">
        <v>0</v>
      </c>
      <c r="BG105" s="9" t="s">
        <v>320</v>
      </c>
      <c r="BH105">
        <v>0</v>
      </c>
      <c r="BI105" s="9" t="s">
        <v>366</v>
      </c>
      <c r="BJ105">
        <v>200</v>
      </c>
      <c r="BK105" s="9" t="s">
        <v>368</v>
      </c>
      <c r="BL105" s="9"/>
      <c r="BM105" s="9" t="s">
        <v>374</v>
      </c>
      <c r="BN105" s="9" t="s">
        <v>375</v>
      </c>
      <c r="BO105" s="9" t="s">
        <v>376</v>
      </c>
      <c r="BP105" s="9" t="s">
        <v>377</v>
      </c>
      <c r="BQ105" s="9" t="s">
        <v>378</v>
      </c>
      <c r="BR105" s="9" t="s">
        <v>381</v>
      </c>
      <c r="BS105" s="9" t="s">
        <v>384</v>
      </c>
      <c r="BU105" s="9"/>
      <c r="BV105" s="9"/>
      <c r="BY105" s="9"/>
      <c r="BZ105" s="9"/>
      <c r="CA105" s="9"/>
      <c r="CB105" s="9" t="s">
        <v>388</v>
      </c>
      <c r="CC105" s="9" t="s">
        <v>472</v>
      </c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  <c r="CO105" s="9"/>
      <c r="CP105" s="9"/>
      <c r="CQ105" s="9"/>
      <c r="CR105" s="9"/>
      <c r="CS105" s="9"/>
      <c r="CT105" s="9"/>
      <c r="CU105" s="9"/>
      <c r="CV105" s="9"/>
      <c r="CW105" s="9"/>
      <c r="CX105" s="9"/>
      <c r="CY105" s="9"/>
      <c r="CZ105" s="9"/>
      <c r="DA105" s="9"/>
      <c r="DB105" s="9"/>
      <c r="DC105" s="9"/>
      <c r="DE105" s="9"/>
      <c r="DF105" s="9"/>
      <c r="DG105" s="9"/>
      <c r="DH105" s="9"/>
      <c r="DI105" s="9"/>
      <c r="DJ105" s="9"/>
      <c r="DK105" s="9"/>
    </row>
    <row r="106" spans="1:115" x14ac:dyDescent="0.2">
      <c r="A106" s="11" t="s">
        <v>349</v>
      </c>
      <c r="B106" s="9" t="s">
        <v>318</v>
      </c>
      <c r="C106" s="9" t="s">
        <v>320</v>
      </c>
      <c r="D106" s="9" t="s">
        <v>321</v>
      </c>
      <c r="E106" s="9" t="s">
        <v>323</v>
      </c>
      <c r="F106" s="9" t="s">
        <v>324</v>
      </c>
      <c r="G106">
        <v>0</v>
      </c>
      <c r="H106">
        <v>1</v>
      </c>
      <c r="I106">
        <v>0</v>
      </c>
      <c r="J106">
        <v>800</v>
      </c>
      <c r="K106" s="9" t="s">
        <v>325</v>
      </c>
      <c r="L106" s="9" t="s">
        <v>327</v>
      </c>
      <c r="M106">
        <v>1</v>
      </c>
      <c r="N106">
        <v>1</v>
      </c>
      <c r="O106">
        <v>0</v>
      </c>
      <c r="R106" s="9"/>
      <c r="S106">
        <v>0</v>
      </c>
      <c r="T106" s="9" t="s">
        <v>333</v>
      </c>
      <c r="U106">
        <v>20150911</v>
      </c>
      <c r="V106">
        <v>154410</v>
      </c>
      <c r="W106" s="9" t="s">
        <v>331</v>
      </c>
      <c r="X106">
        <v>0</v>
      </c>
      <c r="Y106">
        <v>0</v>
      </c>
      <c r="Z106">
        <v>0</v>
      </c>
      <c r="AA106" s="9" t="s">
        <v>334</v>
      </c>
      <c r="AB106" s="9"/>
      <c r="AC106" s="9" t="s">
        <v>337</v>
      </c>
      <c r="AD106">
        <v>1</v>
      </c>
      <c r="AE106" s="9" t="s">
        <v>341</v>
      </c>
      <c r="AF106">
        <v>1</v>
      </c>
      <c r="AG106" s="9" t="s">
        <v>335</v>
      </c>
      <c r="AH106" s="9" t="s">
        <v>343</v>
      </c>
      <c r="AI106">
        <v>1</v>
      </c>
      <c r="AJ106">
        <v>1</v>
      </c>
      <c r="AK106">
        <v>1</v>
      </c>
      <c r="AL106">
        <v>1</v>
      </c>
      <c r="AM106">
        <v>1</v>
      </c>
      <c r="AN106">
        <v>0</v>
      </c>
      <c r="AO106">
        <v>0</v>
      </c>
      <c r="AP106">
        <v>0</v>
      </c>
      <c r="AQ106">
        <v>0</v>
      </c>
      <c r="AR106">
        <v>1</v>
      </c>
      <c r="AS106" s="9" t="s">
        <v>353</v>
      </c>
      <c r="AT106" s="9" t="s">
        <v>349</v>
      </c>
      <c r="AU106" s="9" t="s">
        <v>359</v>
      </c>
      <c r="AV106" s="9" t="s">
        <v>360</v>
      </c>
      <c r="AW106">
        <v>1</v>
      </c>
      <c r="AX106">
        <v>1</v>
      </c>
      <c r="AY106" s="9" t="s">
        <v>320</v>
      </c>
      <c r="AZ106" s="9" t="s">
        <v>362</v>
      </c>
      <c r="BA106">
        <v>0</v>
      </c>
      <c r="BB106" s="9" t="s">
        <v>337</v>
      </c>
      <c r="BC106" s="9" t="s">
        <v>364</v>
      </c>
      <c r="BD106">
        <v>1</v>
      </c>
      <c r="BE106" s="9" t="s">
        <v>365</v>
      </c>
      <c r="BF106">
        <v>0</v>
      </c>
      <c r="BG106" s="9" t="s">
        <v>320</v>
      </c>
      <c r="BH106">
        <v>0</v>
      </c>
      <c r="BI106" s="9" t="s">
        <v>366</v>
      </c>
      <c r="BJ106">
        <v>200</v>
      </c>
      <c r="BK106" s="9" t="s">
        <v>368</v>
      </c>
      <c r="BL106" s="9"/>
      <c r="BM106" s="9" t="s">
        <v>374</v>
      </c>
      <c r="BN106" s="9" t="s">
        <v>375</v>
      </c>
      <c r="BO106" s="9" t="s">
        <v>376</v>
      </c>
      <c r="BP106" s="9" t="s">
        <v>377</v>
      </c>
      <c r="BQ106" s="9" t="s">
        <v>378</v>
      </c>
      <c r="BR106" s="9" t="s">
        <v>381</v>
      </c>
      <c r="BS106" s="9" t="s">
        <v>384</v>
      </c>
      <c r="BU106" s="9"/>
      <c r="BV106" s="9"/>
      <c r="BY106" s="9"/>
      <c r="BZ106" s="9"/>
      <c r="CA106" s="9"/>
      <c r="CB106" s="9" t="s">
        <v>389</v>
      </c>
      <c r="CC106" s="9" t="s">
        <v>473</v>
      </c>
      <c r="CD106" s="9"/>
      <c r="CE106" s="9"/>
      <c r="CF106" s="9"/>
      <c r="CG106" s="9"/>
      <c r="CH106" s="9"/>
      <c r="CI106" s="9"/>
      <c r="CJ106" s="9"/>
      <c r="CK106" s="9"/>
      <c r="CL106" s="9"/>
      <c r="CM106" s="9"/>
      <c r="CN106" s="9"/>
      <c r="CO106" s="9"/>
      <c r="CP106" s="9"/>
      <c r="CQ106" s="9"/>
      <c r="CR106" s="9"/>
      <c r="CS106" s="9"/>
      <c r="CT106" s="9"/>
      <c r="CU106" s="9"/>
      <c r="CV106" s="9"/>
      <c r="CW106" s="9"/>
      <c r="CX106" s="9"/>
      <c r="CY106" s="9"/>
      <c r="CZ106" s="9"/>
      <c r="DA106" s="9"/>
      <c r="DB106" s="9"/>
      <c r="DC106" s="9"/>
      <c r="DE106" s="9"/>
      <c r="DF106" s="9"/>
      <c r="DG106" s="9"/>
      <c r="DH106" s="9"/>
      <c r="DI106" s="9"/>
      <c r="DJ106" s="9"/>
      <c r="DK106" s="9"/>
    </row>
    <row r="107" spans="1:115" x14ac:dyDescent="0.2">
      <c r="A107" s="12" t="s">
        <v>349</v>
      </c>
      <c r="B107" s="9" t="s">
        <v>318</v>
      </c>
      <c r="C107" s="9" t="s">
        <v>320</v>
      </c>
      <c r="D107" s="9" t="s">
        <v>321</v>
      </c>
      <c r="E107" s="9" t="s">
        <v>323</v>
      </c>
      <c r="F107" s="9" t="s">
        <v>324</v>
      </c>
      <c r="G107">
        <v>0</v>
      </c>
      <c r="H107">
        <v>1</v>
      </c>
      <c r="I107">
        <v>0</v>
      </c>
      <c r="J107">
        <v>800</v>
      </c>
      <c r="K107" s="9" t="s">
        <v>325</v>
      </c>
      <c r="L107" s="9" t="s">
        <v>327</v>
      </c>
      <c r="M107">
        <v>1</v>
      </c>
      <c r="N107">
        <v>1</v>
      </c>
      <c r="O107">
        <v>0</v>
      </c>
      <c r="R107" s="9"/>
      <c r="S107">
        <v>0</v>
      </c>
      <c r="T107" s="9" t="s">
        <v>333</v>
      </c>
      <c r="U107">
        <v>20150911</v>
      </c>
      <c r="V107">
        <v>154410</v>
      </c>
      <c r="W107" s="9" t="s">
        <v>331</v>
      </c>
      <c r="X107">
        <v>0</v>
      </c>
      <c r="Y107">
        <v>0</v>
      </c>
      <c r="Z107">
        <v>0</v>
      </c>
      <c r="AA107" s="9" t="s">
        <v>334</v>
      </c>
      <c r="AB107" s="9"/>
      <c r="AC107" s="9" t="s">
        <v>337</v>
      </c>
      <c r="AD107">
        <v>1</v>
      </c>
      <c r="AE107" s="9" t="s">
        <v>341</v>
      </c>
      <c r="AF107">
        <v>1</v>
      </c>
      <c r="AG107" s="9" t="s">
        <v>335</v>
      </c>
      <c r="AH107" s="9" t="s">
        <v>343</v>
      </c>
      <c r="AI107">
        <v>1</v>
      </c>
      <c r="AJ107">
        <v>1</v>
      </c>
      <c r="AK107">
        <v>1</v>
      </c>
      <c r="AL107">
        <v>1</v>
      </c>
      <c r="AM107">
        <v>1</v>
      </c>
      <c r="AN107">
        <v>0</v>
      </c>
      <c r="AO107">
        <v>0</v>
      </c>
      <c r="AP107">
        <v>0</v>
      </c>
      <c r="AQ107">
        <v>0</v>
      </c>
      <c r="AR107">
        <v>1</v>
      </c>
      <c r="AS107" s="9" t="s">
        <v>353</v>
      </c>
      <c r="AT107" s="9" t="s">
        <v>349</v>
      </c>
      <c r="AU107" s="9" t="s">
        <v>359</v>
      </c>
      <c r="AV107" s="9" t="s">
        <v>360</v>
      </c>
      <c r="AW107">
        <v>1</v>
      </c>
      <c r="AX107">
        <v>1</v>
      </c>
      <c r="AY107" s="9" t="s">
        <v>320</v>
      </c>
      <c r="AZ107" s="9" t="s">
        <v>362</v>
      </c>
      <c r="BA107">
        <v>0</v>
      </c>
      <c r="BB107" s="9" t="s">
        <v>337</v>
      </c>
      <c r="BC107" s="9" t="s">
        <v>364</v>
      </c>
      <c r="BD107">
        <v>1</v>
      </c>
      <c r="BE107" s="9" t="s">
        <v>365</v>
      </c>
      <c r="BF107">
        <v>0</v>
      </c>
      <c r="BG107" s="9" t="s">
        <v>320</v>
      </c>
      <c r="BH107">
        <v>0</v>
      </c>
      <c r="BI107" s="9" t="s">
        <v>366</v>
      </c>
      <c r="BJ107">
        <v>200</v>
      </c>
      <c r="BK107" s="9" t="s">
        <v>368</v>
      </c>
      <c r="BL107" s="9"/>
      <c r="BM107" s="9" t="s">
        <v>374</v>
      </c>
      <c r="BN107" s="9" t="s">
        <v>375</v>
      </c>
      <c r="BO107" s="9" t="s">
        <v>376</v>
      </c>
      <c r="BP107" s="9" t="s">
        <v>377</v>
      </c>
      <c r="BQ107" s="9" t="s">
        <v>378</v>
      </c>
      <c r="BR107" s="9" t="s">
        <v>381</v>
      </c>
      <c r="BS107" s="9" t="s">
        <v>384</v>
      </c>
      <c r="BU107" s="9"/>
      <c r="BV107" s="9"/>
      <c r="BY107" s="9"/>
      <c r="BZ107" s="9"/>
      <c r="CA107" s="9"/>
      <c r="CB107" s="9" t="s">
        <v>403</v>
      </c>
      <c r="CC107" s="9" t="s">
        <v>335</v>
      </c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  <c r="CO107" s="9"/>
      <c r="CP107" s="9"/>
      <c r="CQ107" s="9"/>
      <c r="CR107" s="9"/>
      <c r="CS107" s="9"/>
      <c r="CT107" s="9"/>
      <c r="CU107" s="9"/>
      <c r="CV107" s="9"/>
      <c r="CW107" s="9"/>
      <c r="CX107" s="9"/>
      <c r="CY107" s="9"/>
      <c r="CZ107" s="9"/>
      <c r="DA107" s="9"/>
      <c r="DB107" s="9"/>
      <c r="DC107" s="9"/>
      <c r="DE107" s="9"/>
      <c r="DF107" s="9"/>
      <c r="DG107" s="9"/>
      <c r="DH107" s="9"/>
      <c r="DI107" s="9"/>
      <c r="DJ107" s="9"/>
      <c r="DK107" s="9"/>
    </row>
    <row r="108" spans="1:115" x14ac:dyDescent="0.2">
      <c r="A108" s="11" t="s">
        <v>349</v>
      </c>
      <c r="B108" s="9" t="s">
        <v>318</v>
      </c>
      <c r="C108" s="9" t="s">
        <v>320</v>
      </c>
      <c r="D108" s="9" t="s">
        <v>321</v>
      </c>
      <c r="E108" s="9" t="s">
        <v>323</v>
      </c>
      <c r="F108" s="9" t="s">
        <v>324</v>
      </c>
      <c r="G108">
        <v>0</v>
      </c>
      <c r="H108">
        <v>1</v>
      </c>
      <c r="I108">
        <v>0</v>
      </c>
      <c r="J108">
        <v>800</v>
      </c>
      <c r="K108" s="9" t="s">
        <v>325</v>
      </c>
      <c r="L108" s="9" t="s">
        <v>327</v>
      </c>
      <c r="M108">
        <v>1</v>
      </c>
      <c r="N108">
        <v>1</v>
      </c>
      <c r="O108">
        <v>0</v>
      </c>
      <c r="R108" s="9"/>
      <c r="S108">
        <v>0</v>
      </c>
      <c r="T108" s="9" t="s">
        <v>333</v>
      </c>
      <c r="U108">
        <v>20150911</v>
      </c>
      <c r="V108">
        <v>154410</v>
      </c>
      <c r="W108" s="9" t="s">
        <v>331</v>
      </c>
      <c r="X108">
        <v>0</v>
      </c>
      <c r="Y108">
        <v>0</v>
      </c>
      <c r="Z108">
        <v>0</v>
      </c>
      <c r="AA108" s="9" t="s">
        <v>334</v>
      </c>
      <c r="AB108" s="9"/>
      <c r="AC108" s="9" t="s">
        <v>337</v>
      </c>
      <c r="AD108">
        <v>1</v>
      </c>
      <c r="AE108" s="9" t="s">
        <v>341</v>
      </c>
      <c r="AF108">
        <v>1</v>
      </c>
      <c r="AG108" s="9" t="s">
        <v>335</v>
      </c>
      <c r="AH108" s="9" t="s">
        <v>343</v>
      </c>
      <c r="AI108">
        <v>1</v>
      </c>
      <c r="AJ108">
        <v>1</v>
      </c>
      <c r="AK108">
        <v>1</v>
      </c>
      <c r="AL108">
        <v>1</v>
      </c>
      <c r="AM108">
        <v>1</v>
      </c>
      <c r="AN108">
        <v>0</v>
      </c>
      <c r="AO108">
        <v>0</v>
      </c>
      <c r="AP108">
        <v>0</v>
      </c>
      <c r="AQ108">
        <v>0</v>
      </c>
      <c r="AR108">
        <v>1</v>
      </c>
      <c r="AS108" s="9" t="s">
        <v>353</v>
      </c>
      <c r="AT108" s="9" t="s">
        <v>349</v>
      </c>
      <c r="AU108" s="9" t="s">
        <v>359</v>
      </c>
      <c r="AV108" s="9" t="s">
        <v>360</v>
      </c>
      <c r="AW108">
        <v>1</v>
      </c>
      <c r="AX108">
        <v>1</v>
      </c>
      <c r="AY108" s="9" t="s">
        <v>320</v>
      </c>
      <c r="AZ108" s="9" t="s">
        <v>362</v>
      </c>
      <c r="BA108">
        <v>0</v>
      </c>
      <c r="BB108" s="9" t="s">
        <v>337</v>
      </c>
      <c r="BC108" s="9" t="s">
        <v>364</v>
      </c>
      <c r="BD108">
        <v>1</v>
      </c>
      <c r="BE108" s="9" t="s">
        <v>365</v>
      </c>
      <c r="BF108">
        <v>0</v>
      </c>
      <c r="BG108" s="9" t="s">
        <v>320</v>
      </c>
      <c r="BH108">
        <v>0</v>
      </c>
      <c r="BI108" s="9" t="s">
        <v>366</v>
      </c>
      <c r="BJ108">
        <v>200</v>
      </c>
      <c r="BK108" s="9" t="s">
        <v>368</v>
      </c>
      <c r="BL108" s="9"/>
      <c r="BM108" s="9" t="s">
        <v>374</v>
      </c>
      <c r="BN108" s="9" t="s">
        <v>375</v>
      </c>
      <c r="BO108" s="9" t="s">
        <v>376</v>
      </c>
      <c r="BP108" s="9" t="s">
        <v>377</v>
      </c>
      <c r="BQ108" s="9" t="s">
        <v>378</v>
      </c>
      <c r="BR108" s="9" t="s">
        <v>381</v>
      </c>
      <c r="BS108" s="9" t="s">
        <v>384</v>
      </c>
      <c r="BU108" s="9"/>
      <c r="BV108" s="9"/>
      <c r="BY108" s="9"/>
      <c r="BZ108" s="9"/>
      <c r="CA108" s="9"/>
      <c r="CB108" s="9" t="s">
        <v>402</v>
      </c>
      <c r="CC108" s="9" t="s">
        <v>334</v>
      </c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  <c r="CO108" s="9"/>
      <c r="CP108" s="9"/>
      <c r="CQ108" s="9"/>
      <c r="CR108" s="9"/>
      <c r="CS108" s="9"/>
      <c r="CT108" s="9"/>
      <c r="CU108" s="9"/>
      <c r="CV108" s="9"/>
      <c r="CW108" s="9"/>
      <c r="CX108" s="9"/>
      <c r="CY108" s="9"/>
      <c r="CZ108" s="9"/>
      <c r="DA108" s="9"/>
      <c r="DB108" s="9"/>
      <c r="DC108" s="9"/>
      <c r="DE108" s="9"/>
      <c r="DF108" s="9"/>
      <c r="DG108" s="9"/>
      <c r="DH108" s="9"/>
      <c r="DI108" s="9"/>
      <c r="DJ108" s="9"/>
      <c r="DK108" s="9"/>
    </row>
    <row r="109" spans="1:115" x14ac:dyDescent="0.2">
      <c r="A109" s="12" t="s">
        <v>349</v>
      </c>
      <c r="B109" s="9" t="s">
        <v>318</v>
      </c>
      <c r="C109" s="9" t="s">
        <v>320</v>
      </c>
      <c r="D109" s="9" t="s">
        <v>321</v>
      </c>
      <c r="E109" s="9" t="s">
        <v>323</v>
      </c>
      <c r="F109" s="9" t="s">
        <v>324</v>
      </c>
      <c r="G109">
        <v>0</v>
      </c>
      <c r="H109">
        <v>1</v>
      </c>
      <c r="I109">
        <v>0</v>
      </c>
      <c r="J109">
        <v>800</v>
      </c>
      <c r="K109" s="9" t="s">
        <v>325</v>
      </c>
      <c r="L109" s="9" t="s">
        <v>327</v>
      </c>
      <c r="M109">
        <v>1</v>
      </c>
      <c r="N109">
        <v>1</v>
      </c>
      <c r="O109">
        <v>0</v>
      </c>
      <c r="R109" s="9"/>
      <c r="S109">
        <v>0</v>
      </c>
      <c r="T109" s="9" t="s">
        <v>333</v>
      </c>
      <c r="U109">
        <v>20150911</v>
      </c>
      <c r="V109">
        <v>154410</v>
      </c>
      <c r="W109" s="9" t="s">
        <v>331</v>
      </c>
      <c r="X109">
        <v>0</v>
      </c>
      <c r="Y109">
        <v>0</v>
      </c>
      <c r="Z109">
        <v>0</v>
      </c>
      <c r="AA109" s="9" t="s">
        <v>334</v>
      </c>
      <c r="AB109" s="9"/>
      <c r="AC109" s="9" t="s">
        <v>337</v>
      </c>
      <c r="AD109">
        <v>1</v>
      </c>
      <c r="AE109" s="9" t="s">
        <v>341</v>
      </c>
      <c r="AF109">
        <v>1</v>
      </c>
      <c r="AG109" s="9" t="s">
        <v>335</v>
      </c>
      <c r="AH109" s="9" t="s">
        <v>343</v>
      </c>
      <c r="AI109">
        <v>1</v>
      </c>
      <c r="AJ109">
        <v>1</v>
      </c>
      <c r="AK109">
        <v>1</v>
      </c>
      <c r="AL109">
        <v>1</v>
      </c>
      <c r="AM109">
        <v>1</v>
      </c>
      <c r="AN109">
        <v>0</v>
      </c>
      <c r="AO109">
        <v>0</v>
      </c>
      <c r="AP109">
        <v>0</v>
      </c>
      <c r="AQ109">
        <v>0</v>
      </c>
      <c r="AR109">
        <v>1</v>
      </c>
      <c r="AS109" s="9" t="s">
        <v>353</v>
      </c>
      <c r="AT109" s="9" t="s">
        <v>349</v>
      </c>
      <c r="AU109" s="9" t="s">
        <v>359</v>
      </c>
      <c r="AV109" s="9" t="s">
        <v>360</v>
      </c>
      <c r="AW109">
        <v>1</v>
      </c>
      <c r="AX109">
        <v>1</v>
      </c>
      <c r="AY109" s="9" t="s">
        <v>320</v>
      </c>
      <c r="AZ109" s="9" t="s">
        <v>362</v>
      </c>
      <c r="BA109">
        <v>0</v>
      </c>
      <c r="BB109" s="9" t="s">
        <v>337</v>
      </c>
      <c r="BC109" s="9" t="s">
        <v>364</v>
      </c>
      <c r="BD109">
        <v>1</v>
      </c>
      <c r="BE109" s="9" t="s">
        <v>365</v>
      </c>
      <c r="BF109">
        <v>0</v>
      </c>
      <c r="BG109" s="9" t="s">
        <v>320</v>
      </c>
      <c r="BH109">
        <v>0</v>
      </c>
      <c r="BI109" s="9" t="s">
        <v>366</v>
      </c>
      <c r="BJ109">
        <v>200</v>
      </c>
      <c r="BK109" s="9" t="s">
        <v>368</v>
      </c>
      <c r="BL109" s="9"/>
      <c r="BM109" s="9" t="s">
        <v>374</v>
      </c>
      <c r="BN109" s="9" t="s">
        <v>375</v>
      </c>
      <c r="BO109" s="9" t="s">
        <v>376</v>
      </c>
      <c r="BP109" s="9" t="s">
        <v>377</v>
      </c>
      <c r="BQ109" s="9" t="s">
        <v>378</v>
      </c>
      <c r="BR109" s="9" t="s">
        <v>381</v>
      </c>
      <c r="BS109" s="9" t="s">
        <v>384</v>
      </c>
      <c r="BU109" s="9"/>
      <c r="BV109" s="9"/>
      <c r="BY109" s="9"/>
      <c r="BZ109" s="9"/>
      <c r="CA109" s="9"/>
      <c r="CB109" s="9" t="s">
        <v>401</v>
      </c>
      <c r="CC109" s="9" t="s">
        <v>477</v>
      </c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  <c r="CO109" s="9"/>
      <c r="CP109" s="9"/>
      <c r="CQ109" s="9"/>
      <c r="CR109" s="9"/>
      <c r="CS109" s="9"/>
      <c r="CT109" s="9"/>
      <c r="CU109" s="9"/>
      <c r="CV109" s="9"/>
      <c r="CW109" s="9"/>
      <c r="CX109" s="9"/>
      <c r="CY109" s="9"/>
      <c r="CZ109" s="9"/>
      <c r="DA109" s="9"/>
      <c r="DB109" s="9"/>
      <c r="DC109" s="9"/>
      <c r="DE109" s="9"/>
      <c r="DF109" s="9"/>
      <c r="DG109" s="9"/>
      <c r="DH109" s="9"/>
      <c r="DI109" s="9"/>
      <c r="DJ109" s="9"/>
      <c r="DK109" s="9"/>
    </row>
    <row r="110" spans="1:115" x14ac:dyDescent="0.2">
      <c r="A110" s="11" t="s">
        <v>349</v>
      </c>
      <c r="B110" s="9" t="s">
        <v>318</v>
      </c>
      <c r="C110" s="9" t="s">
        <v>320</v>
      </c>
      <c r="D110" s="9" t="s">
        <v>321</v>
      </c>
      <c r="E110" s="9" t="s">
        <v>323</v>
      </c>
      <c r="F110" s="9" t="s">
        <v>324</v>
      </c>
      <c r="G110">
        <v>0</v>
      </c>
      <c r="H110">
        <v>1</v>
      </c>
      <c r="I110">
        <v>0</v>
      </c>
      <c r="J110">
        <v>800</v>
      </c>
      <c r="K110" s="9" t="s">
        <v>325</v>
      </c>
      <c r="L110" s="9" t="s">
        <v>327</v>
      </c>
      <c r="M110">
        <v>1</v>
      </c>
      <c r="N110">
        <v>1</v>
      </c>
      <c r="O110">
        <v>0</v>
      </c>
      <c r="R110" s="9"/>
      <c r="S110">
        <v>0</v>
      </c>
      <c r="T110" s="9" t="s">
        <v>333</v>
      </c>
      <c r="U110">
        <v>20150911</v>
      </c>
      <c r="V110">
        <v>154410</v>
      </c>
      <c r="W110" s="9" t="s">
        <v>331</v>
      </c>
      <c r="X110">
        <v>0</v>
      </c>
      <c r="Y110">
        <v>0</v>
      </c>
      <c r="Z110">
        <v>0</v>
      </c>
      <c r="AA110" s="9" t="s">
        <v>334</v>
      </c>
      <c r="AB110" s="9"/>
      <c r="AC110" s="9" t="s">
        <v>337</v>
      </c>
      <c r="AD110">
        <v>1</v>
      </c>
      <c r="AE110" s="9" t="s">
        <v>341</v>
      </c>
      <c r="AF110">
        <v>1</v>
      </c>
      <c r="AG110" s="9" t="s">
        <v>335</v>
      </c>
      <c r="AH110" s="9" t="s">
        <v>343</v>
      </c>
      <c r="AI110">
        <v>1</v>
      </c>
      <c r="AJ110">
        <v>1</v>
      </c>
      <c r="AK110">
        <v>1</v>
      </c>
      <c r="AL110">
        <v>1</v>
      </c>
      <c r="AM110">
        <v>1</v>
      </c>
      <c r="AN110">
        <v>0</v>
      </c>
      <c r="AO110">
        <v>0</v>
      </c>
      <c r="AP110">
        <v>0</v>
      </c>
      <c r="AQ110">
        <v>0</v>
      </c>
      <c r="AR110">
        <v>1</v>
      </c>
      <c r="AS110" s="9" t="s">
        <v>353</v>
      </c>
      <c r="AT110" s="9" t="s">
        <v>349</v>
      </c>
      <c r="AU110" s="9" t="s">
        <v>359</v>
      </c>
      <c r="AV110" s="9" t="s">
        <v>360</v>
      </c>
      <c r="AW110">
        <v>1</v>
      </c>
      <c r="AX110">
        <v>1</v>
      </c>
      <c r="AY110" s="9" t="s">
        <v>320</v>
      </c>
      <c r="AZ110" s="9" t="s">
        <v>362</v>
      </c>
      <c r="BA110">
        <v>0</v>
      </c>
      <c r="BB110" s="9" t="s">
        <v>337</v>
      </c>
      <c r="BC110" s="9" t="s">
        <v>364</v>
      </c>
      <c r="BD110">
        <v>1</v>
      </c>
      <c r="BE110" s="9" t="s">
        <v>365</v>
      </c>
      <c r="BF110">
        <v>0</v>
      </c>
      <c r="BG110" s="9" t="s">
        <v>320</v>
      </c>
      <c r="BH110">
        <v>0</v>
      </c>
      <c r="BI110" s="9" t="s">
        <v>366</v>
      </c>
      <c r="BJ110">
        <v>200</v>
      </c>
      <c r="BK110" s="9" t="s">
        <v>368</v>
      </c>
      <c r="BL110" s="9"/>
      <c r="BM110" s="9" t="s">
        <v>374</v>
      </c>
      <c r="BN110" s="9" t="s">
        <v>375</v>
      </c>
      <c r="BO110" s="9" t="s">
        <v>376</v>
      </c>
      <c r="BP110" s="9" t="s">
        <v>377</v>
      </c>
      <c r="BQ110" s="9" t="s">
        <v>378</v>
      </c>
      <c r="BR110" s="9" t="s">
        <v>381</v>
      </c>
      <c r="BS110" s="9" t="s">
        <v>384</v>
      </c>
      <c r="BU110" s="9"/>
      <c r="BV110" s="9"/>
      <c r="BY110" s="9"/>
      <c r="BZ110" s="9"/>
      <c r="CA110" s="9"/>
      <c r="CB110" s="9" t="s">
        <v>399</v>
      </c>
      <c r="CC110" s="9" t="s">
        <v>477</v>
      </c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  <c r="CO110" s="9"/>
      <c r="CP110" s="9"/>
      <c r="CQ110" s="9"/>
      <c r="CR110" s="9"/>
      <c r="CS110" s="9"/>
      <c r="CT110" s="9"/>
      <c r="CU110" s="9"/>
      <c r="CV110" s="9"/>
      <c r="CW110" s="9"/>
      <c r="CX110" s="9"/>
      <c r="CY110" s="9"/>
      <c r="CZ110" s="9"/>
      <c r="DA110" s="9"/>
      <c r="DB110" s="9"/>
      <c r="DC110" s="9"/>
      <c r="DE110" s="9"/>
      <c r="DF110" s="9"/>
      <c r="DG110" s="9"/>
      <c r="DH110" s="9"/>
      <c r="DI110" s="9"/>
      <c r="DJ110" s="9"/>
      <c r="DK110" s="9"/>
    </row>
    <row r="111" spans="1:115" x14ac:dyDescent="0.2">
      <c r="A111" s="46" t="s">
        <v>349</v>
      </c>
      <c r="B111" s="9" t="s">
        <v>318</v>
      </c>
      <c r="C111" s="9" t="s">
        <v>320</v>
      </c>
      <c r="D111" s="9" t="s">
        <v>321</v>
      </c>
      <c r="E111" s="9" t="s">
        <v>323</v>
      </c>
      <c r="F111" s="9" t="s">
        <v>324</v>
      </c>
      <c r="G111">
        <v>0</v>
      </c>
      <c r="H111">
        <v>1</v>
      </c>
      <c r="I111">
        <v>0</v>
      </c>
      <c r="J111">
        <v>800</v>
      </c>
      <c r="K111" s="9" t="s">
        <v>325</v>
      </c>
      <c r="L111" s="9" t="s">
        <v>327</v>
      </c>
      <c r="M111">
        <v>1</v>
      </c>
      <c r="N111">
        <v>1</v>
      </c>
      <c r="O111">
        <v>0</v>
      </c>
      <c r="R111" s="9"/>
      <c r="S111">
        <v>0</v>
      </c>
      <c r="T111" s="9" t="s">
        <v>333</v>
      </c>
      <c r="U111">
        <v>20150911</v>
      </c>
      <c r="V111">
        <v>154410</v>
      </c>
      <c r="W111" s="9" t="s">
        <v>331</v>
      </c>
      <c r="X111">
        <v>0</v>
      </c>
      <c r="Y111">
        <v>0</v>
      </c>
      <c r="Z111">
        <v>0</v>
      </c>
      <c r="AA111" s="9" t="s">
        <v>334</v>
      </c>
      <c r="AB111" s="9"/>
      <c r="AC111" s="9" t="s">
        <v>337</v>
      </c>
      <c r="AD111">
        <v>1</v>
      </c>
      <c r="AE111" s="9" t="s">
        <v>341</v>
      </c>
      <c r="AF111">
        <v>1</v>
      </c>
      <c r="AG111" s="9" t="s">
        <v>335</v>
      </c>
      <c r="AH111" s="9" t="s">
        <v>343</v>
      </c>
      <c r="AI111">
        <v>1</v>
      </c>
      <c r="AJ111">
        <v>1</v>
      </c>
      <c r="AK111">
        <v>1</v>
      </c>
      <c r="AL111">
        <v>1</v>
      </c>
      <c r="AM111">
        <v>1</v>
      </c>
      <c r="AN111">
        <v>0</v>
      </c>
      <c r="AO111">
        <v>0</v>
      </c>
      <c r="AP111">
        <v>0</v>
      </c>
      <c r="AQ111">
        <v>0</v>
      </c>
      <c r="AR111">
        <v>1</v>
      </c>
      <c r="AS111" s="9" t="s">
        <v>353</v>
      </c>
      <c r="AT111" s="9" t="s">
        <v>349</v>
      </c>
      <c r="AU111" s="9" t="s">
        <v>359</v>
      </c>
      <c r="AV111" s="9" t="s">
        <v>360</v>
      </c>
      <c r="AW111">
        <v>1</v>
      </c>
      <c r="AX111">
        <v>1</v>
      </c>
      <c r="AY111" s="9" t="s">
        <v>320</v>
      </c>
      <c r="AZ111" s="9" t="s">
        <v>362</v>
      </c>
      <c r="BA111">
        <v>0</v>
      </c>
      <c r="BB111" s="9" t="s">
        <v>337</v>
      </c>
      <c r="BC111" s="9" t="s">
        <v>364</v>
      </c>
      <c r="BD111">
        <v>1</v>
      </c>
      <c r="BE111" s="9" t="s">
        <v>365</v>
      </c>
      <c r="BF111">
        <v>0</v>
      </c>
      <c r="BG111" s="9" t="s">
        <v>320</v>
      </c>
      <c r="BH111">
        <v>0</v>
      </c>
      <c r="BI111" s="9" t="s">
        <v>366</v>
      </c>
      <c r="BJ111">
        <v>200</v>
      </c>
      <c r="BK111" s="9" t="s">
        <v>368</v>
      </c>
      <c r="BL111" s="9"/>
      <c r="BM111" s="9" t="s">
        <v>374</v>
      </c>
      <c r="BN111" s="9" t="s">
        <v>375</v>
      </c>
      <c r="BO111" s="9" t="s">
        <v>376</v>
      </c>
      <c r="BP111" s="9" t="s">
        <v>377</v>
      </c>
      <c r="BQ111" s="9" t="s">
        <v>378</v>
      </c>
      <c r="BR111" s="9" t="s">
        <v>381</v>
      </c>
      <c r="BS111" s="9" t="s">
        <v>384</v>
      </c>
      <c r="BU111" s="9"/>
      <c r="BV111" s="9"/>
      <c r="BY111" s="9"/>
      <c r="BZ111" s="9"/>
      <c r="CA111" s="9"/>
      <c r="CB111" s="9" t="s">
        <v>393</v>
      </c>
      <c r="CC111" s="9" t="s">
        <v>335</v>
      </c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  <c r="CO111" s="9"/>
      <c r="CP111" s="9"/>
      <c r="CQ111" s="9"/>
      <c r="CR111" s="9"/>
      <c r="CS111" s="9"/>
      <c r="CT111" s="9"/>
      <c r="CU111" s="9"/>
      <c r="CV111" s="9"/>
      <c r="CW111" s="9"/>
      <c r="CX111" s="9"/>
      <c r="CY111" s="9"/>
      <c r="CZ111" s="9"/>
      <c r="DA111" s="9"/>
      <c r="DB111" s="9"/>
      <c r="DC111" s="9"/>
      <c r="DE111" s="9"/>
      <c r="DF111" s="9"/>
      <c r="DG111" s="9"/>
      <c r="DH111" s="9"/>
      <c r="DI111" s="9"/>
      <c r="DJ111" s="9"/>
      <c r="DK111" s="9"/>
    </row>
    <row r="112" spans="1:115" x14ac:dyDescent="0.2">
      <c r="A112" s="45" t="s">
        <v>349</v>
      </c>
      <c r="B112" s="9" t="s">
        <v>318</v>
      </c>
      <c r="C112" s="9" t="s">
        <v>320</v>
      </c>
      <c r="D112" s="9" t="s">
        <v>321</v>
      </c>
      <c r="E112" s="9" t="s">
        <v>323</v>
      </c>
      <c r="F112" s="9" t="s">
        <v>324</v>
      </c>
      <c r="G112">
        <v>0</v>
      </c>
      <c r="H112">
        <v>1</v>
      </c>
      <c r="I112">
        <v>0</v>
      </c>
      <c r="J112">
        <v>800</v>
      </c>
      <c r="K112" s="9" t="s">
        <v>325</v>
      </c>
      <c r="L112" s="9" t="s">
        <v>327</v>
      </c>
      <c r="M112">
        <v>1</v>
      </c>
      <c r="N112">
        <v>1</v>
      </c>
      <c r="O112">
        <v>0</v>
      </c>
      <c r="R112" s="9"/>
      <c r="S112">
        <v>0</v>
      </c>
      <c r="T112" s="9" t="s">
        <v>333</v>
      </c>
      <c r="U112">
        <v>20150911</v>
      </c>
      <c r="V112">
        <v>154410</v>
      </c>
      <c r="W112" s="9" t="s">
        <v>331</v>
      </c>
      <c r="X112">
        <v>0</v>
      </c>
      <c r="Y112">
        <v>0</v>
      </c>
      <c r="Z112">
        <v>0</v>
      </c>
      <c r="AA112" s="9" t="s">
        <v>334</v>
      </c>
      <c r="AB112" s="9"/>
      <c r="AC112" s="9" t="s">
        <v>337</v>
      </c>
      <c r="AD112">
        <v>1</v>
      </c>
      <c r="AE112" s="9" t="s">
        <v>341</v>
      </c>
      <c r="AF112">
        <v>1</v>
      </c>
      <c r="AG112" s="9" t="s">
        <v>335</v>
      </c>
      <c r="AH112" s="9" t="s">
        <v>343</v>
      </c>
      <c r="AI112">
        <v>1</v>
      </c>
      <c r="AJ112">
        <v>1</v>
      </c>
      <c r="AK112">
        <v>1</v>
      </c>
      <c r="AL112">
        <v>1</v>
      </c>
      <c r="AM112">
        <v>1</v>
      </c>
      <c r="AN112">
        <v>0</v>
      </c>
      <c r="AO112">
        <v>0</v>
      </c>
      <c r="AP112">
        <v>0</v>
      </c>
      <c r="AQ112">
        <v>0</v>
      </c>
      <c r="AR112">
        <v>1</v>
      </c>
      <c r="AS112" s="9" t="s">
        <v>353</v>
      </c>
      <c r="AT112" s="9" t="s">
        <v>349</v>
      </c>
      <c r="AU112" s="9" t="s">
        <v>359</v>
      </c>
      <c r="AV112" s="9" t="s">
        <v>360</v>
      </c>
      <c r="AW112">
        <v>1</v>
      </c>
      <c r="AX112">
        <v>1</v>
      </c>
      <c r="AY112" s="9" t="s">
        <v>320</v>
      </c>
      <c r="AZ112" s="9" t="s">
        <v>362</v>
      </c>
      <c r="BA112">
        <v>0</v>
      </c>
      <c r="BB112" s="9" t="s">
        <v>337</v>
      </c>
      <c r="BC112" s="9" t="s">
        <v>364</v>
      </c>
      <c r="BD112">
        <v>1</v>
      </c>
      <c r="BE112" s="9" t="s">
        <v>365</v>
      </c>
      <c r="BF112">
        <v>0</v>
      </c>
      <c r="BG112" s="9" t="s">
        <v>320</v>
      </c>
      <c r="BH112">
        <v>0</v>
      </c>
      <c r="BI112" s="9" t="s">
        <v>366</v>
      </c>
      <c r="BJ112">
        <v>200</v>
      </c>
      <c r="BK112" s="9" t="s">
        <v>368</v>
      </c>
      <c r="BL112" s="9"/>
      <c r="BM112" s="9" t="s">
        <v>374</v>
      </c>
      <c r="BN112" s="9" t="s">
        <v>375</v>
      </c>
      <c r="BO112" s="9" t="s">
        <v>376</v>
      </c>
      <c r="BP112" s="9" t="s">
        <v>377</v>
      </c>
      <c r="BQ112" s="9" t="s">
        <v>378</v>
      </c>
      <c r="BR112" s="9" t="s">
        <v>381</v>
      </c>
      <c r="BS112" s="9" t="s">
        <v>384</v>
      </c>
      <c r="BU112" s="9"/>
      <c r="BV112" s="9"/>
      <c r="BY112" s="9"/>
      <c r="BZ112" s="9"/>
      <c r="CA112" s="9"/>
      <c r="CB112" s="9" t="s">
        <v>394</v>
      </c>
      <c r="CC112" s="9" t="s">
        <v>474</v>
      </c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  <c r="CO112" s="9"/>
      <c r="CP112" s="9"/>
      <c r="CQ112" s="9"/>
      <c r="CR112" s="9"/>
      <c r="CS112" s="9"/>
      <c r="CT112" s="9"/>
      <c r="CU112" s="9"/>
      <c r="CV112" s="9"/>
      <c r="CW112" s="9"/>
      <c r="CX112" s="9"/>
      <c r="CY112" s="9"/>
      <c r="CZ112" s="9"/>
      <c r="DA112" s="9"/>
      <c r="DB112" s="9"/>
      <c r="DC112" s="9"/>
      <c r="DE112" s="9"/>
      <c r="DF112" s="9"/>
      <c r="DG112" s="9"/>
      <c r="DH112" s="9"/>
      <c r="DI112" s="9"/>
      <c r="DJ112" s="9"/>
      <c r="DK112" s="9"/>
    </row>
    <row r="113" spans="1:115" x14ac:dyDescent="0.2">
      <c r="A113" s="46" t="s">
        <v>349</v>
      </c>
      <c r="B113" s="9" t="s">
        <v>318</v>
      </c>
      <c r="C113" s="9" t="s">
        <v>320</v>
      </c>
      <c r="D113" s="9" t="s">
        <v>321</v>
      </c>
      <c r="E113" s="9" t="s">
        <v>323</v>
      </c>
      <c r="F113" s="9" t="s">
        <v>324</v>
      </c>
      <c r="G113">
        <v>0</v>
      </c>
      <c r="H113">
        <v>1</v>
      </c>
      <c r="I113">
        <v>0</v>
      </c>
      <c r="J113">
        <v>800</v>
      </c>
      <c r="K113" s="9" t="s">
        <v>325</v>
      </c>
      <c r="L113" s="9" t="s">
        <v>327</v>
      </c>
      <c r="M113">
        <v>1</v>
      </c>
      <c r="N113">
        <v>1</v>
      </c>
      <c r="O113">
        <v>0</v>
      </c>
      <c r="R113" s="9"/>
      <c r="S113">
        <v>0</v>
      </c>
      <c r="T113" s="9" t="s">
        <v>333</v>
      </c>
      <c r="U113">
        <v>20150911</v>
      </c>
      <c r="V113">
        <v>154410</v>
      </c>
      <c r="W113" s="9" t="s">
        <v>331</v>
      </c>
      <c r="X113">
        <v>0</v>
      </c>
      <c r="Y113">
        <v>0</v>
      </c>
      <c r="Z113">
        <v>0</v>
      </c>
      <c r="AA113" s="9" t="s">
        <v>334</v>
      </c>
      <c r="AB113" s="9"/>
      <c r="AC113" s="9" t="s">
        <v>337</v>
      </c>
      <c r="AD113">
        <v>1</v>
      </c>
      <c r="AE113" s="9" t="s">
        <v>341</v>
      </c>
      <c r="AF113">
        <v>1</v>
      </c>
      <c r="AG113" s="9" t="s">
        <v>335</v>
      </c>
      <c r="AH113" s="9" t="s">
        <v>343</v>
      </c>
      <c r="AI113">
        <v>1</v>
      </c>
      <c r="AJ113">
        <v>1</v>
      </c>
      <c r="AK113">
        <v>1</v>
      </c>
      <c r="AL113">
        <v>1</v>
      </c>
      <c r="AM113">
        <v>1</v>
      </c>
      <c r="AN113">
        <v>0</v>
      </c>
      <c r="AO113">
        <v>0</v>
      </c>
      <c r="AP113">
        <v>0</v>
      </c>
      <c r="AQ113">
        <v>0</v>
      </c>
      <c r="AR113">
        <v>1</v>
      </c>
      <c r="AS113" s="9" t="s">
        <v>353</v>
      </c>
      <c r="AT113" s="9" t="s">
        <v>349</v>
      </c>
      <c r="AU113" s="9" t="s">
        <v>359</v>
      </c>
      <c r="AV113" s="9" t="s">
        <v>360</v>
      </c>
      <c r="AW113">
        <v>1</v>
      </c>
      <c r="AX113">
        <v>1</v>
      </c>
      <c r="AY113" s="9" t="s">
        <v>320</v>
      </c>
      <c r="AZ113" s="9" t="s">
        <v>362</v>
      </c>
      <c r="BA113">
        <v>0</v>
      </c>
      <c r="BB113" s="9" t="s">
        <v>337</v>
      </c>
      <c r="BC113" s="9" t="s">
        <v>364</v>
      </c>
      <c r="BD113">
        <v>1</v>
      </c>
      <c r="BE113" s="9" t="s">
        <v>365</v>
      </c>
      <c r="BF113">
        <v>0</v>
      </c>
      <c r="BG113" s="9" t="s">
        <v>320</v>
      </c>
      <c r="BH113">
        <v>0</v>
      </c>
      <c r="BI113" s="9" t="s">
        <v>366</v>
      </c>
      <c r="BJ113">
        <v>200</v>
      </c>
      <c r="BK113" s="9" t="s">
        <v>368</v>
      </c>
      <c r="BL113" s="9"/>
      <c r="BM113" s="9" t="s">
        <v>374</v>
      </c>
      <c r="BN113" s="9" t="s">
        <v>375</v>
      </c>
      <c r="BO113" s="9" t="s">
        <v>376</v>
      </c>
      <c r="BP113" s="9" t="s">
        <v>377</v>
      </c>
      <c r="BQ113" s="9" t="s">
        <v>378</v>
      </c>
      <c r="BR113" s="9" t="s">
        <v>381</v>
      </c>
      <c r="BS113" s="9" t="s">
        <v>384</v>
      </c>
      <c r="BU113" s="9"/>
      <c r="BV113" s="9"/>
      <c r="BY113" s="9"/>
      <c r="BZ113" s="9"/>
      <c r="CA113" s="9"/>
      <c r="CB113" s="9" t="s">
        <v>395</v>
      </c>
      <c r="CC113" s="9" t="s">
        <v>475</v>
      </c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  <c r="CO113" s="9"/>
      <c r="CP113" s="9"/>
      <c r="CQ113" s="9"/>
      <c r="CR113" s="9"/>
      <c r="CS113" s="9"/>
      <c r="CT113" s="9"/>
      <c r="CU113" s="9"/>
      <c r="CV113" s="9"/>
      <c r="CW113" s="9"/>
      <c r="CX113" s="9"/>
      <c r="CY113" s="9"/>
      <c r="CZ113" s="9"/>
      <c r="DA113" s="9"/>
      <c r="DB113" s="9"/>
      <c r="DC113" s="9"/>
      <c r="DE113" s="9"/>
      <c r="DF113" s="9"/>
      <c r="DG113" s="9"/>
      <c r="DH113" s="9"/>
      <c r="DI113" s="9"/>
      <c r="DJ113" s="9"/>
      <c r="DK113" s="9"/>
    </row>
    <row r="114" spans="1:115" x14ac:dyDescent="0.2">
      <c r="A114" s="45" t="s">
        <v>349</v>
      </c>
      <c r="B114" s="9" t="s">
        <v>318</v>
      </c>
      <c r="C114" s="9" t="s">
        <v>320</v>
      </c>
      <c r="D114" s="9" t="s">
        <v>321</v>
      </c>
      <c r="E114" s="9" t="s">
        <v>323</v>
      </c>
      <c r="F114" s="9" t="s">
        <v>324</v>
      </c>
      <c r="G114">
        <v>0</v>
      </c>
      <c r="H114">
        <v>1</v>
      </c>
      <c r="I114">
        <v>0</v>
      </c>
      <c r="J114">
        <v>800</v>
      </c>
      <c r="K114" s="9" t="s">
        <v>325</v>
      </c>
      <c r="L114" s="9" t="s">
        <v>327</v>
      </c>
      <c r="M114">
        <v>1</v>
      </c>
      <c r="N114">
        <v>1</v>
      </c>
      <c r="O114">
        <v>0</v>
      </c>
      <c r="R114" s="9"/>
      <c r="S114">
        <v>0</v>
      </c>
      <c r="T114" s="9" t="s">
        <v>333</v>
      </c>
      <c r="U114">
        <v>20150911</v>
      </c>
      <c r="V114">
        <v>154410</v>
      </c>
      <c r="W114" s="9" t="s">
        <v>331</v>
      </c>
      <c r="X114">
        <v>0</v>
      </c>
      <c r="Y114">
        <v>0</v>
      </c>
      <c r="Z114">
        <v>0</v>
      </c>
      <c r="AA114" s="9" t="s">
        <v>334</v>
      </c>
      <c r="AB114" s="9"/>
      <c r="AC114" s="9" t="s">
        <v>337</v>
      </c>
      <c r="AD114">
        <v>1</v>
      </c>
      <c r="AE114" s="9" t="s">
        <v>341</v>
      </c>
      <c r="AF114">
        <v>1</v>
      </c>
      <c r="AG114" s="9" t="s">
        <v>335</v>
      </c>
      <c r="AH114" s="9" t="s">
        <v>343</v>
      </c>
      <c r="AI114">
        <v>1</v>
      </c>
      <c r="AJ114">
        <v>1</v>
      </c>
      <c r="AK114">
        <v>1</v>
      </c>
      <c r="AL114">
        <v>1</v>
      </c>
      <c r="AM114">
        <v>1</v>
      </c>
      <c r="AN114">
        <v>0</v>
      </c>
      <c r="AO114">
        <v>0</v>
      </c>
      <c r="AP114">
        <v>0</v>
      </c>
      <c r="AQ114">
        <v>0</v>
      </c>
      <c r="AR114">
        <v>1</v>
      </c>
      <c r="AS114" s="9" t="s">
        <v>353</v>
      </c>
      <c r="AT114" s="9" t="s">
        <v>349</v>
      </c>
      <c r="AU114" s="9" t="s">
        <v>359</v>
      </c>
      <c r="AV114" s="9" t="s">
        <v>360</v>
      </c>
      <c r="AW114">
        <v>1</v>
      </c>
      <c r="AX114">
        <v>1</v>
      </c>
      <c r="AY114" s="9" t="s">
        <v>320</v>
      </c>
      <c r="AZ114" s="9" t="s">
        <v>362</v>
      </c>
      <c r="BA114">
        <v>0</v>
      </c>
      <c r="BB114" s="9" t="s">
        <v>337</v>
      </c>
      <c r="BC114" s="9" t="s">
        <v>364</v>
      </c>
      <c r="BD114">
        <v>1</v>
      </c>
      <c r="BE114" s="9" t="s">
        <v>365</v>
      </c>
      <c r="BF114">
        <v>0</v>
      </c>
      <c r="BG114" s="9" t="s">
        <v>320</v>
      </c>
      <c r="BH114">
        <v>0</v>
      </c>
      <c r="BI114" s="9" t="s">
        <v>366</v>
      </c>
      <c r="BJ114">
        <v>200</v>
      </c>
      <c r="BK114" s="9" t="s">
        <v>368</v>
      </c>
      <c r="BL114" s="9"/>
      <c r="BM114" s="9" t="s">
        <v>374</v>
      </c>
      <c r="BN114" s="9" t="s">
        <v>375</v>
      </c>
      <c r="BO114" s="9" t="s">
        <v>376</v>
      </c>
      <c r="BP114" s="9" t="s">
        <v>377</v>
      </c>
      <c r="BQ114" s="9" t="s">
        <v>378</v>
      </c>
      <c r="BR114" s="9" t="s">
        <v>381</v>
      </c>
      <c r="BS114" s="9" t="s">
        <v>384</v>
      </c>
      <c r="BU114" s="9"/>
      <c r="BV114" s="9"/>
      <c r="BY114" s="9"/>
      <c r="BZ114" s="9"/>
      <c r="CA114" s="9"/>
      <c r="CB114" s="9" t="s">
        <v>396</v>
      </c>
      <c r="CC114" s="9" t="s">
        <v>474</v>
      </c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  <c r="CO114" s="9"/>
      <c r="CP114" s="9"/>
      <c r="CQ114" s="9"/>
      <c r="CR114" s="9"/>
      <c r="CS114" s="9"/>
      <c r="CT114" s="9"/>
      <c r="CU114" s="9"/>
      <c r="CV114" s="9"/>
      <c r="CW114" s="9"/>
      <c r="CX114" s="9"/>
      <c r="CY114" s="9"/>
      <c r="CZ114" s="9"/>
      <c r="DA114" s="9"/>
      <c r="DB114" s="9"/>
      <c r="DC114" s="9"/>
      <c r="DE114" s="9"/>
      <c r="DF114" s="9"/>
      <c r="DG114" s="9"/>
      <c r="DH114" s="9"/>
      <c r="DI114" s="9"/>
      <c r="DJ114" s="9"/>
      <c r="DK114" s="9"/>
    </row>
    <row r="115" spans="1:115" x14ac:dyDescent="0.2">
      <c r="A115" s="46" t="s">
        <v>349</v>
      </c>
      <c r="B115" s="9" t="s">
        <v>318</v>
      </c>
      <c r="C115" s="9" t="s">
        <v>320</v>
      </c>
      <c r="D115" s="9" t="s">
        <v>321</v>
      </c>
      <c r="E115" s="9" t="s">
        <v>323</v>
      </c>
      <c r="F115" s="9" t="s">
        <v>324</v>
      </c>
      <c r="G115">
        <v>0</v>
      </c>
      <c r="H115">
        <v>1</v>
      </c>
      <c r="I115">
        <v>0</v>
      </c>
      <c r="J115">
        <v>800</v>
      </c>
      <c r="K115" s="9" t="s">
        <v>325</v>
      </c>
      <c r="L115" s="9" t="s">
        <v>327</v>
      </c>
      <c r="M115">
        <v>1</v>
      </c>
      <c r="N115">
        <v>1</v>
      </c>
      <c r="O115">
        <v>0</v>
      </c>
      <c r="R115" s="9"/>
      <c r="S115">
        <v>0</v>
      </c>
      <c r="T115" s="9" t="s">
        <v>333</v>
      </c>
      <c r="U115">
        <v>20150911</v>
      </c>
      <c r="V115">
        <v>154410</v>
      </c>
      <c r="W115" s="9" t="s">
        <v>331</v>
      </c>
      <c r="X115">
        <v>0</v>
      </c>
      <c r="Y115">
        <v>0</v>
      </c>
      <c r="Z115">
        <v>0</v>
      </c>
      <c r="AA115" s="9" t="s">
        <v>334</v>
      </c>
      <c r="AB115" s="9"/>
      <c r="AC115" s="9" t="s">
        <v>337</v>
      </c>
      <c r="AD115">
        <v>1</v>
      </c>
      <c r="AE115" s="9" t="s">
        <v>341</v>
      </c>
      <c r="AF115">
        <v>1</v>
      </c>
      <c r="AG115" s="9" t="s">
        <v>335</v>
      </c>
      <c r="AH115" s="9" t="s">
        <v>343</v>
      </c>
      <c r="AI115">
        <v>1</v>
      </c>
      <c r="AJ115">
        <v>1</v>
      </c>
      <c r="AK115">
        <v>1</v>
      </c>
      <c r="AL115">
        <v>1</v>
      </c>
      <c r="AM115">
        <v>1</v>
      </c>
      <c r="AN115">
        <v>0</v>
      </c>
      <c r="AO115">
        <v>0</v>
      </c>
      <c r="AP115">
        <v>0</v>
      </c>
      <c r="AQ115">
        <v>0</v>
      </c>
      <c r="AR115">
        <v>1</v>
      </c>
      <c r="AS115" s="9" t="s">
        <v>353</v>
      </c>
      <c r="AT115" s="9" t="s">
        <v>349</v>
      </c>
      <c r="AU115" s="9" t="s">
        <v>359</v>
      </c>
      <c r="AV115" s="9" t="s">
        <v>360</v>
      </c>
      <c r="AW115">
        <v>1</v>
      </c>
      <c r="AX115">
        <v>1</v>
      </c>
      <c r="AY115" s="9" t="s">
        <v>320</v>
      </c>
      <c r="AZ115" s="9" t="s">
        <v>362</v>
      </c>
      <c r="BA115">
        <v>0</v>
      </c>
      <c r="BB115" s="9" t="s">
        <v>337</v>
      </c>
      <c r="BC115" s="9" t="s">
        <v>364</v>
      </c>
      <c r="BD115">
        <v>1</v>
      </c>
      <c r="BE115" s="9" t="s">
        <v>365</v>
      </c>
      <c r="BF115">
        <v>0</v>
      </c>
      <c r="BG115" s="9" t="s">
        <v>320</v>
      </c>
      <c r="BH115">
        <v>0</v>
      </c>
      <c r="BI115" s="9" t="s">
        <v>366</v>
      </c>
      <c r="BJ115">
        <v>200</v>
      </c>
      <c r="BK115" s="9" t="s">
        <v>368</v>
      </c>
      <c r="BL115" s="9"/>
      <c r="BM115" s="9" t="s">
        <v>374</v>
      </c>
      <c r="BN115" s="9" t="s">
        <v>375</v>
      </c>
      <c r="BO115" s="9" t="s">
        <v>376</v>
      </c>
      <c r="BP115" s="9" t="s">
        <v>377</v>
      </c>
      <c r="BQ115" s="9" t="s">
        <v>378</v>
      </c>
      <c r="BR115" s="9" t="s">
        <v>381</v>
      </c>
      <c r="BS115" s="9" t="s">
        <v>384</v>
      </c>
      <c r="BU115" s="9"/>
      <c r="BV115" s="9"/>
      <c r="BY115" s="9"/>
      <c r="BZ115" s="9"/>
      <c r="CA115" s="9"/>
      <c r="CB115" s="9" t="s">
        <v>455</v>
      </c>
      <c r="CC115" s="9" t="s">
        <v>359</v>
      </c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  <c r="CO115" s="9"/>
      <c r="CP115" s="9"/>
      <c r="CQ115" s="9"/>
      <c r="CR115" s="9"/>
      <c r="CS115" s="9"/>
      <c r="CT115" s="9"/>
      <c r="CU115" s="9"/>
      <c r="CV115" s="9"/>
      <c r="CW115" s="9"/>
      <c r="CX115" s="9"/>
      <c r="CY115" s="9"/>
      <c r="CZ115" s="9"/>
      <c r="DA115" s="9"/>
      <c r="DB115" s="9"/>
      <c r="DC115" s="9"/>
      <c r="DE115" s="9"/>
      <c r="DF115" s="9"/>
      <c r="DG115" s="9"/>
      <c r="DH115" s="9"/>
      <c r="DI115" s="9"/>
      <c r="DJ115" s="9"/>
      <c r="DK115" s="9"/>
    </row>
    <row r="116" spans="1:115" x14ac:dyDescent="0.2">
      <c r="A116" s="45" t="s">
        <v>349</v>
      </c>
      <c r="B116" s="9" t="s">
        <v>318</v>
      </c>
      <c r="C116" s="9" t="s">
        <v>320</v>
      </c>
      <c r="D116" s="9" t="s">
        <v>321</v>
      </c>
      <c r="E116" s="9" t="s">
        <v>323</v>
      </c>
      <c r="F116" s="9" t="s">
        <v>324</v>
      </c>
      <c r="G116">
        <v>0</v>
      </c>
      <c r="H116">
        <v>1</v>
      </c>
      <c r="I116">
        <v>0</v>
      </c>
      <c r="J116">
        <v>800</v>
      </c>
      <c r="K116" s="9" t="s">
        <v>325</v>
      </c>
      <c r="L116" s="9" t="s">
        <v>327</v>
      </c>
      <c r="M116">
        <v>1</v>
      </c>
      <c r="N116">
        <v>1</v>
      </c>
      <c r="O116">
        <v>0</v>
      </c>
      <c r="R116" s="9"/>
      <c r="S116">
        <v>0</v>
      </c>
      <c r="T116" s="9" t="s">
        <v>333</v>
      </c>
      <c r="U116">
        <v>20150911</v>
      </c>
      <c r="V116">
        <v>154410</v>
      </c>
      <c r="W116" s="9" t="s">
        <v>331</v>
      </c>
      <c r="X116">
        <v>0</v>
      </c>
      <c r="Y116">
        <v>0</v>
      </c>
      <c r="Z116">
        <v>0</v>
      </c>
      <c r="AA116" s="9" t="s">
        <v>334</v>
      </c>
      <c r="AB116" s="9"/>
      <c r="AC116" s="9" t="s">
        <v>337</v>
      </c>
      <c r="AD116">
        <v>1</v>
      </c>
      <c r="AE116" s="9" t="s">
        <v>341</v>
      </c>
      <c r="AF116">
        <v>1</v>
      </c>
      <c r="AG116" s="9" t="s">
        <v>335</v>
      </c>
      <c r="AH116" s="9" t="s">
        <v>343</v>
      </c>
      <c r="AI116">
        <v>1</v>
      </c>
      <c r="AJ116">
        <v>1</v>
      </c>
      <c r="AK116">
        <v>1</v>
      </c>
      <c r="AL116">
        <v>1</v>
      </c>
      <c r="AM116">
        <v>1</v>
      </c>
      <c r="AN116">
        <v>0</v>
      </c>
      <c r="AO116">
        <v>0</v>
      </c>
      <c r="AP116">
        <v>0</v>
      </c>
      <c r="AQ116">
        <v>0</v>
      </c>
      <c r="AR116">
        <v>1</v>
      </c>
      <c r="AS116" s="9" t="s">
        <v>353</v>
      </c>
      <c r="AT116" s="9" t="s">
        <v>349</v>
      </c>
      <c r="AU116" s="9" t="s">
        <v>359</v>
      </c>
      <c r="AV116" s="9" t="s">
        <v>360</v>
      </c>
      <c r="AW116">
        <v>1</v>
      </c>
      <c r="AX116">
        <v>1</v>
      </c>
      <c r="AY116" s="9" t="s">
        <v>320</v>
      </c>
      <c r="AZ116" s="9" t="s">
        <v>362</v>
      </c>
      <c r="BA116">
        <v>0</v>
      </c>
      <c r="BB116" s="9" t="s">
        <v>337</v>
      </c>
      <c r="BC116" s="9" t="s">
        <v>364</v>
      </c>
      <c r="BD116">
        <v>1</v>
      </c>
      <c r="BE116" s="9" t="s">
        <v>365</v>
      </c>
      <c r="BF116">
        <v>0</v>
      </c>
      <c r="BG116" s="9" t="s">
        <v>320</v>
      </c>
      <c r="BH116">
        <v>0</v>
      </c>
      <c r="BI116" s="9" t="s">
        <v>366</v>
      </c>
      <c r="BJ116">
        <v>200</v>
      </c>
      <c r="BK116" s="9" t="s">
        <v>368</v>
      </c>
      <c r="BL116" s="9"/>
      <c r="BM116" s="9" t="s">
        <v>374</v>
      </c>
      <c r="BN116" s="9" t="s">
        <v>375</v>
      </c>
      <c r="BO116" s="9" t="s">
        <v>376</v>
      </c>
      <c r="BP116" s="9" t="s">
        <v>377</v>
      </c>
      <c r="BQ116" s="9" t="s">
        <v>378</v>
      </c>
      <c r="BR116" s="9" t="s">
        <v>381</v>
      </c>
      <c r="BS116" s="9" t="s">
        <v>384</v>
      </c>
      <c r="BU116" s="9"/>
      <c r="BV116" s="9"/>
      <c r="BY116" s="9"/>
      <c r="BZ116" s="9"/>
      <c r="CA116" s="9"/>
      <c r="CB116" s="9" t="s">
        <v>398</v>
      </c>
      <c r="CC116" s="9" t="s">
        <v>201</v>
      </c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  <c r="CO116" s="9"/>
      <c r="CP116" s="9"/>
      <c r="CQ116" s="9"/>
      <c r="CR116" s="9"/>
      <c r="CS116" s="9"/>
      <c r="CT116" s="9"/>
      <c r="CU116" s="9"/>
      <c r="CV116" s="9"/>
      <c r="CW116" s="9"/>
      <c r="CX116" s="9"/>
      <c r="CY116" s="9"/>
      <c r="CZ116" s="9"/>
      <c r="DA116" s="9"/>
      <c r="DB116" s="9"/>
      <c r="DC116" s="9"/>
      <c r="DE116" s="9"/>
      <c r="DF116" s="9"/>
      <c r="DG116" s="9"/>
      <c r="DH116" s="9"/>
      <c r="DI116" s="9"/>
      <c r="DJ116" s="9"/>
      <c r="DK116" s="9"/>
    </row>
    <row r="117" spans="1:115" x14ac:dyDescent="0.2">
      <c r="A117" s="46" t="s">
        <v>349</v>
      </c>
      <c r="B117" s="9" t="s">
        <v>318</v>
      </c>
      <c r="C117" s="9" t="s">
        <v>320</v>
      </c>
      <c r="D117" s="9" t="s">
        <v>321</v>
      </c>
      <c r="E117" s="9" t="s">
        <v>323</v>
      </c>
      <c r="F117" s="9" t="s">
        <v>324</v>
      </c>
      <c r="G117">
        <v>0</v>
      </c>
      <c r="H117">
        <v>1</v>
      </c>
      <c r="I117">
        <v>0</v>
      </c>
      <c r="J117">
        <v>800</v>
      </c>
      <c r="K117" s="9" t="s">
        <v>325</v>
      </c>
      <c r="L117" s="9" t="s">
        <v>327</v>
      </c>
      <c r="M117">
        <v>1</v>
      </c>
      <c r="N117">
        <v>1</v>
      </c>
      <c r="O117">
        <v>0</v>
      </c>
      <c r="R117" s="9"/>
      <c r="S117">
        <v>0</v>
      </c>
      <c r="T117" s="9" t="s">
        <v>333</v>
      </c>
      <c r="U117">
        <v>20150911</v>
      </c>
      <c r="V117">
        <v>154410</v>
      </c>
      <c r="W117" s="9" t="s">
        <v>331</v>
      </c>
      <c r="X117">
        <v>0</v>
      </c>
      <c r="Y117">
        <v>0</v>
      </c>
      <c r="Z117">
        <v>0</v>
      </c>
      <c r="AA117" s="9" t="s">
        <v>334</v>
      </c>
      <c r="AB117" s="9"/>
      <c r="AC117" s="9" t="s">
        <v>337</v>
      </c>
      <c r="AD117">
        <v>1</v>
      </c>
      <c r="AE117" s="9" t="s">
        <v>341</v>
      </c>
      <c r="AF117">
        <v>1</v>
      </c>
      <c r="AG117" s="9" t="s">
        <v>335</v>
      </c>
      <c r="AH117" s="9" t="s">
        <v>343</v>
      </c>
      <c r="AI117">
        <v>1</v>
      </c>
      <c r="AJ117">
        <v>1</v>
      </c>
      <c r="AK117">
        <v>1</v>
      </c>
      <c r="AL117">
        <v>1</v>
      </c>
      <c r="AM117">
        <v>1</v>
      </c>
      <c r="AN117">
        <v>0</v>
      </c>
      <c r="AO117">
        <v>0</v>
      </c>
      <c r="AP117">
        <v>0</v>
      </c>
      <c r="AQ117">
        <v>0</v>
      </c>
      <c r="AR117">
        <v>1</v>
      </c>
      <c r="AS117" s="9" t="s">
        <v>353</v>
      </c>
      <c r="AT117" s="9" t="s">
        <v>349</v>
      </c>
      <c r="AU117" s="9" t="s">
        <v>359</v>
      </c>
      <c r="AV117" s="9" t="s">
        <v>360</v>
      </c>
      <c r="AW117">
        <v>1</v>
      </c>
      <c r="AX117">
        <v>1</v>
      </c>
      <c r="AY117" s="9" t="s">
        <v>320</v>
      </c>
      <c r="AZ117" s="9" t="s">
        <v>362</v>
      </c>
      <c r="BA117">
        <v>0</v>
      </c>
      <c r="BB117" s="9" t="s">
        <v>337</v>
      </c>
      <c r="BC117" s="9" t="s">
        <v>364</v>
      </c>
      <c r="BD117">
        <v>1</v>
      </c>
      <c r="BE117" s="9" t="s">
        <v>365</v>
      </c>
      <c r="BF117">
        <v>0</v>
      </c>
      <c r="BG117" s="9" t="s">
        <v>320</v>
      </c>
      <c r="BH117">
        <v>0</v>
      </c>
      <c r="BI117" s="9" t="s">
        <v>366</v>
      </c>
      <c r="BJ117">
        <v>200</v>
      </c>
      <c r="BK117" s="9" t="s">
        <v>368</v>
      </c>
      <c r="BL117" s="9"/>
      <c r="BM117" s="9" t="s">
        <v>374</v>
      </c>
      <c r="BN117" s="9" t="s">
        <v>375</v>
      </c>
      <c r="BO117" s="9" t="s">
        <v>376</v>
      </c>
      <c r="BP117" s="9" t="s">
        <v>377</v>
      </c>
      <c r="BQ117" s="9" t="s">
        <v>378</v>
      </c>
      <c r="BR117" s="9" t="s">
        <v>381</v>
      </c>
      <c r="BS117" s="9" t="s">
        <v>384</v>
      </c>
      <c r="BU117" s="9"/>
      <c r="BV117" s="9"/>
      <c r="BY117" s="9"/>
      <c r="BZ117" s="9"/>
      <c r="CA117" s="9"/>
      <c r="CB117" s="9" t="s">
        <v>456</v>
      </c>
      <c r="CC117" s="9" t="s">
        <v>499</v>
      </c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  <c r="CO117" s="9"/>
      <c r="CP117" s="9"/>
      <c r="CQ117" s="9"/>
      <c r="CR117" s="9"/>
      <c r="CS117" s="9"/>
      <c r="CT117" s="9"/>
      <c r="CU117" s="9"/>
      <c r="CV117" s="9"/>
      <c r="CW117" s="9"/>
      <c r="CX117" s="9"/>
      <c r="CY117" s="9"/>
      <c r="CZ117" s="9"/>
      <c r="DA117" s="9"/>
      <c r="DB117" s="9"/>
      <c r="DC117" s="9"/>
      <c r="DE117" s="9"/>
      <c r="DF117" s="9"/>
      <c r="DG117" s="9"/>
      <c r="DH117" s="9"/>
      <c r="DI117" s="9"/>
      <c r="DJ117" s="9"/>
      <c r="DK117" s="9"/>
    </row>
    <row r="118" spans="1:115" x14ac:dyDescent="0.2">
      <c r="A118" s="45" t="s">
        <v>349</v>
      </c>
      <c r="B118" s="9" t="s">
        <v>318</v>
      </c>
      <c r="C118" s="9" t="s">
        <v>320</v>
      </c>
      <c r="D118" s="9" t="s">
        <v>321</v>
      </c>
      <c r="E118" s="9" t="s">
        <v>323</v>
      </c>
      <c r="F118" s="9" t="s">
        <v>324</v>
      </c>
      <c r="G118">
        <v>0</v>
      </c>
      <c r="H118">
        <v>1</v>
      </c>
      <c r="I118">
        <v>0</v>
      </c>
      <c r="J118">
        <v>800</v>
      </c>
      <c r="K118" s="9" t="s">
        <v>325</v>
      </c>
      <c r="L118" s="9" t="s">
        <v>327</v>
      </c>
      <c r="M118">
        <v>1</v>
      </c>
      <c r="N118">
        <v>1</v>
      </c>
      <c r="O118">
        <v>0</v>
      </c>
      <c r="R118" s="9"/>
      <c r="S118">
        <v>0</v>
      </c>
      <c r="T118" s="9" t="s">
        <v>333</v>
      </c>
      <c r="U118">
        <v>20150911</v>
      </c>
      <c r="V118">
        <v>154410</v>
      </c>
      <c r="W118" s="9" t="s">
        <v>331</v>
      </c>
      <c r="X118">
        <v>0</v>
      </c>
      <c r="Y118">
        <v>0</v>
      </c>
      <c r="Z118">
        <v>0</v>
      </c>
      <c r="AA118" s="9" t="s">
        <v>334</v>
      </c>
      <c r="AB118" s="9"/>
      <c r="AC118" s="9" t="s">
        <v>337</v>
      </c>
      <c r="AD118">
        <v>1</v>
      </c>
      <c r="AE118" s="9" t="s">
        <v>341</v>
      </c>
      <c r="AF118">
        <v>1</v>
      </c>
      <c r="AG118" s="9" t="s">
        <v>335</v>
      </c>
      <c r="AH118" s="9" t="s">
        <v>343</v>
      </c>
      <c r="AI118">
        <v>1</v>
      </c>
      <c r="AJ118">
        <v>1</v>
      </c>
      <c r="AK118">
        <v>1</v>
      </c>
      <c r="AL118">
        <v>1</v>
      </c>
      <c r="AM118">
        <v>1</v>
      </c>
      <c r="AN118">
        <v>0</v>
      </c>
      <c r="AO118">
        <v>0</v>
      </c>
      <c r="AP118">
        <v>0</v>
      </c>
      <c r="AQ118">
        <v>0</v>
      </c>
      <c r="AR118">
        <v>1</v>
      </c>
      <c r="AS118" s="9" t="s">
        <v>353</v>
      </c>
      <c r="AT118" s="9" t="s">
        <v>349</v>
      </c>
      <c r="AU118" s="9" t="s">
        <v>359</v>
      </c>
      <c r="AV118" s="9" t="s">
        <v>360</v>
      </c>
      <c r="AW118">
        <v>1</v>
      </c>
      <c r="AX118">
        <v>1</v>
      </c>
      <c r="AY118" s="9" t="s">
        <v>320</v>
      </c>
      <c r="AZ118" s="9" t="s">
        <v>362</v>
      </c>
      <c r="BA118">
        <v>0</v>
      </c>
      <c r="BB118" s="9" t="s">
        <v>337</v>
      </c>
      <c r="BC118" s="9" t="s">
        <v>364</v>
      </c>
      <c r="BD118">
        <v>1</v>
      </c>
      <c r="BE118" s="9" t="s">
        <v>365</v>
      </c>
      <c r="BF118">
        <v>0</v>
      </c>
      <c r="BG118" s="9" t="s">
        <v>320</v>
      </c>
      <c r="BH118">
        <v>0</v>
      </c>
      <c r="BI118" s="9" t="s">
        <v>366</v>
      </c>
      <c r="BJ118">
        <v>200</v>
      </c>
      <c r="BK118" s="9" t="s">
        <v>368</v>
      </c>
      <c r="BL118" s="9"/>
      <c r="BM118" s="9" t="s">
        <v>374</v>
      </c>
      <c r="BN118" s="9" t="s">
        <v>375</v>
      </c>
      <c r="BO118" s="9" t="s">
        <v>376</v>
      </c>
      <c r="BP118" s="9" t="s">
        <v>377</v>
      </c>
      <c r="BQ118" s="9" t="s">
        <v>378</v>
      </c>
      <c r="BR118" s="9" t="s">
        <v>381</v>
      </c>
      <c r="BS118" s="9" t="s">
        <v>384</v>
      </c>
      <c r="BU118" s="9"/>
      <c r="BV118" s="9"/>
      <c r="BY118" s="9"/>
      <c r="BZ118" s="9"/>
      <c r="CA118" s="9"/>
      <c r="CB118" s="9" t="s">
        <v>457</v>
      </c>
      <c r="CC118" s="9" t="s">
        <v>201</v>
      </c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  <c r="CO118" s="9"/>
      <c r="CP118" s="9"/>
      <c r="CQ118" s="9"/>
      <c r="CR118" s="9"/>
      <c r="CS118" s="9"/>
      <c r="CT118" s="9"/>
      <c r="CU118" s="9"/>
      <c r="CV118" s="9"/>
      <c r="CW118" s="9"/>
      <c r="CX118" s="9"/>
      <c r="CY118" s="9"/>
      <c r="CZ118" s="9"/>
      <c r="DA118" s="9"/>
      <c r="DB118" s="9"/>
      <c r="DC118" s="9"/>
      <c r="DE118" s="9"/>
      <c r="DF118" s="9"/>
      <c r="DG118" s="9"/>
      <c r="DH118" s="9"/>
      <c r="DI118" s="9"/>
      <c r="DJ118" s="9"/>
      <c r="DK118" s="9"/>
    </row>
    <row r="119" spans="1:115" x14ac:dyDescent="0.2">
      <c r="A119" s="46" t="s">
        <v>349</v>
      </c>
      <c r="B119" s="9" t="s">
        <v>318</v>
      </c>
      <c r="C119" s="9" t="s">
        <v>320</v>
      </c>
      <c r="D119" s="9" t="s">
        <v>321</v>
      </c>
      <c r="E119" s="9" t="s">
        <v>323</v>
      </c>
      <c r="F119" s="9" t="s">
        <v>324</v>
      </c>
      <c r="G119">
        <v>0</v>
      </c>
      <c r="H119">
        <v>1</v>
      </c>
      <c r="I119">
        <v>0</v>
      </c>
      <c r="J119">
        <v>800</v>
      </c>
      <c r="K119" s="9" t="s">
        <v>325</v>
      </c>
      <c r="L119" s="9" t="s">
        <v>327</v>
      </c>
      <c r="M119">
        <v>1</v>
      </c>
      <c r="N119">
        <v>1</v>
      </c>
      <c r="O119">
        <v>0</v>
      </c>
      <c r="R119" s="9"/>
      <c r="S119">
        <v>0</v>
      </c>
      <c r="T119" s="9" t="s">
        <v>333</v>
      </c>
      <c r="U119">
        <v>20150911</v>
      </c>
      <c r="V119">
        <v>154410</v>
      </c>
      <c r="W119" s="9" t="s">
        <v>331</v>
      </c>
      <c r="X119">
        <v>0</v>
      </c>
      <c r="Y119">
        <v>0</v>
      </c>
      <c r="Z119">
        <v>0</v>
      </c>
      <c r="AA119" s="9" t="s">
        <v>334</v>
      </c>
      <c r="AB119" s="9"/>
      <c r="AC119" s="9" t="s">
        <v>337</v>
      </c>
      <c r="AD119">
        <v>1</v>
      </c>
      <c r="AE119" s="9" t="s">
        <v>341</v>
      </c>
      <c r="AF119">
        <v>1</v>
      </c>
      <c r="AG119" s="9" t="s">
        <v>335</v>
      </c>
      <c r="AH119" s="9" t="s">
        <v>343</v>
      </c>
      <c r="AI119">
        <v>1</v>
      </c>
      <c r="AJ119">
        <v>1</v>
      </c>
      <c r="AK119">
        <v>1</v>
      </c>
      <c r="AL119">
        <v>1</v>
      </c>
      <c r="AM119">
        <v>1</v>
      </c>
      <c r="AN119">
        <v>0</v>
      </c>
      <c r="AO119">
        <v>0</v>
      </c>
      <c r="AP119">
        <v>0</v>
      </c>
      <c r="AQ119">
        <v>0</v>
      </c>
      <c r="AR119">
        <v>1</v>
      </c>
      <c r="AS119" s="9" t="s">
        <v>353</v>
      </c>
      <c r="AT119" s="9" t="s">
        <v>349</v>
      </c>
      <c r="AU119" s="9" t="s">
        <v>359</v>
      </c>
      <c r="AV119" s="9" t="s">
        <v>360</v>
      </c>
      <c r="AW119">
        <v>1</v>
      </c>
      <c r="AX119">
        <v>1</v>
      </c>
      <c r="AY119" s="9" t="s">
        <v>320</v>
      </c>
      <c r="AZ119" s="9" t="s">
        <v>362</v>
      </c>
      <c r="BA119">
        <v>0</v>
      </c>
      <c r="BB119" s="9" t="s">
        <v>337</v>
      </c>
      <c r="BC119" s="9" t="s">
        <v>364</v>
      </c>
      <c r="BD119">
        <v>1</v>
      </c>
      <c r="BE119" s="9" t="s">
        <v>365</v>
      </c>
      <c r="BF119">
        <v>0</v>
      </c>
      <c r="BG119" s="9" t="s">
        <v>320</v>
      </c>
      <c r="BH119">
        <v>0</v>
      </c>
      <c r="BI119" s="9" t="s">
        <v>366</v>
      </c>
      <c r="BJ119">
        <v>200</v>
      </c>
      <c r="BK119" s="9" t="s">
        <v>368</v>
      </c>
      <c r="BL119" s="9"/>
      <c r="BM119" s="9" t="s">
        <v>374</v>
      </c>
      <c r="BN119" s="9" t="s">
        <v>375</v>
      </c>
      <c r="BO119" s="9" t="s">
        <v>376</v>
      </c>
      <c r="BP119" s="9" t="s">
        <v>377</v>
      </c>
      <c r="BQ119" s="9" t="s">
        <v>378</v>
      </c>
      <c r="BR119" s="9" t="s">
        <v>381</v>
      </c>
      <c r="BS119" s="9" t="s">
        <v>384</v>
      </c>
      <c r="BU119" s="9"/>
      <c r="BV119" s="9"/>
      <c r="BY119" s="9"/>
      <c r="BZ119" s="9"/>
      <c r="CA119" s="9"/>
      <c r="CB119" s="9" t="s">
        <v>400</v>
      </c>
      <c r="CC119" s="9" t="s">
        <v>201</v>
      </c>
      <c r="CD119" s="9"/>
      <c r="CE119" s="9"/>
      <c r="CF119" s="9"/>
      <c r="CG119" s="9"/>
      <c r="CH119" s="9"/>
      <c r="CI119" s="9"/>
      <c r="CJ119" s="9"/>
      <c r="CK119" s="9"/>
      <c r="CL119" s="9"/>
      <c r="CM119" s="9"/>
      <c r="CN119" s="9"/>
      <c r="CO119" s="9"/>
      <c r="CP119" s="9"/>
      <c r="CQ119" s="9"/>
      <c r="CR119" s="9"/>
      <c r="CS119" s="9"/>
      <c r="CT119" s="9"/>
      <c r="CU119" s="9"/>
      <c r="CV119" s="9"/>
      <c r="CW119" s="9"/>
      <c r="CX119" s="9"/>
      <c r="CY119" s="9"/>
      <c r="CZ119" s="9"/>
      <c r="DA119" s="9"/>
      <c r="DB119" s="9"/>
      <c r="DC119" s="9"/>
      <c r="DE119" s="9"/>
      <c r="DF119" s="9"/>
      <c r="DG119" s="9"/>
      <c r="DH119" s="9"/>
      <c r="DI119" s="9"/>
      <c r="DJ119" s="9"/>
      <c r="DK119" s="9"/>
    </row>
    <row r="120" spans="1:115" x14ac:dyDescent="0.2">
      <c r="A120" s="45" t="s">
        <v>349</v>
      </c>
      <c r="B120" s="9" t="s">
        <v>318</v>
      </c>
      <c r="C120" s="9" t="s">
        <v>320</v>
      </c>
      <c r="D120" s="9" t="s">
        <v>321</v>
      </c>
      <c r="E120" s="9" t="s">
        <v>323</v>
      </c>
      <c r="F120" s="9" t="s">
        <v>324</v>
      </c>
      <c r="G120">
        <v>0</v>
      </c>
      <c r="H120">
        <v>1</v>
      </c>
      <c r="I120">
        <v>0</v>
      </c>
      <c r="J120">
        <v>800</v>
      </c>
      <c r="K120" s="9" t="s">
        <v>325</v>
      </c>
      <c r="L120" s="9" t="s">
        <v>327</v>
      </c>
      <c r="M120">
        <v>1</v>
      </c>
      <c r="N120">
        <v>1</v>
      </c>
      <c r="O120">
        <v>0</v>
      </c>
      <c r="R120" s="9"/>
      <c r="S120">
        <v>0</v>
      </c>
      <c r="T120" s="9" t="s">
        <v>333</v>
      </c>
      <c r="U120">
        <v>20150911</v>
      </c>
      <c r="V120">
        <v>154410</v>
      </c>
      <c r="W120" s="9" t="s">
        <v>331</v>
      </c>
      <c r="X120">
        <v>0</v>
      </c>
      <c r="Y120">
        <v>0</v>
      </c>
      <c r="Z120">
        <v>0</v>
      </c>
      <c r="AA120" s="9" t="s">
        <v>334</v>
      </c>
      <c r="AB120" s="9"/>
      <c r="AC120" s="9" t="s">
        <v>337</v>
      </c>
      <c r="AD120">
        <v>1</v>
      </c>
      <c r="AE120" s="9" t="s">
        <v>341</v>
      </c>
      <c r="AF120">
        <v>1</v>
      </c>
      <c r="AG120" s="9" t="s">
        <v>335</v>
      </c>
      <c r="AH120" s="9" t="s">
        <v>343</v>
      </c>
      <c r="AI120">
        <v>1</v>
      </c>
      <c r="AJ120">
        <v>1</v>
      </c>
      <c r="AK120">
        <v>1</v>
      </c>
      <c r="AL120">
        <v>1</v>
      </c>
      <c r="AM120">
        <v>1</v>
      </c>
      <c r="AN120">
        <v>0</v>
      </c>
      <c r="AO120">
        <v>0</v>
      </c>
      <c r="AP120">
        <v>0</v>
      </c>
      <c r="AQ120">
        <v>0</v>
      </c>
      <c r="AR120">
        <v>1</v>
      </c>
      <c r="AS120" s="9" t="s">
        <v>353</v>
      </c>
      <c r="AT120" s="9" t="s">
        <v>349</v>
      </c>
      <c r="AU120" s="9" t="s">
        <v>359</v>
      </c>
      <c r="AV120" s="9" t="s">
        <v>360</v>
      </c>
      <c r="AW120">
        <v>1</v>
      </c>
      <c r="AX120">
        <v>1</v>
      </c>
      <c r="AY120" s="9" t="s">
        <v>320</v>
      </c>
      <c r="AZ120" s="9" t="s">
        <v>362</v>
      </c>
      <c r="BA120">
        <v>0</v>
      </c>
      <c r="BB120" s="9" t="s">
        <v>337</v>
      </c>
      <c r="BC120" s="9" t="s">
        <v>364</v>
      </c>
      <c r="BD120">
        <v>1</v>
      </c>
      <c r="BE120" s="9" t="s">
        <v>365</v>
      </c>
      <c r="BF120">
        <v>0</v>
      </c>
      <c r="BG120" s="9" t="s">
        <v>320</v>
      </c>
      <c r="BH120">
        <v>0</v>
      </c>
      <c r="BI120" s="9" t="s">
        <v>366</v>
      </c>
      <c r="BJ120">
        <v>200</v>
      </c>
      <c r="BK120" s="9" t="s">
        <v>368</v>
      </c>
      <c r="BL120" s="9"/>
      <c r="BM120" s="9" t="s">
        <v>374</v>
      </c>
      <c r="BN120" s="9" t="s">
        <v>375</v>
      </c>
      <c r="BO120" s="9" t="s">
        <v>376</v>
      </c>
      <c r="BP120" s="9" t="s">
        <v>377</v>
      </c>
      <c r="BQ120" s="9" t="s">
        <v>378</v>
      </c>
      <c r="BR120" s="9" t="s">
        <v>381</v>
      </c>
      <c r="BS120" s="9" t="s">
        <v>384</v>
      </c>
      <c r="BU120" s="9"/>
      <c r="BV120" s="9"/>
      <c r="BY120" s="9"/>
      <c r="BZ120" s="9"/>
      <c r="CA120" s="9"/>
      <c r="CB120" s="9" t="s">
        <v>392</v>
      </c>
      <c r="CC120" s="9" t="s">
        <v>505</v>
      </c>
      <c r="CD120" s="9"/>
      <c r="CE120" s="9"/>
      <c r="CF120" s="9"/>
      <c r="CG120" s="9"/>
      <c r="CH120" s="9"/>
      <c r="CI120" s="9"/>
      <c r="CJ120" s="9"/>
      <c r="CK120" s="9"/>
      <c r="CL120" s="9"/>
      <c r="CM120" s="9"/>
      <c r="CN120" s="9"/>
      <c r="CO120" s="9"/>
      <c r="CP120" s="9"/>
      <c r="CQ120" s="9"/>
      <c r="CR120" s="9"/>
      <c r="CS120" s="9"/>
      <c r="CT120" s="9"/>
      <c r="CU120" s="9"/>
      <c r="CV120" s="9"/>
      <c r="CW120" s="9"/>
      <c r="CX120" s="9"/>
      <c r="CY120" s="9"/>
      <c r="CZ120" s="9"/>
      <c r="DA120" s="9"/>
      <c r="DB120" s="9"/>
      <c r="DC120" s="9"/>
      <c r="DE120" s="9"/>
      <c r="DF120" s="9"/>
      <c r="DG120" s="9"/>
      <c r="DH120" s="9"/>
      <c r="DI120" s="9"/>
      <c r="DJ120" s="9"/>
      <c r="DK120" s="9"/>
    </row>
    <row r="121" spans="1:115" x14ac:dyDescent="0.2">
      <c r="A121" s="46" t="s">
        <v>349</v>
      </c>
      <c r="B121" s="9" t="s">
        <v>318</v>
      </c>
      <c r="C121" s="9" t="s">
        <v>320</v>
      </c>
      <c r="D121" s="9" t="s">
        <v>321</v>
      </c>
      <c r="E121" s="9" t="s">
        <v>323</v>
      </c>
      <c r="F121" s="9" t="s">
        <v>324</v>
      </c>
      <c r="G121">
        <v>0</v>
      </c>
      <c r="H121">
        <v>1</v>
      </c>
      <c r="I121">
        <v>0</v>
      </c>
      <c r="J121">
        <v>800</v>
      </c>
      <c r="K121" s="9" t="s">
        <v>325</v>
      </c>
      <c r="L121" s="9" t="s">
        <v>327</v>
      </c>
      <c r="M121">
        <v>1</v>
      </c>
      <c r="N121">
        <v>1</v>
      </c>
      <c r="O121">
        <v>0</v>
      </c>
      <c r="R121" s="9"/>
      <c r="S121">
        <v>0</v>
      </c>
      <c r="T121" s="9" t="s">
        <v>333</v>
      </c>
      <c r="U121">
        <v>20150911</v>
      </c>
      <c r="V121">
        <v>154410</v>
      </c>
      <c r="W121" s="9" t="s">
        <v>331</v>
      </c>
      <c r="X121">
        <v>0</v>
      </c>
      <c r="Y121">
        <v>0</v>
      </c>
      <c r="Z121">
        <v>0</v>
      </c>
      <c r="AA121" s="9" t="s">
        <v>334</v>
      </c>
      <c r="AB121" s="9"/>
      <c r="AC121" s="9" t="s">
        <v>337</v>
      </c>
      <c r="AD121">
        <v>1</v>
      </c>
      <c r="AE121" s="9" t="s">
        <v>341</v>
      </c>
      <c r="AF121">
        <v>1</v>
      </c>
      <c r="AG121" s="9" t="s">
        <v>335</v>
      </c>
      <c r="AH121" s="9" t="s">
        <v>343</v>
      </c>
      <c r="AI121">
        <v>1</v>
      </c>
      <c r="AJ121">
        <v>1</v>
      </c>
      <c r="AK121">
        <v>1</v>
      </c>
      <c r="AL121">
        <v>1</v>
      </c>
      <c r="AM121">
        <v>1</v>
      </c>
      <c r="AN121">
        <v>0</v>
      </c>
      <c r="AO121">
        <v>0</v>
      </c>
      <c r="AP121">
        <v>0</v>
      </c>
      <c r="AQ121">
        <v>0</v>
      </c>
      <c r="AR121">
        <v>1</v>
      </c>
      <c r="AS121" s="9" t="s">
        <v>353</v>
      </c>
      <c r="AT121" s="9" t="s">
        <v>349</v>
      </c>
      <c r="AU121" s="9" t="s">
        <v>359</v>
      </c>
      <c r="AV121" s="9" t="s">
        <v>360</v>
      </c>
      <c r="AW121">
        <v>1</v>
      </c>
      <c r="AX121">
        <v>1</v>
      </c>
      <c r="AY121" s="9" t="s">
        <v>320</v>
      </c>
      <c r="AZ121" s="9" t="s">
        <v>362</v>
      </c>
      <c r="BA121">
        <v>0</v>
      </c>
      <c r="BB121" s="9" t="s">
        <v>337</v>
      </c>
      <c r="BC121" s="9" t="s">
        <v>364</v>
      </c>
      <c r="BD121">
        <v>1</v>
      </c>
      <c r="BE121" s="9" t="s">
        <v>365</v>
      </c>
      <c r="BF121">
        <v>0</v>
      </c>
      <c r="BG121" s="9" t="s">
        <v>320</v>
      </c>
      <c r="BH121">
        <v>0</v>
      </c>
      <c r="BI121" s="9" t="s">
        <v>366</v>
      </c>
      <c r="BJ121">
        <v>200</v>
      </c>
      <c r="BK121" s="9" t="s">
        <v>368</v>
      </c>
      <c r="BL121" s="9"/>
      <c r="BM121" s="9" t="s">
        <v>374</v>
      </c>
      <c r="BN121" s="9" t="s">
        <v>375</v>
      </c>
      <c r="BO121" s="9" t="s">
        <v>376</v>
      </c>
      <c r="BP121" s="9" t="s">
        <v>377</v>
      </c>
      <c r="BQ121" s="9" t="s">
        <v>378</v>
      </c>
      <c r="BR121" s="9" t="s">
        <v>381</v>
      </c>
      <c r="BS121" s="9" t="s">
        <v>384</v>
      </c>
      <c r="BU121" s="9"/>
      <c r="BV121" s="9"/>
      <c r="BY121" s="9"/>
      <c r="BZ121" s="9"/>
      <c r="CA121" s="9"/>
      <c r="CB121" s="9" t="s">
        <v>458</v>
      </c>
      <c r="CC121" s="9" t="s">
        <v>359</v>
      </c>
      <c r="CD121" s="9"/>
      <c r="CE121" s="9"/>
      <c r="CF121" s="9"/>
      <c r="CG121" s="9"/>
      <c r="CH121" s="9"/>
      <c r="CI121" s="9"/>
      <c r="CJ121" s="9"/>
      <c r="CK121" s="9"/>
      <c r="CL121" s="9"/>
      <c r="CM121" s="9"/>
      <c r="CN121" s="9"/>
      <c r="CO121" s="9"/>
      <c r="CP121" s="9"/>
      <c r="CQ121" s="9"/>
      <c r="CR121" s="9"/>
      <c r="CS121" s="9"/>
      <c r="CT121" s="9"/>
      <c r="CU121" s="9"/>
      <c r="CV121" s="9"/>
      <c r="CW121" s="9"/>
      <c r="CX121" s="9"/>
      <c r="CY121" s="9"/>
      <c r="CZ121" s="9"/>
      <c r="DA121" s="9"/>
      <c r="DB121" s="9"/>
      <c r="DC121" s="9"/>
      <c r="DE121" s="9"/>
      <c r="DF121" s="9"/>
      <c r="DG121" s="9"/>
      <c r="DH121" s="9"/>
      <c r="DI121" s="9"/>
      <c r="DJ121" s="9"/>
      <c r="DK121" s="9"/>
    </row>
    <row r="122" spans="1:115" x14ac:dyDescent="0.2">
      <c r="A122" s="45" t="s">
        <v>349</v>
      </c>
      <c r="B122" s="9" t="s">
        <v>318</v>
      </c>
      <c r="C122" s="9" t="s">
        <v>320</v>
      </c>
      <c r="D122" s="9" t="s">
        <v>321</v>
      </c>
      <c r="E122" s="9" t="s">
        <v>323</v>
      </c>
      <c r="F122" s="9" t="s">
        <v>324</v>
      </c>
      <c r="G122">
        <v>0</v>
      </c>
      <c r="H122">
        <v>1</v>
      </c>
      <c r="I122">
        <v>0</v>
      </c>
      <c r="J122">
        <v>800</v>
      </c>
      <c r="K122" s="9" t="s">
        <v>325</v>
      </c>
      <c r="L122" s="9" t="s">
        <v>327</v>
      </c>
      <c r="M122">
        <v>1</v>
      </c>
      <c r="N122">
        <v>1</v>
      </c>
      <c r="O122">
        <v>0</v>
      </c>
      <c r="R122" s="9"/>
      <c r="S122">
        <v>0</v>
      </c>
      <c r="T122" s="9" t="s">
        <v>333</v>
      </c>
      <c r="U122">
        <v>20150911</v>
      </c>
      <c r="V122">
        <v>154410</v>
      </c>
      <c r="W122" s="9" t="s">
        <v>331</v>
      </c>
      <c r="X122">
        <v>0</v>
      </c>
      <c r="Y122">
        <v>0</v>
      </c>
      <c r="Z122">
        <v>0</v>
      </c>
      <c r="AA122" s="9" t="s">
        <v>334</v>
      </c>
      <c r="AB122" s="9"/>
      <c r="AC122" s="9" t="s">
        <v>337</v>
      </c>
      <c r="AD122">
        <v>1</v>
      </c>
      <c r="AE122" s="9" t="s">
        <v>341</v>
      </c>
      <c r="AF122">
        <v>1</v>
      </c>
      <c r="AG122" s="9" t="s">
        <v>335</v>
      </c>
      <c r="AH122" s="9" t="s">
        <v>343</v>
      </c>
      <c r="AI122">
        <v>1</v>
      </c>
      <c r="AJ122">
        <v>1</v>
      </c>
      <c r="AK122">
        <v>1</v>
      </c>
      <c r="AL122">
        <v>1</v>
      </c>
      <c r="AM122">
        <v>1</v>
      </c>
      <c r="AN122">
        <v>0</v>
      </c>
      <c r="AO122">
        <v>0</v>
      </c>
      <c r="AP122">
        <v>0</v>
      </c>
      <c r="AQ122">
        <v>0</v>
      </c>
      <c r="AR122">
        <v>1</v>
      </c>
      <c r="AS122" s="9" t="s">
        <v>353</v>
      </c>
      <c r="AT122" s="9" t="s">
        <v>349</v>
      </c>
      <c r="AU122" s="9" t="s">
        <v>359</v>
      </c>
      <c r="AV122" s="9" t="s">
        <v>360</v>
      </c>
      <c r="AW122">
        <v>1</v>
      </c>
      <c r="AX122">
        <v>1</v>
      </c>
      <c r="AY122" s="9" t="s">
        <v>320</v>
      </c>
      <c r="AZ122" s="9" t="s">
        <v>362</v>
      </c>
      <c r="BA122">
        <v>0</v>
      </c>
      <c r="BB122" s="9" t="s">
        <v>337</v>
      </c>
      <c r="BC122" s="9" t="s">
        <v>364</v>
      </c>
      <c r="BD122">
        <v>1</v>
      </c>
      <c r="BE122" s="9" t="s">
        <v>365</v>
      </c>
      <c r="BF122">
        <v>0</v>
      </c>
      <c r="BG122" s="9" t="s">
        <v>320</v>
      </c>
      <c r="BH122">
        <v>0</v>
      </c>
      <c r="BI122" s="9" t="s">
        <v>366</v>
      </c>
      <c r="BJ122">
        <v>200</v>
      </c>
      <c r="BK122" s="9" t="s">
        <v>368</v>
      </c>
      <c r="BL122" s="9"/>
      <c r="BM122" s="9" t="s">
        <v>374</v>
      </c>
      <c r="BN122" s="9" t="s">
        <v>375</v>
      </c>
      <c r="BO122" s="9" t="s">
        <v>376</v>
      </c>
      <c r="BP122" s="9" t="s">
        <v>377</v>
      </c>
      <c r="BQ122" s="9" t="s">
        <v>378</v>
      </c>
      <c r="BR122" s="9" t="s">
        <v>381</v>
      </c>
      <c r="BS122" s="9" t="s">
        <v>384</v>
      </c>
      <c r="BU122" s="9"/>
      <c r="BV122" s="9"/>
      <c r="BY122" s="9"/>
      <c r="BZ122" s="9"/>
      <c r="CA122" s="9"/>
      <c r="CB122" s="9" t="s">
        <v>390</v>
      </c>
      <c r="CC122" s="9" t="s">
        <v>364</v>
      </c>
      <c r="CD122" s="9"/>
      <c r="CE122" s="9"/>
      <c r="CF122" s="9"/>
      <c r="CG122" s="9"/>
      <c r="CH122" s="9"/>
      <c r="CI122" s="9"/>
      <c r="CJ122" s="9"/>
      <c r="CK122" s="9"/>
      <c r="CL122" s="9"/>
      <c r="CM122" s="9"/>
      <c r="CN122" s="9"/>
      <c r="CO122" s="9"/>
      <c r="CP122" s="9"/>
      <c r="CQ122" s="9"/>
      <c r="CR122" s="9"/>
      <c r="CS122" s="9"/>
      <c r="CT122" s="9"/>
      <c r="CU122" s="9"/>
      <c r="CV122" s="9"/>
      <c r="CW122" s="9"/>
      <c r="CX122" s="9"/>
      <c r="CY122" s="9"/>
      <c r="CZ122" s="9"/>
      <c r="DA122" s="9"/>
      <c r="DB122" s="9"/>
      <c r="DC122" s="9"/>
      <c r="DE122" s="9"/>
      <c r="DF122" s="9"/>
      <c r="DG122" s="9"/>
      <c r="DH122" s="9"/>
      <c r="DI122" s="9"/>
      <c r="DJ122" s="9"/>
      <c r="DK122" s="9"/>
    </row>
    <row r="123" spans="1:115" x14ac:dyDescent="0.2">
      <c r="A123" s="46" t="s">
        <v>349</v>
      </c>
      <c r="B123" s="9" t="s">
        <v>318</v>
      </c>
      <c r="C123" s="9" t="s">
        <v>320</v>
      </c>
      <c r="D123" s="9" t="s">
        <v>321</v>
      </c>
      <c r="E123" s="9" t="s">
        <v>323</v>
      </c>
      <c r="F123" s="9" t="s">
        <v>324</v>
      </c>
      <c r="G123">
        <v>0</v>
      </c>
      <c r="H123">
        <v>1</v>
      </c>
      <c r="I123">
        <v>0</v>
      </c>
      <c r="J123">
        <v>800</v>
      </c>
      <c r="K123" s="9" t="s">
        <v>325</v>
      </c>
      <c r="L123" s="9" t="s">
        <v>327</v>
      </c>
      <c r="M123">
        <v>1</v>
      </c>
      <c r="N123">
        <v>1</v>
      </c>
      <c r="O123">
        <v>0</v>
      </c>
      <c r="R123" s="9"/>
      <c r="S123">
        <v>0</v>
      </c>
      <c r="T123" s="9" t="s">
        <v>333</v>
      </c>
      <c r="U123">
        <v>20150911</v>
      </c>
      <c r="V123">
        <v>154410</v>
      </c>
      <c r="W123" s="9" t="s">
        <v>331</v>
      </c>
      <c r="X123">
        <v>0</v>
      </c>
      <c r="Y123">
        <v>0</v>
      </c>
      <c r="Z123">
        <v>0</v>
      </c>
      <c r="AA123" s="9" t="s">
        <v>334</v>
      </c>
      <c r="AB123" s="9"/>
      <c r="AC123" s="9" t="s">
        <v>337</v>
      </c>
      <c r="AD123">
        <v>1</v>
      </c>
      <c r="AE123" s="9" t="s">
        <v>341</v>
      </c>
      <c r="AF123">
        <v>1</v>
      </c>
      <c r="AG123" s="9" t="s">
        <v>335</v>
      </c>
      <c r="AH123" s="9" t="s">
        <v>343</v>
      </c>
      <c r="AI123">
        <v>1</v>
      </c>
      <c r="AJ123">
        <v>1</v>
      </c>
      <c r="AK123">
        <v>1</v>
      </c>
      <c r="AL123">
        <v>1</v>
      </c>
      <c r="AM123">
        <v>1</v>
      </c>
      <c r="AN123">
        <v>0</v>
      </c>
      <c r="AO123">
        <v>0</v>
      </c>
      <c r="AP123">
        <v>0</v>
      </c>
      <c r="AQ123">
        <v>0</v>
      </c>
      <c r="AR123">
        <v>1</v>
      </c>
      <c r="AS123" s="9" t="s">
        <v>353</v>
      </c>
      <c r="AT123" s="9" t="s">
        <v>349</v>
      </c>
      <c r="AU123" s="9" t="s">
        <v>359</v>
      </c>
      <c r="AV123" s="9" t="s">
        <v>360</v>
      </c>
      <c r="AW123">
        <v>1</v>
      </c>
      <c r="AX123">
        <v>1</v>
      </c>
      <c r="AY123" s="9" t="s">
        <v>320</v>
      </c>
      <c r="AZ123" s="9" t="s">
        <v>362</v>
      </c>
      <c r="BA123">
        <v>0</v>
      </c>
      <c r="BB123" s="9" t="s">
        <v>337</v>
      </c>
      <c r="BC123" s="9" t="s">
        <v>364</v>
      </c>
      <c r="BD123">
        <v>1</v>
      </c>
      <c r="BE123" s="9" t="s">
        <v>365</v>
      </c>
      <c r="BF123">
        <v>0</v>
      </c>
      <c r="BG123" s="9" t="s">
        <v>320</v>
      </c>
      <c r="BH123">
        <v>0</v>
      </c>
      <c r="BI123" s="9" t="s">
        <v>366</v>
      </c>
      <c r="BJ123">
        <v>200</v>
      </c>
      <c r="BK123" s="9" t="s">
        <v>368</v>
      </c>
      <c r="BL123" s="9"/>
      <c r="BM123" s="9" t="s">
        <v>374</v>
      </c>
      <c r="BN123" s="9" t="s">
        <v>375</v>
      </c>
      <c r="BO123" s="9" t="s">
        <v>376</v>
      </c>
      <c r="BP123" s="9" t="s">
        <v>377</v>
      </c>
      <c r="BQ123" s="9" t="s">
        <v>378</v>
      </c>
      <c r="BR123" s="9" t="s">
        <v>381</v>
      </c>
      <c r="BS123" s="9" t="s">
        <v>384</v>
      </c>
      <c r="BU123" s="9"/>
      <c r="BV123" s="9"/>
      <c r="BY123" s="9"/>
      <c r="BZ123" s="9"/>
      <c r="CA123" s="9"/>
      <c r="CB123" s="9" t="s">
        <v>397</v>
      </c>
      <c r="CC123" s="9" t="s">
        <v>476</v>
      </c>
      <c r="CD123" s="9"/>
      <c r="CE123" s="9"/>
      <c r="CF123" s="9"/>
      <c r="CG123" s="9"/>
      <c r="CH123" s="9"/>
      <c r="CI123" s="9"/>
      <c r="CJ123" s="9"/>
      <c r="CK123" s="9"/>
      <c r="CL123" s="9"/>
      <c r="CM123" s="9"/>
      <c r="CN123" s="9"/>
      <c r="CO123" s="9"/>
      <c r="CP123" s="9"/>
      <c r="CQ123" s="9"/>
      <c r="CR123" s="9"/>
      <c r="CS123" s="9"/>
      <c r="CT123" s="9"/>
      <c r="CU123" s="9"/>
      <c r="CV123" s="9"/>
      <c r="CW123" s="9"/>
      <c r="CX123" s="9"/>
      <c r="CY123" s="9"/>
      <c r="CZ123" s="9"/>
      <c r="DA123" s="9"/>
      <c r="DB123" s="9"/>
      <c r="DC123" s="9"/>
      <c r="DE123" s="9"/>
      <c r="DF123" s="9"/>
      <c r="DG123" s="9"/>
      <c r="DH123" s="9"/>
      <c r="DI123" s="9"/>
      <c r="DJ123" s="9"/>
      <c r="DK123" s="9"/>
    </row>
    <row r="124" spans="1:115" x14ac:dyDescent="0.2">
      <c r="A124" s="45" t="s">
        <v>349</v>
      </c>
      <c r="B124" s="9" t="s">
        <v>318</v>
      </c>
      <c r="C124" s="9" t="s">
        <v>320</v>
      </c>
      <c r="D124" s="9" t="s">
        <v>321</v>
      </c>
      <c r="E124" s="9" t="s">
        <v>323</v>
      </c>
      <c r="F124" s="9" t="s">
        <v>324</v>
      </c>
      <c r="G124">
        <v>0</v>
      </c>
      <c r="H124">
        <v>1</v>
      </c>
      <c r="I124">
        <v>0</v>
      </c>
      <c r="J124">
        <v>800</v>
      </c>
      <c r="K124" s="9" t="s">
        <v>325</v>
      </c>
      <c r="L124" s="9" t="s">
        <v>327</v>
      </c>
      <c r="M124">
        <v>1</v>
      </c>
      <c r="N124">
        <v>1</v>
      </c>
      <c r="O124">
        <v>0</v>
      </c>
      <c r="R124" s="9"/>
      <c r="S124">
        <v>0</v>
      </c>
      <c r="T124" s="9" t="s">
        <v>333</v>
      </c>
      <c r="U124">
        <v>20150911</v>
      </c>
      <c r="V124">
        <v>154410</v>
      </c>
      <c r="W124" s="9" t="s">
        <v>331</v>
      </c>
      <c r="X124">
        <v>0</v>
      </c>
      <c r="Y124">
        <v>0</v>
      </c>
      <c r="Z124">
        <v>0</v>
      </c>
      <c r="AA124" s="9" t="s">
        <v>334</v>
      </c>
      <c r="AB124" s="9"/>
      <c r="AC124" s="9" t="s">
        <v>337</v>
      </c>
      <c r="AD124">
        <v>1</v>
      </c>
      <c r="AE124" s="9" t="s">
        <v>341</v>
      </c>
      <c r="AF124">
        <v>1</v>
      </c>
      <c r="AG124" s="9" t="s">
        <v>335</v>
      </c>
      <c r="AH124" s="9" t="s">
        <v>343</v>
      </c>
      <c r="AI124">
        <v>1</v>
      </c>
      <c r="AJ124">
        <v>1</v>
      </c>
      <c r="AK124">
        <v>1</v>
      </c>
      <c r="AL124">
        <v>1</v>
      </c>
      <c r="AM124">
        <v>1</v>
      </c>
      <c r="AN124">
        <v>0</v>
      </c>
      <c r="AO124">
        <v>0</v>
      </c>
      <c r="AP124">
        <v>0</v>
      </c>
      <c r="AQ124">
        <v>0</v>
      </c>
      <c r="AR124">
        <v>1</v>
      </c>
      <c r="AS124" s="9" t="s">
        <v>353</v>
      </c>
      <c r="AT124" s="9" t="s">
        <v>349</v>
      </c>
      <c r="AU124" s="9" t="s">
        <v>359</v>
      </c>
      <c r="AV124" s="9" t="s">
        <v>360</v>
      </c>
      <c r="AW124">
        <v>1</v>
      </c>
      <c r="AX124">
        <v>1</v>
      </c>
      <c r="AY124" s="9" t="s">
        <v>320</v>
      </c>
      <c r="AZ124" s="9" t="s">
        <v>362</v>
      </c>
      <c r="BA124">
        <v>0</v>
      </c>
      <c r="BB124" s="9" t="s">
        <v>337</v>
      </c>
      <c r="BC124" s="9" t="s">
        <v>364</v>
      </c>
      <c r="BD124">
        <v>1</v>
      </c>
      <c r="BE124" s="9" t="s">
        <v>365</v>
      </c>
      <c r="BF124">
        <v>0</v>
      </c>
      <c r="BG124" s="9" t="s">
        <v>320</v>
      </c>
      <c r="BH124">
        <v>0</v>
      </c>
      <c r="BI124" s="9" t="s">
        <v>366</v>
      </c>
      <c r="BJ124">
        <v>200</v>
      </c>
      <c r="BK124" s="9" t="s">
        <v>368</v>
      </c>
      <c r="BL124" s="9"/>
      <c r="BM124" s="9" t="s">
        <v>374</v>
      </c>
      <c r="BN124" s="9" t="s">
        <v>375</v>
      </c>
      <c r="BO124" s="9" t="s">
        <v>376</v>
      </c>
      <c r="BP124" s="9" t="s">
        <v>377</v>
      </c>
      <c r="BQ124" s="9" t="s">
        <v>378</v>
      </c>
      <c r="BR124" s="9" t="s">
        <v>381</v>
      </c>
      <c r="BS124" s="9" t="s">
        <v>384</v>
      </c>
      <c r="BU124" s="9"/>
      <c r="BV124" s="9"/>
      <c r="BY124" s="9"/>
      <c r="BZ124" s="9"/>
      <c r="CA124" s="9"/>
      <c r="CB124" s="9" t="s">
        <v>405</v>
      </c>
      <c r="CC124" s="9" t="s">
        <v>478</v>
      </c>
      <c r="CD124" s="9"/>
      <c r="CE124" s="9"/>
      <c r="CF124" s="9"/>
      <c r="CG124" s="9"/>
      <c r="CH124" s="9"/>
      <c r="CI124" s="9"/>
      <c r="CJ124" s="9"/>
      <c r="CK124" s="9"/>
      <c r="CL124" s="9"/>
      <c r="CM124" s="9"/>
      <c r="CN124" s="9"/>
      <c r="CO124" s="9"/>
      <c r="CP124" s="9"/>
      <c r="CQ124" s="9"/>
      <c r="CR124" s="9"/>
      <c r="CS124" s="9"/>
      <c r="CT124" s="9"/>
      <c r="CU124" s="9"/>
      <c r="CV124" s="9"/>
      <c r="CW124" s="9"/>
      <c r="CX124" s="9"/>
      <c r="CY124" s="9"/>
      <c r="CZ124" s="9"/>
      <c r="DA124" s="9"/>
      <c r="DB124" s="9"/>
      <c r="DC124" s="9"/>
      <c r="DE124" s="9"/>
      <c r="DF124" s="9"/>
      <c r="DG124" s="9"/>
      <c r="DH124" s="9"/>
      <c r="DI124" s="9"/>
      <c r="DJ124" s="9"/>
      <c r="DK124" s="9"/>
    </row>
    <row r="125" spans="1:115" x14ac:dyDescent="0.2">
      <c r="A125" s="46" t="s">
        <v>349</v>
      </c>
      <c r="B125" s="9" t="s">
        <v>318</v>
      </c>
      <c r="C125" s="9" t="s">
        <v>320</v>
      </c>
      <c r="D125" s="9" t="s">
        <v>321</v>
      </c>
      <c r="E125" s="9" t="s">
        <v>323</v>
      </c>
      <c r="F125" s="9" t="s">
        <v>324</v>
      </c>
      <c r="G125">
        <v>0</v>
      </c>
      <c r="H125">
        <v>1</v>
      </c>
      <c r="I125">
        <v>0</v>
      </c>
      <c r="J125">
        <v>800</v>
      </c>
      <c r="K125" s="9" t="s">
        <v>325</v>
      </c>
      <c r="L125" s="9" t="s">
        <v>327</v>
      </c>
      <c r="M125">
        <v>1</v>
      </c>
      <c r="N125">
        <v>1</v>
      </c>
      <c r="O125">
        <v>0</v>
      </c>
      <c r="R125" s="9"/>
      <c r="S125">
        <v>0</v>
      </c>
      <c r="T125" s="9" t="s">
        <v>333</v>
      </c>
      <c r="U125">
        <v>20150911</v>
      </c>
      <c r="V125">
        <v>154410</v>
      </c>
      <c r="W125" s="9" t="s">
        <v>331</v>
      </c>
      <c r="X125">
        <v>0</v>
      </c>
      <c r="Y125">
        <v>0</v>
      </c>
      <c r="Z125">
        <v>0</v>
      </c>
      <c r="AA125" s="9" t="s">
        <v>334</v>
      </c>
      <c r="AB125" s="9"/>
      <c r="AC125" s="9" t="s">
        <v>337</v>
      </c>
      <c r="AD125">
        <v>1</v>
      </c>
      <c r="AE125" s="9" t="s">
        <v>341</v>
      </c>
      <c r="AF125">
        <v>1</v>
      </c>
      <c r="AG125" s="9" t="s">
        <v>335</v>
      </c>
      <c r="AH125" s="9" t="s">
        <v>343</v>
      </c>
      <c r="AI125">
        <v>1</v>
      </c>
      <c r="AJ125">
        <v>1</v>
      </c>
      <c r="AK125">
        <v>1</v>
      </c>
      <c r="AL125">
        <v>1</v>
      </c>
      <c r="AM125">
        <v>1</v>
      </c>
      <c r="AN125">
        <v>0</v>
      </c>
      <c r="AO125">
        <v>0</v>
      </c>
      <c r="AP125">
        <v>0</v>
      </c>
      <c r="AQ125">
        <v>0</v>
      </c>
      <c r="AR125">
        <v>1</v>
      </c>
      <c r="AS125" s="9" t="s">
        <v>353</v>
      </c>
      <c r="AT125" s="9" t="s">
        <v>349</v>
      </c>
      <c r="AU125" s="9" t="s">
        <v>359</v>
      </c>
      <c r="AV125" s="9" t="s">
        <v>360</v>
      </c>
      <c r="AW125">
        <v>1</v>
      </c>
      <c r="AX125">
        <v>1</v>
      </c>
      <c r="AY125" s="9" t="s">
        <v>320</v>
      </c>
      <c r="AZ125" s="9" t="s">
        <v>362</v>
      </c>
      <c r="BA125">
        <v>0</v>
      </c>
      <c r="BB125" s="9" t="s">
        <v>337</v>
      </c>
      <c r="BC125" s="9" t="s">
        <v>364</v>
      </c>
      <c r="BD125">
        <v>1</v>
      </c>
      <c r="BE125" s="9" t="s">
        <v>365</v>
      </c>
      <c r="BF125">
        <v>0</v>
      </c>
      <c r="BG125" s="9" t="s">
        <v>320</v>
      </c>
      <c r="BH125">
        <v>0</v>
      </c>
      <c r="BI125" s="9" t="s">
        <v>366</v>
      </c>
      <c r="BJ125">
        <v>200</v>
      </c>
      <c r="BK125" s="9" t="s">
        <v>368</v>
      </c>
      <c r="BL125" s="9"/>
      <c r="BM125" s="9" t="s">
        <v>374</v>
      </c>
      <c r="BN125" s="9" t="s">
        <v>375</v>
      </c>
      <c r="BO125" s="9" t="s">
        <v>376</v>
      </c>
      <c r="BP125" s="9" t="s">
        <v>377</v>
      </c>
      <c r="BQ125" s="9" t="s">
        <v>378</v>
      </c>
      <c r="BR125" s="9" t="s">
        <v>381</v>
      </c>
      <c r="BS125" s="9" t="s">
        <v>384</v>
      </c>
      <c r="BU125" s="9"/>
      <c r="BV125" s="9"/>
      <c r="BY125" s="9"/>
      <c r="BZ125" s="9"/>
      <c r="CA125" s="9"/>
      <c r="CB125" s="9" t="s">
        <v>404</v>
      </c>
      <c r="CC125" s="9" t="s">
        <v>338</v>
      </c>
      <c r="CD125" s="9"/>
      <c r="CE125" s="9"/>
      <c r="CF125" s="9"/>
      <c r="CG125" s="9"/>
      <c r="CH125" s="9"/>
      <c r="CI125" s="9"/>
      <c r="CJ125" s="9"/>
      <c r="CK125" s="9"/>
      <c r="CL125" s="9"/>
      <c r="CM125" s="9"/>
      <c r="CN125" s="9"/>
      <c r="CO125" s="9"/>
      <c r="CP125" s="9"/>
      <c r="CQ125" s="9"/>
      <c r="CR125" s="9"/>
      <c r="CS125" s="9"/>
      <c r="CT125" s="9"/>
      <c r="CU125" s="9"/>
      <c r="CV125" s="9"/>
      <c r="CW125" s="9"/>
      <c r="CX125" s="9"/>
      <c r="CY125" s="9"/>
      <c r="CZ125" s="9"/>
      <c r="DA125" s="9"/>
      <c r="DB125" s="9"/>
      <c r="DC125" s="9"/>
      <c r="DE125" s="9"/>
      <c r="DF125" s="9"/>
      <c r="DG125" s="9"/>
      <c r="DH125" s="9"/>
      <c r="DI125" s="9"/>
      <c r="DJ125" s="9"/>
      <c r="DK125" s="9"/>
    </row>
    <row r="126" spans="1:115" x14ac:dyDescent="0.2">
      <c r="A126" s="45" t="s">
        <v>349</v>
      </c>
      <c r="B126" s="9" t="s">
        <v>318</v>
      </c>
      <c r="C126" s="9" t="s">
        <v>320</v>
      </c>
      <c r="D126" s="9" t="s">
        <v>321</v>
      </c>
      <c r="E126" s="9" t="s">
        <v>323</v>
      </c>
      <c r="F126" s="9" t="s">
        <v>324</v>
      </c>
      <c r="G126">
        <v>0</v>
      </c>
      <c r="H126">
        <v>1</v>
      </c>
      <c r="I126">
        <v>0</v>
      </c>
      <c r="J126">
        <v>800</v>
      </c>
      <c r="K126" s="9" t="s">
        <v>325</v>
      </c>
      <c r="L126" s="9" t="s">
        <v>327</v>
      </c>
      <c r="M126">
        <v>1</v>
      </c>
      <c r="N126">
        <v>1</v>
      </c>
      <c r="O126">
        <v>0</v>
      </c>
      <c r="R126" s="9"/>
      <c r="S126">
        <v>0</v>
      </c>
      <c r="T126" s="9" t="s">
        <v>333</v>
      </c>
      <c r="U126">
        <v>20150911</v>
      </c>
      <c r="V126">
        <v>154410</v>
      </c>
      <c r="W126" s="9" t="s">
        <v>331</v>
      </c>
      <c r="X126">
        <v>0</v>
      </c>
      <c r="Y126">
        <v>0</v>
      </c>
      <c r="Z126">
        <v>0</v>
      </c>
      <c r="AA126" s="9" t="s">
        <v>334</v>
      </c>
      <c r="AB126" s="9"/>
      <c r="AC126" s="9" t="s">
        <v>337</v>
      </c>
      <c r="AD126">
        <v>1</v>
      </c>
      <c r="AE126" s="9" t="s">
        <v>341</v>
      </c>
      <c r="AF126">
        <v>1</v>
      </c>
      <c r="AG126" s="9" t="s">
        <v>335</v>
      </c>
      <c r="AH126" s="9" t="s">
        <v>343</v>
      </c>
      <c r="AI126">
        <v>1</v>
      </c>
      <c r="AJ126">
        <v>1</v>
      </c>
      <c r="AK126">
        <v>1</v>
      </c>
      <c r="AL126">
        <v>1</v>
      </c>
      <c r="AM126">
        <v>1</v>
      </c>
      <c r="AN126">
        <v>0</v>
      </c>
      <c r="AO126">
        <v>0</v>
      </c>
      <c r="AP126">
        <v>0</v>
      </c>
      <c r="AQ126">
        <v>0</v>
      </c>
      <c r="AR126">
        <v>1</v>
      </c>
      <c r="AS126" s="9" t="s">
        <v>353</v>
      </c>
      <c r="AT126" s="9" t="s">
        <v>349</v>
      </c>
      <c r="AU126" s="9" t="s">
        <v>359</v>
      </c>
      <c r="AV126" s="9" t="s">
        <v>360</v>
      </c>
      <c r="AW126">
        <v>1</v>
      </c>
      <c r="AX126">
        <v>1</v>
      </c>
      <c r="AY126" s="9" t="s">
        <v>320</v>
      </c>
      <c r="AZ126" s="9" t="s">
        <v>362</v>
      </c>
      <c r="BA126">
        <v>0</v>
      </c>
      <c r="BB126" s="9" t="s">
        <v>337</v>
      </c>
      <c r="BC126" s="9" t="s">
        <v>364</v>
      </c>
      <c r="BD126">
        <v>1</v>
      </c>
      <c r="BE126" s="9" t="s">
        <v>365</v>
      </c>
      <c r="BF126">
        <v>0</v>
      </c>
      <c r="BG126" s="9" t="s">
        <v>320</v>
      </c>
      <c r="BH126">
        <v>0</v>
      </c>
      <c r="BI126" s="9" t="s">
        <v>366</v>
      </c>
      <c r="BJ126">
        <v>200</v>
      </c>
      <c r="BK126" s="9" t="s">
        <v>368</v>
      </c>
      <c r="BL126" s="9"/>
      <c r="BM126" s="9" t="s">
        <v>374</v>
      </c>
      <c r="BN126" s="9" t="s">
        <v>375</v>
      </c>
      <c r="BO126" s="9" t="s">
        <v>376</v>
      </c>
      <c r="BP126" s="9" t="s">
        <v>377</v>
      </c>
      <c r="BQ126" s="9" t="s">
        <v>378</v>
      </c>
      <c r="BR126" s="9" t="s">
        <v>381</v>
      </c>
      <c r="BS126" s="9" t="s">
        <v>384</v>
      </c>
      <c r="BU126" s="9"/>
      <c r="BV126" s="9"/>
      <c r="BY126" s="9"/>
      <c r="BZ126" s="9"/>
      <c r="CA126" s="9"/>
      <c r="CB126" s="9" t="s">
        <v>406</v>
      </c>
      <c r="CC126" s="9" t="s">
        <v>201</v>
      </c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E126" s="9"/>
      <c r="DF126" s="9"/>
      <c r="DG126" s="9"/>
      <c r="DH126" s="9"/>
      <c r="DI126" s="9"/>
      <c r="DJ126" s="9"/>
      <c r="DK126" s="9"/>
    </row>
    <row r="127" spans="1:115" x14ac:dyDescent="0.2">
      <c r="A127" s="46" t="s">
        <v>349</v>
      </c>
      <c r="B127" s="9" t="s">
        <v>318</v>
      </c>
      <c r="C127" s="9" t="s">
        <v>320</v>
      </c>
      <c r="D127" s="9" t="s">
        <v>321</v>
      </c>
      <c r="E127" s="9" t="s">
        <v>323</v>
      </c>
      <c r="F127" s="9" t="s">
        <v>324</v>
      </c>
      <c r="G127">
        <v>0</v>
      </c>
      <c r="H127">
        <v>1</v>
      </c>
      <c r="I127">
        <v>0</v>
      </c>
      <c r="J127">
        <v>800</v>
      </c>
      <c r="K127" s="9" t="s">
        <v>325</v>
      </c>
      <c r="L127" s="9" t="s">
        <v>327</v>
      </c>
      <c r="M127">
        <v>1</v>
      </c>
      <c r="N127">
        <v>1</v>
      </c>
      <c r="O127">
        <v>0</v>
      </c>
      <c r="R127" s="9"/>
      <c r="S127">
        <v>0</v>
      </c>
      <c r="T127" s="9" t="s">
        <v>333</v>
      </c>
      <c r="U127">
        <v>20150911</v>
      </c>
      <c r="V127">
        <v>154410</v>
      </c>
      <c r="W127" s="9" t="s">
        <v>331</v>
      </c>
      <c r="X127">
        <v>0</v>
      </c>
      <c r="Y127">
        <v>0</v>
      </c>
      <c r="Z127">
        <v>0</v>
      </c>
      <c r="AA127" s="9" t="s">
        <v>334</v>
      </c>
      <c r="AB127" s="9"/>
      <c r="AC127" s="9" t="s">
        <v>337</v>
      </c>
      <c r="AD127">
        <v>1</v>
      </c>
      <c r="AE127" s="9" t="s">
        <v>341</v>
      </c>
      <c r="AF127">
        <v>1</v>
      </c>
      <c r="AG127" s="9" t="s">
        <v>335</v>
      </c>
      <c r="AH127" s="9" t="s">
        <v>343</v>
      </c>
      <c r="AI127">
        <v>1</v>
      </c>
      <c r="AJ127">
        <v>1</v>
      </c>
      <c r="AK127">
        <v>1</v>
      </c>
      <c r="AL127">
        <v>1</v>
      </c>
      <c r="AM127">
        <v>1</v>
      </c>
      <c r="AN127">
        <v>0</v>
      </c>
      <c r="AO127">
        <v>0</v>
      </c>
      <c r="AP127">
        <v>0</v>
      </c>
      <c r="AQ127">
        <v>0</v>
      </c>
      <c r="AR127">
        <v>1</v>
      </c>
      <c r="AS127" s="9" t="s">
        <v>353</v>
      </c>
      <c r="AT127" s="9" t="s">
        <v>349</v>
      </c>
      <c r="AU127" s="9" t="s">
        <v>359</v>
      </c>
      <c r="AV127" s="9" t="s">
        <v>360</v>
      </c>
      <c r="AW127">
        <v>1</v>
      </c>
      <c r="AX127">
        <v>1</v>
      </c>
      <c r="AY127" s="9" t="s">
        <v>320</v>
      </c>
      <c r="AZ127" s="9" t="s">
        <v>362</v>
      </c>
      <c r="BA127">
        <v>0</v>
      </c>
      <c r="BB127" s="9" t="s">
        <v>337</v>
      </c>
      <c r="BC127" s="9" t="s">
        <v>364</v>
      </c>
      <c r="BD127">
        <v>1</v>
      </c>
      <c r="BE127" s="9" t="s">
        <v>365</v>
      </c>
      <c r="BF127">
        <v>0</v>
      </c>
      <c r="BG127" s="9" t="s">
        <v>320</v>
      </c>
      <c r="BH127">
        <v>0</v>
      </c>
      <c r="BI127" s="9" t="s">
        <v>366</v>
      </c>
      <c r="BJ127">
        <v>200</v>
      </c>
      <c r="BK127" s="9" t="s">
        <v>368</v>
      </c>
      <c r="BL127" s="9"/>
      <c r="BM127" s="9" t="s">
        <v>374</v>
      </c>
      <c r="BN127" s="9" t="s">
        <v>375</v>
      </c>
      <c r="BO127" s="9" t="s">
        <v>376</v>
      </c>
      <c r="BP127" s="9" t="s">
        <v>377</v>
      </c>
      <c r="BQ127" s="9" t="s">
        <v>378</v>
      </c>
      <c r="BR127" s="9" t="s">
        <v>381</v>
      </c>
      <c r="BS127" s="9" t="s">
        <v>384</v>
      </c>
      <c r="BU127" s="9"/>
      <c r="BV127" s="9"/>
      <c r="BY127" s="9"/>
      <c r="BZ127" s="9"/>
      <c r="CA127" s="9"/>
      <c r="CB127" s="9" t="s">
        <v>407</v>
      </c>
      <c r="CC127" s="9" t="s">
        <v>359</v>
      </c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E127" s="9"/>
      <c r="DF127" s="9"/>
      <c r="DG127" s="9"/>
      <c r="DH127" s="9"/>
      <c r="DI127" s="9"/>
      <c r="DJ127" s="9"/>
      <c r="DK127" s="9"/>
    </row>
    <row r="128" spans="1:115" x14ac:dyDescent="0.2">
      <c r="A128" s="45" t="s">
        <v>349</v>
      </c>
      <c r="B128" s="9" t="s">
        <v>318</v>
      </c>
      <c r="C128" s="9" t="s">
        <v>320</v>
      </c>
      <c r="D128" s="9" t="s">
        <v>321</v>
      </c>
      <c r="E128" s="9" t="s">
        <v>323</v>
      </c>
      <c r="F128" s="9" t="s">
        <v>324</v>
      </c>
      <c r="G128">
        <v>0</v>
      </c>
      <c r="H128">
        <v>1</v>
      </c>
      <c r="I128">
        <v>0</v>
      </c>
      <c r="J128">
        <v>800</v>
      </c>
      <c r="K128" s="9" t="s">
        <v>325</v>
      </c>
      <c r="L128" s="9" t="s">
        <v>327</v>
      </c>
      <c r="M128">
        <v>1</v>
      </c>
      <c r="N128">
        <v>1</v>
      </c>
      <c r="O128">
        <v>0</v>
      </c>
      <c r="R128" s="9"/>
      <c r="S128">
        <v>0</v>
      </c>
      <c r="T128" s="9" t="s">
        <v>333</v>
      </c>
      <c r="U128">
        <v>20150911</v>
      </c>
      <c r="V128">
        <v>154410</v>
      </c>
      <c r="W128" s="9" t="s">
        <v>331</v>
      </c>
      <c r="X128">
        <v>0</v>
      </c>
      <c r="Y128">
        <v>0</v>
      </c>
      <c r="Z128">
        <v>0</v>
      </c>
      <c r="AA128" s="9" t="s">
        <v>334</v>
      </c>
      <c r="AB128" s="9"/>
      <c r="AC128" s="9" t="s">
        <v>337</v>
      </c>
      <c r="AD128">
        <v>1</v>
      </c>
      <c r="AE128" s="9" t="s">
        <v>341</v>
      </c>
      <c r="AF128">
        <v>1</v>
      </c>
      <c r="AG128" s="9" t="s">
        <v>335</v>
      </c>
      <c r="AH128" s="9" t="s">
        <v>343</v>
      </c>
      <c r="AI128">
        <v>1</v>
      </c>
      <c r="AJ128">
        <v>1</v>
      </c>
      <c r="AK128">
        <v>1</v>
      </c>
      <c r="AL128">
        <v>1</v>
      </c>
      <c r="AM128">
        <v>1</v>
      </c>
      <c r="AN128">
        <v>0</v>
      </c>
      <c r="AO128">
        <v>0</v>
      </c>
      <c r="AP128">
        <v>0</v>
      </c>
      <c r="AQ128">
        <v>0</v>
      </c>
      <c r="AR128">
        <v>1</v>
      </c>
      <c r="AS128" s="9" t="s">
        <v>353</v>
      </c>
      <c r="AT128" s="9" t="s">
        <v>349</v>
      </c>
      <c r="AU128" s="9" t="s">
        <v>359</v>
      </c>
      <c r="AV128" s="9" t="s">
        <v>360</v>
      </c>
      <c r="AW128">
        <v>1</v>
      </c>
      <c r="AX128">
        <v>1</v>
      </c>
      <c r="AY128" s="9" t="s">
        <v>320</v>
      </c>
      <c r="AZ128" s="9" t="s">
        <v>362</v>
      </c>
      <c r="BA128">
        <v>0</v>
      </c>
      <c r="BB128" s="9" t="s">
        <v>337</v>
      </c>
      <c r="BC128" s="9" t="s">
        <v>364</v>
      </c>
      <c r="BD128">
        <v>1</v>
      </c>
      <c r="BE128" s="9" t="s">
        <v>365</v>
      </c>
      <c r="BF128">
        <v>0</v>
      </c>
      <c r="BG128" s="9" t="s">
        <v>320</v>
      </c>
      <c r="BH128">
        <v>0</v>
      </c>
      <c r="BI128" s="9" t="s">
        <v>366</v>
      </c>
      <c r="BJ128">
        <v>200</v>
      </c>
      <c r="BK128" s="9" t="s">
        <v>368</v>
      </c>
      <c r="BL128" s="9"/>
      <c r="BM128" s="9" t="s">
        <v>374</v>
      </c>
      <c r="BN128" s="9" t="s">
        <v>375</v>
      </c>
      <c r="BO128" s="9" t="s">
        <v>376</v>
      </c>
      <c r="BP128" s="9" t="s">
        <v>377</v>
      </c>
      <c r="BQ128" s="9" t="s">
        <v>378</v>
      </c>
      <c r="BR128" s="9" t="s">
        <v>381</v>
      </c>
      <c r="BS128" s="9" t="s">
        <v>384</v>
      </c>
      <c r="BU128" s="9"/>
      <c r="BV128" s="9"/>
      <c r="BY128" s="9"/>
      <c r="BZ128" s="9"/>
      <c r="CA128" s="9"/>
      <c r="CB128" s="9" t="s">
        <v>408</v>
      </c>
      <c r="CC128" s="9" t="s">
        <v>474</v>
      </c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  <c r="CO128" s="9"/>
      <c r="CP128" s="9"/>
      <c r="CQ128" s="9"/>
      <c r="CR128" s="9"/>
      <c r="CS128" s="9"/>
      <c r="CT128" s="9"/>
      <c r="CU128" s="9"/>
      <c r="CV128" s="9"/>
      <c r="CW128" s="9"/>
      <c r="CX128" s="9"/>
      <c r="CY128" s="9"/>
      <c r="CZ128" s="9"/>
      <c r="DA128" s="9"/>
      <c r="DB128" s="9"/>
      <c r="DC128" s="9"/>
      <c r="DE128" s="9"/>
      <c r="DF128" s="9"/>
      <c r="DG128" s="9"/>
      <c r="DH128" s="9"/>
      <c r="DI128" s="9"/>
      <c r="DJ128" s="9"/>
      <c r="DK128" s="9"/>
    </row>
    <row r="129" spans="1:115" x14ac:dyDescent="0.2">
      <c r="A129" s="46" t="s">
        <v>349</v>
      </c>
      <c r="B129" s="9" t="s">
        <v>318</v>
      </c>
      <c r="C129" s="9" t="s">
        <v>320</v>
      </c>
      <c r="D129" s="9" t="s">
        <v>321</v>
      </c>
      <c r="E129" s="9" t="s">
        <v>323</v>
      </c>
      <c r="F129" s="9" t="s">
        <v>324</v>
      </c>
      <c r="G129">
        <v>0</v>
      </c>
      <c r="H129">
        <v>1</v>
      </c>
      <c r="I129">
        <v>0</v>
      </c>
      <c r="J129">
        <v>800</v>
      </c>
      <c r="K129" s="9" t="s">
        <v>325</v>
      </c>
      <c r="L129" s="9" t="s">
        <v>327</v>
      </c>
      <c r="M129">
        <v>1</v>
      </c>
      <c r="N129">
        <v>1</v>
      </c>
      <c r="O129">
        <v>0</v>
      </c>
      <c r="R129" s="9"/>
      <c r="S129">
        <v>0</v>
      </c>
      <c r="T129" s="9" t="s">
        <v>333</v>
      </c>
      <c r="U129">
        <v>20150911</v>
      </c>
      <c r="V129">
        <v>154410</v>
      </c>
      <c r="W129" s="9" t="s">
        <v>331</v>
      </c>
      <c r="X129">
        <v>0</v>
      </c>
      <c r="Y129">
        <v>0</v>
      </c>
      <c r="Z129">
        <v>0</v>
      </c>
      <c r="AA129" s="9" t="s">
        <v>334</v>
      </c>
      <c r="AB129" s="9"/>
      <c r="AC129" s="9" t="s">
        <v>337</v>
      </c>
      <c r="AD129">
        <v>1</v>
      </c>
      <c r="AE129" s="9" t="s">
        <v>341</v>
      </c>
      <c r="AF129">
        <v>1</v>
      </c>
      <c r="AG129" s="9" t="s">
        <v>335</v>
      </c>
      <c r="AH129" s="9" t="s">
        <v>343</v>
      </c>
      <c r="AI129">
        <v>1</v>
      </c>
      <c r="AJ129">
        <v>1</v>
      </c>
      <c r="AK129">
        <v>1</v>
      </c>
      <c r="AL129">
        <v>1</v>
      </c>
      <c r="AM129">
        <v>1</v>
      </c>
      <c r="AN129">
        <v>0</v>
      </c>
      <c r="AO129">
        <v>0</v>
      </c>
      <c r="AP129">
        <v>0</v>
      </c>
      <c r="AQ129">
        <v>0</v>
      </c>
      <c r="AR129">
        <v>1</v>
      </c>
      <c r="AS129" s="9" t="s">
        <v>353</v>
      </c>
      <c r="AT129" s="9" t="s">
        <v>349</v>
      </c>
      <c r="AU129" s="9" t="s">
        <v>359</v>
      </c>
      <c r="AV129" s="9" t="s">
        <v>360</v>
      </c>
      <c r="AW129">
        <v>1</v>
      </c>
      <c r="AX129">
        <v>1</v>
      </c>
      <c r="AY129" s="9" t="s">
        <v>320</v>
      </c>
      <c r="AZ129" s="9" t="s">
        <v>362</v>
      </c>
      <c r="BA129">
        <v>0</v>
      </c>
      <c r="BB129" s="9" t="s">
        <v>337</v>
      </c>
      <c r="BC129" s="9" t="s">
        <v>364</v>
      </c>
      <c r="BD129">
        <v>1</v>
      </c>
      <c r="BE129" s="9" t="s">
        <v>365</v>
      </c>
      <c r="BF129">
        <v>0</v>
      </c>
      <c r="BG129" s="9" t="s">
        <v>320</v>
      </c>
      <c r="BH129">
        <v>0</v>
      </c>
      <c r="BI129" s="9" t="s">
        <v>366</v>
      </c>
      <c r="BJ129">
        <v>200</v>
      </c>
      <c r="BK129" s="9" t="s">
        <v>368</v>
      </c>
      <c r="BL129" s="9"/>
      <c r="BM129" s="9" t="s">
        <v>374</v>
      </c>
      <c r="BN129" s="9" t="s">
        <v>375</v>
      </c>
      <c r="BO129" s="9" t="s">
        <v>376</v>
      </c>
      <c r="BP129" s="9" t="s">
        <v>377</v>
      </c>
      <c r="BQ129" s="9" t="s">
        <v>378</v>
      </c>
      <c r="BR129" s="9" t="s">
        <v>381</v>
      </c>
      <c r="BS129" s="9" t="s">
        <v>384</v>
      </c>
      <c r="BU129" s="9"/>
      <c r="BV129" s="9"/>
      <c r="BY129" s="9"/>
      <c r="BZ129" s="9"/>
      <c r="CA129" s="9"/>
      <c r="CB129" s="9" t="s">
        <v>409</v>
      </c>
      <c r="CC129" s="9" t="s">
        <v>479</v>
      </c>
      <c r="CD129" s="9"/>
      <c r="CE129" s="9"/>
      <c r="CF129" s="9"/>
      <c r="CG129" s="9"/>
      <c r="CH129" s="9"/>
      <c r="CI129" s="9"/>
      <c r="CJ129" s="9"/>
      <c r="CK129" s="9"/>
      <c r="CL129" s="9"/>
      <c r="CM129" s="9"/>
      <c r="CN129" s="9"/>
      <c r="CO129" s="9"/>
      <c r="CP129" s="9"/>
      <c r="CQ129" s="9"/>
      <c r="CR129" s="9"/>
      <c r="CS129" s="9"/>
      <c r="CT129" s="9"/>
      <c r="CU129" s="9"/>
      <c r="CV129" s="9"/>
      <c r="CW129" s="9"/>
      <c r="CX129" s="9"/>
      <c r="CY129" s="9"/>
      <c r="CZ129" s="9"/>
      <c r="DA129" s="9"/>
      <c r="DB129" s="9"/>
      <c r="DC129" s="9"/>
      <c r="DE129" s="9"/>
      <c r="DF129" s="9"/>
      <c r="DG129" s="9"/>
      <c r="DH129" s="9"/>
      <c r="DI129" s="9"/>
      <c r="DJ129" s="9"/>
      <c r="DK129" s="9"/>
    </row>
    <row r="130" spans="1:115" x14ac:dyDescent="0.2">
      <c r="A130" s="45" t="s">
        <v>349</v>
      </c>
      <c r="B130" s="9" t="s">
        <v>318</v>
      </c>
      <c r="C130" s="9" t="s">
        <v>320</v>
      </c>
      <c r="D130" s="9" t="s">
        <v>321</v>
      </c>
      <c r="E130" s="9" t="s">
        <v>323</v>
      </c>
      <c r="F130" s="9" t="s">
        <v>324</v>
      </c>
      <c r="G130">
        <v>0</v>
      </c>
      <c r="H130">
        <v>1</v>
      </c>
      <c r="I130">
        <v>0</v>
      </c>
      <c r="J130">
        <v>800</v>
      </c>
      <c r="K130" s="9" t="s">
        <v>325</v>
      </c>
      <c r="L130" s="9" t="s">
        <v>327</v>
      </c>
      <c r="M130">
        <v>1</v>
      </c>
      <c r="N130">
        <v>1</v>
      </c>
      <c r="O130">
        <v>0</v>
      </c>
      <c r="R130" s="9"/>
      <c r="S130">
        <v>0</v>
      </c>
      <c r="T130" s="9" t="s">
        <v>333</v>
      </c>
      <c r="U130">
        <v>20150911</v>
      </c>
      <c r="V130">
        <v>154410</v>
      </c>
      <c r="W130" s="9" t="s">
        <v>331</v>
      </c>
      <c r="X130">
        <v>0</v>
      </c>
      <c r="Y130">
        <v>0</v>
      </c>
      <c r="Z130">
        <v>0</v>
      </c>
      <c r="AA130" s="9" t="s">
        <v>334</v>
      </c>
      <c r="AB130" s="9"/>
      <c r="AC130" s="9" t="s">
        <v>337</v>
      </c>
      <c r="AD130">
        <v>1</v>
      </c>
      <c r="AE130" s="9" t="s">
        <v>341</v>
      </c>
      <c r="AF130">
        <v>1</v>
      </c>
      <c r="AG130" s="9" t="s">
        <v>335</v>
      </c>
      <c r="AH130" s="9" t="s">
        <v>343</v>
      </c>
      <c r="AI130">
        <v>1</v>
      </c>
      <c r="AJ130">
        <v>1</v>
      </c>
      <c r="AK130">
        <v>1</v>
      </c>
      <c r="AL130">
        <v>1</v>
      </c>
      <c r="AM130">
        <v>1</v>
      </c>
      <c r="AN130">
        <v>0</v>
      </c>
      <c r="AO130">
        <v>0</v>
      </c>
      <c r="AP130">
        <v>0</v>
      </c>
      <c r="AQ130">
        <v>0</v>
      </c>
      <c r="AR130">
        <v>1</v>
      </c>
      <c r="AS130" s="9" t="s">
        <v>353</v>
      </c>
      <c r="AT130" s="9" t="s">
        <v>349</v>
      </c>
      <c r="AU130" s="9" t="s">
        <v>359</v>
      </c>
      <c r="AV130" s="9" t="s">
        <v>360</v>
      </c>
      <c r="AW130">
        <v>1</v>
      </c>
      <c r="AX130">
        <v>1</v>
      </c>
      <c r="AY130" s="9" t="s">
        <v>320</v>
      </c>
      <c r="AZ130" s="9" t="s">
        <v>362</v>
      </c>
      <c r="BA130">
        <v>0</v>
      </c>
      <c r="BB130" s="9" t="s">
        <v>337</v>
      </c>
      <c r="BC130" s="9" t="s">
        <v>364</v>
      </c>
      <c r="BD130">
        <v>1</v>
      </c>
      <c r="BE130" s="9" t="s">
        <v>365</v>
      </c>
      <c r="BF130">
        <v>0</v>
      </c>
      <c r="BG130" s="9" t="s">
        <v>320</v>
      </c>
      <c r="BH130">
        <v>0</v>
      </c>
      <c r="BI130" s="9" t="s">
        <v>366</v>
      </c>
      <c r="BJ130">
        <v>200</v>
      </c>
      <c r="BK130" s="9" t="s">
        <v>368</v>
      </c>
      <c r="BL130" s="9"/>
      <c r="BM130" s="9" t="s">
        <v>374</v>
      </c>
      <c r="BN130" s="9" t="s">
        <v>375</v>
      </c>
      <c r="BO130" s="9" t="s">
        <v>376</v>
      </c>
      <c r="BP130" s="9" t="s">
        <v>377</v>
      </c>
      <c r="BQ130" s="9" t="s">
        <v>378</v>
      </c>
      <c r="BR130" s="9" t="s">
        <v>381</v>
      </c>
      <c r="BS130" s="9" t="s">
        <v>384</v>
      </c>
      <c r="BU130" s="9"/>
      <c r="BV130" s="9"/>
      <c r="BY130" s="9"/>
      <c r="BZ130" s="9"/>
      <c r="CA130" s="9"/>
      <c r="CB130" s="9" t="s">
        <v>410</v>
      </c>
      <c r="CC130" s="9" t="s">
        <v>480</v>
      </c>
      <c r="CD130" s="9"/>
      <c r="CE130" s="9"/>
      <c r="CF130" s="9"/>
      <c r="CG130" s="9"/>
      <c r="CH130" s="9"/>
      <c r="CI130" s="9"/>
      <c r="CJ130" s="9"/>
      <c r="CK130" s="9"/>
      <c r="CL130" s="9"/>
      <c r="CM130" s="9"/>
      <c r="CN130" s="9"/>
      <c r="CO130" s="9"/>
      <c r="CP130" s="9"/>
      <c r="CQ130" s="9"/>
      <c r="CR130" s="9"/>
      <c r="CS130" s="9"/>
      <c r="CT130" s="9"/>
      <c r="CU130" s="9"/>
      <c r="CV130" s="9"/>
      <c r="CW130" s="9"/>
      <c r="CX130" s="9"/>
      <c r="CY130" s="9"/>
      <c r="CZ130" s="9"/>
      <c r="DA130" s="9"/>
      <c r="DB130" s="9"/>
      <c r="DC130" s="9"/>
      <c r="DE130" s="9"/>
      <c r="DF130" s="9"/>
      <c r="DG130" s="9"/>
      <c r="DH130" s="9"/>
      <c r="DI130" s="9"/>
      <c r="DJ130" s="9"/>
      <c r="DK130" s="9"/>
    </row>
    <row r="131" spans="1:115" x14ac:dyDescent="0.2">
      <c r="A131" s="46" t="s">
        <v>349</v>
      </c>
      <c r="B131" s="9" t="s">
        <v>318</v>
      </c>
      <c r="C131" s="9" t="s">
        <v>320</v>
      </c>
      <c r="D131" s="9" t="s">
        <v>321</v>
      </c>
      <c r="E131" s="9" t="s">
        <v>323</v>
      </c>
      <c r="F131" s="9" t="s">
        <v>324</v>
      </c>
      <c r="G131">
        <v>0</v>
      </c>
      <c r="H131">
        <v>1</v>
      </c>
      <c r="I131">
        <v>0</v>
      </c>
      <c r="J131">
        <v>800</v>
      </c>
      <c r="K131" s="9" t="s">
        <v>325</v>
      </c>
      <c r="L131" s="9" t="s">
        <v>327</v>
      </c>
      <c r="M131">
        <v>1</v>
      </c>
      <c r="N131">
        <v>1</v>
      </c>
      <c r="O131">
        <v>0</v>
      </c>
      <c r="R131" s="9"/>
      <c r="S131">
        <v>0</v>
      </c>
      <c r="T131" s="9" t="s">
        <v>333</v>
      </c>
      <c r="U131">
        <v>20150911</v>
      </c>
      <c r="V131">
        <v>154410</v>
      </c>
      <c r="W131" s="9" t="s">
        <v>331</v>
      </c>
      <c r="X131">
        <v>0</v>
      </c>
      <c r="Y131">
        <v>0</v>
      </c>
      <c r="Z131">
        <v>0</v>
      </c>
      <c r="AA131" s="9" t="s">
        <v>334</v>
      </c>
      <c r="AB131" s="9"/>
      <c r="AC131" s="9" t="s">
        <v>337</v>
      </c>
      <c r="AD131">
        <v>1</v>
      </c>
      <c r="AE131" s="9" t="s">
        <v>341</v>
      </c>
      <c r="AF131">
        <v>1</v>
      </c>
      <c r="AG131" s="9" t="s">
        <v>335</v>
      </c>
      <c r="AH131" s="9" t="s">
        <v>343</v>
      </c>
      <c r="AI131">
        <v>1</v>
      </c>
      <c r="AJ131">
        <v>1</v>
      </c>
      <c r="AK131">
        <v>1</v>
      </c>
      <c r="AL131">
        <v>1</v>
      </c>
      <c r="AM131">
        <v>1</v>
      </c>
      <c r="AN131">
        <v>0</v>
      </c>
      <c r="AO131">
        <v>0</v>
      </c>
      <c r="AP131">
        <v>0</v>
      </c>
      <c r="AQ131">
        <v>0</v>
      </c>
      <c r="AR131">
        <v>1</v>
      </c>
      <c r="AS131" s="9" t="s">
        <v>353</v>
      </c>
      <c r="AT131" s="9" t="s">
        <v>349</v>
      </c>
      <c r="AU131" s="9" t="s">
        <v>359</v>
      </c>
      <c r="AV131" s="9" t="s">
        <v>360</v>
      </c>
      <c r="AW131">
        <v>1</v>
      </c>
      <c r="AX131">
        <v>1</v>
      </c>
      <c r="AY131" s="9" t="s">
        <v>320</v>
      </c>
      <c r="AZ131" s="9" t="s">
        <v>362</v>
      </c>
      <c r="BA131">
        <v>0</v>
      </c>
      <c r="BB131" s="9" t="s">
        <v>337</v>
      </c>
      <c r="BC131" s="9" t="s">
        <v>364</v>
      </c>
      <c r="BD131">
        <v>1</v>
      </c>
      <c r="BE131" s="9" t="s">
        <v>365</v>
      </c>
      <c r="BF131">
        <v>0</v>
      </c>
      <c r="BG131" s="9" t="s">
        <v>320</v>
      </c>
      <c r="BH131">
        <v>0</v>
      </c>
      <c r="BI131" s="9" t="s">
        <v>366</v>
      </c>
      <c r="BJ131">
        <v>200</v>
      </c>
      <c r="BK131" s="9" t="s">
        <v>368</v>
      </c>
      <c r="BL131" s="9"/>
      <c r="BM131" s="9" t="s">
        <v>374</v>
      </c>
      <c r="BN131" s="9" t="s">
        <v>375</v>
      </c>
      <c r="BO131" s="9" t="s">
        <v>376</v>
      </c>
      <c r="BP131" s="9" t="s">
        <v>377</v>
      </c>
      <c r="BQ131" s="9" t="s">
        <v>378</v>
      </c>
      <c r="BR131" s="9" t="s">
        <v>381</v>
      </c>
      <c r="BS131" s="9" t="s">
        <v>384</v>
      </c>
      <c r="BU131" s="9"/>
      <c r="BV131" s="9"/>
      <c r="BY131" s="9"/>
      <c r="BZ131" s="9"/>
      <c r="CA131" s="9"/>
      <c r="CB131" s="9" t="s">
        <v>411</v>
      </c>
      <c r="CC131" s="9" t="s">
        <v>480</v>
      </c>
      <c r="CD131" s="9"/>
      <c r="CE131" s="9"/>
      <c r="CF131" s="9"/>
      <c r="CG131" s="9"/>
      <c r="CH131" s="9"/>
      <c r="CI131" s="9"/>
      <c r="CJ131" s="9"/>
      <c r="CK131" s="9"/>
      <c r="CL131" s="9"/>
      <c r="CM131" s="9"/>
      <c r="CN131" s="9"/>
      <c r="CO131" s="9"/>
      <c r="CP131" s="9"/>
      <c r="CQ131" s="9"/>
      <c r="CR131" s="9"/>
      <c r="CS131" s="9"/>
      <c r="CT131" s="9"/>
      <c r="CU131" s="9"/>
      <c r="CV131" s="9"/>
      <c r="CW131" s="9"/>
      <c r="CX131" s="9"/>
      <c r="CY131" s="9"/>
      <c r="CZ131" s="9"/>
      <c r="DA131" s="9"/>
      <c r="DB131" s="9"/>
      <c r="DC131" s="9"/>
      <c r="DE131" s="9"/>
      <c r="DF131" s="9"/>
      <c r="DG131" s="9"/>
      <c r="DH131" s="9"/>
      <c r="DI131" s="9"/>
      <c r="DJ131" s="9"/>
      <c r="DK131" s="9"/>
    </row>
    <row r="132" spans="1:115" x14ac:dyDescent="0.2">
      <c r="A132" s="45" t="s">
        <v>349</v>
      </c>
      <c r="B132" s="9" t="s">
        <v>318</v>
      </c>
      <c r="C132" s="9" t="s">
        <v>320</v>
      </c>
      <c r="D132" s="9" t="s">
        <v>321</v>
      </c>
      <c r="E132" s="9" t="s">
        <v>323</v>
      </c>
      <c r="F132" s="9" t="s">
        <v>324</v>
      </c>
      <c r="G132">
        <v>0</v>
      </c>
      <c r="H132">
        <v>1</v>
      </c>
      <c r="I132">
        <v>0</v>
      </c>
      <c r="J132">
        <v>800</v>
      </c>
      <c r="K132" s="9" t="s">
        <v>325</v>
      </c>
      <c r="L132" s="9" t="s">
        <v>327</v>
      </c>
      <c r="M132">
        <v>1</v>
      </c>
      <c r="N132">
        <v>1</v>
      </c>
      <c r="O132">
        <v>0</v>
      </c>
      <c r="R132" s="9"/>
      <c r="S132">
        <v>0</v>
      </c>
      <c r="T132" s="9" t="s">
        <v>333</v>
      </c>
      <c r="U132">
        <v>20150911</v>
      </c>
      <c r="V132">
        <v>154410</v>
      </c>
      <c r="W132" s="9" t="s">
        <v>331</v>
      </c>
      <c r="X132">
        <v>0</v>
      </c>
      <c r="Y132">
        <v>0</v>
      </c>
      <c r="Z132">
        <v>0</v>
      </c>
      <c r="AA132" s="9" t="s">
        <v>334</v>
      </c>
      <c r="AB132" s="9"/>
      <c r="AC132" s="9" t="s">
        <v>337</v>
      </c>
      <c r="AD132">
        <v>1</v>
      </c>
      <c r="AE132" s="9" t="s">
        <v>341</v>
      </c>
      <c r="AF132">
        <v>1</v>
      </c>
      <c r="AG132" s="9" t="s">
        <v>335</v>
      </c>
      <c r="AH132" s="9" t="s">
        <v>343</v>
      </c>
      <c r="AI132">
        <v>1</v>
      </c>
      <c r="AJ132">
        <v>1</v>
      </c>
      <c r="AK132">
        <v>1</v>
      </c>
      <c r="AL132">
        <v>1</v>
      </c>
      <c r="AM132">
        <v>1</v>
      </c>
      <c r="AN132">
        <v>0</v>
      </c>
      <c r="AO132">
        <v>0</v>
      </c>
      <c r="AP132">
        <v>0</v>
      </c>
      <c r="AQ132">
        <v>0</v>
      </c>
      <c r="AR132">
        <v>1</v>
      </c>
      <c r="AS132" s="9" t="s">
        <v>353</v>
      </c>
      <c r="AT132" s="9" t="s">
        <v>349</v>
      </c>
      <c r="AU132" s="9" t="s">
        <v>359</v>
      </c>
      <c r="AV132" s="9" t="s">
        <v>360</v>
      </c>
      <c r="AW132">
        <v>1</v>
      </c>
      <c r="AX132">
        <v>1</v>
      </c>
      <c r="AY132" s="9" t="s">
        <v>320</v>
      </c>
      <c r="AZ132" s="9" t="s">
        <v>362</v>
      </c>
      <c r="BA132">
        <v>0</v>
      </c>
      <c r="BB132" s="9" t="s">
        <v>337</v>
      </c>
      <c r="BC132" s="9" t="s">
        <v>364</v>
      </c>
      <c r="BD132">
        <v>1</v>
      </c>
      <c r="BE132" s="9" t="s">
        <v>365</v>
      </c>
      <c r="BF132">
        <v>0</v>
      </c>
      <c r="BG132" s="9" t="s">
        <v>320</v>
      </c>
      <c r="BH132">
        <v>0</v>
      </c>
      <c r="BI132" s="9" t="s">
        <v>366</v>
      </c>
      <c r="BJ132">
        <v>200</v>
      </c>
      <c r="BK132" s="9" t="s">
        <v>368</v>
      </c>
      <c r="BL132" s="9"/>
      <c r="BM132" s="9" t="s">
        <v>374</v>
      </c>
      <c r="BN132" s="9" t="s">
        <v>375</v>
      </c>
      <c r="BO132" s="9" t="s">
        <v>376</v>
      </c>
      <c r="BP132" s="9" t="s">
        <v>377</v>
      </c>
      <c r="BQ132" s="9" t="s">
        <v>378</v>
      </c>
      <c r="BR132" s="9" t="s">
        <v>381</v>
      </c>
      <c r="BS132" s="9" t="s">
        <v>384</v>
      </c>
      <c r="BU132" s="9"/>
      <c r="BV132" s="9"/>
      <c r="BY132" s="9"/>
      <c r="BZ132" s="9"/>
      <c r="CA132" s="9"/>
      <c r="CB132" s="9" t="s">
        <v>412</v>
      </c>
      <c r="CC132" s="9" t="s">
        <v>359</v>
      </c>
      <c r="CD132" s="9"/>
      <c r="CE132" s="9"/>
      <c r="CF132" s="9"/>
      <c r="CG132" s="9"/>
      <c r="CH132" s="9"/>
      <c r="CI132" s="9"/>
      <c r="CJ132" s="9"/>
      <c r="CK132" s="9"/>
      <c r="CL132" s="9"/>
      <c r="CM132" s="9"/>
      <c r="CN132" s="9"/>
      <c r="CO132" s="9"/>
      <c r="CP132" s="9"/>
      <c r="CQ132" s="9"/>
      <c r="CR132" s="9"/>
      <c r="CS132" s="9"/>
      <c r="CT132" s="9"/>
      <c r="CU132" s="9"/>
      <c r="CV132" s="9"/>
      <c r="CW132" s="9"/>
      <c r="CX132" s="9"/>
      <c r="CY132" s="9"/>
      <c r="CZ132" s="9"/>
      <c r="DA132" s="9"/>
      <c r="DB132" s="9"/>
      <c r="DC132" s="9"/>
      <c r="DE132" s="9"/>
      <c r="DF132" s="9"/>
      <c r="DG132" s="9"/>
      <c r="DH132" s="9"/>
      <c r="DI132" s="9"/>
      <c r="DJ132" s="9"/>
      <c r="DK132" s="9"/>
    </row>
    <row r="133" spans="1:115" x14ac:dyDescent="0.2">
      <c r="A133" s="46" t="s">
        <v>349</v>
      </c>
      <c r="B133" s="9" t="s">
        <v>318</v>
      </c>
      <c r="C133" s="9" t="s">
        <v>320</v>
      </c>
      <c r="D133" s="9" t="s">
        <v>321</v>
      </c>
      <c r="E133" s="9" t="s">
        <v>323</v>
      </c>
      <c r="F133" s="9" t="s">
        <v>324</v>
      </c>
      <c r="G133">
        <v>0</v>
      </c>
      <c r="H133">
        <v>1</v>
      </c>
      <c r="I133">
        <v>0</v>
      </c>
      <c r="J133">
        <v>800</v>
      </c>
      <c r="K133" s="9" t="s">
        <v>325</v>
      </c>
      <c r="L133" s="9" t="s">
        <v>327</v>
      </c>
      <c r="M133">
        <v>1</v>
      </c>
      <c r="N133">
        <v>1</v>
      </c>
      <c r="O133">
        <v>0</v>
      </c>
      <c r="R133" s="9"/>
      <c r="S133">
        <v>0</v>
      </c>
      <c r="T133" s="9" t="s">
        <v>333</v>
      </c>
      <c r="U133">
        <v>20150911</v>
      </c>
      <c r="V133">
        <v>154410</v>
      </c>
      <c r="W133" s="9" t="s">
        <v>331</v>
      </c>
      <c r="X133">
        <v>0</v>
      </c>
      <c r="Y133">
        <v>0</v>
      </c>
      <c r="Z133">
        <v>0</v>
      </c>
      <c r="AA133" s="9" t="s">
        <v>334</v>
      </c>
      <c r="AB133" s="9"/>
      <c r="AC133" s="9" t="s">
        <v>337</v>
      </c>
      <c r="AD133">
        <v>1</v>
      </c>
      <c r="AE133" s="9" t="s">
        <v>341</v>
      </c>
      <c r="AF133">
        <v>1</v>
      </c>
      <c r="AG133" s="9" t="s">
        <v>335</v>
      </c>
      <c r="AH133" s="9" t="s">
        <v>343</v>
      </c>
      <c r="AI133">
        <v>1</v>
      </c>
      <c r="AJ133">
        <v>1</v>
      </c>
      <c r="AK133">
        <v>1</v>
      </c>
      <c r="AL133">
        <v>1</v>
      </c>
      <c r="AM133">
        <v>1</v>
      </c>
      <c r="AN133">
        <v>0</v>
      </c>
      <c r="AO133">
        <v>0</v>
      </c>
      <c r="AP133">
        <v>0</v>
      </c>
      <c r="AQ133">
        <v>0</v>
      </c>
      <c r="AR133">
        <v>1</v>
      </c>
      <c r="AS133" s="9" t="s">
        <v>353</v>
      </c>
      <c r="AT133" s="9" t="s">
        <v>349</v>
      </c>
      <c r="AU133" s="9" t="s">
        <v>359</v>
      </c>
      <c r="AV133" s="9" t="s">
        <v>360</v>
      </c>
      <c r="AW133">
        <v>1</v>
      </c>
      <c r="AX133">
        <v>1</v>
      </c>
      <c r="AY133" s="9" t="s">
        <v>320</v>
      </c>
      <c r="AZ133" s="9" t="s">
        <v>362</v>
      </c>
      <c r="BA133">
        <v>0</v>
      </c>
      <c r="BB133" s="9" t="s">
        <v>337</v>
      </c>
      <c r="BC133" s="9" t="s">
        <v>364</v>
      </c>
      <c r="BD133">
        <v>1</v>
      </c>
      <c r="BE133" s="9" t="s">
        <v>365</v>
      </c>
      <c r="BF133">
        <v>0</v>
      </c>
      <c r="BG133" s="9" t="s">
        <v>320</v>
      </c>
      <c r="BH133">
        <v>0</v>
      </c>
      <c r="BI133" s="9" t="s">
        <v>366</v>
      </c>
      <c r="BJ133">
        <v>200</v>
      </c>
      <c r="BK133" s="9" t="s">
        <v>368</v>
      </c>
      <c r="BL133" s="9"/>
      <c r="BM133" s="9" t="s">
        <v>374</v>
      </c>
      <c r="BN133" s="9" t="s">
        <v>375</v>
      </c>
      <c r="BO133" s="9" t="s">
        <v>376</v>
      </c>
      <c r="BP133" s="9" t="s">
        <v>377</v>
      </c>
      <c r="BQ133" s="9" t="s">
        <v>378</v>
      </c>
      <c r="BR133" s="9" t="s">
        <v>381</v>
      </c>
      <c r="BS133" s="9" t="s">
        <v>384</v>
      </c>
      <c r="BU133" s="9"/>
      <c r="BV133" s="9"/>
      <c r="BY133" s="9"/>
      <c r="BZ133" s="9"/>
      <c r="CA133" s="9"/>
      <c r="CB133" s="9" t="s">
        <v>413</v>
      </c>
      <c r="CC133" s="9" t="s">
        <v>359</v>
      </c>
      <c r="CD133" s="9"/>
      <c r="CE133" s="9"/>
      <c r="CF133" s="9"/>
      <c r="CG133" s="9"/>
      <c r="CH133" s="9"/>
      <c r="CI133" s="9"/>
      <c r="CJ133" s="9"/>
      <c r="CK133" s="9"/>
      <c r="CL133" s="9"/>
      <c r="CM133" s="9"/>
      <c r="CN133" s="9"/>
      <c r="CO133" s="9"/>
      <c r="CP133" s="9"/>
      <c r="CQ133" s="9"/>
      <c r="CR133" s="9"/>
      <c r="CS133" s="9"/>
      <c r="CT133" s="9"/>
      <c r="CU133" s="9"/>
      <c r="CV133" s="9"/>
      <c r="CW133" s="9"/>
      <c r="CX133" s="9"/>
      <c r="CY133" s="9"/>
      <c r="CZ133" s="9"/>
      <c r="DA133" s="9"/>
      <c r="DB133" s="9"/>
      <c r="DC133" s="9"/>
      <c r="DE133" s="9"/>
      <c r="DF133" s="9"/>
      <c r="DG133" s="9"/>
      <c r="DH133" s="9"/>
      <c r="DI133" s="9"/>
      <c r="DJ133" s="9"/>
      <c r="DK133" s="9"/>
    </row>
    <row r="134" spans="1:115" x14ac:dyDescent="0.2">
      <c r="A134" s="45" t="s">
        <v>349</v>
      </c>
      <c r="B134" s="9" t="s">
        <v>318</v>
      </c>
      <c r="C134" s="9" t="s">
        <v>320</v>
      </c>
      <c r="D134" s="9" t="s">
        <v>321</v>
      </c>
      <c r="E134" s="9" t="s">
        <v>323</v>
      </c>
      <c r="F134" s="9" t="s">
        <v>324</v>
      </c>
      <c r="G134">
        <v>0</v>
      </c>
      <c r="H134">
        <v>1</v>
      </c>
      <c r="I134">
        <v>0</v>
      </c>
      <c r="J134">
        <v>800</v>
      </c>
      <c r="K134" s="9" t="s">
        <v>325</v>
      </c>
      <c r="L134" s="9" t="s">
        <v>327</v>
      </c>
      <c r="M134">
        <v>1</v>
      </c>
      <c r="N134">
        <v>1</v>
      </c>
      <c r="O134">
        <v>0</v>
      </c>
      <c r="R134" s="9"/>
      <c r="S134">
        <v>0</v>
      </c>
      <c r="T134" s="9" t="s">
        <v>333</v>
      </c>
      <c r="U134">
        <v>20150911</v>
      </c>
      <c r="V134">
        <v>154410</v>
      </c>
      <c r="W134" s="9" t="s">
        <v>331</v>
      </c>
      <c r="X134">
        <v>0</v>
      </c>
      <c r="Y134">
        <v>0</v>
      </c>
      <c r="Z134">
        <v>0</v>
      </c>
      <c r="AA134" s="9" t="s">
        <v>334</v>
      </c>
      <c r="AB134" s="9"/>
      <c r="AC134" s="9" t="s">
        <v>337</v>
      </c>
      <c r="AD134">
        <v>1</v>
      </c>
      <c r="AE134" s="9" t="s">
        <v>341</v>
      </c>
      <c r="AF134">
        <v>1</v>
      </c>
      <c r="AG134" s="9" t="s">
        <v>335</v>
      </c>
      <c r="AH134" s="9" t="s">
        <v>343</v>
      </c>
      <c r="AI134">
        <v>1</v>
      </c>
      <c r="AJ134">
        <v>1</v>
      </c>
      <c r="AK134">
        <v>1</v>
      </c>
      <c r="AL134">
        <v>1</v>
      </c>
      <c r="AM134">
        <v>1</v>
      </c>
      <c r="AN134">
        <v>0</v>
      </c>
      <c r="AO134">
        <v>0</v>
      </c>
      <c r="AP134">
        <v>0</v>
      </c>
      <c r="AQ134">
        <v>0</v>
      </c>
      <c r="AR134">
        <v>1</v>
      </c>
      <c r="AS134" s="9" t="s">
        <v>353</v>
      </c>
      <c r="AT134" s="9" t="s">
        <v>349</v>
      </c>
      <c r="AU134" s="9" t="s">
        <v>359</v>
      </c>
      <c r="AV134" s="9" t="s">
        <v>360</v>
      </c>
      <c r="AW134">
        <v>1</v>
      </c>
      <c r="AX134">
        <v>1</v>
      </c>
      <c r="AY134" s="9" t="s">
        <v>320</v>
      </c>
      <c r="AZ134" s="9" t="s">
        <v>362</v>
      </c>
      <c r="BA134">
        <v>0</v>
      </c>
      <c r="BB134" s="9" t="s">
        <v>337</v>
      </c>
      <c r="BC134" s="9" t="s">
        <v>364</v>
      </c>
      <c r="BD134">
        <v>1</v>
      </c>
      <c r="BE134" s="9" t="s">
        <v>365</v>
      </c>
      <c r="BF134">
        <v>0</v>
      </c>
      <c r="BG134" s="9" t="s">
        <v>320</v>
      </c>
      <c r="BH134">
        <v>0</v>
      </c>
      <c r="BI134" s="9" t="s">
        <v>366</v>
      </c>
      <c r="BJ134">
        <v>200</v>
      </c>
      <c r="BK134" s="9" t="s">
        <v>368</v>
      </c>
      <c r="BL134" s="9"/>
      <c r="BM134" s="9" t="s">
        <v>374</v>
      </c>
      <c r="BN134" s="9" t="s">
        <v>375</v>
      </c>
      <c r="BO134" s="9" t="s">
        <v>376</v>
      </c>
      <c r="BP134" s="9" t="s">
        <v>377</v>
      </c>
      <c r="BQ134" s="9" t="s">
        <v>378</v>
      </c>
      <c r="BR134" s="9" t="s">
        <v>381</v>
      </c>
      <c r="BS134" s="9" t="s">
        <v>384</v>
      </c>
      <c r="BU134" s="9"/>
      <c r="BV134" s="9"/>
      <c r="BY134" s="9"/>
      <c r="BZ134" s="9"/>
      <c r="CA134" s="9"/>
      <c r="CB134" s="9" t="s">
        <v>414</v>
      </c>
      <c r="CC134" s="9" t="s">
        <v>481</v>
      </c>
      <c r="CD134" s="9"/>
      <c r="CE134" s="9"/>
      <c r="CF134" s="9"/>
      <c r="CG134" s="9"/>
      <c r="CH134" s="9"/>
      <c r="CI134" s="9"/>
      <c r="CJ134" s="9"/>
      <c r="CK134" s="9"/>
      <c r="CL134" s="9"/>
      <c r="CM134" s="9"/>
      <c r="CN134" s="9"/>
      <c r="CO134" s="9"/>
      <c r="CP134" s="9"/>
      <c r="CQ134" s="9"/>
      <c r="CR134" s="9"/>
      <c r="CS134" s="9"/>
      <c r="CT134" s="9"/>
      <c r="CU134" s="9"/>
      <c r="CV134" s="9"/>
      <c r="CW134" s="9"/>
      <c r="CX134" s="9"/>
      <c r="CY134" s="9"/>
      <c r="CZ134" s="9"/>
      <c r="DA134" s="9"/>
      <c r="DB134" s="9"/>
      <c r="DC134" s="9"/>
      <c r="DE134" s="9"/>
      <c r="DF134" s="9"/>
      <c r="DG134" s="9"/>
      <c r="DH134" s="9"/>
      <c r="DI134" s="9"/>
      <c r="DJ134" s="9"/>
      <c r="DK134" s="9"/>
    </row>
    <row r="135" spans="1:115" x14ac:dyDescent="0.2">
      <c r="A135" s="46" t="s">
        <v>349</v>
      </c>
      <c r="B135" s="9" t="s">
        <v>318</v>
      </c>
      <c r="C135" s="9" t="s">
        <v>320</v>
      </c>
      <c r="D135" s="9" t="s">
        <v>321</v>
      </c>
      <c r="E135" s="9" t="s">
        <v>323</v>
      </c>
      <c r="F135" s="9" t="s">
        <v>324</v>
      </c>
      <c r="G135">
        <v>0</v>
      </c>
      <c r="H135">
        <v>1</v>
      </c>
      <c r="I135">
        <v>0</v>
      </c>
      <c r="J135">
        <v>800</v>
      </c>
      <c r="K135" s="9" t="s">
        <v>325</v>
      </c>
      <c r="L135" s="9" t="s">
        <v>327</v>
      </c>
      <c r="M135">
        <v>1</v>
      </c>
      <c r="N135">
        <v>1</v>
      </c>
      <c r="O135">
        <v>0</v>
      </c>
      <c r="R135" s="9"/>
      <c r="S135">
        <v>0</v>
      </c>
      <c r="T135" s="9" t="s">
        <v>333</v>
      </c>
      <c r="U135">
        <v>20150911</v>
      </c>
      <c r="V135">
        <v>154410</v>
      </c>
      <c r="W135" s="9" t="s">
        <v>331</v>
      </c>
      <c r="X135">
        <v>0</v>
      </c>
      <c r="Y135">
        <v>0</v>
      </c>
      <c r="Z135">
        <v>0</v>
      </c>
      <c r="AA135" s="9" t="s">
        <v>334</v>
      </c>
      <c r="AB135" s="9"/>
      <c r="AC135" s="9" t="s">
        <v>337</v>
      </c>
      <c r="AD135">
        <v>1</v>
      </c>
      <c r="AE135" s="9" t="s">
        <v>341</v>
      </c>
      <c r="AF135">
        <v>1</v>
      </c>
      <c r="AG135" s="9" t="s">
        <v>335</v>
      </c>
      <c r="AH135" s="9" t="s">
        <v>343</v>
      </c>
      <c r="AI135">
        <v>1</v>
      </c>
      <c r="AJ135">
        <v>1</v>
      </c>
      <c r="AK135">
        <v>1</v>
      </c>
      <c r="AL135">
        <v>1</v>
      </c>
      <c r="AM135">
        <v>1</v>
      </c>
      <c r="AN135">
        <v>0</v>
      </c>
      <c r="AO135">
        <v>0</v>
      </c>
      <c r="AP135">
        <v>0</v>
      </c>
      <c r="AQ135">
        <v>0</v>
      </c>
      <c r="AR135">
        <v>1</v>
      </c>
      <c r="AS135" s="9" t="s">
        <v>353</v>
      </c>
      <c r="AT135" s="9" t="s">
        <v>349</v>
      </c>
      <c r="AU135" s="9" t="s">
        <v>359</v>
      </c>
      <c r="AV135" s="9" t="s">
        <v>360</v>
      </c>
      <c r="AW135">
        <v>1</v>
      </c>
      <c r="AX135">
        <v>1</v>
      </c>
      <c r="AY135" s="9" t="s">
        <v>320</v>
      </c>
      <c r="AZ135" s="9" t="s">
        <v>362</v>
      </c>
      <c r="BA135">
        <v>0</v>
      </c>
      <c r="BB135" s="9" t="s">
        <v>337</v>
      </c>
      <c r="BC135" s="9" t="s">
        <v>364</v>
      </c>
      <c r="BD135">
        <v>1</v>
      </c>
      <c r="BE135" s="9" t="s">
        <v>365</v>
      </c>
      <c r="BF135">
        <v>0</v>
      </c>
      <c r="BG135" s="9" t="s">
        <v>320</v>
      </c>
      <c r="BH135">
        <v>0</v>
      </c>
      <c r="BI135" s="9" t="s">
        <v>366</v>
      </c>
      <c r="BJ135">
        <v>200</v>
      </c>
      <c r="BK135" s="9" t="s">
        <v>368</v>
      </c>
      <c r="BL135" s="9"/>
      <c r="BM135" s="9" t="s">
        <v>374</v>
      </c>
      <c r="BN135" s="9" t="s">
        <v>375</v>
      </c>
      <c r="BO135" s="9" t="s">
        <v>376</v>
      </c>
      <c r="BP135" s="9" t="s">
        <v>377</v>
      </c>
      <c r="BQ135" s="9" t="s">
        <v>378</v>
      </c>
      <c r="BR135" s="9" t="s">
        <v>381</v>
      </c>
      <c r="BS135" s="9" t="s">
        <v>384</v>
      </c>
      <c r="BU135" s="9"/>
      <c r="BV135" s="9"/>
      <c r="BY135" s="9"/>
      <c r="BZ135" s="9"/>
      <c r="CA135" s="9"/>
      <c r="CB135" s="9" t="s">
        <v>415</v>
      </c>
      <c r="CC135" s="9" t="s">
        <v>481</v>
      </c>
      <c r="CD135" s="9"/>
      <c r="CE135" s="9"/>
      <c r="CF135" s="9"/>
      <c r="CG135" s="9"/>
      <c r="CH135" s="9"/>
      <c r="CI135" s="9"/>
      <c r="CJ135" s="9"/>
      <c r="CK135" s="9"/>
      <c r="CL135" s="9"/>
      <c r="CM135" s="9"/>
      <c r="CN135" s="9"/>
      <c r="CO135" s="9"/>
      <c r="CP135" s="9"/>
      <c r="CQ135" s="9"/>
      <c r="CR135" s="9"/>
      <c r="CS135" s="9"/>
      <c r="CT135" s="9"/>
      <c r="CU135" s="9"/>
      <c r="CV135" s="9"/>
      <c r="CW135" s="9"/>
      <c r="CX135" s="9"/>
      <c r="CY135" s="9"/>
      <c r="CZ135" s="9"/>
      <c r="DA135" s="9"/>
      <c r="DB135" s="9"/>
      <c r="DC135" s="9"/>
      <c r="DE135" s="9"/>
      <c r="DF135" s="9"/>
      <c r="DG135" s="9"/>
      <c r="DH135" s="9"/>
      <c r="DI135" s="9"/>
      <c r="DJ135" s="9"/>
      <c r="DK135" s="9"/>
    </row>
    <row r="136" spans="1:115" x14ac:dyDescent="0.2">
      <c r="A136" s="45" t="s">
        <v>349</v>
      </c>
      <c r="B136" s="9" t="s">
        <v>318</v>
      </c>
      <c r="C136" s="9" t="s">
        <v>320</v>
      </c>
      <c r="D136" s="9" t="s">
        <v>321</v>
      </c>
      <c r="E136" s="9" t="s">
        <v>323</v>
      </c>
      <c r="F136" s="9" t="s">
        <v>324</v>
      </c>
      <c r="G136">
        <v>0</v>
      </c>
      <c r="H136">
        <v>1</v>
      </c>
      <c r="I136">
        <v>0</v>
      </c>
      <c r="J136">
        <v>800</v>
      </c>
      <c r="K136" s="9" t="s">
        <v>325</v>
      </c>
      <c r="L136" s="9" t="s">
        <v>327</v>
      </c>
      <c r="M136">
        <v>1</v>
      </c>
      <c r="N136">
        <v>1</v>
      </c>
      <c r="O136">
        <v>0</v>
      </c>
      <c r="R136" s="9"/>
      <c r="S136">
        <v>0</v>
      </c>
      <c r="T136" s="9" t="s">
        <v>333</v>
      </c>
      <c r="U136">
        <v>20150911</v>
      </c>
      <c r="V136">
        <v>154410</v>
      </c>
      <c r="W136" s="9" t="s">
        <v>331</v>
      </c>
      <c r="X136">
        <v>0</v>
      </c>
      <c r="Y136">
        <v>0</v>
      </c>
      <c r="Z136">
        <v>0</v>
      </c>
      <c r="AA136" s="9" t="s">
        <v>334</v>
      </c>
      <c r="AB136" s="9"/>
      <c r="AC136" s="9" t="s">
        <v>337</v>
      </c>
      <c r="AD136">
        <v>1</v>
      </c>
      <c r="AE136" s="9" t="s">
        <v>341</v>
      </c>
      <c r="AF136">
        <v>1</v>
      </c>
      <c r="AG136" s="9" t="s">
        <v>335</v>
      </c>
      <c r="AH136" s="9" t="s">
        <v>343</v>
      </c>
      <c r="AI136">
        <v>1</v>
      </c>
      <c r="AJ136">
        <v>1</v>
      </c>
      <c r="AK136">
        <v>1</v>
      </c>
      <c r="AL136">
        <v>1</v>
      </c>
      <c r="AM136">
        <v>1</v>
      </c>
      <c r="AN136">
        <v>0</v>
      </c>
      <c r="AO136">
        <v>0</v>
      </c>
      <c r="AP136">
        <v>0</v>
      </c>
      <c r="AQ136">
        <v>0</v>
      </c>
      <c r="AR136">
        <v>1</v>
      </c>
      <c r="AS136" s="9" t="s">
        <v>353</v>
      </c>
      <c r="AT136" s="9" t="s">
        <v>349</v>
      </c>
      <c r="AU136" s="9" t="s">
        <v>359</v>
      </c>
      <c r="AV136" s="9" t="s">
        <v>360</v>
      </c>
      <c r="AW136">
        <v>1</v>
      </c>
      <c r="AX136">
        <v>1</v>
      </c>
      <c r="AY136" s="9" t="s">
        <v>320</v>
      </c>
      <c r="AZ136" s="9" t="s">
        <v>362</v>
      </c>
      <c r="BA136">
        <v>0</v>
      </c>
      <c r="BB136" s="9" t="s">
        <v>337</v>
      </c>
      <c r="BC136" s="9" t="s">
        <v>364</v>
      </c>
      <c r="BD136">
        <v>1</v>
      </c>
      <c r="BE136" s="9" t="s">
        <v>365</v>
      </c>
      <c r="BF136">
        <v>0</v>
      </c>
      <c r="BG136" s="9" t="s">
        <v>320</v>
      </c>
      <c r="BH136">
        <v>0</v>
      </c>
      <c r="BI136" s="9" t="s">
        <v>366</v>
      </c>
      <c r="BJ136">
        <v>200</v>
      </c>
      <c r="BK136" s="9" t="s">
        <v>368</v>
      </c>
      <c r="BL136" s="9"/>
      <c r="BM136" s="9" t="s">
        <v>374</v>
      </c>
      <c r="BN136" s="9" t="s">
        <v>375</v>
      </c>
      <c r="BO136" s="9" t="s">
        <v>376</v>
      </c>
      <c r="BP136" s="9" t="s">
        <v>377</v>
      </c>
      <c r="BQ136" s="9" t="s">
        <v>378</v>
      </c>
      <c r="BR136" s="9" t="s">
        <v>381</v>
      </c>
      <c r="BS136" s="9" t="s">
        <v>384</v>
      </c>
      <c r="BU136" s="9"/>
      <c r="BV136" s="9"/>
      <c r="BY136" s="9"/>
      <c r="BZ136" s="9"/>
      <c r="CA136" s="9"/>
      <c r="CB136" s="9" t="s">
        <v>416</v>
      </c>
      <c r="CC136" s="9" t="s">
        <v>482</v>
      </c>
      <c r="CD136" s="9"/>
      <c r="CE136" s="9"/>
      <c r="CF136" s="9"/>
      <c r="CG136" s="9"/>
      <c r="CH136" s="9"/>
      <c r="CI136" s="9"/>
      <c r="CJ136" s="9"/>
      <c r="CK136" s="9"/>
      <c r="CL136" s="9"/>
      <c r="CM136" s="9"/>
      <c r="CN136" s="9"/>
      <c r="CO136" s="9"/>
      <c r="CP136" s="9"/>
      <c r="CQ136" s="9"/>
      <c r="CR136" s="9"/>
      <c r="CS136" s="9"/>
      <c r="CT136" s="9"/>
      <c r="CU136" s="9"/>
      <c r="CV136" s="9"/>
      <c r="CW136" s="9"/>
      <c r="CX136" s="9"/>
      <c r="CY136" s="9"/>
      <c r="CZ136" s="9"/>
      <c r="DA136" s="9"/>
      <c r="DB136" s="9"/>
      <c r="DC136" s="9"/>
      <c r="DE136" s="9"/>
      <c r="DF136" s="9"/>
      <c r="DG136" s="9"/>
      <c r="DH136" s="9"/>
      <c r="DI136" s="9"/>
      <c r="DJ136" s="9"/>
      <c r="DK136" s="9"/>
    </row>
    <row r="137" spans="1:115" x14ac:dyDescent="0.2">
      <c r="A137" s="46" t="s">
        <v>349</v>
      </c>
      <c r="B137" s="9" t="s">
        <v>318</v>
      </c>
      <c r="C137" s="9" t="s">
        <v>320</v>
      </c>
      <c r="D137" s="9" t="s">
        <v>321</v>
      </c>
      <c r="E137" s="9" t="s">
        <v>323</v>
      </c>
      <c r="F137" s="9" t="s">
        <v>324</v>
      </c>
      <c r="G137">
        <v>0</v>
      </c>
      <c r="H137">
        <v>1</v>
      </c>
      <c r="I137">
        <v>0</v>
      </c>
      <c r="J137">
        <v>800</v>
      </c>
      <c r="K137" s="9" t="s">
        <v>325</v>
      </c>
      <c r="L137" s="9" t="s">
        <v>327</v>
      </c>
      <c r="M137">
        <v>1</v>
      </c>
      <c r="N137">
        <v>1</v>
      </c>
      <c r="O137">
        <v>0</v>
      </c>
      <c r="R137" s="9"/>
      <c r="S137">
        <v>0</v>
      </c>
      <c r="T137" s="9" t="s">
        <v>333</v>
      </c>
      <c r="U137">
        <v>20150911</v>
      </c>
      <c r="V137">
        <v>154410</v>
      </c>
      <c r="W137" s="9" t="s">
        <v>331</v>
      </c>
      <c r="X137">
        <v>0</v>
      </c>
      <c r="Y137">
        <v>0</v>
      </c>
      <c r="Z137">
        <v>0</v>
      </c>
      <c r="AA137" s="9" t="s">
        <v>334</v>
      </c>
      <c r="AB137" s="9"/>
      <c r="AC137" s="9" t="s">
        <v>337</v>
      </c>
      <c r="AD137">
        <v>1</v>
      </c>
      <c r="AE137" s="9" t="s">
        <v>341</v>
      </c>
      <c r="AF137">
        <v>1</v>
      </c>
      <c r="AG137" s="9" t="s">
        <v>335</v>
      </c>
      <c r="AH137" s="9" t="s">
        <v>343</v>
      </c>
      <c r="AI137">
        <v>1</v>
      </c>
      <c r="AJ137">
        <v>1</v>
      </c>
      <c r="AK137">
        <v>1</v>
      </c>
      <c r="AL137">
        <v>1</v>
      </c>
      <c r="AM137">
        <v>1</v>
      </c>
      <c r="AN137">
        <v>0</v>
      </c>
      <c r="AO137">
        <v>0</v>
      </c>
      <c r="AP137">
        <v>0</v>
      </c>
      <c r="AQ137">
        <v>0</v>
      </c>
      <c r="AR137">
        <v>1</v>
      </c>
      <c r="AS137" s="9" t="s">
        <v>353</v>
      </c>
      <c r="AT137" s="9" t="s">
        <v>349</v>
      </c>
      <c r="AU137" s="9" t="s">
        <v>359</v>
      </c>
      <c r="AV137" s="9" t="s">
        <v>360</v>
      </c>
      <c r="AW137">
        <v>1</v>
      </c>
      <c r="AX137">
        <v>1</v>
      </c>
      <c r="AY137" s="9" t="s">
        <v>320</v>
      </c>
      <c r="AZ137" s="9" t="s">
        <v>362</v>
      </c>
      <c r="BA137">
        <v>0</v>
      </c>
      <c r="BB137" s="9" t="s">
        <v>337</v>
      </c>
      <c r="BC137" s="9" t="s">
        <v>364</v>
      </c>
      <c r="BD137">
        <v>1</v>
      </c>
      <c r="BE137" s="9" t="s">
        <v>365</v>
      </c>
      <c r="BF137">
        <v>0</v>
      </c>
      <c r="BG137" s="9" t="s">
        <v>320</v>
      </c>
      <c r="BH137">
        <v>0</v>
      </c>
      <c r="BI137" s="9" t="s">
        <v>366</v>
      </c>
      <c r="BJ137">
        <v>200</v>
      </c>
      <c r="BK137" s="9" t="s">
        <v>368</v>
      </c>
      <c r="BL137" s="9"/>
      <c r="BM137" s="9" t="s">
        <v>374</v>
      </c>
      <c r="BN137" s="9" t="s">
        <v>375</v>
      </c>
      <c r="BO137" s="9" t="s">
        <v>376</v>
      </c>
      <c r="BP137" s="9" t="s">
        <v>377</v>
      </c>
      <c r="BQ137" s="9" t="s">
        <v>378</v>
      </c>
      <c r="BR137" s="9" t="s">
        <v>381</v>
      </c>
      <c r="BS137" s="9" t="s">
        <v>384</v>
      </c>
      <c r="BU137" s="9"/>
      <c r="BV137" s="9"/>
      <c r="BY137" s="9"/>
      <c r="BZ137" s="9"/>
      <c r="CA137" s="9"/>
      <c r="CB137" s="9"/>
      <c r="CC137" s="9"/>
      <c r="CD137" s="9" t="s">
        <v>338</v>
      </c>
      <c r="CE137" s="9" t="s">
        <v>509</v>
      </c>
      <c r="CF137" s="9" t="s">
        <v>513</v>
      </c>
      <c r="CG137" s="9" t="s">
        <v>369</v>
      </c>
      <c r="CH137" s="9" t="s">
        <v>515</v>
      </c>
      <c r="CI137" s="9" t="s">
        <v>518</v>
      </c>
      <c r="CJ137" s="9" t="s">
        <v>521</v>
      </c>
      <c r="CK137" s="9" t="s">
        <v>522</v>
      </c>
      <c r="CL137" s="9"/>
      <c r="CM137" s="9"/>
      <c r="CN137" s="9"/>
      <c r="CO137" s="9"/>
      <c r="CP137" s="9"/>
      <c r="CQ137" s="9"/>
      <c r="CR137" s="9"/>
      <c r="CS137" s="9"/>
      <c r="CT137" s="9"/>
      <c r="CU137" s="9"/>
      <c r="CV137" s="9"/>
      <c r="CW137" s="9"/>
      <c r="CX137" s="9"/>
      <c r="CY137" s="9"/>
      <c r="CZ137" s="9"/>
      <c r="DA137" s="9"/>
      <c r="DB137" s="9"/>
      <c r="DC137" s="9"/>
      <c r="DE137" s="9"/>
      <c r="DF137" s="9"/>
      <c r="DG137" s="9"/>
      <c r="DH137" s="9"/>
      <c r="DI137" s="9"/>
      <c r="DJ137" s="9"/>
      <c r="DK137" s="9"/>
    </row>
    <row r="138" spans="1:115" x14ac:dyDescent="0.2">
      <c r="A138" s="45" t="s">
        <v>349</v>
      </c>
      <c r="B138" s="9" t="s">
        <v>318</v>
      </c>
      <c r="C138" s="9" t="s">
        <v>320</v>
      </c>
      <c r="D138" s="9" t="s">
        <v>321</v>
      </c>
      <c r="E138" s="9" t="s">
        <v>323</v>
      </c>
      <c r="F138" s="9" t="s">
        <v>324</v>
      </c>
      <c r="G138">
        <v>0</v>
      </c>
      <c r="H138">
        <v>1</v>
      </c>
      <c r="I138">
        <v>0</v>
      </c>
      <c r="J138">
        <v>800</v>
      </c>
      <c r="K138" s="9" t="s">
        <v>325</v>
      </c>
      <c r="L138" s="9" t="s">
        <v>327</v>
      </c>
      <c r="M138">
        <v>1</v>
      </c>
      <c r="N138">
        <v>1</v>
      </c>
      <c r="O138">
        <v>0</v>
      </c>
      <c r="R138" s="9"/>
      <c r="S138">
        <v>0</v>
      </c>
      <c r="T138" s="9" t="s">
        <v>333</v>
      </c>
      <c r="U138">
        <v>20150911</v>
      </c>
      <c r="V138">
        <v>154410</v>
      </c>
      <c r="W138" s="9" t="s">
        <v>331</v>
      </c>
      <c r="X138">
        <v>0</v>
      </c>
      <c r="Y138">
        <v>0</v>
      </c>
      <c r="Z138">
        <v>0</v>
      </c>
      <c r="AA138" s="9" t="s">
        <v>334</v>
      </c>
      <c r="AB138" s="9"/>
      <c r="AC138" s="9" t="s">
        <v>337</v>
      </c>
      <c r="AD138">
        <v>1</v>
      </c>
      <c r="AE138" s="9" t="s">
        <v>341</v>
      </c>
      <c r="AF138">
        <v>1</v>
      </c>
      <c r="AG138" s="9" t="s">
        <v>335</v>
      </c>
      <c r="AH138" s="9" t="s">
        <v>343</v>
      </c>
      <c r="AI138">
        <v>1</v>
      </c>
      <c r="AJ138">
        <v>1</v>
      </c>
      <c r="AK138">
        <v>1</v>
      </c>
      <c r="AL138">
        <v>1</v>
      </c>
      <c r="AM138">
        <v>1</v>
      </c>
      <c r="AN138">
        <v>0</v>
      </c>
      <c r="AO138">
        <v>0</v>
      </c>
      <c r="AP138">
        <v>0</v>
      </c>
      <c r="AQ138">
        <v>0</v>
      </c>
      <c r="AR138">
        <v>1</v>
      </c>
      <c r="AS138" s="9" t="s">
        <v>353</v>
      </c>
      <c r="AT138" s="9" t="s">
        <v>349</v>
      </c>
      <c r="AU138" s="9" t="s">
        <v>359</v>
      </c>
      <c r="AV138" s="9" t="s">
        <v>360</v>
      </c>
      <c r="AW138">
        <v>1</v>
      </c>
      <c r="AX138">
        <v>1</v>
      </c>
      <c r="AY138" s="9" t="s">
        <v>320</v>
      </c>
      <c r="AZ138" s="9" t="s">
        <v>362</v>
      </c>
      <c r="BA138">
        <v>0</v>
      </c>
      <c r="BB138" s="9" t="s">
        <v>337</v>
      </c>
      <c r="BC138" s="9" t="s">
        <v>364</v>
      </c>
      <c r="BD138">
        <v>1</v>
      </c>
      <c r="BE138" s="9" t="s">
        <v>365</v>
      </c>
      <c r="BF138">
        <v>0</v>
      </c>
      <c r="BG138" s="9" t="s">
        <v>320</v>
      </c>
      <c r="BH138">
        <v>0</v>
      </c>
      <c r="BI138" s="9" t="s">
        <v>366</v>
      </c>
      <c r="BJ138">
        <v>200</v>
      </c>
      <c r="BK138" s="9" t="s">
        <v>368</v>
      </c>
      <c r="BL138" s="9"/>
      <c r="BM138" s="9" t="s">
        <v>374</v>
      </c>
      <c r="BN138" s="9" t="s">
        <v>375</v>
      </c>
      <c r="BO138" s="9" t="s">
        <v>376</v>
      </c>
      <c r="BP138" s="9" t="s">
        <v>377</v>
      </c>
      <c r="BQ138" s="9" t="s">
        <v>378</v>
      </c>
      <c r="BR138" s="9" t="s">
        <v>381</v>
      </c>
      <c r="BS138" s="9" t="s">
        <v>384</v>
      </c>
      <c r="BU138" s="9"/>
      <c r="BV138" s="9"/>
      <c r="BY138" s="9"/>
      <c r="BZ138" s="9"/>
      <c r="CA138" s="9"/>
      <c r="CB138" s="9"/>
      <c r="CC138" s="9"/>
      <c r="CD138" s="9"/>
      <c r="CE138" s="9"/>
      <c r="CF138" s="9"/>
      <c r="CG138" s="9"/>
      <c r="CH138" s="9"/>
      <c r="CI138" s="9"/>
      <c r="CJ138" s="9"/>
      <c r="CK138" s="9"/>
      <c r="CL138" s="9"/>
      <c r="CM138" s="9"/>
      <c r="CN138" s="9"/>
      <c r="CO138" s="9"/>
      <c r="CP138" s="9"/>
      <c r="CQ138" s="9"/>
      <c r="CR138" s="9"/>
      <c r="CS138" s="9"/>
      <c r="CT138" s="9" t="s">
        <v>533</v>
      </c>
      <c r="CU138" s="9" t="s">
        <v>525</v>
      </c>
      <c r="CV138" s="9" t="s">
        <v>527</v>
      </c>
      <c r="CW138" s="9"/>
      <c r="CX138" s="9"/>
      <c r="CY138" s="9"/>
      <c r="CZ138" s="9"/>
      <c r="DA138" s="9"/>
      <c r="DB138" s="9"/>
      <c r="DC138" s="9"/>
      <c r="DE138" s="9"/>
      <c r="DF138" s="9"/>
      <c r="DG138" s="9"/>
      <c r="DH138" s="9"/>
      <c r="DI138" s="9"/>
      <c r="DJ138" s="9"/>
      <c r="DK138" s="9"/>
    </row>
    <row r="139" spans="1:115" x14ac:dyDescent="0.2">
      <c r="A139" s="46" t="s">
        <v>349</v>
      </c>
      <c r="B139" s="9" t="s">
        <v>318</v>
      </c>
      <c r="C139" s="9" t="s">
        <v>320</v>
      </c>
      <c r="D139" s="9" t="s">
        <v>321</v>
      </c>
      <c r="E139" s="9" t="s">
        <v>323</v>
      </c>
      <c r="F139" s="9" t="s">
        <v>324</v>
      </c>
      <c r="G139">
        <v>0</v>
      </c>
      <c r="H139">
        <v>1</v>
      </c>
      <c r="I139">
        <v>0</v>
      </c>
      <c r="J139">
        <v>800</v>
      </c>
      <c r="K139" s="9" t="s">
        <v>325</v>
      </c>
      <c r="L139" s="9" t="s">
        <v>327</v>
      </c>
      <c r="M139">
        <v>1</v>
      </c>
      <c r="N139">
        <v>1</v>
      </c>
      <c r="O139">
        <v>0</v>
      </c>
      <c r="R139" s="9"/>
      <c r="S139">
        <v>0</v>
      </c>
      <c r="T139" s="9" t="s">
        <v>333</v>
      </c>
      <c r="U139">
        <v>20150911</v>
      </c>
      <c r="V139">
        <v>154410</v>
      </c>
      <c r="W139" s="9" t="s">
        <v>331</v>
      </c>
      <c r="X139">
        <v>0</v>
      </c>
      <c r="Y139">
        <v>0</v>
      </c>
      <c r="Z139">
        <v>0</v>
      </c>
      <c r="AA139" s="9" t="s">
        <v>334</v>
      </c>
      <c r="AB139" s="9"/>
      <c r="AC139" s="9" t="s">
        <v>337</v>
      </c>
      <c r="AD139">
        <v>1</v>
      </c>
      <c r="AE139" s="9" t="s">
        <v>341</v>
      </c>
      <c r="AF139">
        <v>1</v>
      </c>
      <c r="AG139" s="9" t="s">
        <v>335</v>
      </c>
      <c r="AH139" s="9" t="s">
        <v>343</v>
      </c>
      <c r="AI139">
        <v>1</v>
      </c>
      <c r="AJ139">
        <v>1</v>
      </c>
      <c r="AK139">
        <v>1</v>
      </c>
      <c r="AL139">
        <v>1</v>
      </c>
      <c r="AM139">
        <v>1</v>
      </c>
      <c r="AN139">
        <v>0</v>
      </c>
      <c r="AO139">
        <v>0</v>
      </c>
      <c r="AP139">
        <v>0</v>
      </c>
      <c r="AQ139">
        <v>0</v>
      </c>
      <c r="AR139">
        <v>1</v>
      </c>
      <c r="AS139" s="9" t="s">
        <v>353</v>
      </c>
      <c r="AT139" s="9" t="s">
        <v>349</v>
      </c>
      <c r="AU139" s="9" t="s">
        <v>359</v>
      </c>
      <c r="AV139" s="9" t="s">
        <v>360</v>
      </c>
      <c r="AW139">
        <v>1</v>
      </c>
      <c r="AX139">
        <v>1</v>
      </c>
      <c r="AY139" s="9" t="s">
        <v>320</v>
      </c>
      <c r="AZ139" s="9" t="s">
        <v>362</v>
      </c>
      <c r="BA139">
        <v>0</v>
      </c>
      <c r="BB139" s="9" t="s">
        <v>337</v>
      </c>
      <c r="BC139" s="9" t="s">
        <v>364</v>
      </c>
      <c r="BD139">
        <v>1</v>
      </c>
      <c r="BE139" s="9" t="s">
        <v>365</v>
      </c>
      <c r="BF139">
        <v>0</v>
      </c>
      <c r="BG139" s="9" t="s">
        <v>320</v>
      </c>
      <c r="BH139">
        <v>0</v>
      </c>
      <c r="BI139" s="9" t="s">
        <v>366</v>
      </c>
      <c r="BJ139">
        <v>200</v>
      </c>
      <c r="BK139" s="9" t="s">
        <v>368</v>
      </c>
      <c r="BL139" s="9"/>
      <c r="BM139" s="9" t="s">
        <v>374</v>
      </c>
      <c r="BN139" s="9" t="s">
        <v>375</v>
      </c>
      <c r="BO139" s="9" t="s">
        <v>376</v>
      </c>
      <c r="BP139" s="9" t="s">
        <v>377</v>
      </c>
      <c r="BQ139" s="9" t="s">
        <v>378</v>
      </c>
      <c r="BR139" s="9" t="s">
        <v>381</v>
      </c>
      <c r="BS139" s="9" t="s">
        <v>384</v>
      </c>
      <c r="BU139" s="9"/>
      <c r="BV139" s="9"/>
      <c r="BY139" s="9"/>
      <c r="BZ139" s="9"/>
      <c r="CA139" s="9"/>
      <c r="CB139" s="9"/>
      <c r="CC139" s="9"/>
      <c r="CD139" s="9"/>
      <c r="CE139" s="9"/>
      <c r="CF139" s="9"/>
      <c r="CG139" s="9"/>
      <c r="CH139" s="9"/>
      <c r="CI139" s="9"/>
      <c r="CJ139" s="9"/>
      <c r="CK139" s="9"/>
      <c r="CL139" s="9"/>
      <c r="CM139" s="9"/>
      <c r="CN139" s="9"/>
      <c r="CO139" s="9"/>
      <c r="CP139" s="9"/>
      <c r="CQ139" s="9"/>
      <c r="CR139" s="9"/>
      <c r="CS139" s="9"/>
      <c r="CT139" s="9"/>
      <c r="CU139" s="9"/>
      <c r="CV139" s="9"/>
      <c r="CW139" s="9" t="s">
        <v>338</v>
      </c>
      <c r="CX139" s="9" t="s">
        <v>535</v>
      </c>
      <c r="CY139" s="9" t="s">
        <v>537</v>
      </c>
      <c r="CZ139" s="9"/>
      <c r="DA139" s="9"/>
      <c r="DB139" s="9"/>
      <c r="DC139" s="9"/>
      <c r="DE139" s="9"/>
      <c r="DF139" s="9"/>
      <c r="DG139" s="9"/>
      <c r="DH139" s="9"/>
      <c r="DI139" s="9"/>
      <c r="DJ139" s="9"/>
      <c r="DK139" s="9"/>
    </row>
    <row r="140" spans="1:115" x14ac:dyDescent="0.2">
      <c r="A140" s="45" t="s">
        <v>349</v>
      </c>
      <c r="B140" s="9" t="s">
        <v>318</v>
      </c>
      <c r="C140" s="9" t="s">
        <v>320</v>
      </c>
      <c r="D140" s="9" t="s">
        <v>321</v>
      </c>
      <c r="E140" s="9" t="s">
        <v>323</v>
      </c>
      <c r="F140" s="9" t="s">
        <v>324</v>
      </c>
      <c r="G140">
        <v>0</v>
      </c>
      <c r="H140">
        <v>1</v>
      </c>
      <c r="I140">
        <v>0</v>
      </c>
      <c r="J140">
        <v>800</v>
      </c>
      <c r="K140" s="9" t="s">
        <v>325</v>
      </c>
      <c r="L140" s="9" t="s">
        <v>327</v>
      </c>
      <c r="M140">
        <v>1</v>
      </c>
      <c r="N140">
        <v>1</v>
      </c>
      <c r="O140">
        <v>0</v>
      </c>
      <c r="R140" s="9"/>
      <c r="S140">
        <v>0</v>
      </c>
      <c r="T140" s="9" t="s">
        <v>333</v>
      </c>
      <c r="U140">
        <v>20150911</v>
      </c>
      <c r="V140">
        <v>154410</v>
      </c>
      <c r="W140" s="9" t="s">
        <v>331</v>
      </c>
      <c r="X140">
        <v>0</v>
      </c>
      <c r="Y140">
        <v>0</v>
      </c>
      <c r="Z140">
        <v>0</v>
      </c>
      <c r="AA140" s="9" t="s">
        <v>334</v>
      </c>
      <c r="AB140" s="9"/>
      <c r="AC140" s="9" t="s">
        <v>337</v>
      </c>
      <c r="AD140">
        <v>1</v>
      </c>
      <c r="AE140" s="9" t="s">
        <v>341</v>
      </c>
      <c r="AF140">
        <v>1</v>
      </c>
      <c r="AG140" s="9" t="s">
        <v>335</v>
      </c>
      <c r="AH140" s="9" t="s">
        <v>343</v>
      </c>
      <c r="AI140">
        <v>1</v>
      </c>
      <c r="AJ140">
        <v>1</v>
      </c>
      <c r="AK140">
        <v>1</v>
      </c>
      <c r="AL140">
        <v>1</v>
      </c>
      <c r="AM140">
        <v>1</v>
      </c>
      <c r="AN140">
        <v>0</v>
      </c>
      <c r="AO140">
        <v>0</v>
      </c>
      <c r="AP140">
        <v>0</v>
      </c>
      <c r="AQ140">
        <v>0</v>
      </c>
      <c r="AR140">
        <v>1</v>
      </c>
      <c r="AS140" s="9" t="s">
        <v>353</v>
      </c>
      <c r="AT140" s="9" t="s">
        <v>349</v>
      </c>
      <c r="AU140" s="9" t="s">
        <v>359</v>
      </c>
      <c r="AV140" s="9" t="s">
        <v>360</v>
      </c>
      <c r="AW140">
        <v>1</v>
      </c>
      <c r="AX140">
        <v>1</v>
      </c>
      <c r="AY140" s="9" t="s">
        <v>320</v>
      </c>
      <c r="AZ140" s="9" t="s">
        <v>362</v>
      </c>
      <c r="BA140">
        <v>0</v>
      </c>
      <c r="BB140" s="9" t="s">
        <v>337</v>
      </c>
      <c r="BC140" s="9" t="s">
        <v>364</v>
      </c>
      <c r="BD140">
        <v>1</v>
      </c>
      <c r="BE140" s="9" t="s">
        <v>365</v>
      </c>
      <c r="BF140">
        <v>0</v>
      </c>
      <c r="BG140" s="9" t="s">
        <v>320</v>
      </c>
      <c r="BH140">
        <v>0</v>
      </c>
      <c r="BI140" s="9" t="s">
        <v>366</v>
      </c>
      <c r="BJ140">
        <v>200</v>
      </c>
      <c r="BK140" s="9" t="s">
        <v>368</v>
      </c>
      <c r="BL140" s="9"/>
      <c r="BM140" s="9" t="s">
        <v>374</v>
      </c>
      <c r="BN140" s="9" t="s">
        <v>375</v>
      </c>
      <c r="BO140" s="9" t="s">
        <v>376</v>
      </c>
      <c r="BP140" s="9" t="s">
        <v>377</v>
      </c>
      <c r="BQ140" s="9" t="s">
        <v>378</v>
      </c>
      <c r="BR140" s="9" t="s">
        <v>381</v>
      </c>
      <c r="BS140" s="9" t="s">
        <v>384</v>
      </c>
      <c r="BU140" s="9"/>
      <c r="BV140" s="9"/>
      <c r="BY140" s="9"/>
      <c r="BZ140" s="9"/>
      <c r="CA140" s="9"/>
      <c r="CB140" s="9"/>
      <c r="CC140" s="9"/>
      <c r="CD140" s="9"/>
      <c r="CE140" s="9"/>
      <c r="CF140" s="9"/>
      <c r="CG140" s="9"/>
      <c r="CH140" s="9"/>
      <c r="CI140" s="9"/>
      <c r="CJ140" s="9"/>
      <c r="CK140" s="9"/>
      <c r="CL140" s="9"/>
      <c r="CM140" s="9"/>
      <c r="CN140" s="9"/>
      <c r="CO140" s="9"/>
      <c r="CP140" s="9"/>
      <c r="CQ140" s="9"/>
      <c r="CR140" s="9"/>
      <c r="CS140" s="9"/>
      <c r="CT140" s="9"/>
      <c r="CU140" s="9"/>
      <c r="CV140" s="9"/>
      <c r="CW140" s="9" t="s">
        <v>338</v>
      </c>
      <c r="CX140" s="9" t="s">
        <v>536</v>
      </c>
      <c r="CY140" s="9" t="s">
        <v>537</v>
      </c>
      <c r="CZ140" s="9"/>
      <c r="DA140" s="9"/>
      <c r="DB140" s="9"/>
      <c r="DC140" s="9"/>
      <c r="DE140" s="9"/>
      <c r="DF140" s="9"/>
      <c r="DG140" s="9"/>
      <c r="DH140" s="9"/>
      <c r="DI140" s="9"/>
      <c r="DJ140" s="9"/>
      <c r="DK140" s="9"/>
    </row>
    <row r="141" spans="1:115" x14ac:dyDescent="0.2">
      <c r="A141" s="46" t="s">
        <v>349</v>
      </c>
      <c r="B141" s="9" t="s">
        <v>318</v>
      </c>
      <c r="C141" s="9" t="s">
        <v>320</v>
      </c>
      <c r="D141" s="9" t="s">
        <v>321</v>
      </c>
      <c r="E141" s="9" t="s">
        <v>323</v>
      </c>
      <c r="F141" s="9" t="s">
        <v>324</v>
      </c>
      <c r="G141">
        <v>0</v>
      </c>
      <c r="H141">
        <v>1</v>
      </c>
      <c r="I141">
        <v>0</v>
      </c>
      <c r="J141">
        <v>800</v>
      </c>
      <c r="K141" s="9" t="s">
        <v>325</v>
      </c>
      <c r="L141" s="9" t="s">
        <v>327</v>
      </c>
      <c r="M141">
        <v>1</v>
      </c>
      <c r="N141">
        <v>1</v>
      </c>
      <c r="O141">
        <v>0</v>
      </c>
      <c r="R141" s="9"/>
      <c r="S141">
        <v>0</v>
      </c>
      <c r="T141" s="9" t="s">
        <v>333</v>
      </c>
      <c r="U141">
        <v>20150911</v>
      </c>
      <c r="V141">
        <v>154410</v>
      </c>
      <c r="W141" s="9" t="s">
        <v>331</v>
      </c>
      <c r="X141">
        <v>0</v>
      </c>
      <c r="Y141">
        <v>0</v>
      </c>
      <c r="Z141">
        <v>0</v>
      </c>
      <c r="AA141" s="9" t="s">
        <v>334</v>
      </c>
      <c r="AB141" s="9"/>
      <c r="AC141" s="9" t="s">
        <v>337</v>
      </c>
      <c r="AD141">
        <v>1</v>
      </c>
      <c r="AE141" s="9" t="s">
        <v>341</v>
      </c>
      <c r="AF141">
        <v>1</v>
      </c>
      <c r="AG141" s="9" t="s">
        <v>335</v>
      </c>
      <c r="AH141" s="9" t="s">
        <v>343</v>
      </c>
      <c r="AI141">
        <v>1</v>
      </c>
      <c r="AJ141">
        <v>1</v>
      </c>
      <c r="AK141">
        <v>1</v>
      </c>
      <c r="AL141">
        <v>1</v>
      </c>
      <c r="AM141">
        <v>1</v>
      </c>
      <c r="AN141">
        <v>0</v>
      </c>
      <c r="AO141">
        <v>0</v>
      </c>
      <c r="AP141">
        <v>0</v>
      </c>
      <c r="AQ141">
        <v>0</v>
      </c>
      <c r="AR141">
        <v>1</v>
      </c>
      <c r="AS141" s="9" t="s">
        <v>353</v>
      </c>
      <c r="AT141" s="9" t="s">
        <v>349</v>
      </c>
      <c r="AU141" s="9" t="s">
        <v>359</v>
      </c>
      <c r="AV141" s="9" t="s">
        <v>360</v>
      </c>
      <c r="AW141">
        <v>1</v>
      </c>
      <c r="AX141">
        <v>1</v>
      </c>
      <c r="AY141" s="9" t="s">
        <v>320</v>
      </c>
      <c r="AZ141" s="9" t="s">
        <v>362</v>
      </c>
      <c r="BA141">
        <v>0</v>
      </c>
      <c r="BB141" s="9" t="s">
        <v>337</v>
      </c>
      <c r="BC141" s="9" t="s">
        <v>364</v>
      </c>
      <c r="BD141">
        <v>1</v>
      </c>
      <c r="BE141" s="9" t="s">
        <v>365</v>
      </c>
      <c r="BF141">
        <v>0</v>
      </c>
      <c r="BG141" s="9" t="s">
        <v>320</v>
      </c>
      <c r="BH141">
        <v>0</v>
      </c>
      <c r="BI141" s="9" t="s">
        <v>366</v>
      </c>
      <c r="BJ141">
        <v>200</v>
      </c>
      <c r="BK141" s="9" t="s">
        <v>368</v>
      </c>
      <c r="BL141" s="9"/>
      <c r="BM141" s="9" t="s">
        <v>374</v>
      </c>
      <c r="BN141" s="9" t="s">
        <v>375</v>
      </c>
      <c r="BO141" s="9" t="s">
        <v>376</v>
      </c>
      <c r="BP141" s="9" t="s">
        <v>377</v>
      </c>
      <c r="BQ141" s="9" t="s">
        <v>378</v>
      </c>
      <c r="BR141" s="9" t="s">
        <v>381</v>
      </c>
      <c r="BS141" s="9" t="s">
        <v>384</v>
      </c>
      <c r="BU141" s="9"/>
      <c r="BV141" s="9"/>
      <c r="BY141" s="9"/>
      <c r="BZ141" s="9"/>
      <c r="CA141" s="9"/>
      <c r="CB141" s="9"/>
      <c r="CC141" s="9"/>
      <c r="CD141" s="9"/>
      <c r="CE141" s="9"/>
      <c r="CF141" s="9"/>
      <c r="CG141" s="9"/>
      <c r="CH141" s="9"/>
      <c r="CI141" s="9"/>
      <c r="CJ141" s="9"/>
      <c r="CK141" s="9"/>
      <c r="CL141" s="9"/>
      <c r="CM141" s="9"/>
      <c r="CN141" s="9"/>
      <c r="CO141" s="9"/>
      <c r="CP141" s="9"/>
      <c r="CQ141" s="9"/>
      <c r="CR141" s="9"/>
      <c r="CS141" s="9"/>
      <c r="CT141" s="9"/>
      <c r="CU141" s="9"/>
      <c r="CV141" s="9"/>
      <c r="CW141" s="9"/>
      <c r="CX141" s="9"/>
      <c r="CY141" s="9"/>
      <c r="CZ141" s="9"/>
      <c r="DA141" s="9" t="s">
        <v>364</v>
      </c>
      <c r="DB141" s="9"/>
      <c r="DC141" s="9"/>
      <c r="DD141">
        <v>1</v>
      </c>
      <c r="DE141" s="9"/>
      <c r="DF141" s="9"/>
      <c r="DG141" s="9"/>
      <c r="DH141" s="9"/>
      <c r="DI141" s="9"/>
      <c r="DJ141" s="9"/>
      <c r="DK141" s="9"/>
    </row>
    <row r="142" spans="1:115" x14ac:dyDescent="0.2">
      <c r="A142" s="45" t="s">
        <v>349</v>
      </c>
      <c r="B142" s="9" t="s">
        <v>318</v>
      </c>
      <c r="C142" s="9" t="s">
        <v>320</v>
      </c>
      <c r="D142" s="9" t="s">
        <v>321</v>
      </c>
      <c r="E142" s="9" t="s">
        <v>323</v>
      </c>
      <c r="F142" s="9" t="s">
        <v>324</v>
      </c>
      <c r="G142">
        <v>0</v>
      </c>
      <c r="H142">
        <v>1</v>
      </c>
      <c r="I142">
        <v>0</v>
      </c>
      <c r="J142">
        <v>800</v>
      </c>
      <c r="K142" s="9" t="s">
        <v>325</v>
      </c>
      <c r="L142" s="9" t="s">
        <v>327</v>
      </c>
      <c r="M142">
        <v>1</v>
      </c>
      <c r="N142">
        <v>1</v>
      </c>
      <c r="O142">
        <v>0</v>
      </c>
      <c r="R142" s="9"/>
      <c r="S142">
        <v>0</v>
      </c>
      <c r="T142" s="9" t="s">
        <v>333</v>
      </c>
      <c r="U142">
        <v>20150911</v>
      </c>
      <c r="V142">
        <v>154410</v>
      </c>
      <c r="W142" s="9" t="s">
        <v>331</v>
      </c>
      <c r="X142">
        <v>0</v>
      </c>
      <c r="Y142">
        <v>0</v>
      </c>
      <c r="Z142">
        <v>0</v>
      </c>
      <c r="AA142" s="9" t="s">
        <v>334</v>
      </c>
      <c r="AB142" s="9"/>
      <c r="AC142" s="9" t="s">
        <v>337</v>
      </c>
      <c r="AD142">
        <v>1</v>
      </c>
      <c r="AE142" s="9" t="s">
        <v>341</v>
      </c>
      <c r="AF142">
        <v>1</v>
      </c>
      <c r="AG142" s="9" t="s">
        <v>335</v>
      </c>
      <c r="AH142" s="9" t="s">
        <v>343</v>
      </c>
      <c r="AI142">
        <v>1</v>
      </c>
      <c r="AJ142">
        <v>1</v>
      </c>
      <c r="AK142">
        <v>1</v>
      </c>
      <c r="AL142">
        <v>1</v>
      </c>
      <c r="AM142">
        <v>1</v>
      </c>
      <c r="AN142">
        <v>0</v>
      </c>
      <c r="AO142">
        <v>0</v>
      </c>
      <c r="AP142">
        <v>0</v>
      </c>
      <c r="AQ142">
        <v>0</v>
      </c>
      <c r="AR142">
        <v>1</v>
      </c>
      <c r="AS142" s="9" t="s">
        <v>353</v>
      </c>
      <c r="AT142" s="9" t="s">
        <v>349</v>
      </c>
      <c r="AU142" s="9" t="s">
        <v>359</v>
      </c>
      <c r="AV142" s="9" t="s">
        <v>360</v>
      </c>
      <c r="AW142">
        <v>1</v>
      </c>
      <c r="AX142">
        <v>1</v>
      </c>
      <c r="AY142" s="9" t="s">
        <v>320</v>
      </c>
      <c r="AZ142" s="9" t="s">
        <v>362</v>
      </c>
      <c r="BA142">
        <v>0</v>
      </c>
      <c r="BB142" s="9" t="s">
        <v>337</v>
      </c>
      <c r="BC142" s="9" t="s">
        <v>364</v>
      </c>
      <c r="BD142">
        <v>1</v>
      </c>
      <c r="BE142" s="9" t="s">
        <v>365</v>
      </c>
      <c r="BF142">
        <v>0</v>
      </c>
      <c r="BG142" s="9" t="s">
        <v>320</v>
      </c>
      <c r="BH142">
        <v>0</v>
      </c>
      <c r="BI142" s="9" t="s">
        <v>366</v>
      </c>
      <c r="BJ142">
        <v>200</v>
      </c>
      <c r="BK142" s="9" t="s">
        <v>368</v>
      </c>
      <c r="BL142" s="9"/>
      <c r="BM142" s="9" t="s">
        <v>374</v>
      </c>
      <c r="BN142" s="9" t="s">
        <v>375</v>
      </c>
      <c r="BO142" s="9" t="s">
        <v>376</v>
      </c>
      <c r="BP142" s="9" t="s">
        <v>377</v>
      </c>
      <c r="BQ142" s="9" t="s">
        <v>378</v>
      </c>
      <c r="BR142" s="9" t="s">
        <v>381</v>
      </c>
      <c r="BS142" s="9" t="s">
        <v>384</v>
      </c>
      <c r="BU142" s="9"/>
      <c r="BV142" s="9"/>
      <c r="BY142" s="9"/>
      <c r="BZ142" s="9"/>
      <c r="CA142" s="9"/>
      <c r="CB142" s="9"/>
      <c r="CC142" s="9"/>
      <c r="CD142" s="9"/>
      <c r="CE142" s="9"/>
      <c r="CF142" s="9"/>
      <c r="CG142" s="9"/>
      <c r="CH142" s="9"/>
      <c r="CI142" s="9"/>
      <c r="CJ142" s="9"/>
      <c r="CK142" s="9"/>
      <c r="CL142" s="9"/>
      <c r="CM142" s="9"/>
      <c r="CN142" s="9"/>
      <c r="CO142" s="9"/>
      <c r="CP142" s="9"/>
      <c r="CQ142" s="9"/>
      <c r="CR142" s="9"/>
      <c r="CS142" s="9"/>
      <c r="CT142" s="9"/>
      <c r="CU142" s="9"/>
      <c r="CV142" s="9"/>
      <c r="CW142" s="9"/>
      <c r="CX142" s="9"/>
      <c r="CY142" s="9"/>
      <c r="CZ142" s="9"/>
      <c r="DA142" s="9" t="s">
        <v>361</v>
      </c>
      <c r="DB142" s="9"/>
      <c r="DC142" s="9"/>
      <c r="DD142">
        <v>1</v>
      </c>
      <c r="DE142" s="9"/>
      <c r="DF142" s="9"/>
      <c r="DG142" s="9"/>
      <c r="DH142" s="9"/>
      <c r="DI142" s="9"/>
      <c r="DJ142" s="9"/>
      <c r="DK142" s="9"/>
    </row>
    <row r="143" spans="1:115" x14ac:dyDescent="0.2">
      <c r="A143" s="46" t="s">
        <v>345</v>
      </c>
      <c r="B143" s="9" t="s">
        <v>318</v>
      </c>
      <c r="C143" s="9" t="s">
        <v>319</v>
      </c>
      <c r="D143" s="9" t="s">
        <v>321</v>
      </c>
      <c r="E143" s="9" t="s">
        <v>322</v>
      </c>
      <c r="F143" s="9" t="s">
        <v>324</v>
      </c>
      <c r="G143">
        <v>0</v>
      </c>
      <c r="H143">
        <v>1</v>
      </c>
      <c r="I143">
        <v>0</v>
      </c>
      <c r="J143">
        <v>800</v>
      </c>
      <c r="K143" s="9" t="s">
        <v>325</v>
      </c>
      <c r="L143" s="9" t="s">
        <v>326</v>
      </c>
      <c r="M143">
        <v>1</v>
      </c>
      <c r="N143">
        <v>1</v>
      </c>
      <c r="O143">
        <v>0</v>
      </c>
      <c r="P143">
        <v>20160318</v>
      </c>
      <c r="Q143">
        <v>163818</v>
      </c>
      <c r="R143" s="9" t="s">
        <v>330</v>
      </c>
      <c r="S143">
        <v>0</v>
      </c>
      <c r="T143" s="9" t="s">
        <v>332</v>
      </c>
      <c r="U143">
        <v>20130714</v>
      </c>
      <c r="V143">
        <v>154448</v>
      </c>
      <c r="W143" s="9" t="s">
        <v>330</v>
      </c>
      <c r="X143">
        <v>0</v>
      </c>
      <c r="Y143">
        <v>1</v>
      </c>
      <c r="Z143">
        <v>0</v>
      </c>
      <c r="AA143" s="9" t="s">
        <v>334</v>
      </c>
      <c r="AB143" s="9" t="s">
        <v>336</v>
      </c>
      <c r="AC143" s="9" t="s">
        <v>337</v>
      </c>
      <c r="AD143">
        <v>1</v>
      </c>
      <c r="AE143" s="9"/>
      <c r="AF143">
        <v>1</v>
      </c>
      <c r="AG143" s="9" t="s">
        <v>335</v>
      </c>
      <c r="AH143" s="9" t="s">
        <v>343</v>
      </c>
      <c r="AI143">
        <v>1</v>
      </c>
      <c r="AJ143">
        <v>2</v>
      </c>
      <c r="AK143">
        <v>1</v>
      </c>
      <c r="AL143">
        <v>1</v>
      </c>
      <c r="AM143">
        <v>1</v>
      </c>
      <c r="AN143">
        <v>0</v>
      </c>
      <c r="AO143">
        <v>0</v>
      </c>
      <c r="AP143">
        <v>0</v>
      </c>
      <c r="AQ143">
        <v>0</v>
      </c>
      <c r="AR143">
        <v>1</v>
      </c>
      <c r="AS143" s="9" t="s">
        <v>352</v>
      </c>
      <c r="AT143" s="9" t="s">
        <v>357</v>
      </c>
      <c r="AU143" s="9" t="s">
        <v>359</v>
      </c>
      <c r="AV143" s="9" t="s">
        <v>360</v>
      </c>
      <c r="AW143">
        <v>1</v>
      </c>
      <c r="AX143">
        <v>1</v>
      </c>
      <c r="AY143" s="9" t="s">
        <v>319</v>
      </c>
      <c r="AZ143" s="9" t="s">
        <v>362</v>
      </c>
      <c r="BA143">
        <v>0</v>
      </c>
      <c r="BB143" s="9" t="s">
        <v>337</v>
      </c>
      <c r="BC143" s="9" t="s">
        <v>363</v>
      </c>
      <c r="BD143">
        <v>1</v>
      </c>
      <c r="BE143" s="9" t="s">
        <v>365</v>
      </c>
      <c r="BF143">
        <v>0</v>
      </c>
      <c r="BG143" s="9" t="s">
        <v>319</v>
      </c>
      <c r="BH143">
        <v>0</v>
      </c>
      <c r="BI143" s="9" t="s">
        <v>366</v>
      </c>
      <c r="BK143" s="9" t="s">
        <v>359</v>
      </c>
      <c r="BL143" s="9"/>
      <c r="BM143" s="9"/>
      <c r="BN143" s="9"/>
      <c r="BO143" s="9" t="s">
        <v>376</v>
      </c>
      <c r="BP143" s="9" t="s">
        <v>377</v>
      </c>
      <c r="BQ143" s="9"/>
      <c r="BR143" s="9"/>
      <c r="BS143" s="9"/>
      <c r="BU143" s="9"/>
      <c r="BV143" s="9"/>
      <c r="BY143" s="9"/>
      <c r="BZ143" s="9"/>
      <c r="CA143" s="9"/>
      <c r="CB143" s="9" t="s">
        <v>386</v>
      </c>
      <c r="CC143" s="9" t="s">
        <v>470</v>
      </c>
      <c r="CD143" s="9"/>
      <c r="CE143" s="9"/>
      <c r="CF143" s="9"/>
      <c r="CG143" s="9"/>
      <c r="CH143" s="9"/>
      <c r="CI143" s="9"/>
      <c r="CJ143" s="9"/>
      <c r="CK143" s="9"/>
      <c r="CL143" s="9"/>
      <c r="CM143" s="9"/>
      <c r="CN143" s="9"/>
      <c r="CO143" s="9"/>
      <c r="CP143" s="9"/>
      <c r="CQ143" s="9"/>
      <c r="CR143" s="9"/>
      <c r="CS143" s="9"/>
      <c r="CT143" s="9"/>
      <c r="CU143" s="9"/>
      <c r="CV143" s="9"/>
      <c r="CW143" s="9"/>
      <c r="CX143" s="9"/>
      <c r="CY143" s="9"/>
      <c r="CZ143" s="9"/>
      <c r="DA143" s="9"/>
      <c r="DB143" s="9"/>
      <c r="DC143" s="9"/>
      <c r="DE143" s="9"/>
      <c r="DF143" s="9"/>
      <c r="DG143" s="9"/>
      <c r="DH143" s="9"/>
      <c r="DI143" s="9"/>
      <c r="DJ143" s="9"/>
      <c r="DK143" s="9"/>
    </row>
    <row r="144" spans="1:115" x14ac:dyDescent="0.2">
      <c r="A144" s="45" t="s">
        <v>345</v>
      </c>
      <c r="B144" s="9" t="s">
        <v>318</v>
      </c>
      <c r="C144" s="9" t="s">
        <v>319</v>
      </c>
      <c r="D144" s="9" t="s">
        <v>321</v>
      </c>
      <c r="E144" s="9" t="s">
        <v>322</v>
      </c>
      <c r="F144" s="9" t="s">
        <v>324</v>
      </c>
      <c r="G144">
        <v>0</v>
      </c>
      <c r="H144">
        <v>1</v>
      </c>
      <c r="I144">
        <v>0</v>
      </c>
      <c r="J144">
        <v>800</v>
      </c>
      <c r="K144" s="9" t="s">
        <v>325</v>
      </c>
      <c r="L144" s="9" t="s">
        <v>326</v>
      </c>
      <c r="M144">
        <v>1</v>
      </c>
      <c r="N144">
        <v>1</v>
      </c>
      <c r="O144">
        <v>0</v>
      </c>
      <c r="P144">
        <v>20160318</v>
      </c>
      <c r="Q144">
        <v>163818</v>
      </c>
      <c r="R144" s="9" t="s">
        <v>330</v>
      </c>
      <c r="S144">
        <v>0</v>
      </c>
      <c r="T144" s="9" t="s">
        <v>332</v>
      </c>
      <c r="U144">
        <v>20130714</v>
      </c>
      <c r="V144">
        <v>154448</v>
      </c>
      <c r="W144" s="9" t="s">
        <v>330</v>
      </c>
      <c r="X144">
        <v>0</v>
      </c>
      <c r="Y144">
        <v>1</v>
      </c>
      <c r="Z144">
        <v>0</v>
      </c>
      <c r="AA144" s="9" t="s">
        <v>334</v>
      </c>
      <c r="AB144" s="9" t="s">
        <v>336</v>
      </c>
      <c r="AC144" s="9" t="s">
        <v>337</v>
      </c>
      <c r="AD144">
        <v>1</v>
      </c>
      <c r="AE144" s="9"/>
      <c r="AF144">
        <v>1</v>
      </c>
      <c r="AG144" s="9" t="s">
        <v>335</v>
      </c>
      <c r="AH144" s="9" t="s">
        <v>343</v>
      </c>
      <c r="AI144">
        <v>1</v>
      </c>
      <c r="AJ144">
        <v>2</v>
      </c>
      <c r="AK144">
        <v>1</v>
      </c>
      <c r="AL144">
        <v>1</v>
      </c>
      <c r="AM144">
        <v>1</v>
      </c>
      <c r="AN144">
        <v>0</v>
      </c>
      <c r="AO144">
        <v>0</v>
      </c>
      <c r="AP144">
        <v>0</v>
      </c>
      <c r="AQ144">
        <v>0</v>
      </c>
      <c r="AR144">
        <v>1</v>
      </c>
      <c r="AS144" s="9" t="s">
        <v>352</v>
      </c>
      <c r="AT144" s="9" t="s">
        <v>357</v>
      </c>
      <c r="AU144" s="9" t="s">
        <v>359</v>
      </c>
      <c r="AV144" s="9" t="s">
        <v>360</v>
      </c>
      <c r="AW144">
        <v>1</v>
      </c>
      <c r="AX144">
        <v>1</v>
      </c>
      <c r="AY144" s="9" t="s">
        <v>319</v>
      </c>
      <c r="AZ144" s="9" t="s">
        <v>362</v>
      </c>
      <c r="BA144">
        <v>0</v>
      </c>
      <c r="BB144" s="9" t="s">
        <v>337</v>
      </c>
      <c r="BC144" s="9" t="s">
        <v>363</v>
      </c>
      <c r="BD144">
        <v>1</v>
      </c>
      <c r="BE144" s="9" t="s">
        <v>365</v>
      </c>
      <c r="BF144">
        <v>0</v>
      </c>
      <c r="BG144" s="9" t="s">
        <v>319</v>
      </c>
      <c r="BH144">
        <v>0</v>
      </c>
      <c r="BI144" s="9" t="s">
        <v>366</v>
      </c>
      <c r="BK144" s="9" t="s">
        <v>359</v>
      </c>
      <c r="BL144" s="9"/>
      <c r="BM144" s="9"/>
      <c r="BN144" s="9"/>
      <c r="BO144" s="9" t="s">
        <v>376</v>
      </c>
      <c r="BP144" s="9" t="s">
        <v>377</v>
      </c>
      <c r="BQ144" s="9"/>
      <c r="BR144" s="9"/>
      <c r="BS144" s="9"/>
      <c r="BU144" s="9"/>
      <c r="BV144" s="9"/>
      <c r="BY144" s="9"/>
      <c r="BZ144" s="9"/>
      <c r="CA144" s="9"/>
      <c r="CB144" s="9" t="s">
        <v>10</v>
      </c>
      <c r="CC144" s="9" t="s">
        <v>495</v>
      </c>
      <c r="CD144" s="9"/>
      <c r="CE144" s="9"/>
      <c r="CF144" s="9"/>
      <c r="CG144" s="9"/>
      <c r="CH144" s="9"/>
      <c r="CI144" s="9"/>
      <c r="CJ144" s="9"/>
      <c r="CK144" s="9"/>
      <c r="CL144" s="9"/>
      <c r="CM144" s="9"/>
      <c r="CN144" s="9"/>
      <c r="CO144" s="9"/>
      <c r="CP144" s="9"/>
      <c r="CQ144" s="9"/>
      <c r="CR144" s="9"/>
      <c r="CS144" s="9"/>
      <c r="CT144" s="9"/>
      <c r="CU144" s="9"/>
      <c r="CV144" s="9"/>
      <c r="CW144" s="9"/>
      <c r="CX144" s="9"/>
      <c r="CY144" s="9"/>
      <c r="CZ144" s="9"/>
      <c r="DA144" s="9"/>
      <c r="DB144" s="9"/>
      <c r="DC144" s="9"/>
      <c r="DE144" s="9"/>
      <c r="DF144" s="9"/>
      <c r="DG144" s="9"/>
      <c r="DH144" s="9"/>
      <c r="DI144" s="9"/>
      <c r="DJ144" s="9"/>
      <c r="DK144" s="9"/>
    </row>
    <row r="145" spans="1:115" x14ac:dyDescent="0.2">
      <c r="A145" s="46" t="s">
        <v>345</v>
      </c>
      <c r="B145" s="9" t="s">
        <v>318</v>
      </c>
      <c r="C145" s="9" t="s">
        <v>319</v>
      </c>
      <c r="D145" s="9" t="s">
        <v>321</v>
      </c>
      <c r="E145" s="9" t="s">
        <v>322</v>
      </c>
      <c r="F145" s="9" t="s">
        <v>324</v>
      </c>
      <c r="G145">
        <v>0</v>
      </c>
      <c r="H145">
        <v>1</v>
      </c>
      <c r="I145">
        <v>0</v>
      </c>
      <c r="J145">
        <v>800</v>
      </c>
      <c r="K145" s="9" t="s">
        <v>325</v>
      </c>
      <c r="L145" s="9" t="s">
        <v>326</v>
      </c>
      <c r="M145">
        <v>1</v>
      </c>
      <c r="N145">
        <v>1</v>
      </c>
      <c r="O145">
        <v>0</v>
      </c>
      <c r="P145">
        <v>20160318</v>
      </c>
      <c r="Q145">
        <v>163818</v>
      </c>
      <c r="R145" s="9" t="s">
        <v>330</v>
      </c>
      <c r="S145">
        <v>0</v>
      </c>
      <c r="T145" s="9" t="s">
        <v>332</v>
      </c>
      <c r="U145">
        <v>20130714</v>
      </c>
      <c r="V145">
        <v>154448</v>
      </c>
      <c r="W145" s="9" t="s">
        <v>330</v>
      </c>
      <c r="X145">
        <v>0</v>
      </c>
      <c r="Y145">
        <v>1</v>
      </c>
      <c r="Z145">
        <v>0</v>
      </c>
      <c r="AA145" s="9" t="s">
        <v>334</v>
      </c>
      <c r="AB145" s="9" t="s">
        <v>336</v>
      </c>
      <c r="AC145" s="9" t="s">
        <v>337</v>
      </c>
      <c r="AD145">
        <v>1</v>
      </c>
      <c r="AE145" s="9"/>
      <c r="AF145">
        <v>1</v>
      </c>
      <c r="AG145" s="9" t="s">
        <v>335</v>
      </c>
      <c r="AH145" s="9" t="s">
        <v>343</v>
      </c>
      <c r="AI145">
        <v>1</v>
      </c>
      <c r="AJ145">
        <v>2</v>
      </c>
      <c r="AK145">
        <v>1</v>
      </c>
      <c r="AL145">
        <v>1</v>
      </c>
      <c r="AM145">
        <v>1</v>
      </c>
      <c r="AN145">
        <v>0</v>
      </c>
      <c r="AO145">
        <v>0</v>
      </c>
      <c r="AP145">
        <v>0</v>
      </c>
      <c r="AQ145">
        <v>0</v>
      </c>
      <c r="AR145">
        <v>1</v>
      </c>
      <c r="AS145" s="9" t="s">
        <v>352</v>
      </c>
      <c r="AT145" s="9" t="s">
        <v>357</v>
      </c>
      <c r="AU145" s="9" t="s">
        <v>359</v>
      </c>
      <c r="AV145" s="9" t="s">
        <v>360</v>
      </c>
      <c r="AW145">
        <v>1</v>
      </c>
      <c r="AX145">
        <v>1</v>
      </c>
      <c r="AY145" s="9" t="s">
        <v>319</v>
      </c>
      <c r="AZ145" s="9" t="s">
        <v>362</v>
      </c>
      <c r="BA145">
        <v>0</v>
      </c>
      <c r="BB145" s="9" t="s">
        <v>337</v>
      </c>
      <c r="BC145" s="9" t="s">
        <v>363</v>
      </c>
      <c r="BD145">
        <v>1</v>
      </c>
      <c r="BE145" s="9" t="s">
        <v>365</v>
      </c>
      <c r="BF145">
        <v>0</v>
      </c>
      <c r="BG145" s="9" t="s">
        <v>319</v>
      </c>
      <c r="BH145">
        <v>0</v>
      </c>
      <c r="BI145" s="9" t="s">
        <v>366</v>
      </c>
      <c r="BK145" s="9" t="s">
        <v>359</v>
      </c>
      <c r="BL145" s="9"/>
      <c r="BM145" s="9"/>
      <c r="BN145" s="9"/>
      <c r="BO145" s="9" t="s">
        <v>376</v>
      </c>
      <c r="BP145" s="9" t="s">
        <v>377</v>
      </c>
      <c r="BQ145" s="9"/>
      <c r="BR145" s="9"/>
      <c r="BS145" s="9"/>
      <c r="BU145" s="9"/>
      <c r="BV145" s="9"/>
      <c r="BY145" s="9"/>
      <c r="BZ145" s="9"/>
      <c r="CA145" s="9"/>
      <c r="CB145" s="9" t="s">
        <v>11</v>
      </c>
      <c r="CC145" s="9" t="s">
        <v>496</v>
      </c>
      <c r="CD145" s="9"/>
      <c r="CE145" s="9"/>
      <c r="CF145" s="9"/>
      <c r="CG145" s="9"/>
      <c r="CH145" s="9"/>
      <c r="CI145" s="9"/>
      <c r="CJ145" s="9"/>
      <c r="CK145" s="9"/>
      <c r="CL145" s="9"/>
      <c r="CM145" s="9"/>
      <c r="CN145" s="9"/>
      <c r="CO145" s="9"/>
      <c r="CP145" s="9"/>
      <c r="CQ145" s="9"/>
      <c r="CR145" s="9"/>
      <c r="CS145" s="9"/>
      <c r="CT145" s="9"/>
      <c r="CU145" s="9"/>
      <c r="CV145" s="9"/>
      <c r="CW145" s="9"/>
      <c r="CX145" s="9"/>
      <c r="CY145" s="9"/>
      <c r="CZ145" s="9"/>
      <c r="DA145" s="9"/>
      <c r="DB145" s="9"/>
      <c r="DC145" s="9"/>
      <c r="DE145" s="9"/>
      <c r="DF145" s="9"/>
      <c r="DG145" s="9"/>
      <c r="DH145" s="9"/>
      <c r="DI145" s="9"/>
      <c r="DJ145" s="9"/>
      <c r="DK145" s="9"/>
    </row>
    <row r="146" spans="1:115" x14ac:dyDescent="0.2">
      <c r="A146" s="45" t="s">
        <v>345</v>
      </c>
      <c r="B146" s="9" t="s">
        <v>318</v>
      </c>
      <c r="C146" s="9" t="s">
        <v>319</v>
      </c>
      <c r="D146" s="9" t="s">
        <v>321</v>
      </c>
      <c r="E146" s="9" t="s">
        <v>322</v>
      </c>
      <c r="F146" s="9" t="s">
        <v>324</v>
      </c>
      <c r="G146">
        <v>0</v>
      </c>
      <c r="H146">
        <v>1</v>
      </c>
      <c r="I146">
        <v>0</v>
      </c>
      <c r="J146">
        <v>800</v>
      </c>
      <c r="K146" s="9" t="s">
        <v>325</v>
      </c>
      <c r="L146" s="9" t="s">
        <v>326</v>
      </c>
      <c r="M146">
        <v>1</v>
      </c>
      <c r="N146">
        <v>1</v>
      </c>
      <c r="O146">
        <v>0</v>
      </c>
      <c r="P146">
        <v>20160318</v>
      </c>
      <c r="Q146">
        <v>163818</v>
      </c>
      <c r="R146" s="9" t="s">
        <v>330</v>
      </c>
      <c r="S146">
        <v>0</v>
      </c>
      <c r="T146" s="9" t="s">
        <v>332</v>
      </c>
      <c r="U146">
        <v>20130714</v>
      </c>
      <c r="V146">
        <v>154448</v>
      </c>
      <c r="W146" s="9" t="s">
        <v>330</v>
      </c>
      <c r="X146">
        <v>0</v>
      </c>
      <c r="Y146">
        <v>1</v>
      </c>
      <c r="Z146">
        <v>0</v>
      </c>
      <c r="AA146" s="9" t="s">
        <v>334</v>
      </c>
      <c r="AB146" s="9" t="s">
        <v>336</v>
      </c>
      <c r="AC146" s="9" t="s">
        <v>337</v>
      </c>
      <c r="AD146">
        <v>1</v>
      </c>
      <c r="AE146" s="9"/>
      <c r="AF146">
        <v>1</v>
      </c>
      <c r="AG146" s="9" t="s">
        <v>335</v>
      </c>
      <c r="AH146" s="9" t="s">
        <v>343</v>
      </c>
      <c r="AI146">
        <v>1</v>
      </c>
      <c r="AJ146">
        <v>2</v>
      </c>
      <c r="AK146">
        <v>1</v>
      </c>
      <c r="AL146">
        <v>1</v>
      </c>
      <c r="AM146">
        <v>1</v>
      </c>
      <c r="AN146">
        <v>0</v>
      </c>
      <c r="AO146">
        <v>0</v>
      </c>
      <c r="AP146">
        <v>0</v>
      </c>
      <c r="AQ146">
        <v>0</v>
      </c>
      <c r="AR146">
        <v>1</v>
      </c>
      <c r="AS146" s="9" t="s">
        <v>352</v>
      </c>
      <c r="AT146" s="9" t="s">
        <v>357</v>
      </c>
      <c r="AU146" s="9" t="s">
        <v>359</v>
      </c>
      <c r="AV146" s="9" t="s">
        <v>360</v>
      </c>
      <c r="AW146">
        <v>1</v>
      </c>
      <c r="AX146">
        <v>1</v>
      </c>
      <c r="AY146" s="9" t="s">
        <v>319</v>
      </c>
      <c r="AZ146" s="9" t="s">
        <v>362</v>
      </c>
      <c r="BA146">
        <v>0</v>
      </c>
      <c r="BB146" s="9" t="s">
        <v>337</v>
      </c>
      <c r="BC146" s="9" t="s">
        <v>363</v>
      </c>
      <c r="BD146">
        <v>1</v>
      </c>
      <c r="BE146" s="9" t="s">
        <v>365</v>
      </c>
      <c r="BF146">
        <v>0</v>
      </c>
      <c r="BG146" s="9" t="s">
        <v>319</v>
      </c>
      <c r="BH146">
        <v>0</v>
      </c>
      <c r="BI146" s="9" t="s">
        <v>366</v>
      </c>
      <c r="BK146" s="9" t="s">
        <v>359</v>
      </c>
      <c r="BL146" s="9"/>
      <c r="BM146" s="9"/>
      <c r="BN146" s="9"/>
      <c r="BO146" s="9" t="s">
        <v>376</v>
      </c>
      <c r="BP146" s="9" t="s">
        <v>377</v>
      </c>
      <c r="BQ146" s="9"/>
      <c r="BR146" s="9"/>
      <c r="BS146" s="9"/>
      <c r="BU146" s="9"/>
      <c r="BV146" s="9"/>
      <c r="BY146" s="9"/>
      <c r="BZ146" s="9"/>
      <c r="CA146" s="9"/>
      <c r="CB146" s="9" t="s">
        <v>12</v>
      </c>
      <c r="CC146" s="9" t="s">
        <v>497</v>
      </c>
      <c r="CD146" s="9"/>
      <c r="CE146" s="9"/>
      <c r="CF146" s="9"/>
      <c r="CG146" s="9"/>
      <c r="CH146" s="9"/>
      <c r="CI146" s="9"/>
      <c r="CJ146" s="9"/>
      <c r="CK146" s="9"/>
      <c r="CL146" s="9"/>
      <c r="CM146" s="9"/>
      <c r="CN146" s="9"/>
      <c r="CO146" s="9"/>
      <c r="CP146" s="9"/>
      <c r="CQ146" s="9"/>
      <c r="CR146" s="9"/>
      <c r="CS146" s="9"/>
      <c r="CT146" s="9"/>
      <c r="CU146" s="9"/>
      <c r="CV146" s="9"/>
      <c r="CW146" s="9"/>
      <c r="CX146" s="9"/>
      <c r="CY146" s="9"/>
      <c r="CZ146" s="9"/>
      <c r="DA146" s="9"/>
      <c r="DB146" s="9"/>
      <c r="DC146" s="9"/>
      <c r="DE146" s="9"/>
      <c r="DF146" s="9"/>
      <c r="DG146" s="9"/>
      <c r="DH146" s="9"/>
      <c r="DI146" s="9"/>
      <c r="DJ146" s="9"/>
      <c r="DK146" s="9"/>
    </row>
    <row r="147" spans="1:115" x14ac:dyDescent="0.2">
      <c r="A147" s="46" t="s">
        <v>345</v>
      </c>
      <c r="B147" s="9" t="s">
        <v>318</v>
      </c>
      <c r="C147" s="9" t="s">
        <v>319</v>
      </c>
      <c r="D147" s="9" t="s">
        <v>321</v>
      </c>
      <c r="E147" s="9" t="s">
        <v>322</v>
      </c>
      <c r="F147" s="9" t="s">
        <v>324</v>
      </c>
      <c r="G147">
        <v>0</v>
      </c>
      <c r="H147">
        <v>1</v>
      </c>
      <c r="I147">
        <v>0</v>
      </c>
      <c r="J147">
        <v>800</v>
      </c>
      <c r="K147" s="9" t="s">
        <v>325</v>
      </c>
      <c r="L147" s="9" t="s">
        <v>326</v>
      </c>
      <c r="M147">
        <v>1</v>
      </c>
      <c r="N147">
        <v>1</v>
      </c>
      <c r="O147">
        <v>0</v>
      </c>
      <c r="P147">
        <v>20160318</v>
      </c>
      <c r="Q147">
        <v>163818</v>
      </c>
      <c r="R147" s="9" t="s">
        <v>330</v>
      </c>
      <c r="S147">
        <v>0</v>
      </c>
      <c r="T147" s="9" t="s">
        <v>332</v>
      </c>
      <c r="U147">
        <v>20130714</v>
      </c>
      <c r="V147">
        <v>154448</v>
      </c>
      <c r="W147" s="9" t="s">
        <v>330</v>
      </c>
      <c r="X147">
        <v>0</v>
      </c>
      <c r="Y147">
        <v>1</v>
      </c>
      <c r="Z147">
        <v>0</v>
      </c>
      <c r="AA147" s="9" t="s">
        <v>334</v>
      </c>
      <c r="AB147" s="9" t="s">
        <v>336</v>
      </c>
      <c r="AC147" s="9" t="s">
        <v>337</v>
      </c>
      <c r="AD147">
        <v>1</v>
      </c>
      <c r="AE147" s="9"/>
      <c r="AF147">
        <v>1</v>
      </c>
      <c r="AG147" s="9" t="s">
        <v>335</v>
      </c>
      <c r="AH147" s="9" t="s">
        <v>343</v>
      </c>
      <c r="AI147">
        <v>1</v>
      </c>
      <c r="AJ147">
        <v>2</v>
      </c>
      <c r="AK147">
        <v>1</v>
      </c>
      <c r="AL147">
        <v>1</v>
      </c>
      <c r="AM147">
        <v>1</v>
      </c>
      <c r="AN147">
        <v>0</v>
      </c>
      <c r="AO147">
        <v>0</v>
      </c>
      <c r="AP147">
        <v>0</v>
      </c>
      <c r="AQ147">
        <v>0</v>
      </c>
      <c r="AR147">
        <v>1</v>
      </c>
      <c r="AS147" s="9" t="s">
        <v>352</v>
      </c>
      <c r="AT147" s="9" t="s">
        <v>357</v>
      </c>
      <c r="AU147" s="9" t="s">
        <v>359</v>
      </c>
      <c r="AV147" s="9" t="s">
        <v>360</v>
      </c>
      <c r="AW147">
        <v>1</v>
      </c>
      <c r="AX147">
        <v>1</v>
      </c>
      <c r="AY147" s="9" t="s">
        <v>319</v>
      </c>
      <c r="AZ147" s="9" t="s">
        <v>362</v>
      </c>
      <c r="BA147">
        <v>0</v>
      </c>
      <c r="BB147" s="9" t="s">
        <v>337</v>
      </c>
      <c r="BC147" s="9" t="s">
        <v>363</v>
      </c>
      <c r="BD147">
        <v>1</v>
      </c>
      <c r="BE147" s="9" t="s">
        <v>365</v>
      </c>
      <c r="BF147">
        <v>0</v>
      </c>
      <c r="BG147" s="9" t="s">
        <v>319</v>
      </c>
      <c r="BH147">
        <v>0</v>
      </c>
      <c r="BI147" s="9" t="s">
        <v>366</v>
      </c>
      <c r="BK147" s="9" t="s">
        <v>359</v>
      </c>
      <c r="BL147" s="9"/>
      <c r="BM147" s="9"/>
      <c r="BN147" s="9"/>
      <c r="BO147" s="9" t="s">
        <v>376</v>
      </c>
      <c r="BP147" s="9" t="s">
        <v>377</v>
      </c>
      <c r="BQ147" s="9"/>
      <c r="BR147" s="9"/>
      <c r="BS147" s="9"/>
      <c r="BU147" s="9"/>
      <c r="BV147" s="9"/>
      <c r="BY147" s="9"/>
      <c r="BZ147" s="9"/>
      <c r="CA147" s="9"/>
      <c r="CB147" s="9" t="s">
        <v>13</v>
      </c>
      <c r="CC147" s="9" t="s">
        <v>487</v>
      </c>
      <c r="CD147" s="9"/>
      <c r="CE147" s="9"/>
      <c r="CF147" s="9"/>
      <c r="CG147" s="9"/>
      <c r="CH147" s="9"/>
      <c r="CI147" s="9"/>
      <c r="CJ147" s="9"/>
      <c r="CK147" s="9"/>
      <c r="CL147" s="9"/>
      <c r="CM147" s="9"/>
      <c r="CN147" s="9"/>
      <c r="CO147" s="9"/>
      <c r="CP147" s="9"/>
      <c r="CQ147" s="9"/>
      <c r="CR147" s="9"/>
      <c r="CS147" s="9"/>
      <c r="CT147" s="9"/>
      <c r="CU147" s="9"/>
      <c r="CV147" s="9"/>
      <c r="CW147" s="9"/>
      <c r="CX147" s="9"/>
      <c r="CY147" s="9"/>
      <c r="CZ147" s="9"/>
      <c r="DA147" s="9"/>
      <c r="DB147" s="9"/>
      <c r="DC147" s="9"/>
      <c r="DE147" s="9"/>
      <c r="DF147" s="9"/>
      <c r="DG147" s="9"/>
      <c r="DH147" s="9"/>
      <c r="DI147" s="9"/>
      <c r="DJ147" s="9"/>
      <c r="DK147" s="9"/>
    </row>
    <row r="148" spans="1:115" x14ac:dyDescent="0.2">
      <c r="A148" s="45" t="s">
        <v>345</v>
      </c>
      <c r="B148" s="44" t="s">
        <v>318</v>
      </c>
      <c r="C148" s="44" t="s">
        <v>319</v>
      </c>
      <c r="D148" s="44" t="s">
        <v>321</v>
      </c>
      <c r="E148" s="44" t="s">
        <v>322</v>
      </c>
      <c r="F148" s="44" t="s">
        <v>324</v>
      </c>
      <c r="G148" s="43">
        <v>0</v>
      </c>
      <c r="H148" s="43">
        <v>1</v>
      </c>
      <c r="I148" s="43">
        <v>0</v>
      </c>
      <c r="J148" s="43">
        <v>800</v>
      </c>
      <c r="K148" s="44" t="s">
        <v>325</v>
      </c>
      <c r="L148" s="44" t="s">
        <v>326</v>
      </c>
      <c r="M148" s="43">
        <v>1</v>
      </c>
      <c r="N148" s="43">
        <v>1</v>
      </c>
      <c r="O148" s="43">
        <v>0</v>
      </c>
      <c r="P148" s="43">
        <v>20160318</v>
      </c>
      <c r="Q148" s="43">
        <v>163818</v>
      </c>
      <c r="R148" s="44" t="s">
        <v>330</v>
      </c>
      <c r="S148" s="43">
        <v>0</v>
      </c>
      <c r="T148" s="44" t="s">
        <v>332</v>
      </c>
      <c r="U148" s="43">
        <v>20130714</v>
      </c>
      <c r="V148" s="43">
        <v>154448</v>
      </c>
      <c r="W148" s="44" t="s">
        <v>330</v>
      </c>
      <c r="X148" s="43">
        <v>0</v>
      </c>
      <c r="Y148" s="43">
        <v>1</v>
      </c>
      <c r="Z148" s="43">
        <v>0</v>
      </c>
      <c r="AA148" s="44" t="s">
        <v>334</v>
      </c>
      <c r="AB148" s="44" t="s">
        <v>336</v>
      </c>
      <c r="AC148" s="44" t="s">
        <v>337</v>
      </c>
      <c r="AD148" s="43">
        <v>1</v>
      </c>
      <c r="AE148" s="44"/>
      <c r="AF148" s="43">
        <v>1</v>
      </c>
      <c r="AG148" s="44" t="s">
        <v>335</v>
      </c>
      <c r="AH148" s="44" t="s">
        <v>343</v>
      </c>
      <c r="AI148" s="43">
        <v>1</v>
      </c>
      <c r="AJ148" s="43">
        <v>2</v>
      </c>
      <c r="AK148" s="43">
        <v>1</v>
      </c>
      <c r="AL148" s="43">
        <v>1</v>
      </c>
      <c r="AM148" s="43">
        <v>1</v>
      </c>
      <c r="AN148" s="43">
        <v>0</v>
      </c>
      <c r="AO148" s="43">
        <v>0</v>
      </c>
      <c r="AP148" s="43">
        <v>0</v>
      </c>
      <c r="AQ148" s="43">
        <v>0</v>
      </c>
      <c r="AR148" s="43">
        <v>1</v>
      </c>
      <c r="AS148" s="44" t="s">
        <v>352</v>
      </c>
      <c r="AT148" s="44" t="s">
        <v>357</v>
      </c>
      <c r="AU148" s="44" t="s">
        <v>359</v>
      </c>
      <c r="AV148" s="44" t="s">
        <v>360</v>
      </c>
      <c r="AW148" s="43">
        <v>1</v>
      </c>
      <c r="AX148" s="43">
        <v>1</v>
      </c>
      <c r="AY148" s="44" t="s">
        <v>319</v>
      </c>
      <c r="AZ148" s="44" t="s">
        <v>362</v>
      </c>
      <c r="BA148" s="43">
        <v>0</v>
      </c>
      <c r="BB148" s="44" t="s">
        <v>337</v>
      </c>
      <c r="BC148" s="44" t="s">
        <v>363</v>
      </c>
      <c r="BD148" s="43">
        <v>1</v>
      </c>
      <c r="BE148" s="44" t="s">
        <v>365</v>
      </c>
      <c r="BF148" s="43">
        <v>0</v>
      </c>
      <c r="BG148" s="44" t="s">
        <v>319</v>
      </c>
      <c r="BH148" s="43">
        <v>0</v>
      </c>
      <c r="BI148" s="44" t="s">
        <v>366</v>
      </c>
      <c r="BJ148" s="43"/>
      <c r="BK148" s="44" t="s">
        <v>359</v>
      </c>
      <c r="BL148" s="44"/>
      <c r="BM148" s="44"/>
      <c r="BN148" s="44"/>
      <c r="BO148" s="44" t="s">
        <v>376</v>
      </c>
      <c r="BP148" s="44" t="s">
        <v>377</v>
      </c>
      <c r="BQ148" s="44"/>
      <c r="BR148" s="44"/>
      <c r="BS148" s="44"/>
      <c r="BT148" s="43"/>
      <c r="BU148" s="44"/>
      <c r="BV148" s="44"/>
      <c r="BW148" s="43"/>
      <c r="BX148" s="43"/>
      <c r="BY148" s="44"/>
      <c r="BZ148" s="44"/>
      <c r="CA148" s="44"/>
      <c r="CB148" s="44"/>
      <c r="CC148" s="44"/>
      <c r="CD148" s="44"/>
      <c r="CE148" s="44" t="s">
        <v>509</v>
      </c>
      <c r="CF148" s="44" t="s">
        <v>513</v>
      </c>
      <c r="CG148" s="44" t="s">
        <v>369</v>
      </c>
      <c r="CH148" s="44" t="s">
        <v>515</v>
      </c>
      <c r="CI148" s="44" t="s">
        <v>517</v>
      </c>
      <c r="CJ148" s="44" t="s">
        <v>520</v>
      </c>
      <c r="CK148" s="44" t="s">
        <v>522</v>
      </c>
      <c r="CL148" s="44"/>
      <c r="CM148" s="44"/>
      <c r="CN148" s="44"/>
      <c r="CO148" s="44"/>
      <c r="CP148" s="44"/>
      <c r="CQ148" s="44"/>
      <c r="CR148" s="44"/>
      <c r="CS148" s="44"/>
      <c r="CT148" s="44"/>
      <c r="CU148" s="44"/>
      <c r="CV148" s="44"/>
      <c r="CW148" s="44"/>
      <c r="CX148" s="44"/>
      <c r="CY148" s="44"/>
      <c r="CZ148" s="44"/>
      <c r="DA148" s="44"/>
      <c r="DB148" s="44"/>
      <c r="DC148" s="44"/>
      <c r="DD148" s="43"/>
      <c r="DE148" s="44"/>
      <c r="DF148" s="44"/>
      <c r="DG148" s="44"/>
      <c r="DH148" s="44"/>
      <c r="DI148" s="44"/>
      <c r="DJ148" s="44"/>
      <c r="DK148" s="44"/>
    </row>
    <row r="149" spans="1:115" x14ac:dyDescent="0.2">
      <c r="A149" s="46" t="s">
        <v>345</v>
      </c>
      <c r="B149" s="9" t="s">
        <v>318</v>
      </c>
      <c r="C149" s="9" t="s">
        <v>319</v>
      </c>
      <c r="D149" s="9" t="s">
        <v>321</v>
      </c>
      <c r="E149" s="9" t="s">
        <v>322</v>
      </c>
      <c r="F149" s="9" t="s">
        <v>324</v>
      </c>
      <c r="G149">
        <v>0</v>
      </c>
      <c r="H149">
        <v>1</v>
      </c>
      <c r="I149">
        <v>0</v>
      </c>
      <c r="J149">
        <v>800</v>
      </c>
      <c r="K149" s="9" t="s">
        <v>325</v>
      </c>
      <c r="L149" s="9" t="s">
        <v>326</v>
      </c>
      <c r="M149">
        <v>1</v>
      </c>
      <c r="N149">
        <v>1</v>
      </c>
      <c r="O149">
        <v>0</v>
      </c>
      <c r="P149">
        <v>20160318</v>
      </c>
      <c r="Q149">
        <v>163818</v>
      </c>
      <c r="R149" s="9" t="s">
        <v>330</v>
      </c>
      <c r="S149">
        <v>0</v>
      </c>
      <c r="T149" s="9" t="s">
        <v>332</v>
      </c>
      <c r="U149">
        <v>20130714</v>
      </c>
      <c r="V149">
        <v>154448</v>
      </c>
      <c r="W149" s="9" t="s">
        <v>330</v>
      </c>
      <c r="X149">
        <v>0</v>
      </c>
      <c r="Y149">
        <v>1</v>
      </c>
      <c r="Z149">
        <v>0</v>
      </c>
      <c r="AA149" s="9" t="s">
        <v>334</v>
      </c>
      <c r="AB149" s="9" t="s">
        <v>336</v>
      </c>
      <c r="AC149" s="9" t="s">
        <v>337</v>
      </c>
      <c r="AD149">
        <v>1</v>
      </c>
      <c r="AE149" s="9"/>
      <c r="AF149">
        <v>1</v>
      </c>
      <c r="AG149" s="9" t="s">
        <v>335</v>
      </c>
      <c r="AH149" s="9" t="s">
        <v>343</v>
      </c>
      <c r="AI149">
        <v>1</v>
      </c>
      <c r="AJ149">
        <v>2</v>
      </c>
      <c r="AK149">
        <v>1</v>
      </c>
      <c r="AL149">
        <v>1</v>
      </c>
      <c r="AM149">
        <v>1</v>
      </c>
      <c r="AN149">
        <v>0</v>
      </c>
      <c r="AO149">
        <v>0</v>
      </c>
      <c r="AP149">
        <v>0</v>
      </c>
      <c r="AQ149">
        <v>0</v>
      </c>
      <c r="AR149">
        <v>1</v>
      </c>
      <c r="AS149" s="9" t="s">
        <v>352</v>
      </c>
      <c r="AT149" s="9" t="s">
        <v>357</v>
      </c>
      <c r="AU149" s="9" t="s">
        <v>359</v>
      </c>
      <c r="AV149" s="9" t="s">
        <v>360</v>
      </c>
      <c r="AW149">
        <v>1</v>
      </c>
      <c r="AX149">
        <v>1</v>
      </c>
      <c r="AY149" s="9" t="s">
        <v>319</v>
      </c>
      <c r="AZ149" s="9" t="s">
        <v>362</v>
      </c>
      <c r="BA149">
        <v>0</v>
      </c>
      <c r="BB149" s="9" t="s">
        <v>337</v>
      </c>
      <c r="BC149" s="9" t="s">
        <v>363</v>
      </c>
      <c r="BD149">
        <v>1</v>
      </c>
      <c r="BE149" s="9" t="s">
        <v>365</v>
      </c>
      <c r="BF149">
        <v>0</v>
      </c>
      <c r="BG149" s="9" t="s">
        <v>319</v>
      </c>
      <c r="BH149">
        <v>0</v>
      </c>
      <c r="BI149" s="9" t="s">
        <v>366</v>
      </c>
      <c r="BK149" s="9" t="s">
        <v>359</v>
      </c>
      <c r="BL149" s="9"/>
      <c r="BM149" s="9"/>
      <c r="BN149" s="9"/>
      <c r="BO149" s="9" t="s">
        <v>376</v>
      </c>
      <c r="BP149" s="9" t="s">
        <v>377</v>
      </c>
      <c r="BQ149" s="9"/>
      <c r="BR149" s="9"/>
      <c r="BS149" s="9"/>
      <c r="BU149" s="9"/>
      <c r="BV149" s="9"/>
      <c r="BY149" s="9"/>
      <c r="BZ149" s="9"/>
      <c r="CA149" s="9"/>
      <c r="CB149" s="9"/>
      <c r="CC149" s="9"/>
      <c r="CD149" s="9"/>
      <c r="CE149" s="9" t="s">
        <v>509</v>
      </c>
      <c r="CF149" s="9" t="s">
        <v>513</v>
      </c>
      <c r="CG149" s="9"/>
      <c r="CH149" s="9"/>
      <c r="CI149" s="9"/>
      <c r="CJ149" s="9"/>
      <c r="CK149" s="9"/>
      <c r="CL149" s="9"/>
      <c r="CM149" s="9"/>
      <c r="CN149" s="9"/>
      <c r="CO149" s="9"/>
      <c r="CP149" s="9" t="s">
        <v>529</v>
      </c>
      <c r="CQ149" s="9"/>
      <c r="CR149" s="9"/>
      <c r="CS149" s="9"/>
      <c r="CT149" s="9"/>
      <c r="CU149" s="9"/>
      <c r="CV149" s="9"/>
      <c r="CW149" s="9"/>
      <c r="CX149" s="9"/>
      <c r="CY149" s="9"/>
      <c r="CZ149" s="9"/>
      <c r="DA149" s="9"/>
      <c r="DB149" s="9"/>
      <c r="DC149" s="9"/>
      <c r="DE149" s="9"/>
      <c r="DF149" s="9"/>
      <c r="DG149" s="9"/>
      <c r="DH149" s="9"/>
      <c r="DI149" s="9"/>
      <c r="DJ149" s="9"/>
      <c r="DK149" s="9"/>
    </row>
    <row r="150" spans="1:115" x14ac:dyDescent="0.2">
      <c r="A150" s="45" t="s">
        <v>345</v>
      </c>
      <c r="B150" s="9" t="s">
        <v>318</v>
      </c>
      <c r="C150" s="9" t="s">
        <v>319</v>
      </c>
      <c r="D150" s="9" t="s">
        <v>321</v>
      </c>
      <c r="E150" s="9" t="s">
        <v>322</v>
      </c>
      <c r="F150" s="9" t="s">
        <v>324</v>
      </c>
      <c r="G150">
        <v>0</v>
      </c>
      <c r="H150">
        <v>1</v>
      </c>
      <c r="I150">
        <v>0</v>
      </c>
      <c r="J150">
        <v>800</v>
      </c>
      <c r="K150" s="9" t="s">
        <v>325</v>
      </c>
      <c r="L150" s="9" t="s">
        <v>326</v>
      </c>
      <c r="M150">
        <v>1</v>
      </c>
      <c r="N150">
        <v>1</v>
      </c>
      <c r="O150">
        <v>0</v>
      </c>
      <c r="P150">
        <v>20160318</v>
      </c>
      <c r="Q150">
        <v>163818</v>
      </c>
      <c r="R150" s="9" t="s">
        <v>330</v>
      </c>
      <c r="S150">
        <v>0</v>
      </c>
      <c r="T150" s="9" t="s">
        <v>332</v>
      </c>
      <c r="U150">
        <v>20130714</v>
      </c>
      <c r="V150">
        <v>154448</v>
      </c>
      <c r="W150" s="9" t="s">
        <v>330</v>
      </c>
      <c r="X150">
        <v>0</v>
      </c>
      <c r="Y150">
        <v>1</v>
      </c>
      <c r="Z150">
        <v>0</v>
      </c>
      <c r="AA150" s="9" t="s">
        <v>334</v>
      </c>
      <c r="AB150" s="9" t="s">
        <v>336</v>
      </c>
      <c r="AC150" s="9" t="s">
        <v>337</v>
      </c>
      <c r="AD150">
        <v>1</v>
      </c>
      <c r="AE150" s="9"/>
      <c r="AF150">
        <v>1</v>
      </c>
      <c r="AG150" s="9" t="s">
        <v>335</v>
      </c>
      <c r="AH150" s="9" t="s">
        <v>343</v>
      </c>
      <c r="AI150">
        <v>1</v>
      </c>
      <c r="AJ150">
        <v>2</v>
      </c>
      <c r="AK150">
        <v>1</v>
      </c>
      <c r="AL150">
        <v>1</v>
      </c>
      <c r="AM150">
        <v>1</v>
      </c>
      <c r="AN150">
        <v>0</v>
      </c>
      <c r="AO150">
        <v>0</v>
      </c>
      <c r="AP150">
        <v>0</v>
      </c>
      <c r="AQ150">
        <v>0</v>
      </c>
      <c r="AR150">
        <v>1</v>
      </c>
      <c r="AS150" s="9" t="s">
        <v>352</v>
      </c>
      <c r="AT150" s="9" t="s">
        <v>357</v>
      </c>
      <c r="AU150" s="9" t="s">
        <v>359</v>
      </c>
      <c r="AV150" s="9" t="s">
        <v>360</v>
      </c>
      <c r="AW150">
        <v>1</v>
      </c>
      <c r="AX150">
        <v>1</v>
      </c>
      <c r="AY150" s="9" t="s">
        <v>319</v>
      </c>
      <c r="AZ150" s="9" t="s">
        <v>362</v>
      </c>
      <c r="BA150">
        <v>0</v>
      </c>
      <c r="BB150" s="9" t="s">
        <v>337</v>
      </c>
      <c r="BC150" s="9" t="s">
        <v>363</v>
      </c>
      <c r="BD150">
        <v>1</v>
      </c>
      <c r="BE150" s="9" t="s">
        <v>365</v>
      </c>
      <c r="BF150">
        <v>0</v>
      </c>
      <c r="BG150" s="9" t="s">
        <v>319</v>
      </c>
      <c r="BH150">
        <v>0</v>
      </c>
      <c r="BI150" s="9" t="s">
        <v>366</v>
      </c>
      <c r="BK150" s="9" t="s">
        <v>359</v>
      </c>
      <c r="BL150" s="9"/>
      <c r="BM150" s="9"/>
      <c r="BN150" s="9"/>
      <c r="BO150" s="9" t="s">
        <v>376</v>
      </c>
      <c r="BP150" s="9" t="s">
        <v>377</v>
      </c>
      <c r="BQ150" s="9"/>
      <c r="BR150" s="9"/>
      <c r="BS150" s="9"/>
      <c r="BU150" s="9"/>
      <c r="BV150" s="9"/>
      <c r="BY150" s="9"/>
      <c r="BZ150" s="9"/>
      <c r="CA150" s="9"/>
      <c r="CB150" s="9"/>
      <c r="CC150" s="9"/>
      <c r="CD150" s="9" t="s">
        <v>337</v>
      </c>
      <c r="CE150" s="9" t="s">
        <v>512</v>
      </c>
      <c r="CF150" s="9" t="s">
        <v>513</v>
      </c>
      <c r="CG150" s="9"/>
      <c r="CH150" s="9"/>
      <c r="CI150" s="9"/>
      <c r="CJ150" s="9"/>
      <c r="CK150" s="9"/>
      <c r="CL150" s="9"/>
      <c r="CM150" s="9" t="s">
        <v>523</v>
      </c>
      <c r="CN150" s="9" t="s">
        <v>525</v>
      </c>
      <c r="CO150" s="9" t="s">
        <v>527</v>
      </c>
      <c r="CP150" s="9"/>
      <c r="CQ150" s="9"/>
      <c r="CR150" s="9"/>
      <c r="CS150" s="9"/>
      <c r="CT150" s="9"/>
      <c r="CU150" s="9"/>
      <c r="CV150" s="9"/>
      <c r="CW150" s="9"/>
      <c r="CX150" s="9"/>
      <c r="CY150" s="9"/>
      <c r="CZ150" s="9"/>
      <c r="DA150" s="9"/>
      <c r="DB150" s="9"/>
      <c r="DC150" s="9"/>
      <c r="DE150" s="9"/>
      <c r="DF150" s="9"/>
      <c r="DG150" s="9"/>
      <c r="DH150" s="9"/>
      <c r="DI150" s="9"/>
      <c r="DJ150" s="9"/>
      <c r="DK150" s="9"/>
    </row>
    <row r="151" spans="1:115" x14ac:dyDescent="0.2">
      <c r="A151" s="46" t="s">
        <v>345</v>
      </c>
      <c r="B151" s="9" t="s">
        <v>318</v>
      </c>
      <c r="C151" s="9" t="s">
        <v>319</v>
      </c>
      <c r="D151" s="9" t="s">
        <v>321</v>
      </c>
      <c r="E151" s="9" t="s">
        <v>322</v>
      </c>
      <c r="F151" s="9" t="s">
        <v>324</v>
      </c>
      <c r="G151">
        <v>0</v>
      </c>
      <c r="H151">
        <v>1</v>
      </c>
      <c r="I151">
        <v>0</v>
      </c>
      <c r="J151">
        <v>800</v>
      </c>
      <c r="K151" s="9" t="s">
        <v>325</v>
      </c>
      <c r="L151" s="9" t="s">
        <v>326</v>
      </c>
      <c r="M151">
        <v>1</v>
      </c>
      <c r="N151">
        <v>1</v>
      </c>
      <c r="O151">
        <v>0</v>
      </c>
      <c r="P151">
        <v>20160318</v>
      </c>
      <c r="Q151">
        <v>163818</v>
      </c>
      <c r="R151" s="9" t="s">
        <v>330</v>
      </c>
      <c r="S151">
        <v>0</v>
      </c>
      <c r="T151" s="9" t="s">
        <v>332</v>
      </c>
      <c r="U151">
        <v>20130714</v>
      </c>
      <c r="V151">
        <v>154448</v>
      </c>
      <c r="W151" s="9" t="s">
        <v>330</v>
      </c>
      <c r="X151">
        <v>0</v>
      </c>
      <c r="Y151">
        <v>1</v>
      </c>
      <c r="Z151">
        <v>0</v>
      </c>
      <c r="AA151" s="9" t="s">
        <v>334</v>
      </c>
      <c r="AB151" s="9" t="s">
        <v>336</v>
      </c>
      <c r="AC151" s="9" t="s">
        <v>337</v>
      </c>
      <c r="AD151">
        <v>1</v>
      </c>
      <c r="AE151" s="9"/>
      <c r="AF151">
        <v>1</v>
      </c>
      <c r="AG151" s="9" t="s">
        <v>335</v>
      </c>
      <c r="AH151" s="9" t="s">
        <v>343</v>
      </c>
      <c r="AI151">
        <v>1</v>
      </c>
      <c r="AJ151">
        <v>2</v>
      </c>
      <c r="AK151">
        <v>1</v>
      </c>
      <c r="AL151">
        <v>1</v>
      </c>
      <c r="AM151">
        <v>1</v>
      </c>
      <c r="AN151">
        <v>0</v>
      </c>
      <c r="AO151">
        <v>0</v>
      </c>
      <c r="AP151">
        <v>0</v>
      </c>
      <c r="AQ151">
        <v>0</v>
      </c>
      <c r="AR151">
        <v>1</v>
      </c>
      <c r="AS151" s="9" t="s">
        <v>352</v>
      </c>
      <c r="AT151" s="9" t="s">
        <v>357</v>
      </c>
      <c r="AU151" s="9" t="s">
        <v>359</v>
      </c>
      <c r="AV151" s="9" t="s">
        <v>360</v>
      </c>
      <c r="AW151">
        <v>1</v>
      </c>
      <c r="AX151">
        <v>1</v>
      </c>
      <c r="AY151" s="9" t="s">
        <v>319</v>
      </c>
      <c r="AZ151" s="9" t="s">
        <v>362</v>
      </c>
      <c r="BA151">
        <v>0</v>
      </c>
      <c r="BB151" s="9" t="s">
        <v>337</v>
      </c>
      <c r="BC151" s="9" t="s">
        <v>363</v>
      </c>
      <c r="BD151">
        <v>1</v>
      </c>
      <c r="BE151" s="9" t="s">
        <v>365</v>
      </c>
      <c r="BF151">
        <v>0</v>
      </c>
      <c r="BG151" s="9" t="s">
        <v>319</v>
      </c>
      <c r="BH151">
        <v>0</v>
      </c>
      <c r="BI151" s="9" t="s">
        <v>366</v>
      </c>
      <c r="BK151" s="9" t="s">
        <v>359</v>
      </c>
      <c r="BL151" s="9"/>
      <c r="BM151" s="9"/>
      <c r="BN151" s="9"/>
      <c r="BO151" s="9" t="s">
        <v>376</v>
      </c>
      <c r="BP151" s="9" t="s">
        <v>377</v>
      </c>
      <c r="BQ151" s="9"/>
      <c r="BR151" s="9"/>
      <c r="BS151" s="9"/>
      <c r="BU151" s="9"/>
      <c r="BV151" s="9"/>
      <c r="BY151" s="9"/>
      <c r="BZ151" s="9"/>
      <c r="CA151" s="9"/>
      <c r="CB151" s="9"/>
      <c r="CC151" s="9"/>
      <c r="CD151" s="9"/>
      <c r="CE151" s="9"/>
      <c r="CF151" s="9"/>
      <c r="CG151" s="9"/>
      <c r="CH151" s="9"/>
      <c r="CI151" s="9"/>
      <c r="CJ151" s="9"/>
      <c r="CK151" s="9"/>
      <c r="CL151" s="9"/>
      <c r="CM151" s="9"/>
      <c r="CN151" s="9"/>
      <c r="CO151" s="9"/>
      <c r="CP151" s="9"/>
      <c r="CQ151" s="9"/>
      <c r="CR151" s="9"/>
      <c r="CS151" s="9"/>
      <c r="CT151" s="9" t="s">
        <v>531</v>
      </c>
      <c r="CU151" s="9" t="s">
        <v>525</v>
      </c>
      <c r="CV151" s="9" t="s">
        <v>528</v>
      </c>
      <c r="CW151" s="9"/>
      <c r="CX151" s="9"/>
      <c r="CY151" s="9"/>
      <c r="CZ151" s="9"/>
      <c r="DA151" s="9"/>
      <c r="DB151" s="9"/>
      <c r="DC151" s="9"/>
      <c r="DE151" s="9"/>
      <c r="DF151" s="9"/>
      <c r="DG151" s="9"/>
      <c r="DH151" s="9"/>
      <c r="DI151" s="9"/>
      <c r="DJ151" s="9"/>
      <c r="DK151" s="9"/>
    </row>
    <row r="152" spans="1:115" x14ac:dyDescent="0.2">
      <c r="A152" s="45" t="s">
        <v>345</v>
      </c>
      <c r="B152" s="9" t="s">
        <v>318</v>
      </c>
      <c r="C152" s="9" t="s">
        <v>319</v>
      </c>
      <c r="D152" s="9" t="s">
        <v>321</v>
      </c>
      <c r="E152" s="9" t="s">
        <v>322</v>
      </c>
      <c r="F152" s="9" t="s">
        <v>324</v>
      </c>
      <c r="G152">
        <v>0</v>
      </c>
      <c r="H152">
        <v>1</v>
      </c>
      <c r="I152">
        <v>0</v>
      </c>
      <c r="J152">
        <v>800</v>
      </c>
      <c r="K152" s="9" t="s">
        <v>325</v>
      </c>
      <c r="L152" s="9" t="s">
        <v>326</v>
      </c>
      <c r="M152">
        <v>1</v>
      </c>
      <c r="N152">
        <v>1</v>
      </c>
      <c r="O152">
        <v>0</v>
      </c>
      <c r="P152">
        <v>20160318</v>
      </c>
      <c r="Q152">
        <v>163818</v>
      </c>
      <c r="R152" s="9" t="s">
        <v>330</v>
      </c>
      <c r="S152">
        <v>0</v>
      </c>
      <c r="T152" s="9" t="s">
        <v>332</v>
      </c>
      <c r="U152">
        <v>20130714</v>
      </c>
      <c r="V152">
        <v>154448</v>
      </c>
      <c r="W152" s="9" t="s">
        <v>330</v>
      </c>
      <c r="X152">
        <v>0</v>
      </c>
      <c r="Y152">
        <v>1</v>
      </c>
      <c r="Z152">
        <v>0</v>
      </c>
      <c r="AA152" s="9" t="s">
        <v>334</v>
      </c>
      <c r="AB152" s="9" t="s">
        <v>336</v>
      </c>
      <c r="AC152" s="9" t="s">
        <v>337</v>
      </c>
      <c r="AD152">
        <v>1</v>
      </c>
      <c r="AE152" s="9"/>
      <c r="AF152">
        <v>1</v>
      </c>
      <c r="AG152" s="9" t="s">
        <v>335</v>
      </c>
      <c r="AH152" s="9" t="s">
        <v>343</v>
      </c>
      <c r="AI152">
        <v>1</v>
      </c>
      <c r="AJ152">
        <v>2</v>
      </c>
      <c r="AK152">
        <v>1</v>
      </c>
      <c r="AL152">
        <v>1</v>
      </c>
      <c r="AM152">
        <v>1</v>
      </c>
      <c r="AN152">
        <v>0</v>
      </c>
      <c r="AO152">
        <v>0</v>
      </c>
      <c r="AP152">
        <v>0</v>
      </c>
      <c r="AQ152">
        <v>0</v>
      </c>
      <c r="AR152">
        <v>1</v>
      </c>
      <c r="AS152" s="9" t="s">
        <v>352</v>
      </c>
      <c r="AT152" s="9" t="s">
        <v>357</v>
      </c>
      <c r="AU152" s="9" t="s">
        <v>359</v>
      </c>
      <c r="AV152" s="9" t="s">
        <v>360</v>
      </c>
      <c r="AW152">
        <v>1</v>
      </c>
      <c r="AX152">
        <v>1</v>
      </c>
      <c r="AY152" s="9" t="s">
        <v>319</v>
      </c>
      <c r="AZ152" s="9" t="s">
        <v>362</v>
      </c>
      <c r="BA152">
        <v>0</v>
      </c>
      <c r="BB152" s="9" t="s">
        <v>337</v>
      </c>
      <c r="BC152" s="9" t="s">
        <v>363</v>
      </c>
      <c r="BD152">
        <v>1</v>
      </c>
      <c r="BE152" s="9" t="s">
        <v>365</v>
      </c>
      <c r="BF152">
        <v>0</v>
      </c>
      <c r="BG152" s="9" t="s">
        <v>319</v>
      </c>
      <c r="BH152">
        <v>0</v>
      </c>
      <c r="BI152" s="9" t="s">
        <v>366</v>
      </c>
      <c r="BK152" s="9" t="s">
        <v>359</v>
      </c>
      <c r="BL152" s="9"/>
      <c r="BM152" s="9"/>
      <c r="BN152" s="9"/>
      <c r="BO152" s="9" t="s">
        <v>376</v>
      </c>
      <c r="BP152" s="9" t="s">
        <v>377</v>
      </c>
      <c r="BQ152" s="9"/>
      <c r="BR152" s="9"/>
      <c r="BS152" s="9"/>
      <c r="BU152" s="9"/>
      <c r="BV152" s="9"/>
      <c r="BY152" s="9"/>
      <c r="BZ152" s="9"/>
      <c r="CA152" s="9"/>
      <c r="CB152" s="9"/>
      <c r="CC152" s="9"/>
      <c r="CD152" s="9"/>
      <c r="CE152" s="9"/>
      <c r="CF152" s="9"/>
      <c r="CG152" s="9"/>
      <c r="CH152" s="9"/>
      <c r="CI152" s="9"/>
      <c r="CJ152" s="9"/>
      <c r="CK152" s="9"/>
      <c r="CL152" s="9"/>
      <c r="CM152" s="9"/>
      <c r="CN152" s="9"/>
      <c r="CO152" s="9"/>
      <c r="CP152" s="9"/>
      <c r="CQ152" s="9"/>
      <c r="CR152" s="9"/>
      <c r="CS152" s="9"/>
      <c r="CT152" s="9"/>
      <c r="CU152" s="9"/>
      <c r="CV152" s="9"/>
      <c r="CW152" s="9" t="s">
        <v>338</v>
      </c>
      <c r="CX152" s="9" t="s">
        <v>531</v>
      </c>
      <c r="CY152" s="9" t="s">
        <v>525</v>
      </c>
      <c r="CZ152" s="9"/>
      <c r="DA152" s="9"/>
      <c r="DB152" s="9"/>
      <c r="DC152" s="9"/>
      <c r="DE152" s="9"/>
      <c r="DF152" s="9"/>
      <c r="DG152" s="9"/>
      <c r="DH152" s="9"/>
      <c r="DI152" s="9"/>
      <c r="DJ152" s="9"/>
      <c r="DK152" s="9"/>
    </row>
    <row r="153" spans="1:115" x14ac:dyDescent="0.2">
      <c r="A153" s="46" t="s">
        <v>345</v>
      </c>
      <c r="B153" s="9" t="s">
        <v>318</v>
      </c>
      <c r="C153" s="9" t="s">
        <v>319</v>
      </c>
      <c r="D153" s="9" t="s">
        <v>321</v>
      </c>
      <c r="E153" s="9" t="s">
        <v>322</v>
      </c>
      <c r="F153" s="9" t="s">
        <v>324</v>
      </c>
      <c r="G153">
        <v>0</v>
      </c>
      <c r="H153">
        <v>1</v>
      </c>
      <c r="I153">
        <v>0</v>
      </c>
      <c r="J153">
        <v>800</v>
      </c>
      <c r="K153" s="9" t="s">
        <v>325</v>
      </c>
      <c r="L153" s="9" t="s">
        <v>326</v>
      </c>
      <c r="M153">
        <v>1</v>
      </c>
      <c r="N153">
        <v>1</v>
      </c>
      <c r="O153">
        <v>0</v>
      </c>
      <c r="P153">
        <v>20160318</v>
      </c>
      <c r="Q153">
        <v>163818</v>
      </c>
      <c r="R153" s="9" t="s">
        <v>330</v>
      </c>
      <c r="S153">
        <v>0</v>
      </c>
      <c r="T153" s="9" t="s">
        <v>332</v>
      </c>
      <c r="U153">
        <v>20130714</v>
      </c>
      <c r="V153">
        <v>154448</v>
      </c>
      <c r="W153" s="9" t="s">
        <v>330</v>
      </c>
      <c r="X153">
        <v>0</v>
      </c>
      <c r="Y153">
        <v>1</v>
      </c>
      <c r="Z153">
        <v>0</v>
      </c>
      <c r="AA153" s="9" t="s">
        <v>334</v>
      </c>
      <c r="AB153" s="9" t="s">
        <v>336</v>
      </c>
      <c r="AC153" s="9" t="s">
        <v>337</v>
      </c>
      <c r="AD153">
        <v>1</v>
      </c>
      <c r="AE153" s="9"/>
      <c r="AF153">
        <v>1</v>
      </c>
      <c r="AG153" s="9" t="s">
        <v>335</v>
      </c>
      <c r="AH153" s="9" t="s">
        <v>343</v>
      </c>
      <c r="AI153">
        <v>1</v>
      </c>
      <c r="AJ153">
        <v>2</v>
      </c>
      <c r="AK153">
        <v>1</v>
      </c>
      <c r="AL153">
        <v>1</v>
      </c>
      <c r="AM153">
        <v>1</v>
      </c>
      <c r="AN153">
        <v>0</v>
      </c>
      <c r="AO153">
        <v>0</v>
      </c>
      <c r="AP153">
        <v>0</v>
      </c>
      <c r="AQ153">
        <v>0</v>
      </c>
      <c r="AR153">
        <v>1</v>
      </c>
      <c r="AS153" s="9" t="s">
        <v>352</v>
      </c>
      <c r="AT153" s="9" t="s">
        <v>357</v>
      </c>
      <c r="AU153" s="9" t="s">
        <v>359</v>
      </c>
      <c r="AV153" s="9" t="s">
        <v>360</v>
      </c>
      <c r="AW153">
        <v>1</v>
      </c>
      <c r="AX153">
        <v>1</v>
      </c>
      <c r="AY153" s="9" t="s">
        <v>319</v>
      </c>
      <c r="AZ153" s="9" t="s">
        <v>362</v>
      </c>
      <c r="BA153">
        <v>0</v>
      </c>
      <c r="BB153" s="9" t="s">
        <v>337</v>
      </c>
      <c r="BC153" s="9" t="s">
        <v>363</v>
      </c>
      <c r="BD153">
        <v>1</v>
      </c>
      <c r="BE153" s="9" t="s">
        <v>365</v>
      </c>
      <c r="BF153">
        <v>0</v>
      </c>
      <c r="BG153" s="9" t="s">
        <v>319</v>
      </c>
      <c r="BH153">
        <v>0</v>
      </c>
      <c r="BI153" s="9" t="s">
        <v>366</v>
      </c>
      <c r="BK153" s="9" t="s">
        <v>359</v>
      </c>
      <c r="BL153" s="9"/>
      <c r="BM153" s="9"/>
      <c r="BN153" s="9"/>
      <c r="BO153" s="9" t="s">
        <v>376</v>
      </c>
      <c r="BP153" s="9" t="s">
        <v>377</v>
      </c>
      <c r="BQ153" s="9"/>
      <c r="BR153" s="9"/>
      <c r="BS153" s="9"/>
      <c r="BU153" s="9"/>
      <c r="BV153" s="9"/>
      <c r="BY153" s="9"/>
      <c r="BZ153" s="9"/>
      <c r="CA153" s="9"/>
      <c r="CB153" s="9"/>
      <c r="CC153" s="9"/>
      <c r="CD153" s="9"/>
      <c r="CE153" s="9"/>
      <c r="CF153" s="9"/>
      <c r="CG153" s="9"/>
      <c r="CH153" s="9"/>
      <c r="CI153" s="9"/>
      <c r="CJ153" s="9"/>
      <c r="CK153" s="9"/>
      <c r="CL153" s="9"/>
      <c r="CM153" s="9"/>
      <c r="CN153" s="9"/>
      <c r="CO153" s="9"/>
      <c r="CP153" s="9"/>
      <c r="CQ153" s="9"/>
      <c r="CR153" s="9"/>
      <c r="CS153" s="9"/>
      <c r="CT153" s="9"/>
      <c r="CU153" s="9"/>
      <c r="CV153" s="9"/>
      <c r="CW153" s="9"/>
      <c r="CX153" s="9"/>
      <c r="CY153" s="9"/>
      <c r="CZ153" s="9"/>
      <c r="DA153" s="9" t="s">
        <v>364</v>
      </c>
      <c r="DB153" s="9" t="s">
        <v>522</v>
      </c>
      <c r="DC153" s="9" t="s">
        <v>522</v>
      </c>
      <c r="DD153">
        <v>1</v>
      </c>
      <c r="DE153" s="9"/>
      <c r="DF153" s="9"/>
      <c r="DG153" s="9"/>
      <c r="DH153" s="9"/>
      <c r="DI153" s="9"/>
      <c r="DJ153" s="9"/>
      <c r="DK153" s="9"/>
    </row>
    <row r="154" spans="1:115" x14ac:dyDescent="0.2">
      <c r="A154" s="45" t="s">
        <v>345</v>
      </c>
      <c r="B154" s="9" t="s">
        <v>318</v>
      </c>
      <c r="C154" s="9" t="s">
        <v>319</v>
      </c>
      <c r="D154" s="9" t="s">
        <v>321</v>
      </c>
      <c r="E154" s="9" t="s">
        <v>322</v>
      </c>
      <c r="F154" s="9" t="s">
        <v>324</v>
      </c>
      <c r="G154">
        <v>0</v>
      </c>
      <c r="H154">
        <v>1</v>
      </c>
      <c r="I154">
        <v>0</v>
      </c>
      <c r="J154">
        <v>800</v>
      </c>
      <c r="K154" s="9" t="s">
        <v>325</v>
      </c>
      <c r="L154" s="9" t="s">
        <v>326</v>
      </c>
      <c r="M154">
        <v>1</v>
      </c>
      <c r="N154">
        <v>1</v>
      </c>
      <c r="O154">
        <v>0</v>
      </c>
      <c r="P154">
        <v>20160318</v>
      </c>
      <c r="Q154">
        <v>163818</v>
      </c>
      <c r="R154" s="9" t="s">
        <v>330</v>
      </c>
      <c r="S154">
        <v>0</v>
      </c>
      <c r="T154" s="9" t="s">
        <v>332</v>
      </c>
      <c r="U154">
        <v>20130714</v>
      </c>
      <c r="V154">
        <v>154448</v>
      </c>
      <c r="W154" s="9" t="s">
        <v>330</v>
      </c>
      <c r="X154">
        <v>0</v>
      </c>
      <c r="Y154">
        <v>1</v>
      </c>
      <c r="Z154">
        <v>0</v>
      </c>
      <c r="AA154" s="9" t="s">
        <v>334</v>
      </c>
      <c r="AB154" s="9" t="s">
        <v>336</v>
      </c>
      <c r="AC154" s="9" t="s">
        <v>337</v>
      </c>
      <c r="AD154">
        <v>1</v>
      </c>
      <c r="AE154" s="9"/>
      <c r="AF154">
        <v>1</v>
      </c>
      <c r="AG154" s="9" t="s">
        <v>335</v>
      </c>
      <c r="AH154" s="9" t="s">
        <v>343</v>
      </c>
      <c r="AI154">
        <v>1</v>
      </c>
      <c r="AJ154">
        <v>2</v>
      </c>
      <c r="AK154">
        <v>1</v>
      </c>
      <c r="AL154">
        <v>1</v>
      </c>
      <c r="AM154">
        <v>1</v>
      </c>
      <c r="AN154">
        <v>0</v>
      </c>
      <c r="AO154">
        <v>0</v>
      </c>
      <c r="AP154">
        <v>0</v>
      </c>
      <c r="AQ154">
        <v>0</v>
      </c>
      <c r="AR154">
        <v>1</v>
      </c>
      <c r="AS154" s="9" t="s">
        <v>352</v>
      </c>
      <c r="AT154" s="9" t="s">
        <v>357</v>
      </c>
      <c r="AU154" s="9" t="s">
        <v>359</v>
      </c>
      <c r="AV154" s="9" t="s">
        <v>360</v>
      </c>
      <c r="AW154">
        <v>1</v>
      </c>
      <c r="AX154">
        <v>1</v>
      </c>
      <c r="AY154" s="9" t="s">
        <v>319</v>
      </c>
      <c r="AZ154" s="9" t="s">
        <v>362</v>
      </c>
      <c r="BA154">
        <v>0</v>
      </c>
      <c r="BB154" s="9" t="s">
        <v>337</v>
      </c>
      <c r="BC154" s="9" t="s">
        <v>363</v>
      </c>
      <c r="BD154">
        <v>1</v>
      </c>
      <c r="BE154" s="9" t="s">
        <v>365</v>
      </c>
      <c r="BF154">
        <v>0</v>
      </c>
      <c r="BG154" s="9" t="s">
        <v>319</v>
      </c>
      <c r="BH154">
        <v>0</v>
      </c>
      <c r="BI154" s="9" t="s">
        <v>366</v>
      </c>
      <c r="BK154" s="9" t="s">
        <v>359</v>
      </c>
      <c r="BL154" s="9"/>
      <c r="BM154" s="9"/>
      <c r="BN154" s="9"/>
      <c r="BO154" s="9" t="s">
        <v>376</v>
      </c>
      <c r="BP154" s="9" t="s">
        <v>377</v>
      </c>
      <c r="BQ154" s="9"/>
      <c r="BR154" s="9"/>
      <c r="BS154" s="9"/>
      <c r="BU154" s="9"/>
      <c r="BV154" s="9"/>
      <c r="BY154" s="9"/>
      <c r="BZ154" s="9"/>
      <c r="CA154" s="9"/>
      <c r="CB154" s="9"/>
      <c r="CC154" s="9"/>
      <c r="CD154" s="9"/>
      <c r="CE154" s="9"/>
      <c r="CF154" s="9"/>
      <c r="CG154" s="9"/>
      <c r="CH154" s="9"/>
      <c r="CI154" s="9"/>
      <c r="CJ154" s="9"/>
      <c r="CK154" s="9"/>
      <c r="CL154" s="9"/>
      <c r="CM154" s="9"/>
      <c r="CN154" s="9"/>
      <c r="CO154" s="9"/>
      <c r="CP154" s="9"/>
      <c r="CQ154" s="9"/>
      <c r="CR154" s="9"/>
      <c r="CS154" s="9"/>
      <c r="CT154" s="9"/>
      <c r="CU154" s="9"/>
      <c r="CV154" s="9"/>
      <c r="CW154" s="9"/>
      <c r="CX154" s="9"/>
      <c r="CY154" s="9"/>
      <c r="CZ154" s="9"/>
      <c r="DA154" s="9" t="s">
        <v>361</v>
      </c>
      <c r="DB154" s="9" t="s">
        <v>522</v>
      </c>
      <c r="DC154" s="9" t="s">
        <v>522</v>
      </c>
      <c r="DD154">
        <v>1</v>
      </c>
      <c r="DE154" s="9"/>
      <c r="DF154" s="9"/>
      <c r="DG154" s="9"/>
      <c r="DH154" s="9"/>
      <c r="DI154" s="9"/>
      <c r="DJ154" s="9"/>
      <c r="DK154" s="9"/>
    </row>
    <row r="155" spans="1:115" x14ac:dyDescent="0.2">
      <c r="A155" s="11" t="s">
        <v>351</v>
      </c>
      <c r="B155" s="9" t="s">
        <v>318</v>
      </c>
      <c r="C155" s="9" t="s">
        <v>320</v>
      </c>
      <c r="D155" s="9" t="s">
        <v>321</v>
      </c>
      <c r="E155" s="9" t="s">
        <v>323</v>
      </c>
      <c r="F155" s="9" t="s">
        <v>324</v>
      </c>
      <c r="G155">
        <v>0</v>
      </c>
      <c r="H155">
        <v>1</v>
      </c>
      <c r="I155">
        <v>0</v>
      </c>
      <c r="J155">
        <v>800</v>
      </c>
      <c r="K155" s="9" t="s">
        <v>325</v>
      </c>
      <c r="L155" s="9" t="s">
        <v>328</v>
      </c>
      <c r="M155">
        <v>1</v>
      </c>
      <c r="N155">
        <v>1</v>
      </c>
      <c r="O155">
        <v>0</v>
      </c>
      <c r="R155" s="9"/>
      <c r="S155">
        <v>0</v>
      </c>
      <c r="T155" s="9" t="s">
        <v>333</v>
      </c>
      <c r="U155">
        <v>20150911</v>
      </c>
      <c r="V155">
        <v>154410</v>
      </c>
      <c r="W155" s="9" t="s">
        <v>331</v>
      </c>
      <c r="X155">
        <v>0</v>
      </c>
      <c r="Y155">
        <v>0</v>
      </c>
      <c r="Z155">
        <v>0</v>
      </c>
      <c r="AA155" s="9" t="s">
        <v>334</v>
      </c>
      <c r="AB155" s="9"/>
      <c r="AC155" s="9" t="s">
        <v>337</v>
      </c>
      <c r="AD155">
        <v>1</v>
      </c>
      <c r="AE155" s="9" t="s">
        <v>340</v>
      </c>
      <c r="AF155">
        <v>1</v>
      </c>
      <c r="AG155" s="9" t="s">
        <v>335</v>
      </c>
      <c r="AH155" s="9" t="s">
        <v>343</v>
      </c>
      <c r="AI155">
        <v>1</v>
      </c>
      <c r="AJ155">
        <v>3</v>
      </c>
      <c r="AK155">
        <v>1</v>
      </c>
      <c r="AL155">
        <v>1</v>
      </c>
      <c r="AM155">
        <v>1</v>
      </c>
      <c r="AN155">
        <v>0</v>
      </c>
      <c r="AO155">
        <v>0</v>
      </c>
      <c r="AP155">
        <v>0</v>
      </c>
      <c r="AQ155">
        <v>0</v>
      </c>
      <c r="AR155">
        <v>1</v>
      </c>
      <c r="AS155" s="9" t="s">
        <v>354</v>
      </c>
      <c r="AT155" s="9" t="s">
        <v>351</v>
      </c>
      <c r="AU155" s="9" t="s">
        <v>359</v>
      </c>
      <c r="AV155" s="9" t="s">
        <v>360</v>
      </c>
      <c r="AW155">
        <v>1</v>
      </c>
      <c r="AX155">
        <v>1</v>
      </c>
      <c r="AY155" s="9" t="s">
        <v>320</v>
      </c>
      <c r="AZ155" s="9" t="s">
        <v>362</v>
      </c>
      <c r="BA155">
        <v>0</v>
      </c>
      <c r="BB155" s="9" t="s">
        <v>337</v>
      </c>
      <c r="BC155" s="9" t="s">
        <v>33</v>
      </c>
      <c r="BD155">
        <v>1</v>
      </c>
      <c r="BE155" s="9" t="s">
        <v>365</v>
      </c>
      <c r="BF155">
        <v>0</v>
      </c>
      <c r="BG155" s="9" t="s">
        <v>320</v>
      </c>
      <c r="BH155">
        <v>0</v>
      </c>
      <c r="BI155" s="9" t="s">
        <v>366</v>
      </c>
      <c r="BK155" s="9" t="s">
        <v>368</v>
      </c>
      <c r="BL155" s="9"/>
      <c r="BM155" s="9" t="s">
        <v>374</v>
      </c>
      <c r="BN155" s="9" t="s">
        <v>375</v>
      </c>
      <c r="BO155" s="9" t="s">
        <v>376</v>
      </c>
      <c r="BP155" s="9" t="s">
        <v>377</v>
      </c>
      <c r="BQ155" s="9" t="s">
        <v>379</v>
      </c>
      <c r="BR155" s="9" t="s">
        <v>382</v>
      </c>
      <c r="BS155" s="9" t="s">
        <v>384</v>
      </c>
      <c r="BU155" s="9"/>
      <c r="BV155" s="9"/>
      <c r="BY155" s="9"/>
      <c r="BZ155" s="9"/>
      <c r="CA155" s="9"/>
      <c r="CB155" s="9" t="s">
        <v>386</v>
      </c>
      <c r="CC155" s="9" t="s">
        <v>470</v>
      </c>
      <c r="CD155" s="9"/>
      <c r="CE155" s="9"/>
      <c r="CF155" s="9"/>
      <c r="CG155" s="9"/>
      <c r="CH155" s="9"/>
      <c r="CI155" s="9"/>
      <c r="CJ155" s="9"/>
      <c r="CK155" s="9"/>
      <c r="CL155" s="9"/>
      <c r="CM155" s="9"/>
      <c r="CN155" s="9"/>
      <c r="CO155" s="9"/>
      <c r="CP155" s="9"/>
      <c r="CQ155" s="9"/>
      <c r="CR155" s="9"/>
      <c r="CS155" s="9"/>
      <c r="CT155" s="9"/>
      <c r="CU155" s="9"/>
      <c r="CV155" s="9"/>
      <c r="CW155" s="9"/>
      <c r="CX155" s="9"/>
      <c r="CY155" s="9"/>
      <c r="CZ155" s="9"/>
      <c r="DA155" s="9"/>
      <c r="DB155" s="9"/>
      <c r="DC155" s="9"/>
      <c r="DE155" s="9"/>
      <c r="DF155" s="9"/>
      <c r="DG155" s="9"/>
      <c r="DH155" s="9"/>
      <c r="DI155" s="9"/>
      <c r="DJ155" s="9"/>
      <c r="DK155" s="9"/>
    </row>
    <row r="156" spans="1:115" x14ac:dyDescent="0.2">
      <c r="A156" s="46" t="s">
        <v>351</v>
      </c>
      <c r="B156" s="9" t="s">
        <v>318</v>
      </c>
      <c r="C156" s="9" t="s">
        <v>320</v>
      </c>
      <c r="D156" s="9" t="s">
        <v>321</v>
      </c>
      <c r="E156" s="9" t="s">
        <v>323</v>
      </c>
      <c r="F156" s="9" t="s">
        <v>324</v>
      </c>
      <c r="G156">
        <v>0</v>
      </c>
      <c r="H156">
        <v>1</v>
      </c>
      <c r="I156">
        <v>0</v>
      </c>
      <c r="J156">
        <v>800</v>
      </c>
      <c r="K156" s="9" t="s">
        <v>325</v>
      </c>
      <c r="L156" s="9" t="s">
        <v>328</v>
      </c>
      <c r="M156">
        <v>1</v>
      </c>
      <c r="N156">
        <v>1</v>
      </c>
      <c r="O156">
        <v>0</v>
      </c>
      <c r="R156" s="9"/>
      <c r="S156">
        <v>0</v>
      </c>
      <c r="T156" s="9" t="s">
        <v>333</v>
      </c>
      <c r="U156">
        <v>20150911</v>
      </c>
      <c r="V156">
        <v>154410</v>
      </c>
      <c r="W156" s="9" t="s">
        <v>331</v>
      </c>
      <c r="X156">
        <v>0</v>
      </c>
      <c r="Y156">
        <v>0</v>
      </c>
      <c r="Z156">
        <v>0</v>
      </c>
      <c r="AA156" s="9" t="s">
        <v>334</v>
      </c>
      <c r="AB156" s="9"/>
      <c r="AC156" s="9" t="s">
        <v>337</v>
      </c>
      <c r="AD156">
        <v>1</v>
      </c>
      <c r="AE156" s="9" t="s">
        <v>340</v>
      </c>
      <c r="AF156">
        <v>1</v>
      </c>
      <c r="AG156" s="9" t="s">
        <v>335</v>
      </c>
      <c r="AH156" s="9" t="s">
        <v>343</v>
      </c>
      <c r="AI156">
        <v>1</v>
      </c>
      <c r="AJ156">
        <v>3</v>
      </c>
      <c r="AK156">
        <v>1</v>
      </c>
      <c r="AL156">
        <v>1</v>
      </c>
      <c r="AM156">
        <v>1</v>
      </c>
      <c r="AN156">
        <v>0</v>
      </c>
      <c r="AO156">
        <v>0</v>
      </c>
      <c r="AP156">
        <v>0</v>
      </c>
      <c r="AQ156">
        <v>0</v>
      </c>
      <c r="AR156">
        <v>1</v>
      </c>
      <c r="AS156" s="9" t="s">
        <v>354</v>
      </c>
      <c r="AT156" s="9" t="s">
        <v>351</v>
      </c>
      <c r="AU156" s="9" t="s">
        <v>359</v>
      </c>
      <c r="AV156" s="9" t="s">
        <v>360</v>
      </c>
      <c r="AW156">
        <v>1</v>
      </c>
      <c r="AX156">
        <v>1</v>
      </c>
      <c r="AY156" s="9" t="s">
        <v>320</v>
      </c>
      <c r="AZ156" s="9" t="s">
        <v>362</v>
      </c>
      <c r="BA156">
        <v>0</v>
      </c>
      <c r="BB156" s="9" t="s">
        <v>337</v>
      </c>
      <c r="BC156" s="9" t="s">
        <v>33</v>
      </c>
      <c r="BD156">
        <v>1</v>
      </c>
      <c r="BE156" s="9" t="s">
        <v>365</v>
      </c>
      <c r="BF156">
        <v>0</v>
      </c>
      <c r="BG156" s="9" t="s">
        <v>320</v>
      </c>
      <c r="BH156">
        <v>0</v>
      </c>
      <c r="BI156" s="9" t="s">
        <v>366</v>
      </c>
      <c r="BK156" s="9" t="s">
        <v>368</v>
      </c>
      <c r="BL156" s="9"/>
      <c r="BM156" s="9" t="s">
        <v>374</v>
      </c>
      <c r="BN156" s="9" t="s">
        <v>375</v>
      </c>
      <c r="BO156" s="9" t="s">
        <v>376</v>
      </c>
      <c r="BP156" s="9" t="s">
        <v>377</v>
      </c>
      <c r="BQ156" s="9" t="s">
        <v>379</v>
      </c>
      <c r="BR156" s="9" t="s">
        <v>382</v>
      </c>
      <c r="BS156" s="9" t="s">
        <v>384</v>
      </c>
      <c r="BU156" s="9"/>
      <c r="BV156" s="9"/>
      <c r="BY156" s="9"/>
      <c r="BZ156" s="9"/>
      <c r="CA156" s="9"/>
      <c r="CB156" s="9" t="s">
        <v>424</v>
      </c>
      <c r="CC156" s="9" t="s">
        <v>354</v>
      </c>
      <c r="CD156" s="9"/>
      <c r="CE156" s="9"/>
      <c r="CF156" s="9"/>
      <c r="CG156" s="9"/>
      <c r="CH156" s="9"/>
      <c r="CI156" s="9"/>
      <c r="CJ156" s="9"/>
      <c r="CK156" s="9"/>
      <c r="CL156" s="9"/>
      <c r="CM156" s="9"/>
      <c r="CN156" s="9"/>
      <c r="CO156" s="9"/>
      <c r="CP156" s="9"/>
      <c r="CQ156" s="9"/>
      <c r="CR156" s="9"/>
      <c r="CS156" s="9"/>
      <c r="CT156" s="9"/>
      <c r="CU156" s="9"/>
      <c r="CV156" s="9"/>
      <c r="CW156" s="9"/>
      <c r="CX156" s="9"/>
      <c r="CY156" s="9"/>
      <c r="CZ156" s="9"/>
      <c r="DA156" s="9"/>
      <c r="DB156" s="9"/>
      <c r="DC156" s="9"/>
      <c r="DE156" s="9"/>
      <c r="DF156" s="9"/>
      <c r="DG156" s="9"/>
      <c r="DH156" s="9"/>
      <c r="DI156" s="9"/>
      <c r="DJ156" s="9"/>
      <c r="DK156" s="9"/>
    </row>
    <row r="157" spans="1:115" x14ac:dyDescent="0.2">
      <c r="A157" s="45" t="s">
        <v>351</v>
      </c>
      <c r="B157" s="9" t="s">
        <v>318</v>
      </c>
      <c r="C157" s="9" t="s">
        <v>320</v>
      </c>
      <c r="D157" s="9" t="s">
        <v>321</v>
      </c>
      <c r="E157" s="9" t="s">
        <v>323</v>
      </c>
      <c r="F157" s="9" t="s">
        <v>324</v>
      </c>
      <c r="G157">
        <v>0</v>
      </c>
      <c r="H157">
        <v>1</v>
      </c>
      <c r="I157">
        <v>0</v>
      </c>
      <c r="J157">
        <v>800</v>
      </c>
      <c r="K157" s="9" t="s">
        <v>325</v>
      </c>
      <c r="L157" s="9" t="s">
        <v>328</v>
      </c>
      <c r="M157">
        <v>1</v>
      </c>
      <c r="N157">
        <v>1</v>
      </c>
      <c r="O157">
        <v>0</v>
      </c>
      <c r="R157" s="9"/>
      <c r="S157">
        <v>0</v>
      </c>
      <c r="T157" s="9" t="s">
        <v>333</v>
      </c>
      <c r="U157">
        <v>20150911</v>
      </c>
      <c r="V157">
        <v>154410</v>
      </c>
      <c r="W157" s="9" t="s">
        <v>331</v>
      </c>
      <c r="X157">
        <v>0</v>
      </c>
      <c r="Y157">
        <v>0</v>
      </c>
      <c r="Z157">
        <v>0</v>
      </c>
      <c r="AA157" s="9" t="s">
        <v>334</v>
      </c>
      <c r="AB157" s="9"/>
      <c r="AC157" s="9" t="s">
        <v>337</v>
      </c>
      <c r="AD157">
        <v>1</v>
      </c>
      <c r="AE157" s="9" t="s">
        <v>340</v>
      </c>
      <c r="AF157">
        <v>1</v>
      </c>
      <c r="AG157" s="9" t="s">
        <v>335</v>
      </c>
      <c r="AH157" s="9" t="s">
        <v>343</v>
      </c>
      <c r="AI157">
        <v>1</v>
      </c>
      <c r="AJ157">
        <v>3</v>
      </c>
      <c r="AK157">
        <v>1</v>
      </c>
      <c r="AL157">
        <v>1</v>
      </c>
      <c r="AM157">
        <v>1</v>
      </c>
      <c r="AN157">
        <v>0</v>
      </c>
      <c r="AO157">
        <v>0</v>
      </c>
      <c r="AP157">
        <v>0</v>
      </c>
      <c r="AQ157">
        <v>0</v>
      </c>
      <c r="AR157">
        <v>1</v>
      </c>
      <c r="AS157" s="9" t="s">
        <v>354</v>
      </c>
      <c r="AT157" s="9" t="s">
        <v>351</v>
      </c>
      <c r="AU157" s="9" t="s">
        <v>359</v>
      </c>
      <c r="AV157" s="9" t="s">
        <v>360</v>
      </c>
      <c r="AW157">
        <v>1</v>
      </c>
      <c r="AX157">
        <v>1</v>
      </c>
      <c r="AY157" s="9" t="s">
        <v>320</v>
      </c>
      <c r="AZ157" s="9" t="s">
        <v>362</v>
      </c>
      <c r="BA157">
        <v>0</v>
      </c>
      <c r="BB157" s="9" t="s">
        <v>337</v>
      </c>
      <c r="BC157" s="9" t="s">
        <v>33</v>
      </c>
      <c r="BD157">
        <v>1</v>
      </c>
      <c r="BE157" s="9" t="s">
        <v>365</v>
      </c>
      <c r="BF157">
        <v>0</v>
      </c>
      <c r="BG157" s="9" t="s">
        <v>320</v>
      </c>
      <c r="BH157">
        <v>0</v>
      </c>
      <c r="BI157" s="9" t="s">
        <v>366</v>
      </c>
      <c r="BK157" s="9" t="s">
        <v>368</v>
      </c>
      <c r="BL157" s="9"/>
      <c r="BM157" s="9" t="s">
        <v>374</v>
      </c>
      <c r="BN157" s="9" t="s">
        <v>375</v>
      </c>
      <c r="BO157" s="9" t="s">
        <v>376</v>
      </c>
      <c r="BP157" s="9" t="s">
        <v>377</v>
      </c>
      <c r="BQ157" s="9" t="s">
        <v>379</v>
      </c>
      <c r="BR157" s="9" t="s">
        <v>382</v>
      </c>
      <c r="BS157" s="9" t="s">
        <v>384</v>
      </c>
      <c r="BU157" s="9"/>
      <c r="BV157" s="9"/>
      <c r="BY157" s="9"/>
      <c r="BZ157" s="9"/>
      <c r="CA157" s="9"/>
      <c r="CB157" s="9" t="s">
        <v>417</v>
      </c>
      <c r="CC157" s="9" t="s">
        <v>33</v>
      </c>
      <c r="CD157" s="9"/>
      <c r="CE157" s="9"/>
      <c r="CF157" s="9"/>
      <c r="CG157" s="9"/>
      <c r="CH157" s="9"/>
      <c r="CI157" s="9"/>
      <c r="CJ157" s="9"/>
      <c r="CK157" s="9"/>
      <c r="CL157" s="9"/>
      <c r="CM157" s="9"/>
      <c r="CN157" s="9"/>
      <c r="CO157" s="9"/>
      <c r="CP157" s="9"/>
      <c r="CQ157" s="9"/>
      <c r="CR157" s="9"/>
      <c r="CS157" s="9"/>
      <c r="CT157" s="9"/>
      <c r="CU157" s="9"/>
      <c r="CV157" s="9"/>
      <c r="CW157" s="9"/>
      <c r="CX157" s="9"/>
      <c r="CY157" s="9"/>
      <c r="CZ157" s="9"/>
      <c r="DA157" s="9"/>
      <c r="DB157" s="9"/>
      <c r="DC157" s="9"/>
      <c r="DE157" s="9"/>
      <c r="DF157" s="9"/>
      <c r="DG157" s="9"/>
      <c r="DH157" s="9"/>
      <c r="DI157" s="9"/>
      <c r="DJ157" s="9"/>
      <c r="DK157" s="9"/>
    </row>
    <row r="158" spans="1:115" x14ac:dyDescent="0.2">
      <c r="A158" s="46" t="s">
        <v>351</v>
      </c>
      <c r="B158" s="9" t="s">
        <v>318</v>
      </c>
      <c r="C158" s="9" t="s">
        <v>320</v>
      </c>
      <c r="D158" s="9" t="s">
        <v>321</v>
      </c>
      <c r="E158" s="9" t="s">
        <v>323</v>
      </c>
      <c r="F158" s="9" t="s">
        <v>324</v>
      </c>
      <c r="G158">
        <v>0</v>
      </c>
      <c r="H158">
        <v>1</v>
      </c>
      <c r="I158">
        <v>0</v>
      </c>
      <c r="J158">
        <v>800</v>
      </c>
      <c r="K158" s="9" t="s">
        <v>325</v>
      </c>
      <c r="L158" s="9" t="s">
        <v>328</v>
      </c>
      <c r="M158">
        <v>1</v>
      </c>
      <c r="N158">
        <v>1</v>
      </c>
      <c r="O158">
        <v>0</v>
      </c>
      <c r="R158" s="9"/>
      <c r="S158">
        <v>0</v>
      </c>
      <c r="T158" s="9" t="s">
        <v>333</v>
      </c>
      <c r="U158">
        <v>20150911</v>
      </c>
      <c r="V158">
        <v>154410</v>
      </c>
      <c r="W158" s="9" t="s">
        <v>331</v>
      </c>
      <c r="X158">
        <v>0</v>
      </c>
      <c r="Y158">
        <v>0</v>
      </c>
      <c r="Z158">
        <v>0</v>
      </c>
      <c r="AA158" s="9" t="s">
        <v>334</v>
      </c>
      <c r="AB158" s="9"/>
      <c r="AC158" s="9" t="s">
        <v>337</v>
      </c>
      <c r="AD158">
        <v>1</v>
      </c>
      <c r="AE158" s="9" t="s">
        <v>340</v>
      </c>
      <c r="AF158">
        <v>1</v>
      </c>
      <c r="AG158" s="9" t="s">
        <v>335</v>
      </c>
      <c r="AH158" s="9" t="s">
        <v>343</v>
      </c>
      <c r="AI158">
        <v>1</v>
      </c>
      <c r="AJ158">
        <v>3</v>
      </c>
      <c r="AK158">
        <v>1</v>
      </c>
      <c r="AL158">
        <v>1</v>
      </c>
      <c r="AM158">
        <v>1</v>
      </c>
      <c r="AN158">
        <v>0</v>
      </c>
      <c r="AO158">
        <v>0</v>
      </c>
      <c r="AP158">
        <v>0</v>
      </c>
      <c r="AQ158">
        <v>0</v>
      </c>
      <c r="AR158">
        <v>1</v>
      </c>
      <c r="AS158" s="9" t="s">
        <v>354</v>
      </c>
      <c r="AT158" s="9" t="s">
        <v>351</v>
      </c>
      <c r="AU158" s="9" t="s">
        <v>359</v>
      </c>
      <c r="AV158" s="9" t="s">
        <v>360</v>
      </c>
      <c r="AW158">
        <v>1</v>
      </c>
      <c r="AX158">
        <v>1</v>
      </c>
      <c r="AY158" s="9" t="s">
        <v>320</v>
      </c>
      <c r="AZ158" s="9" t="s">
        <v>362</v>
      </c>
      <c r="BA158">
        <v>0</v>
      </c>
      <c r="BB158" s="9" t="s">
        <v>337</v>
      </c>
      <c r="BC158" s="9" t="s">
        <v>33</v>
      </c>
      <c r="BD158">
        <v>1</v>
      </c>
      <c r="BE158" s="9" t="s">
        <v>365</v>
      </c>
      <c r="BF158">
        <v>0</v>
      </c>
      <c r="BG158" s="9" t="s">
        <v>320</v>
      </c>
      <c r="BH158">
        <v>0</v>
      </c>
      <c r="BI158" s="9" t="s">
        <v>366</v>
      </c>
      <c r="BK158" s="9" t="s">
        <v>368</v>
      </c>
      <c r="BL158" s="9"/>
      <c r="BM158" s="9" t="s">
        <v>374</v>
      </c>
      <c r="BN158" s="9" t="s">
        <v>375</v>
      </c>
      <c r="BO158" s="9" t="s">
        <v>376</v>
      </c>
      <c r="BP158" s="9" t="s">
        <v>377</v>
      </c>
      <c r="BQ158" s="9" t="s">
        <v>379</v>
      </c>
      <c r="BR158" s="9" t="s">
        <v>382</v>
      </c>
      <c r="BS158" s="9" t="s">
        <v>384</v>
      </c>
      <c r="BU158" s="9"/>
      <c r="BV158" s="9"/>
      <c r="BY158" s="9"/>
      <c r="BZ158" s="9"/>
      <c r="CA158" s="9"/>
      <c r="CB158" s="9" t="s">
        <v>418</v>
      </c>
      <c r="CC158" s="9" t="s">
        <v>94</v>
      </c>
      <c r="CD158" s="9"/>
      <c r="CE158" s="9"/>
      <c r="CF158" s="9"/>
      <c r="CG158" s="9"/>
      <c r="CH158" s="9"/>
      <c r="CI158" s="9"/>
      <c r="CJ158" s="9"/>
      <c r="CK158" s="9"/>
      <c r="CL158" s="9"/>
      <c r="CM158" s="9"/>
      <c r="CN158" s="9"/>
      <c r="CO158" s="9"/>
      <c r="CP158" s="9"/>
      <c r="CQ158" s="9"/>
      <c r="CR158" s="9"/>
      <c r="CS158" s="9"/>
      <c r="CT158" s="9"/>
      <c r="CU158" s="9"/>
      <c r="CV158" s="9"/>
      <c r="CW158" s="9"/>
      <c r="CX158" s="9"/>
      <c r="CY158" s="9"/>
      <c r="CZ158" s="9"/>
      <c r="DA158" s="9"/>
      <c r="DB158" s="9"/>
      <c r="DC158" s="9"/>
      <c r="DE158" s="9"/>
      <c r="DF158" s="9"/>
      <c r="DG158" s="9"/>
      <c r="DH158" s="9"/>
      <c r="DI158" s="9"/>
      <c r="DJ158" s="9"/>
      <c r="DK158" s="9"/>
    </row>
    <row r="159" spans="1:115" x14ac:dyDescent="0.2">
      <c r="A159" s="45" t="s">
        <v>351</v>
      </c>
      <c r="B159" s="9" t="s">
        <v>318</v>
      </c>
      <c r="C159" s="9" t="s">
        <v>320</v>
      </c>
      <c r="D159" s="9" t="s">
        <v>321</v>
      </c>
      <c r="E159" s="9" t="s">
        <v>323</v>
      </c>
      <c r="F159" s="9" t="s">
        <v>324</v>
      </c>
      <c r="G159">
        <v>0</v>
      </c>
      <c r="H159">
        <v>1</v>
      </c>
      <c r="I159">
        <v>0</v>
      </c>
      <c r="J159">
        <v>800</v>
      </c>
      <c r="K159" s="9" t="s">
        <v>325</v>
      </c>
      <c r="L159" s="9" t="s">
        <v>328</v>
      </c>
      <c r="M159">
        <v>1</v>
      </c>
      <c r="N159">
        <v>1</v>
      </c>
      <c r="O159">
        <v>0</v>
      </c>
      <c r="R159" s="9"/>
      <c r="S159">
        <v>0</v>
      </c>
      <c r="T159" s="9" t="s">
        <v>333</v>
      </c>
      <c r="U159">
        <v>20150911</v>
      </c>
      <c r="V159">
        <v>154410</v>
      </c>
      <c r="W159" s="9" t="s">
        <v>331</v>
      </c>
      <c r="X159">
        <v>0</v>
      </c>
      <c r="Y159">
        <v>0</v>
      </c>
      <c r="Z159">
        <v>0</v>
      </c>
      <c r="AA159" s="9" t="s">
        <v>334</v>
      </c>
      <c r="AB159" s="9"/>
      <c r="AC159" s="9" t="s">
        <v>337</v>
      </c>
      <c r="AD159">
        <v>1</v>
      </c>
      <c r="AE159" s="9" t="s">
        <v>340</v>
      </c>
      <c r="AF159">
        <v>1</v>
      </c>
      <c r="AG159" s="9" t="s">
        <v>335</v>
      </c>
      <c r="AH159" s="9" t="s">
        <v>343</v>
      </c>
      <c r="AI159">
        <v>1</v>
      </c>
      <c r="AJ159">
        <v>3</v>
      </c>
      <c r="AK159">
        <v>1</v>
      </c>
      <c r="AL159">
        <v>1</v>
      </c>
      <c r="AM159">
        <v>1</v>
      </c>
      <c r="AN159">
        <v>0</v>
      </c>
      <c r="AO159">
        <v>0</v>
      </c>
      <c r="AP159">
        <v>0</v>
      </c>
      <c r="AQ159">
        <v>0</v>
      </c>
      <c r="AR159">
        <v>1</v>
      </c>
      <c r="AS159" s="9" t="s">
        <v>354</v>
      </c>
      <c r="AT159" s="9" t="s">
        <v>351</v>
      </c>
      <c r="AU159" s="9" t="s">
        <v>359</v>
      </c>
      <c r="AV159" s="9" t="s">
        <v>360</v>
      </c>
      <c r="AW159">
        <v>1</v>
      </c>
      <c r="AX159">
        <v>1</v>
      </c>
      <c r="AY159" s="9" t="s">
        <v>320</v>
      </c>
      <c r="AZ159" s="9" t="s">
        <v>362</v>
      </c>
      <c r="BA159">
        <v>0</v>
      </c>
      <c r="BB159" s="9" t="s">
        <v>337</v>
      </c>
      <c r="BC159" s="9" t="s">
        <v>33</v>
      </c>
      <c r="BD159">
        <v>1</v>
      </c>
      <c r="BE159" s="9" t="s">
        <v>365</v>
      </c>
      <c r="BF159">
        <v>0</v>
      </c>
      <c r="BG159" s="9" t="s">
        <v>320</v>
      </c>
      <c r="BH159">
        <v>0</v>
      </c>
      <c r="BI159" s="9" t="s">
        <v>366</v>
      </c>
      <c r="BK159" s="9" t="s">
        <v>368</v>
      </c>
      <c r="BL159" s="9"/>
      <c r="BM159" s="9" t="s">
        <v>374</v>
      </c>
      <c r="BN159" s="9" t="s">
        <v>375</v>
      </c>
      <c r="BO159" s="9" t="s">
        <v>376</v>
      </c>
      <c r="BP159" s="9" t="s">
        <v>377</v>
      </c>
      <c r="BQ159" s="9" t="s">
        <v>379</v>
      </c>
      <c r="BR159" s="9" t="s">
        <v>382</v>
      </c>
      <c r="BS159" s="9" t="s">
        <v>384</v>
      </c>
      <c r="BU159" s="9"/>
      <c r="BV159" s="9"/>
      <c r="BY159" s="9"/>
      <c r="BZ159" s="9"/>
      <c r="CA159" s="9"/>
      <c r="CB159" s="9" t="s">
        <v>428</v>
      </c>
      <c r="CC159" s="9" t="s">
        <v>485</v>
      </c>
      <c r="CD159" s="9"/>
      <c r="CE159" s="9"/>
      <c r="CF159" s="9"/>
      <c r="CG159" s="9"/>
      <c r="CH159" s="9"/>
      <c r="CI159" s="9"/>
      <c r="CJ159" s="9"/>
      <c r="CK159" s="9"/>
      <c r="CL159" s="9"/>
      <c r="CM159" s="9"/>
      <c r="CN159" s="9"/>
      <c r="CO159" s="9"/>
      <c r="CP159" s="9"/>
      <c r="CQ159" s="9"/>
      <c r="CR159" s="9"/>
      <c r="CS159" s="9"/>
      <c r="CT159" s="9"/>
      <c r="CU159" s="9"/>
      <c r="CV159" s="9"/>
      <c r="CW159" s="9"/>
      <c r="CX159" s="9"/>
      <c r="CY159" s="9"/>
      <c r="CZ159" s="9"/>
      <c r="DA159" s="9"/>
      <c r="DB159" s="9"/>
      <c r="DC159" s="9"/>
      <c r="DE159" s="9"/>
      <c r="DF159" s="9"/>
      <c r="DG159" s="9"/>
      <c r="DH159" s="9"/>
      <c r="DI159" s="9"/>
      <c r="DJ159" s="9"/>
      <c r="DK159" s="9"/>
    </row>
    <row r="160" spans="1:115" x14ac:dyDescent="0.2">
      <c r="A160" s="46" t="s">
        <v>351</v>
      </c>
      <c r="B160" s="9" t="s">
        <v>318</v>
      </c>
      <c r="C160" s="9" t="s">
        <v>320</v>
      </c>
      <c r="D160" s="9" t="s">
        <v>321</v>
      </c>
      <c r="E160" s="9" t="s">
        <v>323</v>
      </c>
      <c r="F160" s="9" t="s">
        <v>324</v>
      </c>
      <c r="G160">
        <v>0</v>
      </c>
      <c r="H160">
        <v>1</v>
      </c>
      <c r="I160">
        <v>0</v>
      </c>
      <c r="J160">
        <v>800</v>
      </c>
      <c r="K160" s="9" t="s">
        <v>325</v>
      </c>
      <c r="L160" s="9" t="s">
        <v>328</v>
      </c>
      <c r="M160">
        <v>1</v>
      </c>
      <c r="N160">
        <v>1</v>
      </c>
      <c r="O160">
        <v>0</v>
      </c>
      <c r="R160" s="9"/>
      <c r="S160">
        <v>0</v>
      </c>
      <c r="T160" s="9" t="s">
        <v>333</v>
      </c>
      <c r="U160">
        <v>20150911</v>
      </c>
      <c r="V160">
        <v>154410</v>
      </c>
      <c r="W160" s="9" t="s">
        <v>331</v>
      </c>
      <c r="X160">
        <v>0</v>
      </c>
      <c r="Y160">
        <v>0</v>
      </c>
      <c r="Z160">
        <v>0</v>
      </c>
      <c r="AA160" s="9" t="s">
        <v>334</v>
      </c>
      <c r="AB160" s="9"/>
      <c r="AC160" s="9" t="s">
        <v>337</v>
      </c>
      <c r="AD160">
        <v>1</v>
      </c>
      <c r="AE160" s="9" t="s">
        <v>340</v>
      </c>
      <c r="AF160">
        <v>1</v>
      </c>
      <c r="AG160" s="9" t="s">
        <v>335</v>
      </c>
      <c r="AH160" s="9" t="s">
        <v>343</v>
      </c>
      <c r="AI160">
        <v>1</v>
      </c>
      <c r="AJ160">
        <v>3</v>
      </c>
      <c r="AK160">
        <v>1</v>
      </c>
      <c r="AL160">
        <v>1</v>
      </c>
      <c r="AM160">
        <v>1</v>
      </c>
      <c r="AN160">
        <v>0</v>
      </c>
      <c r="AO160">
        <v>0</v>
      </c>
      <c r="AP160">
        <v>0</v>
      </c>
      <c r="AQ160">
        <v>0</v>
      </c>
      <c r="AR160">
        <v>1</v>
      </c>
      <c r="AS160" s="9" t="s">
        <v>354</v>
      </c>
      <c r="AT160" s="9" t="s">
        <v>351</v>
      </c>
      <c r="AU160" s="9" t="s">
        <v>359</v>
      </c>
      <c r="AV160" s="9" t="s">
        <v>360</v>
      </c>
      <c r="AW160">
        <v>1</v>
      </c>
      <c r="AX160">
        <v>1</v>
      </c>
      <c r="AY160" s="9" t="s">
        <v>320</v>
      </c>
      <c r="AZ160" s="9" t="s">
        <v>362</v>
      </c>
      <c r="BA160">
        <v>0</v>
      </c>
      <c r="BB160" s="9" t="s">
        <v>337</v>
      </c>
      <c r="BC160" s="9" t="s">
        <v>33</v>
      </c>
      <c r="BD160">
        <v>1</v>
      </c>
      <c r="BE160" s="9" t="s">
        <v>365</v>
      </c>
      <c r="BF160">
        <v>0</v>
      </c>
      <c r="BG160" s="9" t="s">
        <v>320</v>
      </c>
      <c r="BH160">
        <v>0</v>
      </c>
      <c r="BI160" s="9" t="s">
        <v>366</v>
      </c>
      <c r="BK160" s="9" t="s">
        <v>368</v>
      </c>
      <c r="BL160" s="9"/>
      <c r="BM160" s="9" t="s">
        <v>374</v>
      </c>
      <c r="BN160" s="9" t="s">
        <v>375</v>
      </c>
      <c r="BO160" s="9" t="s">
        <v>376</v>
      </c>
      <c r="BP160" s="9" t="s">
        <v>377</v>
      </c>
      <c r="BQ160" s="9" t="s">
        <v>379</v>
      </c>
      <c r="BR160" s="9" t="s">
        <v>382</v>
      </c>
      <c r="BS160" s="9" t="s">
        <v>384</v>
      </c>
      <c r="BU160" s="9"/>
      <c r="BV160" s="9"/>
      <c r="BY160" s="9"/>
      <c r="BZ160" s="9"/>
      <c r="CA160" s="9"/>
      <c r="CB160" s="9" t="s">
        <v>429</v>
      </c>
      <c r="CC160" s="9" t="s">
        <v>486</v>
      </c>
      <c r="CD160" s="9"/>
      <c r="CE160" s="9"/>
      <c r="CF160" s="9"/>
      <c r="CG160" s="9"/>
      <c r="CH160" s="9"/>
      <c r="CI160" s="9"/>
      <c r="CJ160" s="9"/>
      <c r="CK160" s="9"/>
      <c r="CL160" s="9"/>
      <c r="CM160" s="9"/>
      <c r="CN160" s="9"/>
      <c r="CO160" s="9"/>
      <c r="CP160" s="9"/>
      <c r="CQ160" s="9"/>
      <c r="CR160" s="9"/>
      <c r="CS160" s="9"/>
      <c r="CT160" s="9"/>
      <c r="CU160" s="9"/>
      <c r="CV160" s="9"/>
      <c r="CW160" s="9"/>
      <c r="CX160" s="9"/>
      <c r="CY160" s="9"/>
      <c r="CZ160" s="9"/>
      <c r="DA160" s="9"/>
      <c r="DB160" s="9"/>
      <c r="DC160" s="9"/>
      <c r="DE160" s="9"/>
      <c r="DF160" s="9"/>
      <c r="DG160" s="9"/>
      <c r="DH160" s="9"/>
      <c r="DI160" s="9"/>
      <c r="DJ160" s="9"/>
      <c r="DK160" s="9"/>
    </row>
    <row r="161" spans="1:115" x14ac:dyDescent="0.2">
      <c r="A161" s="45" t="s">
        <v>351</v>
      </c>
      <c r="B161" s="9" t="s">
        <v>318</v>
      </c>
      <c r="C161" s="9" t="s">
        <v>320</v>
      </c>
      <c r="D161" s="9" t="s">
        <v>321</v>
      </c>
      <c r="E161" s="9" t="s">
        <v>323</v>
      </c>
      <c r="F161" s="9" t="s">
        <v>324</v>
      </c>
      <c r="G161">
        <v>0</v>
      </c>
      <c r="H161">
        <v>1</v>
      </c>
      <c r="I161">
        <v>0</v>
      </c>
      <c r="J161">
        <v>800</v>
      </c>
      <c r="K161" s="9" t="s">
        <v>325</v>
      </c>
      <c r="L161" s="9" t="s">
        <v>328</v>
      </c>
      <c r="M161">
        <v>1</v>
      </c>
      <c r="N161">
        <v>1</v>
      </c>
      <c r="O161">
        <v>0</v>
      </c>
      <c r="R161" s="9"/>
      <c r="S161">
        <v>0</v>
      </c>
      <c r="T161" s="9" t="s">
        <v>333</v>
      </c>
      <c r="U161">
        <v>20150911</v>
      </c>
      <c r="V161">
        <v>154410</v>
      </c>
      <c r="W161" s="9" t="s">
        <v>331</v>
      </c>
      <c r="X161">
        <v>0</v>
      </c>
      <c r="Y161">
        <v>0</v>
      </c>
      <c r="Z161">
        <v>0</v>
      </c>
      <c r="AA161" s="9" t="s">
        <v>334</v>
      </c>
      <c r="AB161" s="9"/>
      <c r="AC161" s="9" t="s">
        <v>337</v>
      </c>
      <c r="AD161">
        <v>1</v>
      </c>
      <c r="AE161" s="9" t="s">
        <v>340</v>
      </c>
      <c r="AF161">
        <v>1</v>
      </c>
      <c r="AG161" s="9" t="s">
        <v>335</v>
      </c>
      <c r="AH161" s="9" t="s">
        <v>343</v>
      </c>
      <c r="AI161">
        <v>1</v>
      </c>
      <c r="AJ161">
        <v>3</v>
      </c>
      <c r="AK161">
        <v>1</v>
      </c>
      <c r="AL161">
        <v>1</v>
      </c>
      <c r="AM161">
        <v>1</v>
      </c>
      <c r="AN161">
        <v>0</v>
      </c>
      <c r="AO161">
        <v>0</v>
      </c>
      <c r="AP161">
        <v>0</v>
      </c>
      <c r="AQ161">
        <v>0</v>
      </c>
      <c r="AR161">
        <v>1</v>
      </c>
      <c r="AS161" s="9" t="s">
        <v>354</v>
      </c>
      <c r="AT161" s="9" t="s">
        <v>351</v>
      </c>
      <c r="AU161" s="9" t="s">
        <v>359</v>
      </c>
      <c r="AV161" s="9" t="s">
        <v>360</v>
      </c>
      <c r="AW161">
        <v>1</v>
      </c>
      <c r="AX161">
        <v>1</v>
      </c>
      <c r="AY161" s="9" t="s">
        <v>320</v>
      </c>
      <c r="AZ161" s="9" t="s">
        <v>362</v>
      </c>
      <c r="BA161">
        <v>0</v>
      </c>
      <c r="BB161" s="9" t="s">
        <v>337</v>
      </c>
      <c r="BC161" s="9" t="s">
        <v>33</v>
      </c>
      <c r="BD161">
        <v>1</v>
      </c>
      <c r="BE161" s="9" t="s">
        <v>365</v>
      </c>
      <c r="BF161">
        <v>0</v>
      </c>
      <c r="BG161" s="9" t="s">
        <v>320</v>
      </c>
      <c r="BH161">
        <v>0</v>
      </c>
      <c r="BI161" s="9" t="s">
        <v>366</v>
      </c>
      <c r="BK161" s="9" t="s">
        <v>368</v>
      </c>
      <c r="BL161" s="9"/>
      <c r="BM161" s="9" t="s">
        <v>374</v>
      </c>
      <c r="BN161" s="9" t="s">
        <v>375</v>
      </c>
      <c r="BO161" s="9" t="s">
        <v>376</v>
      </c>
      <c r="BP161" s="9" t="s">
        <v>377</v>
      </c>
      <c r="BQ161" s="9" t="s">
        <v>379</v>
      </c>
      <c r="BR161" s="9" t="s">
        <v>382</v>
      </c>
      <c r="BS161" s="9" t="s">
        <v>384</v>
      </c>
      <c r="BU161" s="9"/>
      <c r="BV161" s="9"/>
      <c r="BY161" s="9"/>
      <c r="BZ161" s="9"/>
      <c r="CA161" s="9"/>
      <c r="CB161" s="9" t="s">
        <v>419</v>
      </c>
      <c r="CC161" s="9" t="s">
        <v>484</v>
      </c>
      <c r="CD161" s="9"/>
      <c r="CE161" s="9"/>
      <c r="CF161" s="9"/>
      <c r="CG161" s="9"/>
      <c r="CH161" s="9"/>
      <c r="CI161" s="9"/>
      <c r="CJ161" s="9"/>
      <c r="CK161" s="9"/>
      <c r="CL161" s="9"/>
      <c r="CM161" s="9"/>
      <c r="CN161" s="9"/>
      <c r="CO161" s="9"/>
      <c r="CP161" s="9"/>
      <c r="CQ161" s="9"/>
      <c r="CR161" s="9"/>
      <c r="CS161" s="9"/>
      <c r="CT161" s="9"/>
      <c r="CU161" s="9"/>
      <c r="CV161" s="9"/>
      <c r="CW161" s="9"/>
      <c r="CX161" s="9"/>
      <c r="CY161" s="9"/>
      <c r="CZ161" s="9"/>
      <c r="DA161" s="9"/>
      <c r="DB161" s="9"/>
      <c r="DC161" s="9"/>
      <c r="DE161" s="9"/>
      <c r="DF161" s="9"/>
      <c r="DG161" s="9"/>
      <c r="DH161" s="9"/>
      <c r="DI161" s="9"/>
      <c r="DJ161" s="9"/>
      <c r="DK161" s="9"/>
    </row>
    <row r="162" spans="1:115" x14ac:dyDescent="0.2">
      <c r="A162" s="46" t="s">
        <v>351</v>
      </c>
      <c r="B162" s="9" t="s">
        <v>318</v>
      </c>
      <c r="C162" s="9" t="s">
        <v>320</v>
      </c>
      <c r="D162" s="9" t="s">
        <v>321</v>
      </c>
      <c r="E162" s="9" t="s">
        <v>323</v>
      </c>
      <c r="F162" s="9" t="s">
        <v>324</v>
      </c>
      <c r="G162">
        <v>0</v>
      </c>
      <c r="H162">
        <v>1</v>
      </c>
      <c r="I162">
        <v>0</v>
      </c>
      <c r="J162">
        <v>800</v>
      </c>
      <c r="K162" s="9" t="s">
        <v>325</v>
      </c>
      <c r="L162" s="9" t="s">
        <v>328</v>
      </c>
      <c r="M162">
        <v>1</v>
      </c>
      <c r="N162">
        <v>1</v>
      </c>
      <c r="O162">
        <v>0</v>
      </c>
      <c r="R162" s="9"/>
      <c r="S162">
        <v>0</v>
      </c>
      <c r="T162" s="9" t="s">
        <v>333</v>
      </c>
      <c r="U162">
        <v>20150911</v>
      </c>
      <c r="V162">
        <v>154410</v>
      </c>
      <c r="W162" s="9" t="s">
        <v>331</v>
      </c>
      <c r="X162">
        <v>0</v>
      </c>
      <c r="Y162">
        <v>0</v>
      </c>
      <c r="Z162">
        <v>0</v>
      </c>
      <c r="AA162" s="9" t="s">
        <v>334</v>
      </c>
      <c r="AB162" s="9"/>
      <c r="AC162" s="9" t="s">
        <v>337</v>
      </c>
      <c r="AD162">
        <v>1</v>
      </c>
      <c r="AE162" s="9" t="s">
        <v>340</v>
      </c>
      <c r="AF162">
        <v>1</v>
      </c>
      <c r="AG162" s="9" t="s">
        <v>335</v>
      </c>
      <c r="AH162" s="9" t="s">
        <v>343</v>
      </c>
      <c r="AI162">
        <v>1</v>
      </c>
      <c r="AJ162">
        <v>3</v>
      </c>
      <c r="AK162">
        <v>1</v>
      </c>
      <c r="AL162">
        <v>1</v>
      </c>
      <c r="AM162">
        <v>1</v>
      </c>
      <c r="AN162">
        <v>0</v>
      </c>
      <c r="AO162">
        <v>0</v>
      </c>
      <c r="AP162">
        <v>0</v>
      </c>
      <c r="AQ162">
        <v>0</v>
      </c>
      <c r="AR162">
        <v>1</v>
      </c>
      <c r="AS162" s="9" t="s">
        <v>354</v>
      </c>
      <c r="AT162" s="9" t="s">
        <v>351</v>
      </c>
      <c r="AU162" s="9" t="s">
        <v>359</v>
      </c>
      <c r="AV162" s="9" t="s">
        <v>360</v>
      </c>
      <c r="AW162">
        <v>1</v>
      </c>
      <c r="AX162">
        <v>1</v>
      </c>
      <c r="AY162" s="9" t="s">
        <v>320</v>
      </c>
      <c r="AZ162" s="9" t="s">
        <v>362</v>
      </c>
      <c r="BA162">
        <v>0</v>
      </c>
      <c r="BB162" s="9" t="s">
        <v>337</v>
      </c>
      <c r="BC162" s="9" t="s">
        <v>33</v>
      </c>
      <c r="BD162">
        <v>1</v>
      </c>
      <c r="BE162" s="9" t="s">
        <v>365</v>
      </c>
      <c r="BF162">
        <v>0</v>
      </c>
      <c r="BG162" s="9" t="s">
        <v>320</v>
      </c>
      <c r="BH162">
        <v>0</v>
      </c>
      <c r="BI162" s="9" t="s">
        <v>366</v>
      </c>
      <c r="BK162" s="9" t="s">
        <v>368</v>
      </c>
      <c r="BL162" s="9"/>
      <c r="BM162" s="9" t="s">
        <v>374</v>
      </c>
      <c r="BN162" s="9" t="s">
        <v>375</v>
      </c>
      <c r="BO162" s="9" t="s">
        <v>376</v>
      </c>
      <c r="BP162" s="9" t="s">
        <v>377</v>
      </c>
      <c r="BQ162" s="9" t="s">
        <v>379</v>
      </c>
      <c r="BR162" s="9" t="s">
        <v>382</v>
      </c>
      <c r="BS162" s="9" t="s">
        <v>384</v>
      </c>
      <c r="BU162" s="9"/>
      <c r="BV162" s="9"/>
      <c r="BY162" s="9"/>
      <c r="BZ162" s="9"/>
      <c r="CA162" s="9"/>
      <c r="CB162" s="9" t="s">
        <v>431</v>
      </c>
      <c r="CC162" s="9" t="s">
        <v>368</v>
      </c>
      <c r="CD162" s="9"/>
      <c r="CE162" s="9"/>
      <c r="CF162" s="9"/>
      <c r="CG162" s="9"/>
      <c r="CH162" s="9"/>
      <c r="CI162" s="9"/>
      <c r="CJ162" s="9"/>
      <c r="CK162" s="9"/>
      <c r="CL162" s="9"/>
      <c r="CM162" s="9"/>
      <c r="CN162" s="9"/>
      <c r="CO162" s="9"/>
      <c r="CP162" s="9"/>
      <c r="CQ162" s="9"/>
      <c r="CR162" s="9"/>
      <c r="CS162" s="9"/>
      <c r="CT162" s="9"/>
      <c r="CU162" s="9"/>
      <c r="CV162" s="9"/>
      <c r="CW162" s="9"/>
      <c r="CX162" s="9"/>
      <c r="CY162" s="9"/>
      <c r="CZ162" s="9"/>
      <c r="DA162" s="9"/>
      <c r="DB162" s="9"/>
      <c r="DC162" s="9"/>
      <c r="DE162" s="9"/>
      <c r="DF162" s="9"/>
      <c r="DG162" s="9"/>
      <c r="DH162" s="9"/>
      <c r="DI162" s="9"/>
      <c r="DJ162" s="9"/>
      <c r="DK162" s="9"/>
    </row>
    <row r="163" spans="1:115" x14ac:dyDescent="0.2">
      <c r="A163" s="45" t="s">
        <v>351</v>
      </c>
      <c r="B163" s="9" t="s">
        <v>318</v>
      </c>
      <c r="C163" s="9" t="s">
        <v>320</v>
      </c>
      <c r="D163" s="9" t="s">
        <v>321</v>
      </c>
      <c r="E163" s="9" t="s">
        <v>323</v>
      </c>
      <c r="F163" s="9" t="s">
        <v>324</v>
      </c>
      <c r="G163">
        <v>0</v>
      </c>
      <c r="H163">
        <v>1</v>
      </c>
      <c r="I163">
        <v>0</v>
      </c>
      <c r="J163">
        <v>800</v>
      </c>
      <c r="K163" s="9" t="s">
        <v>325</v>
      </c>
      <c r="L163" s="9" t="s">
        <v>328</v>
      </c>
      <c r="M163">
        <v>1</v>
      </c>
      <c r="N163">
        <v>1</v>
      </c>
      <c r="O163">
        <v>0</v>
      </c>
      <c r="R163" s="9"/>
      <c r="S163">
        <v>0</v>
      </c>
      <c r="T163" s="9" t="s">
        <v>333</v>
      </c>
      <c r="U163">
        <v>20150911</v>
      </c>
      <c r="V163">
        <v>154410</v>
      </c>
      <c r="W163" s="9" t="s">
        <v>331</v>
      </c>
      <c r="X163">
        <v>0</v>
      </c>
      <c r="Y163">
        <v>0</v>
      </c>
      <c r="Z163">
        <v>0</v>
      </c>
      <c r="AA163" s="9" t="s">
        <v>334</v>
      </c>
      <c r="AB163" s="9"/>
      <c r="AC163" s="9" t="s">
        <v>337</v>
      </c>
      <c r="AD163">
        <v>1</v>
      </c>
      <c r="AE163" s="9" t="s">
        <v>340</v>
      </c>
      <c r="AF163">
        <v>1</v>
      </c>
      <c r="AG163" s="9" t="s">
        <v>335</v>
      </c>
      <c r="AH163" s="9" t="s">
        <v>343</v>
      </c>
      <c r="AI163">
        <v>1</v>
      </c>
      <c r="AJ163">
        <v>3</v>
      </c>
      <c r="AK163">
        <v>1</v>
      </c>
      <c r="AL163">
        <v>1</v>
      </c>
      <c r="AM163">
        <v>1</v>
      </c>
      <c r="AN163">
        <v>0</v>
      </c>
      <c r="AO163">
        <v>0</v>
      </c>
      <c r="AP163">
        <v>0</v>
      </c>
      <c r="AQ163">
        <v>0</v>
      </c>
      <c r="AR163">
        <v>1</v>
      </c>
      <c r="AS163" s="9" t="s">
        <v>354</v>
      </c>
      <c r="AT163" s="9" t="s">
        <v>351</v>
      </c>
      <c r="AU163" s="9" t="s">
        <v>359</v>
      </c>
      <c r="AV163" s="9" t="s">
        <v>360</v>
      </c>
      <c r="AW163">
        <v>1</v>
      </c>
      <c r="AX163">
        <v>1</v>
      </c>
      <c r="AY163" s="9" t="s">
        <v>320</v>
      </c>
      <c r="AZ163" s="9" t="s">
        <v>362</v>
      </c>
      <c r="BA163">
        <v>0</v>
      </c>
      <c r="BB163" s="9" t="s">
        <v>337</v>
      </c>
      <c r="BC163" s="9" t="s">
        <v>33</v>
      </c>
      <c r="BD163">
        <v>1</v>
      </c>
      <c r="BE163" s="9" t="s">
        <v>365</v>
      </c>
      <c r="BF163">
        <v>0</v>
      </c>
      <c r="BG163" s="9" t="s">
        <v>320</v>
      </c>
      <c r="BH163">
        <v>0</v>
      </c>
      <c r="BI163" s="9" t="s">
        <v>366</v>
      </c>
      <c r="BK163" s="9" t="s">
        <v>368</v>
      </c>
      <c r="BL163" s="9"/>
      <c r="BM163" s="9" t="s">
        <v>374</v>
      </c>
      <c r="BN163" s="9" t="s">
        <v>375</v>
      </c>
      <c r="BO163" s="9" t="s">
        <v>376</v>
      </c>
      <c r="BP163" s="9" t="s">
        <v>377</v>
      </c>
      <c r="BQ163" s="9" t="s">
        <v>379</v>
      </c>
      <c r="BR163" s="9" t="s">
        <v>382</v>
      </c>
      <c r="BS163" s="9" t="s">
        <v>384</v>
      </c>
      <c r="BU163" s="9"/>
      <c r="BV163" s="9"/>
      <c r="BY163" s="9"/>
      <c r="BZ163" s="9"/>
      <c r="CA163" s="9"/>
      <c r="CB163" s="9" t="s">
        <v>420</v>
      </c>
      <c r="CC163" s="9" t="s">
        <v>72</v>
      </c>
      <c r="CD163" s="9"/>
      <c r="CE163" s="9"/>
      <c r="CF163" s="9"/>
      <c r="CG163" s="9"/>
      <c r="CH163" s="9"/>
      <c r="CI163" s="9"/>
      <c r="CJ163" s="9"/>
      <c r="CK163" s="9"/>
      <c r="CL163" s="9"/>
      <c r="CM163" s="9"/>
      <c r="CN163" s="9"/>
      <c r="CO163" s="9"/>
      <c r="CP163" s="9"/>
      <c r="CQ163" s="9"/>
      <c r="CR163" s="9"/>
      <c r="CS163" s="9"/>
      <c r="CT163" s="9"/>
      <c r="CU163" s="9"/>
      <c r="CV163" s="9"/>
      <c r="CW163" s="9"/>
      <c r="CX163" s="9"/>
      <c r="CY163" s="9"/>
      <c r="CZ163" s="9"/>
      <c r="DA163" s="9"/>
      <c r="DB163" s="9"/>
      <c r="DC163" s="9"/>
      <c r="DE163" s="9"/>
      <c r="DF163" s="9"/>
      <c r="DG163" s="9"/>
      <c r="DH163" s="9"/>
      <c r="DI163" s="9"/>
      <c r="DJ163" s="9"/>
      <c r="DK163" s="9"/>
    </row>
    <row r="164" spans="1:115" x14ac:dyDescent="0.2">
      <c r="A164" s="46" t="s">
        <v>351</v>
      </c>
      <c r="B164" s="9" t="s">
        <v>318</v>
      </c>
      <c r="C164" s="9" t="s">
        <v>320</v>
      </c>
      <c r="D164" s="9" t="s">
        <v>321</v>
      </c>
      <c r="E164" s="9" t="s">
        <v>323</v>
      </c>
      <c r="F164" s="9" t="s">
        <v>324</v>
      </c>
      <c r="G164">
        <v>0</v>
      </c>
      <c r="H164">
        <v>1</v>
      </c>
      <c r="I164">
        <v>0</v>
      </c>
      <c r="J164">
        <v>800</v>
      </c>
      <c r="K164" s="9" t="s">
        <v>325</v>
      </c>
      <c r="L164" s="9" t="s">
        <v>328</v>
      </c>
      <c r="M164">
        <v>1</v>
      </c>
      <c r="N164">
        <v>1</v>
      </c>
      <c r="O164">
        <v>0</v>
      </c>
      <c r="R164" s="9"/>
      <c r="S164">
        <v>0</v>
      </c>
      <c r="T164" s="9" t="s">
        <v>333</v>
      </c>
      <c r="U164">
        <v>20150911</v>
      </c>
      <c r="V164">
        <v>154410</v>
      </c>
      <c r="W164" s="9" t="s">
        <v>331</v>
      </c>
      <c r="X164">
        <v>0</v>
      </c>
      <c r="Y164">
        <v>0</v>
      </c>
      <c r="Z164">
        <v>0</v>
      </c>
      <c r="AA164" s="9" t="s">
        <v>334</v>
      </c>
      <c r="AB164" s="9"/>
      <c r="AC164" s="9" t="s">
        <v>337</v>
      </c>
      <c r="AD164">
        <v>1</v>
      </c>
      <c r="AE164" s="9" t="s">
        <v>340</v>
      </c>
      <c r="AF164">
        <v>1</v>
      </c>
      <c r="AG164" s="9" t="s">
        <v>335</v>
      </c>
      <c r="AH164" s="9" t="s">
        <v>343</v>
      </c>
      <c r="AI164">
        <v>1</v>
      </c>
      <c r="AJ164">
        <v>3</v>
      </c>
      <c r="AK164">
        <v>1</v>
      </c>
      <c r="AL164">
        <v>1</v>
      </c>
      <c r="AM164">
        <v>1</v>
      </c>
      <c r="AN164">
        <v>0</v>
      </c>
      <c r="AO164">
        <v>0</v>
      </c>
      <c r="AP164">
        <v>0</v>
      </c>
      <c r="AQ164">
        <v>0</v>
      </c>
      <c r="AR164">
        <v>1</v>
      </c>
      <c r="AS164" s="9" t="s">
        <v>354</v>
      </c>
      <c r="AT164" s="9" t="s">
        <v>351</v>
      </c>
      <c r="AU164" s="9" t="s">
        <v>359</v>
      </c>
      <c r="AV164" s="9" t="s">
        <v>360</v>
      </c>
      <c r="AW164">
        <v>1</v>
      </c>
      <c r="AX164">
        <v>1</v>
      </c>
      <c r="AY164" s="9" t="s">
        <v>320</v>
      </c>
      <c r="AZ164" s="9" t="s">
        <v>362</v>
      </c>
      <c r="BA164">
        <v>0</v>
      </c>
      <c r="BB164" s="9" t="s">
        <v>337</v>
      </c>
      <c r="BC164" s="9" t="s">
        <v>33</v>
      </c>
      <c r="BD164">
        <v>1</v>
      </c>
      <c r="BE164" s="9" t="s">
        <v>365</v>
      </c>
      <c r="BF164">
        <v>0</v>
      </c>
      <c r="BG164" s="9" t="s">
        <v>320</v>
      </c>
      <c r="BH164">
        <v>0</v>
      </c>
      <c r="BI164" s="9" t="s">
        <v>366</v>
      </c>
      <c r="BK164" s="9" t="s">
        <v>368</v>
      </c>
      <c r="BL164" s="9"/>
      <c r="BM164" s="9" t="s">
        <v>374</v>
      </c>
      <c r="BN164" s="9" t="s">
        <v>375</v>
      </c>
      <c r="BO164" s="9" t="s">
        <v>376</v>
      </c>
      <c r="BP164" s="9" t="s">
        <v>377</v>
      </c>
      <c r="BQ164" s="9" t="s">
        <v>379</v>
      </c>
      <c r="BR164" s="9" t="s">
        <v>382</v>
      </c>
      <c r="BS164" s="9" t="s">
        <v>384</v>
      </c>
      <c r="BU164" s="9"/>
      <c r="BV164" s="9"/>
      <c r="BY164" s="9"/>
      <c r="BZ164" s="9"/>
      <c r="CA164" s="9"/>
      <c r="CB164" s="9" t="s">
        <v>427</v>
      </c>
      <c r="CC164" s="9" t="s">
        <v>485</v>
      </c>
      <c r="CD164" s="9"/>
      <c r="CE164" s="9"/>
      <c r="CF164" s="9"/>
      <c r="CG164" s="9"/>
      <c r="CH164" s="9"/>
      <c r="CI164" s="9"/>
      <c r="CJ164" s="9"/>
      <c r="CK164" s="9"/>
      <c r="CL164" s="9"/>
      <c r="CM164" s="9"/>
      <c r="CN164" s="9"/>
      <c r="CO164" s="9"/>
      <c r="CP164" s="9"/>
      <c r="CQ164" s="9"/>
      <c r="CR164" s="9"/>
      <c r="CS164" s="9"/>
      <c r="CT164" s="9"/>
      <c r="CU164" s="9"/>
      <c r="CV164" s="9"/>
      <c r="CW164" s="9"/>
      <c r="CX164" s="9"/>
      <c r="CY164" s="9"/>
      <c r="CZ164" s="9"/>
      <c r="DA164" s="9"/>
      <c r="DB164" s="9"/>
      <c r="DC164" s="9"/>
      <c r="DE164" s="9"/>
      <c r="DF164" s="9"/>
      <c r="DG164" s="9"/>
      <c r="DH164" s="9"/>
      <c r="DI164" s="9"/>
      <c r="DJ164" s="9"/>
      <c r="DK164" s="9"/>
    </row>
    <row r="165" spans="1:115" x14ac:dyDescent="0.2">
      <c r="A165" s="45" t="s">
        <v>351</v>
      </c>
      <c r="B165" s="9" t="s">
        <v>318</v>
      </c>
      <c r="C165" s="9" t="s">
        <v>320</v>
      </c>
      <c r="D165" s="9" t="s">
        <v>321</v>
      </c>
      <c r="E165" s="9" t="s">
        <v>323</v>
      </c>
      <c r="F165" s="9" t="s">
        <v>324</v>
      </c>
      <c r="G165">
        <v>0</v>
      </c>
      <c r="H165">
        <v>1</v>
      </c>
      <c r="I165">
        <v>0</v>
      </c>
      <c r="J165">
        <v>800</v>
      </c>
      <c r="K165" s="9" t="s">
        <v>325</v>
      </c>
      <c r="L165" s="9" t="s">
        <v>328</v>
      </c>
      <c r="M165">
        <v>1</v>
      </c>
      <c r="N165">
        <v>1</v>
      </c>
      <c r="O165">
        <v>0</v>
      </c>
      <c r="R165" s="9"/>
      <c r="S165">
        <v>0</v>
      </c>
      <c r="T165" s="9" t="s">
        <v>333</v>
      </c>
      <c r="U165">
        <v>20150911</v>
      </c>
      <c r="V165">
        <v>154410</v>
      </c>
      <c r="W165" s="9" t="s">
        <v>331</v>
      </c>
      <c r="X165">
        <v>0</v>
      </c>
      <c r="Y165">
        <v>0</v>
      </c>
      <c r="Z165">
        <v>0</v>
      </c>
      <c r="AA165" s="9" t="s">
        <v>334</v>
      </c>
      <c r="AB165" s="9"/>
      <c r="AC165" s="9" t="s">
        <v>337</v>
      </c>
      <c r="AD165">
        <v>1</v>
      </c>
      <c r="AE165" s="9" t="s">
        <v>340</v>
      </c>
      <c r="AF165">
        <v>1</v>
      </c>
      <c r="AG165" s="9" t="s">
        <v>335</v>
      </c>
      <c r="AH165" s="9" t="s">
        <v>343</v>
      </c>
      <c r="AI165">
        <v>1</v>
      </c>
      <c r="AJ165">
        <v>3</v>
      </c>
      <c r="AK165">
        <v>1</v>
      </c>
      <c r="AL165">
        <v>1</v>
      </c>
      <c r="AM165">
        <v>1</v>
      </c>
      <c r="AN165">
        <v>0</v>
      </c>
      <c r="AO165">
        <v>0</v>
      </c>
      <c r="AP165">
        <v>0</v>
      </c>
      <c r="AQ165">
        <v>0</v>
      </c>
      <c r="AR165">
        <v>1</v>
      </c>
      <c r="AS165" s="9" t="s">
        <v>354</v>
      </c>
      <c r="AT165" s="9" t="s">
        <v>351</v>
      </c>
      <c r="AU165" s="9" t="s">
        <v>359</v>
      </c>
      <c r="AV165" s="9" t="s">
        <v>360</v>
      </c>
      <c r="AW165">
        <v>1</v>
      </c>
      <c r="AX165">
        <v>1</v>
      </c>
      <c r="AY165" s="9" t="s">
        <v>320</v>
      </c>
      <c r="AZ165" s="9" t="s">
        <v>362</v>
      </c>
      <c r="BA165">
        <v>0</v>
      </c>
      <c r="BB165" s="9" t="s">
        <v>337</v>
      </c>
      <c r="BC165" s="9" t="s">
        <v>33</v>
      </c>
      <c r="BD165">
        <v>1</v>
      </c>
      <c r="BE165" s="9" t="s">
        <v>365</v>
      </c>
      <c r="BF165">
        <v>0</v>
      </c>
      <c r="BG165" s="9" t="s">
        <v>320</v>
      </c>
      <c r="BH165">
        <v>0</v>
      </c>
      <c r="BI165" s="9" t="s">
        <v>366</v>
      </c>
      <c r="BK165" s="9" t="s">
        <v>368</v>
      </c>
      <c r="BL165" s="9"/>
      <c r="BM165" s="9" t="s">
        <v>374</v>
      </c>
      <c r="BN165" s="9" t="s">
        <v>375</v>
      </c>
      <c r="BO165" s="9" t="s">
        <v>376</v>
      </c>
      <c r="BP165" s="9" t="s">
        <v>377</v>
      </c>
      <c r="BQ165" s="9" t="s">
        <v>379</v>
      </c>
      <c r="BR165" s="9" t="s">
        <v>382</v>
      </c>
      <c r="BS165" s="9" t="s">
        <v>384</v>
      </c>
      <c r="BU165" s="9"/>
      <c r="BV165" s="9"/>
      <c r="BY165" s="9"/>
      <c r="BZ165" s="9"/>
      <c r="CA165" s="9"/>
      <c r="CB165" s="9" t="s">
        <v>430</v>
      </c>
      <c r="CC165" s="9" t="s">
        <v>501</v>
      </c>
      <c r="CD165" s="9"/>
      <c r="CE165" s="9"/>
      <c r="CF165" s="9"/>
      <c r="CG165" s="9"/>
      <c r="CH165" s="9"/>
      <c r="CI165" s="9"/>
      <c r="CJ165" s="9"/>
      <c r="CK165" s="9"/>
      <c r="CL165" s="9"/>
      <c r="CM165" s="9"/>
      <c r="CN165" s="9"/>
      <c r="CO165" s="9"/>
      <c r="CP165" s="9"/>
      <c r="CQ165" s="9"/>
      <c r="CR165" s="9"/>
      <c r="CS165" s="9"/>
      <c r="CT165" s="9"/>
      <c r="CU165" s="9"/>
      <c r="CV165" s="9"/>
      <c r="CW165" s="9"/>
      <c r="CX165" s="9"/>
      <c r="CY165" s="9"/>
      <c r="CZ165" s="9"/>
      <c r="DA165" s="9"/>
      <c r="DB165" s="9"/>
      <c r="DC165" s="9"/>
      <c r="DE165" s="9"/>
      <c r="DF165" s="9"/>
      <c r="DG165" s="9"/>
      <c r="DH165" s="9"/>
      <c r="DI165" s="9"/>
      <c r="DJ165" s="9"/>
      <c r="DK165" s="9"/>
    </row>
    <row r="166" spans="1:115" x14ac:dyDescent="0.2">
      <c r="A166" s="46" t="s">
        <v>351</v>
      </c>
      <c r="B166" s="9" t="s">
        <v>318</v>
      </c>
      <c r="C166" s="9" t="s">
        <v>320</v>
      </c>
      <c r="D166" s="9" t="s">
        <v>321</v>
      </c>
      <c r="E166" s="9" t="s">
        <v>323</v>
      </c>
      <c r="F166" s="9" t="s">
        <v>324</v>
      </c>
      <c r="G166">
        <v>0</v>
      </c>
      <c r="H166">
        <v>1</v>
      </c>
      <c r="I166">
        <v>0</v>
      </c>
      <c r="J166">
        <v>800</v>
      </c>
      <c r="K166" s="9" t="s">
        <v>325</v>
      </c>
      <c r="L166" s="9" t="s">
        <v>328</v>
      </c>
      <c r="M166">
        <v>1</v>
      </c>
      <c r="N166">
        <v>1</v>
      </c>
      <c r="O166">
        <v>0</v>
      </c>
      <c r="R166" s="9"/>
      <c r="S166">
        <v>0</v>
      </c>
      <c r="T166" s="9" t="s">
        <v>333</v>
      </c>
      <c r="U166">
        <v>20150911</v>
      </c>
      <c r="V166">
        <v>154410</v>
      </c>
      <c r="W166" s="9" t="s">
        <v>331</v>
      </c>
      <c r="X166">
        <v>0</v>
      </c>
      <c r="Y166">
        <v>0</v>
      </c>
      <c r="Z166">
        <v>0</v>
      </c>
      <c r="AA166" s="9" t="s">
        <v>334</v>
      </c>
      <c r="AB166" s="9"/>
      <c r="AC166" s="9" t="s">
        <v>337</v>
      </c>
      <c r="AD166">
        <v>1</v>
      </c>
      <c r="AE166" s="9" t="s">
        <v>340</v>
      </c>
      <c r="AF166">
        <v>1</v>
      </c>
      <c r="AG166" s="9" t="s">
        <v>335</v>
      </c>
      <c r="AH166" s="9" t="s">
        <v>343</v>
      </c>
      <c r="AI166">
        <v>1</v>
      </c>
      <c r="AJ166">
        <v>3</v>
      </c>
      <c r="AK166">
        <v>1</v>
      </c>
      <c r="AL166">
        <v>1</v>
      </c>
      <c r="AM166">
        <v>1</v>
      </c>
      <c r="AN166">
        <v>0</v>
      </c>
      <c r="AO166">
        <v>0</v>
      </c>
      <c r="AP166">
        <v>0</v>
      </c>
      <c r="AQ166">
        <v>0</v>
      </c>
      <c r="AR166">
        <v>1</v>
      </c>
      <c r="AS166" s="9" t="s">
        <v>354</v>
      </c>
      <c r="AT166" s="9" t="s">
        <v>351</v>
      </c>
      <c r="AU166" s="9" t="s">
        <v>359</v>
      </c>
      <c r="AV166" s="9" t="s">
        <v>360</v>
      </c>
      <c r="AW166">
        <v>1</v>
      </c>
      <c r="AX166">
        <v>1</v>
      </c>
      <c r="AY166" s="9" t="s">
        <v>320</v>
      </c>
      <c r="AZ166" s="9" t="s">
        <v>362</v>
      </c>
      <c r="BA166">
        <v>0</v>
      </c>
      <c r="BB166" s="9" t="s">
        <v>337</v>
      </c>
      <c r="BC166" s="9" t="s">
        <v>33</v>
      </c>
      <c r="BD166">
        <v>1</v>
      </c>
      <c r="BE166" s="9" t="s">
        <v>365</v>
      </c>
      <c r="BF166">
        <v>0</v>
      </c>
      <c r="BG166" s="9" t="s">
        <v>320</v>
      </c>
      <c r="BH166">
        <v>0</v>
      </c>
      <c r="BI166" s="9" t="s">
        <v>366</v>
      </c>
      <c r="BK166" s="9" t="s">
        <v>368</v>
      </c>
      <c r="BL166" s="9"/>
      <c r="BM166" s="9" t="s">
        <v>374</v>
      </c>
      <c r="BN166" s="9" t="s">
        <v>375</v>
      </c>
      <c r="BO166" s="9" t="s">
        <v>376</v>
      </c>
      <c r="BP166" s="9" t="s">
        <v>377</v>
      </c>
      <c r="BQ166" s="9" t="s">
        <v>379</v>
      </c>
      <c r="BR166" s="9" t="s">
        <v>382</v>
      </c>
      <c r="BS166" s="9" t="s">
        <v>384</v>
      </c>
      <c r="BU166" s="9"/>
      <c r="BV166" s="9"/>
      <c r="BY166" s="9"/>
      <c r="BZ166" s="9"/>
      <c r="CA166" s="9"/>
      <c r="CB166" s="9" t="s">
        <v>421</v>
      </c>
      <c r="CC166" s="9" t="s">
        <v>502</v>
      </c>
      <c r="CD166" s="9"/>
      <c r="CE166" s="9"/>
      <c r="CF166" s="9"/>
      <c r="CG166" s="9"/>
      <c r="CH166" s="9"/>
      <c r="CI166" s="9"/>
      <c r="CJ166" s="9"/>
      <c r="CK166" s="9"/>
      <c r="CL166" s="9"/>
      <c r="CM166" s="9"/>
      <c r="CN166" s="9"/>
      <c r="CO166" s="9"/>
      <c r="CP166" s="9"/>
      <c r="CQ166" s="9"/>
      <c r="CR166" s="9"/>
      <c r="CS166" s="9"/>
      <c r="CT166" s="9"/>
      <c r="CU166" s="9"/>
      <c r="CV166" s="9"/>
      <c r="CW166" s="9"/>
      <c r="CX166" s="9"/>
      <c r="CY166" s="9"/>
      <c r="CZ166" s="9"/>
      <c r="DA166" s="9"/>
      <c r="DB166" s="9"/>
      <c r="DC166" s="9"/>
      <c r="DE166" s="9"/>
      <c r="DF166" s="9"/>
      <c r="DG166" s="9"/>
      <c r="DH166" s="9"/>
      <c r="DI166" s="9"/>
      <c r="DJ166" s="9"/>
      <c r="DK166" s="9"/>
    </row>
    <row r="167" spans="1:115" x14ac:dyDescent="0.2">
      <c r="A167" s="45" t="s">
        <v>351</v>
      </c>
      <c r="B167" s="9" t="s">
        <v>318</v>
      </c>
      <c r="C167" s="9" t="s">
        <v>320</v>
      </c>
      <c r="D167" s="9" t="s">
        <v>321</v>
      </c>
      <c r="E167" s="9" t="s">
        <v>323</v>
      </c>
      <c r="F167" s="9" t="s">
        <v>324</v>
      </c>
      <c r="G167">
        <v>0</v>
      </c>
      <c r="H167">
        <v>1</v>
      </c>
      <c r="I167">
        <v>0</v>
      </c>
      <c r="J167">
        <v>800</v>
      </c>
      <c r="K167" s="9" t="s">
        <v>325</v>
      </c>
      <c r="L167" s="9" t="s">
        <v>328</v>
      </c>
      <c r="M167">
        <v>1</v>
      </c>
      <c r="N167">
        <v>1</v>
      </c>
      <c r="O167">
        <v>0</v>
      </c>
      <c r="R167" s="9"/>
      <c r="S167">
        <v>0</v>
      </c>
      <c r="T167" s="9" t="s">
        <v>333</v>
      </c>
      <c r="U167">
        <v>20150911</v>
      </c>
      <c r="V167">
        <v>154410</v>
      </c>
      <c r="W167" s="9" t="s">
        <v>331</v>
      </c>
      <c r="X167">
        <v>0</v>
      </c>
      <c r="Y167">
        <v>0</v>
      </c>
      <c r="Z167">
        <v>0</v>
      </c>
      <c r="AA167" s="9" t="s">
        <v>334</v>
      </c>
      <c r="AB167" s="9"/>
      <c r="AC167" s="9" t="s">
        <v>337</v>
      </c>
      <c r="AD167">
        <v>1</v>
      </c>
      <c r="AE167" s="9" t="s">
        <v>340</v>
      </c>
      <c r="AF167">
        <v>1</v>
      </c>
      <c r="AG167" s="9" t="s">
        <v>335</v>
      </c>
      <c r="AH167" s="9" t="s">
        <v>343</v>
      </c>
      <c r="AI167">
        <v>1</v>
      </c>
      <c r="AJ167">
        <v>3</v>
      </c>
      <c r="AK167">
        <v>1</v>
      </c>
      <c r="AL167">
        <v>1</v>
      </c>
      <c r="AM167">
        <v>1</v>
      </c>
      <c r="AN167">
        <v>0</v>
      </c>
      <c r="AO167">
        <v>0</v>
      </c>
      <c r="AP167">
        <v>0</v>
      </c>
      <c r="AQ167">
        <v>0</v>
      </c>
      <c r="AR167">
        <v>1</v>
      </c>
      <c r="AS167" s="9" t="s">
        <v>354</v>
      </c>
      <c r="AT167" s="9" t="s">
        <v>351</v>
      </c>
      <c r="AU167" s="9" t="s">
        <v>359</v>
      </c>
      <c r="AV167" s="9" t="s">
        <v>360</v>
      </c>
      <c r="AW167">
        <v>1</v>
      </c>
      <c r="AX167">
        <v>1</v>
      </c>
      <c r="AY167" s="9" t="s">
        <v>320</v>
      </c>
      <c r="AZ167" s="9" t="s">
        <v>362</v>
      </c>
      <c r="BA167">
        <v>0</v>
      </c>
      <c r="BB167" s="9" t="s">
        <v>337</v>
      </c>
      <c r="BC167" s="9" t="s">
        <v>33</v>
      </c>
      <c r="BD167">
        <v>1</v>
      </c>
      <c r="BE167" s="9" t="s">
        <v>365</v>
      </c>
      <c r="BF167">
        <v>0</v>
      </c>
      <c r="BG167" s="9" t="s">
        <v>320</v>
      </c>
      <c r="BH167">
        <v>0</v>
      </c>
      <c r="BI167" s="9" t="s">
        <v>366</v>
      </c>
      <c r="BK167" s="9" t="s">
        <v>368</v>
      </c>
      <c r="BL167" s="9"/>
      <c r="BM167" s="9" t="s">
        <v>374</v>
      </c>
      <c r="BN167" s="9" t="s">
        <v>375</v>
      </c>
      <c r="BO167" s="9" t="s">
        <v>376</v>
      </c>
      <c r="BP167" s="9" t="s">
        <v>377</v>
      </c>
      <c r="BQ167" s="9" t="s">
        <v>379</v>
      </c>
      <c r="BR167" s="9" t="s">
        <v>382</v>
      </c>
      <c r="BS167" s="9" t="s">
        <v>384</v>
      </c>
      <c r="BU167" s="9"/>
      <c r="BV167" s="9"/>
      <c r="BY167" s="9"/>
      <c r="BZ167" s="9"/>
      <c r="CA167" s="9"/>
      <c r="CB167" s="9" t="s">
        <v>432</v>
      </c>
      <c r="CC167" s="9" t="s">
        <v>368</v>
      </c>
      <c r="CD167" s="9"/>
      <c r="CE167" s="9"/>
      <c r="CF167" s="9"/>
      <c r="CG167" s="9"/>
      <c r="CH167" s="9"/>
      <c r="CI167" s="9"/>
      <c r="CJ167" s="9"/>
      <c r="CK167" s="9"/>
      <c r="CL167" s="9"/>
      <c r="CM167" s="9"/>
      <c r="CN167" s="9"/>
      <c r="CO167" s="9"/>
      <c r="CP167" s="9"/>
      <c r="CQ167" s="9"/>
      <c r="CR167" s="9"/>
      <c r="CS167" s="9"/>
      <c r="CT167" s="9"/>
      <c r="CU167" s="9"/>
      <c r="CV167" s="9"/>
      <c r="CW167" s="9"/>
      <c r="CX167" s="9"/>
      <c r="CY167" s="9"/>
      <c r="CZ167" s="9"/>
      <c r="DA167" s="9"/>
      <c r="DB167" s="9"/>
      <c r="DC167" s="9"/>
      <c r="DE167" s="9"/>
      <c r="DF167" s="9"/>
      <c r="DG167" s="9"/>
      <c r="DH167" s="9"/>
      <c r="DI167" s="9"/>
      <c r="DJ167" s="9"/>
      <c r="DK167" s="9"/>
    </row>
    <row r="168" spans="1:115" x14ac:dyDescent="0.2">
      <c r="A168" s="46" t="s">
        <v>351</v>
      </c>
      <c r="B168" s="9" t="s">
        <v>318</v>
      </c>
      <c r="C168" s="9" t="s">
        <v>320</v>
      </c>
      <c r="D168" s="9" t="s">
        <v>321</v>
      </c>
      <c r="E168" s="9" t="s">
        <v>323</v>
      </c>
      <c r="F168" s="9" t="s">
        <v>324</v>
      </c>
      <c r="G168">
        <v>0</v>
      </c>
      <c r="H168">
        <v>1</v>
      </c>
      <c r="I168">
        <v>0</v>
      </c>
      <c r="J168">
        <v>800</v>
      </c>
      <c r="K168" s="9" t="s">
        <v>325</v>
      </c>
      <c r="L168" s="9" t="s">
        <v>328</v>
      </c>
      <c r="M168">
        <v>1</v>
      </c>
      <c r="N168">
        <v>1</v>
      </c>
      <c r="O168">
        <v>0</v>
      </c>
      <c r="R168" s="9"/>
      <c r="S168">
        <v>0</v>
      </c>
      <c r="T168" s="9" t="s">
        <v>333</v>
      </c>
      <c r="U168">
        <v>20150911</v>
      </c>
      <c r="V168">
        <v>154410</v>
      </c>
      <c r="W168" s="9" t="s">
        <v>331</v>
      </c>
      <c r="X168">
        <v>0</v>
      </c>
      <c r="Y168">
        <v>0</v>
      </c>
      <c r="Z168">
        <v>0</v>
      </c>
      <c r="AA168" s="9" t="s">
        <v>334</v>
      </c>
      <c r="AB168" s="9"/>
      <c r="AC168" s="9" t="s">
        <v>337</v>
      </c>
      <c r="AD168">
        <v>1</v>
      </c>
      <c r="AE168" s="9" t="s">
        <v>340</v>
      </c>
      <c r="AF168">
        <v>1</v>
      </c>
      <c r="AG168" s="9" t="s">
        <v>335</v>
      </c>
      <c r="AH168" s="9" t="s">
        <v>343</v>
      </c>
      <c r="AI168">
        <v>1</v>
      </c>
      <c r="AJ168">
        <v>3</v>
      </c>
      <c r="AK168">
        <v>1</v>
      </c>
      <c r="AL168">
        <v>1</v>
      </c>
      <c r="AM168">
        <v>1</v>
      </c>
      <c r="AN168">
        <v>0</v>
      </c>
      <c r="AO168">
        <v>0</v>
      </c>
      <c r="AP168">
        <v>0</v>
      </c>
      <c r="AQ168">
        <v>0</v>
      </c>
      <c r="AR168">
        <v>1</v>
      </c>
      <c r="AS168" s="9" t="s">
        <v>354</v>
      </c>
      <c r="AT168" s="9" t="s">
        <v>351</v>
      </c>
      <c r="AU168" s="9" t="s">
        <v>359</v>
      </c>
      <c r="AV168" s="9" t="s">
        <v>360</v>
      </c>
      <c r="AW168">
        <v>1</v>
      </c>
      <c r="AX168">
        <v>1</v>
      </c>
      <c r="AY168" s="9" t="s">
        <v>320</v>
      </c>
      <c r="AZ168" s="9" t="s">
        <v>362</v>
      </c>
      <c r="BA168">
        <v>0</v>
      </c>
      <c r="BB168" s="9" t="s">
        <v>337</v>
      </c>
      <c r="BC168" s="9" t="s">
        <v>33</v>
      </c>
      <c r="BD168">
        <v>1</v>
      </c>
      <c r="BE168" s="9" t="s">
        <v>365</v>
      </c>
      <c r="BF168">
        <v>0</v>
      </c>
      <c r="BG168" s="9" t="s">
        <v>320</v>
      </c>
      <c r="BH168">
        <v>0</v>
      </c>
      <c r="BI168" s="9" t="s">
        <v>366</v>
      </c>
      <c r="BK168" s="9" t="s">
        <v>368</v>
      </c>
      <c r="BL168" s="9"/>
      <c r="BM168" s="9" t="s">
        <v>374</v>
      </c>
      <c r="BN168" s="9" t="s">
        <v>375</v>
      </c>
      <c r="BO168" s="9" t="s">
        <v>376</v>
      </c>
      <c r="BP168" s="9" t="s">
        <v>377</v>
      </c>
      <c r="BQ168" s="9" t="s">
        <v>379</v>
      </c>
      <c r="BR168" s="9" t="s">
        <v>382</v>
      </c>
      <c r="BS168" s="9" t="s">
        <v>384</v>
      </c>
      <c r="BU168" s="9"/>
      <c r="BV168" s="9"/>
      <c r="BY168" s="9"/>
      <c r="BZ168" s="9"/>
      <c r="CA168" s="9"/>
      <c r="CB168" s="9" t="s">
        <v>435</v>
      </c>
      <c r="CC168" s="9" t="s">
        <v>487</v>
      </c>
      <c r="CD168" s="9"/>
      <c r="CE168" s="9"/>
      <c r="CF168" s="9"/>
      <c r="CG168" s="9"/>
      <c r="CH168" s="9"/>
      <c r="CI168" s="9"/>
      <c r="CJ168" s="9"/>
      <c r="CK168" s="9"/>
      <c r="CL168" s="9"/>
      <c r="CM168" s="9"/>
      <c r="CN168" s="9"/>
      <c r="CO168" s="9"/>
      <c r="CP168" s="9"/>
      <c r="CQ168" s="9"/>
      <c r="CR168" s="9"/>
      <c r="CS168" s="9"/>
      <c r="CT168" s="9"/>
      <c r="CU168" s="9"/>
      <c r="CV168" s="9"/>
      <c r="CW168" s="9"/>
      <c r="CX168" s="9"/>
      <c r="CY168" s="9"/>
      <c r="CZ168" s="9"/>
      <c r="DA168" s="9"/>
      <c r="DB168" s="9"/>
      <c r="DC168" s="9"/>
      <c r="DE168" s="9"/>
      <c r="DF168" s="9"/>
      <c r="DG168" s="9"/>
      <c r="DH168" s="9"/>
      <c r="DI168" s="9"/>
      <c r="DJ168" s="9"/>
      <c r="DK168" s="9"/>
    </row>
    <row r="169" spans="1:115" x14ac:dyDescent="0.2">
      <c r="A169" s="45" t="s">
        <v>351</v>
      </c>
      <c r="B169" s="9" t="s">
        <v>318</v>
      </c>
      <c r="C169" s="9" t="s">
        <v>320</v>
      </c>
      <c r="D169" s="9" t="s">
        <v>321</v>
      </c>
      <c r="E169" s="9" t="s">
        <v>323</v>
      </c>
      <c r="F169" s="9" t="s">
        <v>324</v>
      </c>
      <c r="G169">
        <v>0</v>
      </c>
      <c r="H169">
        <v>1</v>
      </c>
      <c r="I169">
        <v>0</v>
      </c>
      <c r="J169">
        <v>800</v>
      </c>
      <c r="K169" s="9" t="s">
        <v>325</v>
      </c>
      <c r="L169" s="9" t="s">
        <v>328</v>
      </c>
      <c r="M169">
        <v>1</v>
      </c>
      <c r="N169">
        <v>1</v>
      </c>
      <c r="O169">
        <v>0</v>
      </c>
      <c r="R169" s="9"/>
      <c r="S169">
        <v>0</v>
      </c>
      <c r="T169" s="9" t="s">
        <v>333</v>
      </c>
      <c r="U169">
        <v>20150911</v>
      </c>
      <c r="V169">
        <v>154410</v>
      </c>
      <c r="W169" s="9" t="s">
        <v>331</v>
      </c>
      <c r="X169">
        <v>0</v>
      </c>
      <c r="Y169">
        <v>0</v>
      </c>
      <c r="Z169">
        <v>0</v>
      </c>
      <c r="AA169" s="9" t="s">
        <v>334</v>
      </c>
      <c r="AB169" s="9"/>
      <c r="AC169" s="9" t="s">
        <v>337</v>
      </c>
      <c r="AD169">
        <v>1</v>
      </c>
      <c r="AE169" s="9" t="s">
        <v>340</v>
      </c>
      <c r="AF169">
        <v>1</v>
      </c>
      <c r="AG169" s="9" t="s">
        <v>335</v>
      </c>
      <c r="AH169" s="9" t="s">
        <v>343</v>
      </c>
      <c r="AI169">
        <v>1</v>
      </c>
      <c r="AJ169">
        <v>3</v>
      </c>
      <c r="AK169">
        <v>1</v>
      </c>
      <c r="AL169">
        <v>1</v>
      </c>
      <c r="AM169">
        <v>1</v>
      </c>
      <c r="AN169">
        <v>0</v>
      </c>
      <c r="AO169">
        <v>0</v>
      </c>
      <c r="AP169">
        <v>0</v>
      </c>
      <c r="AQ169">
        <v>0</v>
      </c>
      <c r="AR169">
        <v>1</v>
      </c>
      <c r="AS169" s="9" t="s">
        <v>354</v>
      </c>
      <c r="AT169" s="9" t="s">
        <v>351</v>
      </c>
      <c r="AU169" s="9" t="s">
        <v>359</v>
      </c>
      <c r="AV169" s="9" t="s">
        <v>360</v>
      </c>
      <c r="AW169">
        <v>1</v>
      </c>
      <c r="AX169">
        <v>1</v>
      </c>
      <c r="AY169" s="9" t="s">
        <v>320</v>
      </c>
      <c r="AZ169" s="9" t="s">
        <v>362</v>
      </c>
      <c r="BA169">
        <v>0</v>
      </c>
      <c r="BB169" s="9" t="s">
        <v>337</v>
      </c>
      <c r="BC169" s="9" t="s">
        <v>33</v>
      </c>
      <c r="BD169">
        <v>1</v>
      </c>
      <c r="BE169" s="9" t="s">
        <v>365</v>
      </c>
      <c r="BF169">
        <v>0</v>
      </c>
      <c r="BG169" s="9" t="s">
        <v>320</v>
      </c>
      <c r="BH169">
        <v>0</v>
      </c>
      <c r="BI169" s="9" t="s">
        <v>366</v>
      </c>
      <c r="BK169" s="9" t="s">
        <v>368</v>
      </c>
      <c r="BL169" s="9"/>
      <c r="BM169" s="9" t="s">
        <v>374</v>
      </c>
      <c r="BN169" s="9" t="s">
        <v>375</v>
      </c>
      <c r="BO169" s="9" t="s">
        <v>376</v>
      </c>
      <c r="BP169" s="9" t="s">
        <v>377</v>
      </c>
      <c r="BQ169" s="9" t="s">
        <v>379</v>
      </c>
      <c r="BR169" s="9" t="s">
        <v>382</v>
      </c>
      <c r="BS169" s="9" t="s">
        <v>384</v>
      </c>
      <c r="BU169" s="9"/>
      <c r="BV169" s="9"/>
      <c r="BY169" s="9"/>
      <c r="BZ169" s="9"/>
      <c r="CA169" s="9"/>
      <c r="CB169" s="9" t="s">
        <v>433</v>
      </c>
      <c r="CC169" s="9" t="s">
        <v>201</v>
      </c>
      <c r="CD169" s="9"/>
      <c r="CE169" s="9"/>
      <c r="CF169" s="9"/>
      <c r="CG169" s="9"/>
      <c r="CH169" s="9"/>
      <c r="CI169" s="9"/>
      <c r="CJ169" s="9"/>
      <c r="CK169" s="9"/>
      <c r="CL169" s="9"/>
      <c r="CM169" s="9"/>
      <c r="CN169" s="9"/>
      <c r="CO169" s="9"/>
      <c r="CP169" s="9"/>
      <c r="CQ169" s="9"/>
      <c r="CR169" s="9"/>
      <c r="CS169" s="9"/>
      <c r="CT169" s="9"/>
      <c r="CU169" s="9"/>
      <c r="CV169" s="9"/>
      <c r="CW169" s="9"/>
      <c r="CX169" s="9"/>
      <c r="CY169" s="9"/>
      <c r="CZ169" s="9"/>
      <c r="DA169" s="9"/>
      <c r="DB169" s="9"/>
      <c r="DC169" s="9"/>
      <c r="DE169" s="9"/>
      <c r="DF169" s="9"/>
      <c r="DG169" s="9"/>
      <c r="DH169" s="9"/>
      <c r="DI169" s="9"/>
      <c r="DJ169" s="9"/>
      <c r="DK169" s="9"/>
    </row>
    <row r="170" spans="1:115" x14ac:dyDescent="0.2">
      <c r="A170" s="46" t="s">
        <v>351</v>
      </c>
      <c r="B170" s="9" t="s">
        <v>318</v>
      </c>
      <c r="C170" s="9" t="s">
        <v>320</v>
      </c>
      <c r="D170" s="9" t="s">
        <v>321</v>
      </c>
      <c r="E170" s="9" t="s">
        <v>323</v>
      </c>
      <c r="F170" s="9" t="s">
        <v>324</v>
      </c>
      <c r="G170">
        <v>0</v>
      </c>
      <c r="H170">
        <v>1</v>
      </c>
      <c r="I170">
        <v>0</v>
      </c>
      <c r="J170">
        <v>800</v>
      </c>
      <c r="K170" s="9" t="s">
        <v>325</v>
      </c>
      <c r="L170" s="9" t="s">
        <v>328</v>
      </c>
      <c r="M170">
        <v>1</v>
      </c>
      <c r="N170">
        <v>1</v>
      </c>
      <c r="O170">
        <v>0</v>
      </c>
      <c r="R170" s="9"/>
      <c r="S170">
        <v>0</v>
      </c>
      <c r="T170" s="9" t="s">
        <v>333</v>
      </c>
      <c r="U170">
        <v>20150911</v>
      </c>
      <c r="V170">
        <v>154410</v>
      </c>
      <c r="W170" s="9" t="s">
        <v>331</v>
      </c>
      <c r="X170">
        <v>0</v>
      </c>
      <c r="Y170">
        <v>0</v>
      </c>
      <c r="Z170">
        <v>0</v>
      </c>
      <c r="AA170" s="9" t="s">
        <v>334</v>
      </c>
      <c r="AB170" s="9"/>
      <c r="AC170" s="9" t="s">
        <v>337</v>
      </c>
      <c r="AD170">
        <v>1</v>
      </c>
      <c r="AE170" s="9" t="s">
        <v>340</v>
      </c>
      <c r="AF170">
        <v>1</v>
      </c>
      <c r="AG170" s="9" t="s">
        <v>335</v>
      </c>
      <c r="AH170" s="9" t="s">
        <v>343</v>
      </c>
      <c r="AI170">
        <v>1</v>
      </c>
      <c r="AJ170">
        <v>3</v>
      </c>
      <c r="AK170">
        <v>1</v>
      </c>
      <c r="AL170">
        <v>1</v>
      </c>
      <c r="AM170">
        <v>1</v>
      </c>
      <c r="AN170">
        <v>0</v>
      </c>
      <c r="AO170">
        <v>0</v>
      </c>
      <c r="AP170">
        <v>0</v>
      </c>
      <c r="AQ170">
        <v>0</v>
      </c>
      <c r="AR170">
        <v>1</v>
      </c>
      <c r="AS170" s="9" t="s">
        <v>354</v>
      </c>
      <c r="AT170" s="9" t="s">
        <v>351</v>
      </c>
      <c r="AU170" s="9" t="s">
        <v>359</v>
      </c>
      <c r="AV170" s="9" t="s">
        <v>360</v>
      </c>
      <c r="AW170">
        <v>1</v>
      </c>
      <c r="AX170">
        <v>1</v>
      </c>
      <c r="AY170" s="9" t="s">
        <v>320</v>
      </c>
      <c r="AZ170" s="9" t="s">
        <v>362</v>
      </c>
      <c r="BA170">
        <v>0</v>
      </c>
      <c r="BB170" s="9" t="s">
        <v>337</v>
      </c>
      <c r="BC170" s="9" t="s">
        <v>33</v>
      </c>
      <c r="BD170">
        <v>1</v>
      </c>
      <c r="BE170" s="9" t="s">
        <v>365</v>
      </c>
      <c r="BF170">
        <v>0</v>
      </c>
      <c r="BG170" s="9" t="s">
        <v>320</v>
      </c>
      <c r="BH170">
        <v>0</v>
      </c>
      <c r="BI170" s="9" t="s">
        <v>366</v>
      </c>
      <c r="BK170" s="9" t="s">
        <v>368</v>
      </c>
      <c r="BL170" s="9"/>
      <c r="BM170" s="9" t="s">
        <v>374</v>
      </c>
      <c r="BN170" s="9" t="s">
        <v>375</v>
      </c>
      <c r="BO170" s="9" t="s">
        <v>376</v>
      </c>
      <c r="BP170" s="9" t="s">
        <v>377</v>
      </c>
      <c r="BQ170" s="9" t="s">
        <v>379</v>
      </c>
      <c r="BR170" s="9" t="s">
        <v>382</v>
      </c>
      <c r="BS170" s="9" t="s">
        <v>384</v>
      </c>
      <c r="BU170" s="9"/>
      <c r="BV170" s="9"/>
      <c r="BY170" s="9"/>
      <c r="BZ170" s="9"/>
      <c r="CA170" s="9"/>
      <c r="CB170" s="9" t="s">
        <v>422</v>
      </c>
      <c r="CC170" s="9" t="s">
        <v>507</v>
      </c>
      <c r="CD170" s="9"/>
      <c r="CE170" s="9"/>
      <c r="CF170" s="9"/>
      <c r="CG170" s="9"/>
      <c r="CH170" s="9"/>
      <c r="CI170" s="9"/>
      <c r="CJ170" s="9"/>
      <c r="CK170" s="9"/>
      <c r="CL170" s="9"/>
      <c r="CM170" s="9"/>
      <c r="CN170" s="9"/>
      <c r="CO170" s="9"/>
      <c r="CP170" s="9"/>
      <c r="CQ170" s="9"/>
      <c r="CR170" s="9"/>
      <c r="CS170" s="9"/>
      <c r="CT170" s="9"/>
      <c r="CU170" s="9"/>
      <c r="CV170" s="9"/>
      <c r="CW170" s="9"/>
      <c r="CX170" s="9"/>
      <c r="CY170" s="9"/>
      <c r="CZ170" s="9"/>
      <c r="DA170" s="9"/>
      <c r="DB170" s="9"/>
      <c r="DC170" s="9"/>
      <c r="DE170" s="9"/>
      <c r="DF170" s="9"/>
      <c r="DG170" s="9"/>
      <c r="DH170" s="9"/>
      <c r="DI170" s="9"/>
      <c r="DJ170" s="9"/>
      <c r="DK170" s="9"/>
    </row>
    <row r="171" spans="1:115" x14ac:dyDescent="0.2">
      <c r="A171" s="11" t="s">
        <v>351</v>
      </c>
      <c r="B171" s="9" t="s">
        <v>318</v>
      </c>
      <c r="C171" s="9" t="s">
        <v>320</v>
      </c>
      <c r="D171" s="9" t="s">
        <v>321</v>
      </c>
      <c r="E171" s="9" t="s">
        <v>323</v>
      </c>
      <c r="F171" s="9" t="s">
        <v>324</v>
      </c>
      <c r="G171">
        <v>0</v>
      </c>
      <c r="H171">
        <v>1</v>
      </c>
      <c r="I171">
        <v>0</v>
      </c>
      <c r="J171">
        <v>800</v>
      </c>
      <c r="K171" s="9" t="s">
        <v>325</v>
      </c>
      <c r="L171" s="9" t="s">
        <v>328</v>
      </c>
      <c r="M171">
        <v>1</v>
      </c>
      <c r="N171">
        <v>1</v>
      </c>
      <c r="O171">
        <v>0</v>
      </c>
      <c r="R171" s="9"/>
      <c r="S171">
        <v>0</v>
      </c>
      <c r="T171" s="9" t="s">
        <v>333</v>
      </c>
      <c r="U171">
        <v>20150911</v>
      </c>
      <c r="V171">
        <v>154410</v>
      </c>
      <c r="W171" s="9" t="s">
        <v>331</v>
      </c>
      <c r="X171">
        <v>0</v>
      </c>
      <c r="Y171">
        <v>0</v>
      </c>
      <c r="Z171">
        <v>0</v>
      </c>
      <c r="AA171" s="9" t="s">
        <v>334</v>
      </c>
      <c r="AB171" s="9"/>
      <c r="AC171" s="9" t="s">
        <v>337</v>
      </c>
      <c r="AD171">
        <v>1</v>
      </c>
      <c r="AE171" s="9" t="s">
        <v>340</v>
      </c>
      <c r="AF171">
        <v>1</v>
      </c>
      <c r="AG171" s="9" t="s">
        <v>335</v>
      </c>
      <c r="AH171" s="9" t="s">
        <v>343</v>
      </c>
      <c r="AI171">
        <v>1</v>
      </c>
      <c r="AJ171">
        <v>3</v>
      </c>
      <c r="AK171">
        <v>1</v>
      </c>
      <c r="AL171">
        <v>1</v>
      </c>
      <c r="AM171">
        <v>1</v>
      </c>
      <c r="AN171">
        <v>0</v>
      </c>
      <c r="AO171">
        <v>0</v>
      </c>
      <c r="AP171">
        <v>0</v>
      </c>
      <c r="AQ171">
        <v>0</v>
      </c>
      <c r="AR171">
        <v>1</v>
      </c>
      <c r="AS171" s="9" t="s">
        <v>354</v>
      </c>
      <c r="AT171" s="9" t="s">
        <v>351</v>
      </c>
      <c r="AU171" s="9" t="s">
        <v>359</v>
      </c>
      <c r="AV171" s="9" t="s">
        <v>360</v>
      </c>
      <c r="AW171">
        <v>1</v>
      </c>
      <c r="AX171">
        <v>1</v>
      </c>
      <c r="AY171" s="9" t="s">
        <v>320</v>
      </c>
      <c r="AZ171" s="9" t="s">
        <v>362</v>
      </c>
      <c r="BA171">
        <v>0</v>
      </c>
      <c r="BB171" s="9" t="s">
        <v>337</v>
      </c>
      <c r="BC171" s="9" t="s">
        <v>33</v>
      </c>
      <c r="BD171">
        <v>1</v>
      </c>
      <c r="BE171" s="9" t="s">
        <v>365</v>
      </c>
      <c r="BF171">
        <v>0</v>
      </c>
      <c r="BG171" s="9" t="s">
        <v>320</v>
      </c>
      <c r="BH171">
        <v>0</v>
      </c>
      <c r="BI171" s="9" t="s">
        <v>366</v>
      </c>
      <c r="BK171" s="9" t="s">
        <v>368</v>
      </c>
      <c r="BL171" s="9"/>
      <c r="BM171" s="9" t="s">
        <v>374</v>
      </c>
      <c r="BN171" s="9" t="s">
        <v>375</v>
      </c>
      <c r="BO171" s="9" t="s">
        <v>376</v>
      </c>
      <c r="BP171" s="9" t="s">
        <v>377</v>
      </c>
      <c r="BQ171" s="9" t="s">
        <v>379</v>
      </c>
      <c r="BR171" s="9" t="s">
        <v>382</v>
      </c>
      <c r="BS171" s="9" t="s">
        <v>384</v>
      </c>
      <c r="BU171" s="9"/>
      <c r="BV171" s="9"/>
      <c r="BY171" s="9"/>
      <c r="BZ171" s="9"/>
      <c r="CA171" s="9"/>
      <c r="CB171" s="9" t="s">
        <v>423</v>
      </c>
      <c r="CC171" s="9" t="s">
        <v>508</v>
      </c>
      <c r="CD171" s="9"/>
      <c r="CE171" s="9"/>
      <c r="CF171" s="9"/>
      <c r="CG171" s="9"/>
      <c r="CH171" s="9"/>
      <c r="CI171" s="9"/>
      <c r="CJ171" s="9"/>
      <c r="CK171" s="9"/>
      <c r="CL171" s="9"/>
      <c r="CM171" s="9"/>
      <c r="CN171" s="9"/>
      <c r="CO171" s="9"/>
      <c r="CP171" s="9"/>
      <c r="CQ171" s="9"/>
      <c r="CR171" s="9"/>
      <c r="CS171" s="9"/>
      <c r="CT171" s="9"/>
      <c r="CU171" s="9"/>
      <c r="CV171" s="9"/>
      <c r="CW171" s="9"/>
      <c r="CX171" s="9"/>
      <c r="CY171" s="9"/>
      <c r="CZ171" s="9"/>
      <c r="DA171" s="9"/>
      <c r="DB171" s="9"/>
      <c r="DC171" s="9"/>
      <c r="DE171" s="9"/>
      <c r="DF171" s="9"/>
      <c r="DG171" s="9"/>
      <c r="DH171" s="9"/>
      <c r="DI171" s="9"/>
      <c r="DJ171" s="9"/>
      <c r="DK171" s="9"/>
    </row>
    <row r="172" spans="1:115" x14ac:dyDescent="0.2">
      <c r="A172" s="12" t="s">
        <v>351</v>
      </c>
      <c r="B172" s="9" t="s">
        <v>318</v>
      </c>
      <c r="C172" s="9" t="s">
        <v>320</v>
      </c>
      <c r="D172" s="9" t="s">
        <v>321</v>
      </c>
      <c r="E172" s="9" t="s">
        <v>323</v>
      </c>
      <c r="F172" s="9" t="s">
        <v>324</v>
      </c>
      <c r="G172">
        <v>0</v>
      </c>
      <c r="H172">
        <v>1</v>
      </c>
      <c r="I172">
        <v>0</v>
      </c>
      <c r="J172">
        <v>800</v>
      </c>
      <c r="K172" s="9" t="s">
        <v>325</v>
      </c>
      <c r="L172" s="9" t="s">
        <v>328</v>
      </c>
      <c r="M172">
        <v>1</v>
      </c>
      <c r="N172">
        <v>1</v>
      </c>
      <c r="O172">
        <v>0</v>
      </c>
      <c r="R172" s="9"/>
      <c r="S172">
        <v>0</v>
      </c>
      <c r="T172" s="9" t="s">
        <v>333</v>
      </c>
      <c r="U172">
        <v>20150911</v>
      </c>
      <c r="V172">
        <v>154410</v>
      </c>
      <c r="W172" s="9" t="s">
        <v>331</v>
      </c>
      <c r="X172">
        <v>0</v>
      </c>
      <c r="Y172">
        <v>0</v>
      </c>
      <c r="Z172">
        <v>0</v>
      </c>
      <c r="AA172" s="9" t="s">
        <v>334</v>
      </c>
      <c r="AB172" s="9"/>
      <c r="AC172" s="9" t="s">
        <v>337</v>
      </c>
      <c r="AD172">
        <v>1</v>
      </c>
      <c r="AE172" s="9" t="s">
        <v>340</v>
      </c>
      <c r="AF172">
        <v>1</v>
      </c>
      <c r="AG172" s="9" t="s">
        <v>335</v>
      </c>
      <c r="AH172" s="9" t="s">
        <v>343</v>
      </c>
      <c r="AI172">
        <v>1</v>
      </c>
      <c r="AJ172">
        <v>3</v>
      </c>
      <c r="AK172">
        <v>1</v>
      </c>
      <c r="AL172">
        <v>1</v>
      </c>
      <c r="AM172">
        <v>1</v>
      </c>
      <c r="AN172">
        <v>0</v>
      </c>
      <c r="AO172">
        <v>0</v>
      </c>
      <c r="AP172">
        <v>0</v>
      </c>
      <c r="AQ172">
        <v>0</v>
      </c>
      <c r="AR172">
        <v>1</v>
      </c>
      <c r="AS172" s="9" t="s">
        <v>354</v>
      </c>
      <c r="AT172" s="9" t="s">
        <v>351</v>
      </c>
      <c r="AU172" s="9" t="s">
        <v>359</v>
      </c>
      <c r="AV172" s="9" t="s">
        <v>360</v>
      </c>
      <c r="AW172">
        <v>1</v>
      </c>
      <c r="AX172">
        <v>1</v>
      </c>
      <c r="AY172" s="9" t="s">
        <v>320</v>
      </c>
      <c r="AZ172" s="9" t="s">
        <v>362</v>
      </c>
      <c r="BA172">
        <v>0</v>
      </c>
      <c r="BB172" s="9" t="s">
        <v>337</v>
      </c>
      <c r="BC172" s="9" t="s">
        <v>33</v>
      </c>
      <c r="BD172">
        <v>1</v>
      </c>
      <c r="BE172" s="9" t="s">
        <v>365</v>
      </c>
      <c r="BF172">
        <v>0</v>
      </c>
      <c r="BG172" s="9" t="s">
        <v>320</v>
      </c>
      <c r="BH172">
        <v>0</v>
      </c>
      <c r="BI172" s="9" t="s">
        <v>366</v>
      </c>
      <c r="BK172" s="9" t="s">
        <v>368</v>
      </c>
      <c r="BL172" s="9"/>
      <c r="BM172" s="9" t="s">
        <v>374</v>
      </c>
      <c r="BN172" s="9" t="s">
        <v>375</v>
      </c>
      <c r="BO172" s="9" t="s">
        <v>376</v>
      </c>
      <c r="BP172" s="9" t="s">
        <v>377</v>
      </c>
      <c r="BQ172" s="9" t="s">
        <v>379</v>
      </c>
      <c r="BR172" s="9" t="s">
        <v>382</v>
      </c>
      <c r="BS172" s="9" t="s">
        <v>384</v>
      </c>
      <c r="BU172" s="9"/>
      <c r="BV172" s="9"/>
      <c r="BY172" s="9"/>
      <c r="BZ172" s="9"/>
      <c r="CA172" s="9"/>
      <c r="CB172" s="9" t="s">
        <v>436</v>
      </c>
      <c r="CC172" s="9" t="s">
        <v>368</v>
      </c>
      <c r="CD172" s="9"/>
      <c r="CE172" s="9"/>
      <c r="CF172" s="9"/>
      <c r="CG172" s="9"/>
      <c r="CH172" s="9"/>
      <c r="CI172" s="9"/>
      <c r="CJ172" s="9"/>
      <c r="CK172" s="9"/>
      <c r="CL172" s="9"/>
      <c r="CM172" s="9"/>
      <c r="CN172" s="9"/>
      <c r="CO172" s="9"/>
      <c r="CP172" s="9"/>
      <c r="CQ172" s="9"/>
      <c r="CR172" s="9"/>
      <c r="CS172" s="9"/>
      <c r="CT172" s="9"/>
      <c r="CU172" s="9"/>
      <c r="CV172" s="9"/>
      <c r="CW172" s="9"/>
      <c r="CX172" s="9"/>
      <c r="CY172" s="9"/>
      <c r="CZ172" s="9"/>
      <c r="DA172" s="9"/>
      <c r="DB172" s="9"/>
      <c r="DC172" s="9"/>
      <c r="DE172" s="9"/>
      <c r="DF172" s="9"/>
      <c r="DG172" s="9"/>
      <c r="DH172" s="9"/>
      <c r="DI172" s="9"/>
      <c r="DJ172" s="9"/>
      <c r="DK172" s="9"/>
    </row>
    <row r="173" spans="1:115" x14ac:dyDescent="0.2">
      <c r="A173" s="45" t="s">
        <v>351</v>
      </c>
      <c r="B173" s="44" t="s">
        <v>318</v>
      </c>
      <c r="C173" s="44" t="s">
        <v>320</v>
      </c>
      <c r="D173" s="44" t="s">
        <v>321</v>
      </c>
      <c r="E173" s="44" t="s">
        <v>323</v>
      </c>
      <c r="F173" s="44" t="s">
        <v>324</v>
      </c>
      <c r="G173" s="43">
        <v>0</v>
      </c>
      <c r="H173" s="43">
        <v>1</v>
      </c>
      <c r="I173" s="43">
        <v>0</v>
      </c>
      <c r="J173" s="43">
        <v>800</v>
      </c>
      <c r="K173" s="44" t="s">
        <v>325</v>
      </c>
      <c r="L173" s="44" t="s">
        <v>328</v>
      </c>
      <c r="M173" s="43">
        <v>1</v>
      </c>
      <c r="N173" s="43">
        <v>1</v>
      </c>
      <c r="O173" s="43">
        <v>0</v>
      </c>
      <c r="P173" s="43"/>
      <c r="Q173" s="43"/>
      <c r="R173" s="44"/>
      <c r="S173" s="43">
        <v>0</v>
      </c>
      <c r="T173" s="44" t="s">
        <v>333</v>
      </c>
      <c r="U173" s="43">
        <v>20150911</v>
      </c>
      <c r="V173" s="43">
        <v>154410</v>
      </c>
      <c r="W173" s="44" t="s">
        <v>331</v>
      </c>
      <c r="X173" s="43">
        <v>0</v>
      </c>
      <c r="Y173" s="43">
        <v>0</v>
      </c>
      <c r="Z173" s="43">
        <v>0</v>
      </c>
      <c r="AA173" s="44" t="s">
        <v>334</v>
      </c>
      <c r="AB173" s="44"/>
      <c r="AC173" s="44" t="s">
        <v>337</v>
      </c>
      <c r="AD173" s="43">
        <v>1</v>
      </c>
      <c r="AE173" s="44" t="s">
        <v>340</v>
      </c>
      <c r="AF173" s="43">
        <v>1</v>
      </c>
      <c r="AG173" s="44" t="s">
        <v>335</v>
      </c>
      <c r="AH173" s="44" t="s">
        <v>343</v>
      </c>
      <c r="AI173" s="43">
        <v>1</v>
      </c>
      <c r="AJ173" s="43">
        <v>3</v>
      </c>
      <c r="AK173" s="43">
        <v>1</v>
      </c>
      <c r="AL173" s="43">
        <v>1</v>
      </c>
      <c r="AM173" s="43">
        <v>1</v>
      </c>
      <c r="AN173" s="43">
        <v>0</v>
      </c>
      <c r="AO173" s="43">
        <v>0</v>
      </c>
      <c r="AP173" s="43">
        <v>0</v>
      </c>
      <c r="AQ173" s="43">
        <v>0</v>
      </c>
      <c r="AR173" s="43">
        <v>1</v>
      </c>
      <c r="AS173" s="44" t="s">
        <v>354</v>
      </c>
      <c r="AT173" s="44" t="s">
        <v>351</v>
      </c>
      <c r="AU173" s="44" t="s">
        <v>359</v>
      </c>
      <c r="AV173" s="44" t="s">
        <v>360</v>
      </c>
      <c r="AW173" s="43">
        <v>1</v>
      </c>
      <c r="AX173" s="43">
        <v>1</v>
      </c>
      <c r="AY173" s="44" t="s">
        <v>320</v>
      </c>
      <c r="AZ173" s="44" t="s">
        <v>362</v>
      </c>
      <c r="BA173" s="43">
        <v>0</v>
      </c>
      <c r="BB173" s="44" t="s">
        <v>337</v>
      </c>
      <c r="BC173" s="44" t="s">
        <v>33</v>
      </c>
      <c r="BD173" s="43">
        <v>1</v>
      </c>
      <c r="BE173" s="44" t="s">
        <v>365</v>
      </c>
      <c r="BF173" s="43">
        <v>0</v>
      </c>
      <c r="BG173" s="44" t="s">
        <v>320</v>
      </c>
      <c r="BH173" s="43">
        <v>0</v>
      </c>
      <c r="BI173" s="44" t="s">
        <v>366</v>
      </c>
      <c r="BJ173" s="43"/>
      <c r="BK173" s="44" t="s">
        <v>368</v>
      </c>
      <c r="BL173" s="44"/>
      <c r="BM173" s="44" t="s">
        <v>374</v>
      </c>
      <c r="BN173" s="44" t="s">
        <v>375</v>
      </c>
      <c r="BO173" s="44" t="s">
        <v>376</v>
      </c>
      <c r="BP173" s="44" t="s">
        <v>377</v>
      </c>
      <c r="BQ173" s="44" t="s">
        <v>379</v>
      </c>
      <c r="BR173" s="44" t="s">
        <v>382</v>
      </c>
      <c r="BS173" s="44" t="s">
        <v>384</v>
      </c>
      <c r="BT173" s="43"/>
      <c r="BU173" s="44"/>
      <c r="BV173" s="44"/>
      <c r="BW173" s="43"/>
      <c r="BX173" s="43"/>
      <c r="BY173" s="44"/>
      <c r="BZ173" s="44"/>
      <c r="CA173" s="44"/>
      <c r="CB173" s="44" t="s">
        <v>459</v>
      </c>
      <c r="CC173" s="44" t="s">
        <v>368</v>
      </c>
      <c r="CD173" s="44"/>
      <c r="CE173" s="44"/>
      <c r="CF173" s="44"/>
      <c r="CG173" s="44"/>
      <c r="CH173" s="44"/>
      <c r="CI173" s="44"/>
      <c r="CJ173" s="44"/>
      <c r="CK173" s="44"/>
      <c r="CL173" s="44"/>
      <c r="CM173" s="44"/>
      <c r="CN173" s="44"/>
      <c r="CO173" s="44"/>
      <c r="CP173" s="44"/>
      <c r="CQ173" s="44"/>
      <c r="CR173" s="44"/>
      <c r="CS173" s="44"/>
      <c r="CT173" s="44"/>
      <c r="CU173" s="44"/>
      <c r="CV173" s="44"/>
      <c r="CW173" s="44"/>
      <c r="CX173" s="44"/>
      <c r="CY173" s="44"/>
      <c r="CZ173" s="44"/>
      <c r="DA173" s="44"/>
      <c r="DB173" s="44"/>
      <c r="DC173" s="44"/>
      <c r="DD173" s="43"/>
      <c r="DE173" s="44"/>
      <c r="DF173" s="44"/>
      <c r="DG173" s="44"/>
      <c r="DH173" s="44"/>
      <c r="DI173" s="44"/>
      <c r="DJ173" s="44"/>
      <c r="DK173" s="44"/>
    </row>
    <row r="174" spans="1:115" x14ac:dyDescent="0.2">
      <c r="A174" s="46" t="s">
        <v>351</v>
      </c>
      <c r="B174" s="44" t="s">
        <v>318</v>
      </c>
      <c r="C174" s="44" t="s">
        <v>320</v>
      </c>
      <c r="D174" s="44" t="s">
        <v>321</v>
      </c>
      <c r="E174" s="44" t="s">
        <v>323</v>
      </c>
      <c r="F174" s="44" t="s">
        <v>324</v>
      </c>
      <c r="G174" s="43">
        <v>0</v>
      </c>
      <c r="H174" s="43">
        <v>1</v>
      </c>
      <c r="I174" s="43">
        <v>0</v>
      </c>
      <c r="J174" s="43">
        <v>800</v>
      </c>
      <c r="K174" s="44" t="s">
        <v>325</v>
      </c>
      <c r="L174" s="44" t="s">
        <v>328</v>
      </c>
      <c r="M174" s="43">
        <v>1</v>
      </c>
      <c r="N174" s="43">
        <v>1</v>
      </c>
      <c r="O174" s="43">
        <v>0</v>
      </c>
      <c r="P174" s="43"/>
      <c r="Q174" s="43"/>
      <c r="R174" s="44"/>
      <c r="S174" s="43">
        <v>0</v>
      </c>
      <c r="T174" s="44" t="s">
        <v>333</v>
      </c>
      <c r="U174" s="43">
        <v>20150911</v>
      </c>
      <c r="V174" s="43">
        <v>154410</v>
      </c>
      <c r="W174" s="44" t="s">
        <v>331</v>
      </c>
      <c r="X174" s="43">
        <v>0</v>
      </c>
      <c r="Y174" s="43">
        <v>0</v>
      </c>
      <c r="Z174" s="43">
        <v>0</v>
      </c>
      <c r="AA174" s="44" t="s">
        <v>334</v>
      </c>
      <c r="AB174" s="44"/>
      <c r="AC174" s="44" t="s">
        <v>337</v>
      </c>
      <c r="AD174" s="43">
        <v>1</v>
      </c>
      <c r="AE174" s="44" t="s">
        <v>340</v>
      </c>
      <c r="AF174" s="43">
        <v>1</v>
      </c>
      <c r="AG174" s="44" t="s">
        <v>335</v>
      </c>
      <c r="AH174" s="44" t="s">
        <v>343</v>
      </c>
      <c r="AI174" s="43">
        <v>1</v>
      </c>
      <c r="AJ174" s="43">
        <v>3</v>
      </c>
      <c r="AK174" s="43">
        <v>1</v>
      </c>
      <c r="AL174" s="43">
        <v>1</v>
      </c>
      <c r="AM174" s="43">
        <v>1</v>
      </c>
      <c r="AN174" s="43">
        <v>0</v>
      </c>
      <c r="AO174" s="43">
        <v>0</v>
      </c>
      <c r="AP174" s="43">
        <v>0</v>
      </c>
      <c r="AQ174" s="43">
        <v>0</v>
      </c>
      <c r="AR174" s="43">
        <v>1</v>
      </c>
      <c r="AS174" s="44" t="s">
        <v>354</v>
      </c>
      <c r="AT174" s="44" t="s">
        <v>351</v>
      </c>
      <c r="AU174" s="44" t="s">
        <v>359</v>
      </c>
      <c r="AV174" s="44" t="s">
        <v>360</v>
      </c>
      <c r="AW174" s="43">
        <v>1</v>
      </c>
      <c r="AX174" s="43">
        <v>1</v>
      </c>
      <c r="AY174" s="44" t="s">
        <v>320</v>
      </c>
      <c r="AZ174" s="44" t="s">
        <v>362</v>
      </c>
      <c r="BA174" s="43">
        <v>0</v>
      </c>
      <c r="BB174" s="44" t="s">
        <v>337</v>
      </c>
      <c r="BC174" s="44" t="s">
        <v>33</v>
      </c>
      <c r="BD174" s="43">
        <v>1</v>
      </c>
      <c r="BE174" s="44" t="s">
        <v>365</v>
      </c>
      <c r="BF174" s="43">
        <v>0</v>
      </c>
      <c r="BG174" s="44" t="s">
        <v>320</v>
      </c>
      <c r="BH174" s="43">
        <v>0</v>
      </c>
      <c r="BI174" s="44" t="s">
        <v>366</v>
      </c>
      <c r="BJ174" s="43"/>
      <c r="BK174" s="44" t="s">
        <v>368</v>
      </c>
      <c r="BL174" s="44"/>
      <c r="BM174" s="44" t="s">
        <v>374</v>
      </c>
      <c r="BN174" s="44" t="s">
        <v>375</v>
      </c>
      <c r="BO174" s="44" t="s">
        <v>376</v>
      </c>
      <c r="BP174" s="44" t="s">
        <v>377</v>
      </c>
      <c r="BQ174" s="44" t="s">
        <v>379</v>
      </c>
      <c r="BR174" s="44" t="s">
        <v>382</v>
      </c>
      <c r="BS174" s="44" t="s">
        <v>384</v>
      </c>
      <c r="BT174" s="43"/>
      <c r="BU174" s="44"/>
      <c r="BV174" s="44"/>
      <c r="BW174" s="43"/>
      <c r="BX174" s="43"/>
      <c r="BY174" s="44"/>
      <c r="BZ174" s="44"/>
      <c r="CA174" s="44"/>
      <c r="CB174" s="44" t="s">
        <v>439</v>
      </c>
      <c r="CC174" s="44" t="s">
        <v>201</v>
      </c>
      <c r="CD174" s="44"/>
      <c r="CE174" s="44"/>
      <c r="CF174" s="44"/>
      <c r="CG174" s="44"/>
      <c r="CH174" s="44"/>
      <c r="CI174" s="44"/>
      <c r="CJ174" s="44"/>
      <c r="CK174" s="44"/>
      <c r="CL174" s="44"/>
      <c r="CM174" s="44"/>
      <c r="CN174" s="44"/>
      <c r="CO174" s="44"/>
      <c r="CP174" s="44"/>
      <c r="CQ174" s="44"/>
      <c r="CR174" s="44"/>
      <c r="CS174" s="44"/>
      <c r="CT174" s="44"/>
      <c r="CU174" s="44"/>
      <c r="CV174" s="44"/>
      <c r="CW174" s="44"/>
      <c r="CX174" s="44"/>
      <c r="CY174" s="44"/>
      <c r="CZ174" s="44"/>
      <c r="DA174" s="44"/>
      <c r="DB174" s="44"/>
      <c r="DC174" s="44"/>
      <c r="DD174" s="43"/>
      <c r="DE174" s="44"/>
      <c r="DF174" s="44"/>
      <c r="DG174" s="44"/>
      <c r="DH174" s="44"/>
      <c r="DI174" s="44"/>
      <c r="DJ174" s="44"/>
      <c r="DK174" s="44"/>
    </row>
    <row r="175" spans="1:115" x14ac:dyDescent="0.2">
      <c r="A175" s="45" t="s">
        <v>351</v>
      </c>
      <c r="B175" s="44" t="s">
        <v>318</v>
      </c>
      <c r="C175" s="44" t="s">
        <v>320</v>
      </c>
      <c r="D175" s="44" t="s">
        <v>321</v>
      </c>
      <c r="E175" s="44" t="s">
        <v>323</v>
      </c>
      <c r="F175" s="44" t="s">
        <v>324</v>
      </c>
      <c r="G175" s="43">
        <v>0</v>
      </c>
      <c r="H175" s="43">
        <v>1</v>
      </c>
      <c r="I175" s="43">
        <v>0</v>
      </c>
      <c r="J175" s="43">
        <v>800</v>
      </c>
      <c r="K175" s="44" t="s">
        <v>325</v>
      </c>
      <c r="L175" s="44" t="s">
        <v>328</v>
      </c>
      <c r="M175" s="43">
        <v>1</v>
      </c>
      <c r="N175" s="43">
        <v>1</v>
      </c>
      <c r="O175" s="43">
        <v>0</v>
      </c>
      <c r="P175" s="43"/>
      <c r="Q175" s="43"/>
      <c r="R175" s="44"/>
      <c r="S175" s="43">
        <v>0</v>
      </c>
      <c r="T175" s="44" t="s">
        <v>333</v>
      </c>
      <c r="U175" s="43">
        <v>20150911</v>
      </c>
      <c r="V175" s="43">
        <v>154410</v>
      </c>
      <c r="W175" s="44" t="s">
        <v>331</v>
      </c>
      <c r="X175" s="43">
        <v>0</v>
      </c>
      <c r="Y175" s="43">
        <v>0</v>
      </c>
      <c r="Z175" s="43">
        <v>0</v>
      </c>
      <c r="AA175" s="44" t="s">
        <v>334</v>
      </c>
      <c r="AB175" s="44"/>
      <c r="AC175" s="44" t="s">
        <v>337</v>
      </c>
      <c r="AD175" s="43">
        <v>1</v>
      </c>
      <c r="AE175" s="44" t="s">
        <v>340</v>
      </c>
      <c r="AF175" s="43">
        <v>1</v>
      </c>
      <c r="AG175" s="44" t="s">
        <v>335</v>
      </c>
      <c r="AH175" s="44" t="s">
        <v>343</v>
      </c>
      <c r="AI175" s="43">
        <v>1</v>
      </c>
      <c r="AJ175" s="43">
        <v>3</v>
      </c>
      <c r="AK175" s="43">
        <v>1</v>
      </c>
      <c r="AL175" s="43">
        <v>1</v>
      </c>
      <c r="AM175" s="43">
        <v>1</v>
      </c>
      <c r="AN175" s="43">
        <v>0</v>
      </c>
      <c r="AO175" s="43">
        <v>0</v>
      </c>
      <c r="AP175" s="43">
        <v>0</v>
      </c>
      <c r="AQ175" s="43">
        <v>0</v>
      </c>
      <c r="AR175" s="43">
        <v>1</v>
      </c>
      <c r="AS175" s="44" t="s">
        <v>354</v>
      </c>
      <c r="AT175" s="44" t="s">
        <v>351</v>
      </c>
      <c r="AU175" s="44" t="s">
        <v>359</v>
      </c>
      <c r="AV175" s="44" t="s">
        <v>360</v>
      </c>
      <c r="AW175" s="43">
        <v>1</v>
      </c>
      <c r="AX175" s="43">
        <v>1</v>
      </c>
      <c r="AY175" s="44" t="s">
        <v>320</v>
      </c>
      <c r="AZ175" s="44" t="s">
        <v>362</v>
      </c>
      <c r="BA175" s="43">
        <v>0</v>
      </c>
      <c r="BB175" s="44" t="s">
        <v>337</v>
      </c>
      <c r="BC175" s="44" t="s">
        <v>33</v>
      </c>
      <c r="BD175" s="43">
        <v>1</v>
      </c>
      <c r="BE175" s="44" t="s">
        <v>365</v>
      </c>
      <c r="BF175" s="43">
        <v>0</v>
      </c>
      <c r="BG175" s="44" t="s">
        <v>320</v>
      </c>
      <c r="BH175" s="43">
        <v>0</v>
      </c>
      <c r="BI175" s="44" t="s">
        <v>366</v>
      </c>
      <c r="BJ175" s="43"/>
      <c r="BK175" s="44" t="s">
        <v>368</v>
      </c>
      <c r="BL175" s="44"/>
      <c r="BM175" s="44" t="s">
        <v>374</v>
      </c>
      <c r="BN175" s="44" t="s">
        <v>375</v>
      </c>
      <c r="BO175" s="44" t="s">
        <v>376</v>
      </c>
      <c r="BP175" s="44" t="s">
        <v>377</v>
      </c>
      <c r="BQ175" s="44" t="s">
        <v>379</v>
      </c>
      <c r="BR175" s="44" t="s">
        <v>382</v>
      </c>
      <c r="BS175" s="44" t="s">
        <v>384</v>
      </c>
      <c r="BT175" s="43"/>
      <c r="BU175" s="44"/>
      <c r="BV175" s="44"/>
      <c r="BW175" s="43"/>
      <c r="BX175" s="43"/>
      <c r="BY175" s="44"/>
      <c r="BZ175" s="44"/>
      <c r="CA175" s="44"/>
      <c r="CB175" s="44" t="s">
        <v>438</v>
      </c>
      <c r="CC175" s="44" t="s">
        <v>368</v>
      </c>
      <c r="CD175" s="44"/>
      <c r="CE175" s="44"/>
      <c r="CF175" s="44"/>
      <c r="CG175" s="44"/>
      <c r="CH175" s="44"/>
      <c r="CI175" s="44"/>
      <c r="CJ175" s="44"/>
      <c r="CK175" s="44"/>
      <c r="CL175" s="44"/>
      <c r="CM175" s="44"/>
      <c r="CN175" s="44"/>
      <c r="CO175" s="44"/>
      <c r="CP175" s="44"/>
      <c r="CQ175" s="44"/>
      <c r="CR175" s="44"/>
      <c r="CS175" s="44"/>
      <c r="CT175" s="44"/>
      <c r="CU175" s="44"/>
      <c r="CV175" s="44"/>
      <c r="CW175" s="44"/>
      <c r="CX175" s="44"/>
      <c r="CY175" s="44"/>
      <c r="CZ175" s="44"/>
      <c r="DA175" s="44"/>
      <c r="DB175" s="44"/>
      <c r="DC175" s="44"/>
      <c r="DD175" s="43"/>
      <c r="DE175" s="44"/>
      <c r="DF175" s="44"/>
      <c r="DG175" s="44"/>
      <c r="DH175" s="44"/>
      <c r="DI175" s="44"/>
      <c r="DJ175" s="44"/>
      <c r="DK175" s="44"/>
    </row>
    <row r="176" spans="1:115" x14ac:dyDescent="0.2">
      <c r="A176" s="46" t="s">
        <v>351</v>
      </c>
      <c r="B176" s="44" t="s">
        <v>318</v>
      </c>
      <c r="C176" s="44" t="s">
        <v>320</v>
      </c>
      <c r="D176" s="44" t="s">
        <v>321</v>
      </c>
      <c r="E176" s="44" t="s">
        <v>323</v>
      </c>
      <c r="F176" s="44" t="s">
        <v>324</v>
      </c>
      <c r="G176" s="43">
        <v>0</v>
      </c>
      <c r="H176" s="43">
        <v>1</v>
      </c>
      <c r="I176" s="43">
        <v>0</v>
      </c>
      <c r="J176" s="43">
        <v>800</v>
      </c>
      <c r="K176" s="44" t="s">
        <v>325</v>
      </c>
      <c r="L176" s="44" t="s">
        <v>328</v>
      </c>
      <c r="M176" s="43">
        <v>1</v>
      </c>
      <c r="N176" s="43">
        <v>1</v>
      </c>
      <c r="O176" s="43">
        <v>0</v>
      </c>
      <c r="P176" s="43"/>
      <c r="Q176" s="43"/>
      <c r="R176" s="44"/>
      <c r="S176" s="43">
        <v>0</v>
      </c>
      <c r="T176" s="44" t="s">
        <v>333</v>
      </c>
      <c r="U176" s="43">
        <v>20150911</v>
      </c>
      <c r="V176" s="43">
        <v>154410</v>
      </c>
      <c r="W176" s="44" t="s">
        <v>331</v>
      </c>
      <c r="X176" s="43">
        <v>0</v>
      </c>
      <c r="Y176" s="43">
        <v>0</v>
      </c>
      <c r="Z176" s="43">
        <v>0</v>
      </c>
      <c r="AA176" s="44" t="s">
        <v>334</v>
      </c>
      <c r="AB176" s="44"/>
      <c r="AC176" s="44" t="s">
        <v>337</v>
      </c>
      <c r="AD176" s="43">
        <v>1</v>
      </c>
      <c r="AE176" s="44" t="s">
        <v>340</v>
      </c>
      <c r="AF176" s="43">
        <v>1</v>
      </c>
      <c r="AG176" s="44" t="s">
        <v>335</v>
      </c>
      <c r="AH176" s="44" t="s">
        <v>343</v>
      </c>
      <c r="AI176" s="43">
        <v>1</v>
      </c>
      <c r="AJ176" s="43">
        <v>3</v>
      </c>
      <c r="AK176" s="43">
        <v>1</v>
      </c>
      <c r="AL176" s="43">
        <v>1</v>
      </c>
      <c r="AM176" s="43">
        <v>1</v>
      </c>
      <c r="AN176" s="43">
        <v>0</v>
      </c>
      <c r="AO176" s="43">
        <v>0</v>
      </c>
      <c r="AP176" s="43">
        <v>0</v>
      </c>
      <c r="AQ176" s="43">
        <v>0</v>
      </c>
      <c r="AR176" s="43">
        <v>1</v>
      </c>
      <c r="AS176" s="44" t="s">
        <v>354</v>
      </c>
      <c r="AT176" s="44" t="s">
        <v>351</v>
      </c>
      <c r="AU176" s="44" t="s">
        <v>359</v>
      </c>
      <c r="AV176" s="44" t="s">
        <v>360</v>
      </c>
      <c r="AW176" s="43">
        <v>1</v>
      </c>
      <c r="AX176" s="43">
        <v>1</v>
      </c>
      <c r="AY176" s="44" t="s">
        <v>320</v>
      </c>
      <c r="AZ176" s="44" t="s">
        <v>362</v>
      </c>
      <c r="BA176" s="43">
        <v>0</v>
      </c>
      <c r="BB176" s="44" t="s">
        <v>337</v>
      </c>
      <c r="BC176" s="44" t="s">
        <v>33</v>
      </c>
      <c r="BD176" s="43">
        <v>1</v>
      </c>
      <c r="BE176" s="44" t="s">
        <v>365</v>
      </c>
      <c r="BF176" s="43">
        <v>0</v>
      </c>
      <c r="BG176" s="44" t="s">
        <v>320</v>
      </c>
      <c r="BH176" s="43">
        <v>0</v>
      </c>
      <c r="BI176" s="44" t="s">
        <v>366</v>
      </c>
      <c r="BJ176" s="43"/>
      <c r="BK176" s="44" t="s">
        <v>368</v>
      </c>
      <c r="BL176" s="44"/>
      <c r="BM176" s="44" t="s">
        <v>374</v>
      </c>
      <c r="BN176" s="44" t="s">
        <v>375</v>
      </c>
      <c r="BO176" s="44" t="s">
        <v>376</v>
      </c>
      <c r="BP176" s="44" t="s">
        <v>377</v>
      </c>
      <c r="BQ176" s="44" t="s">
        <v>379</v>
      </c>
      <c r="BR176" s="44" t="s">
        <v>382</v>
      </c>
      <c r="BS176" s="44" t="s">
        <v>384</v>
      </c>
      <c r="BT176" s="43"/>
      <c r="BU176" s="44"/>
      <c r="BV176" s="44"/>
      <c r="BW176" s="43"/>
      <c r="BX176" s="43"/>
      <c r="BY176" s="44"/>
      <c r="BZ176" s="44"/>
      <c r="CA176" s="44"/>
      <c r="CB176" s="44" t="s">
        <v>460</v>
      </c>
      <c r="CC176" s="44" t="s">
        <v>368</v>
      </c>
      <c r="CD176" s="44"/>
      <c r="CE176" s="44"/>
      <c r="CF176" s="44"/>
      <c r="CG176" s="44"/>
      <c r="CH176" s="44"/>
      <c r="CI176" s="44"/>
      <c r="CJ176" s="44"/>
      <c r="CK176" s="44"/>
      <c r="CL176" s="44"/>
      <c r="CM176" s="44"/>
      <c r="CN176" s="44"/>
      <c r="CO176" s="44"/>
      <c r="CP176" s="44"/>
      <c r="CQ176" s="44"/>
      <c r="CR176" s="44"/>
      <c r="CS176" s="44"/>
      <c r="CT176" s="44"/>
      <c r="CU176" s="44"/>
      <c r="CV176" s="44"/>
      <c r="CW176" s="44"/>
      <c r="CX176" s="44"/>
      <c r="CY176" s="44"/>
      <c r="CZ176" s="44"/>
      <c r="DA176" s="44"/>
      <c r="DB176" s="44"/>
      <c r="DC176" s="44"/>
      <c r="DD176" s="43"/>
      <c r="DE176" s="44"/>
      <c r="DF176" s="44"/>
      <c r="DG176" s="44"/>
      <c r="DH176" s="44"/>
      <c r="DI176" s="44"/>
      <c r="DJ176" s="44"/>
      <c r="DK176" s="44"/>
    </row>
    <row r="177" spans="1:115" x14ac:dyDescent="0.2">
      <c r="A177" s="45" t="s">
        <v>351</v>
      </c>
      <c r="B177" s="44" t="s">
        <v>318</v>
      </c>
      <c r="C177" s="44" t="s">
        <v>320</v>
      </c>
      <c r="D177" s="44" t="s">
        <v>321</v>
      </c>
      <c r="E177" s="44" t="s">
        <v>323</v>
      </c>
      <c r="F177" s="44" t="s">
        <v>324</v>
      </c>
      <c r="G177" s="43">
        <v>0</v>
      </c>
      <c r="H177" s="43">
        <v>1</v>
      </c>
      <c r="I177" s="43">
        <v>0</v>
      </c>
      <c r="J177" s="43">
        <v>800</v>
      </c>
      <c r="K177" s="44" t="s">
        <v>325</v>
      </c>
      <c r="L177" s="44" t="s">
        <v>328</v>
      </c>
      <c r="M177" s="43">
        <v>1</v>
      </c>
      <c r="N177" s="43">
        <v>1</v>
      </c>
      <c r="O177" s="43">
        <v>0</v>
      </c>
      <c r="P177" s="43"/>
      <c r="Q177" s="43"/>
      <c r="R177" s="44"/>
      <c r="S177" s="43">
        <v>0</v>
      </c>
      <c r="T177" s="44" t="s">
        <v>333</v>
      </c>
      <c r="U177" s="43">
        <v>20150911</v>
      </c>
      <c r="V177" s="43">
        <v>154410</v>
      </c>
      <c r="W177" s="44" t="s">
        <v>331</v>
      </c>
      <c r="X177" s="43">
        <v>0</v>
      </c>
      <c r="Y177" s="43">
        <v>0</v>
      </c>
      <c r="Z177" s="43">
        <v>0</v>
      </c>
      <c r="AA177" s="44" t="s">
        <v>334</v>
      </c>
      <c r="AB177" s="44"/>
      <c r="AC177" s="44" t="s">
        <v>337</v>
      </c>
      <c r="AD177" s="43">
        <v>1</v>
      </c>
      <c r="AE177" s="44" t="s">
        <v>340</v>
      </c>
      <c r="AF177" s="43">
        <v>1</v>
      </c>
      <c r="AG177" s="44" t="s">
        <v>335</v>
      </c>
      <c r="AH177" s="44" t="s">
        <v>343</v>
      </c>
      <c r="AI177" s="43">
        <v>1</v>
      </c>
      <c r="AJ177" s="43">
        <v>3</v>
      </c>
      <c r="AK177" s="43">
        <v>1</v>
      </c>
      <c r="AL177" s="43">
        <v>1</v>
      </c>
      <c r="AM177" s="43">
        <v>1</v>
      </c>
      <c r="AN177" s="43">
        <v>0</v>
      </c>
      <c r="AO177" s="43">
        <v>0</v>
      </c>
      <c r="AP177" s="43">
        <v>0</v>
      </c>
      <c r="AQ177" s="43">
        <v>0</v>
      </c>
      <c r="AR177" s="43">
        <v>1</v>
      </c>
      <c r="AS177" s="44" t="s">
        <v>354</v>
      </c>
      <c r="AT177" s="44" t="s">
        <v>351</v>
      </c>
      <c r="AU177" s="44" t="s">
        <v>359</v>
      </c>
      <c r="AV177" s="44" t="s">
        <v>360</v>
      </c>
      <c r="AW177" s="43">
        <v>1</v>
      </c>
      <c r="AX177" s="43">
        <v>1</v>
      </c>
      <c r="AY177" s="44" t="s">
        <v>320</v>
      </c>
      <c r="AZ177" s="44" t="s">
        <v>362</v>
      </c>
      <c r="BA177" s="43">
        <v>0</v>
      </c>
      <c r="BB177" s="44" t="s">
        <v>337</v>
      </c>
      <c r="BC177" s="44" t="s">
        <v>33</v>
      </c>
      <c r="BD177" s="43">
        <v>1</v>
      </c>
      <c r="BE177" s="44" t="s">
        <v>365</v>
      </c>
      <c r="BF177" s="43">
        <v>0</v>
      </c>
      <c r="BG177" s="44" t="s">
        <v>320</v>
      </c>
      <c r="BH177" s="43">
        <v>0</v>
      </c>
      <c r="BI177" s="44" t="s">
        <v>366</v>
      </c>
      <c r="BJ177" s="43"/>
      <c r="BK177" s="44" t="s">
        <v>368</v>
      </c>
      <c r="BL177" s="44"/>
      <c r="BM177" s="44" t="s">
        <v>374</v>
      </c>
      <c r="BN177" s="44" t="s">
        <v>375</v>
      </c>
      <c r="BO177" s="44" t="s">
        <v>376</v>
      </c>
      <c r="BP177" s="44" t="s">
        <v>377</v>
      </c>
      <c r="BQ177" s="44" t="s">
        <v>379</v>
      </c>
      <c r="BR177" s="44" t="s">
        <v>382</v>
      </c>
      <c r="BS177" s="44" t="s">
        <v>384</v>
      </c>
      <c r="BT177" s="43"/>
      <c r="BU177" s="44"/>
      <c r="BV177" s="44"/>
      <c r="BW177" s="43"/>
      <c r="BX177" s="43"/>
      <c r="BY177" s="44"/>
      <c r="BZ177" s="44"/>
      <c r="CA177" s="44"/>
      <c r="CB177" s="44" t="s">
        <v>437</v>
      </c>
      <c r="CC177" s="44" t="s">
        <v>368</v>
      </c>
      <c r="CD177" s="44"/>
      <c r="CE177" s="44"/>
      <c r="CF177" s="44"/>
      <c r="CG177" s="44"/>
      <c r="CH177" s="44"/>
      <c r="CI177" s="44"/>
      <c r="CJ177" s="44"/>
      <c r="CK177" s="44"/>
      <c r="CL177" s="44"/>
      <c r="CM177" s="44"/>
      <c r="CN177" s="44"/>
      <c r="CO177" s="44"/>
      <c r="CP177" s="44"/>
      <c r="CQ177" s="44"/>
      <c r="CR177" s="44"/>
      <c r="CS177" s="44"/>
      <c r="CT177" s="44"/>
      <c r="CU177" s="44"/>
      <c r="CV177" s="44"/>
      <c r="CW177" s="44"/>
      <c r="CX177" s="44"/>
      <c r="CY177" s="44"/>
      <c r="CZ177" s="44"/>
      <c r="DA177" s="44"/>
      <c r="DB177" s="44"/>
      <c r="DC177" s="44"/>
      <c r="DD177" s="43"/>
      <c r="DE177" s="44"/>
      <c r="DF177" s="44"/>
      <c r="DG177" s="44"/>
      <c r="DH177" s="44"/>
      <c r="DI177" s="44"/>
      <c r="DJ177" s="44"/>
      <c r="DK177" s="44"/>
    </row>
    <row r="178" spans="1:115" x14ac:dyDescent="0.2">
      <c r="A178" s="46" t="s">
        <v>351</v>
      </c>
      <c r="B178" s="44" t="s">
        <v>318</v>
      </c>
      <c r="C178" s="44" t="s">
        <v>320</v>
      </c>
      <c r="D178" s="44" t="s">
        <v>321</v>
      </c>
      <c r="E178" s="44" t="s">
        <v>323</v>
      </c>
      <c r="F178" s="44" t="s">
        <v>324</v>
      </c>
      <c r="G178" s="43">
        <v>0</v>
      </c>
      <c r="H178" s="43">
        <v>1</v>
      </c>
      <c r="I178" s="43">
        <v>0</v>
      </c>
      <c r="J178" s="43">
        <v>800</v>
      </c>
      <c r="K178" s="44" t="s">
        <v>325</v>
      </c>
      <c r="L178" s="44" t="s">
        <v>328</v>
      </c>
      <c r="M178" s="43">
        <v>1</v>
      </c>
      <c r="N178" s="43">
        <v>1</v>
      </c>
      <c r="O178" s="43">
        <v>0</v>
      </c>
      <c r="P178" s="43"/>
      <c r="Q178" s="43"/>
      <c r="R178" s="44"/>
      <c r="S178" s="43">
        <v>0</v>
      </c>
      <c r="T178" s="44" t="s">
        <v>333</v>
      </c>
      <c r="U178" s="43">
        <v>20150911</v>
      </c>
      <c r="V178" s="43">
        <v>154410</v>
      </c>
      <c r="W178" s="44" t="s">
        <v>331</v>
      </c>
      <c r="X178" s="43">
        <v>0</v>
      </c>
      <c r="Y178" s="43">
        <v>0</v>
      </c>
      <c r="Z178" s="43">
        <v>0</v>
      </c>
      <c r="AA178" s="44" t="s">
        <v>334</v>
      </c>
      <c r="AB178" s="44"/>
      <c r="AC178" s="44" t="s">
        <v>337</v>
      </c>
      <c r="AD178" s="43">
        <v>1</v>
      </c>
      <c r="AE178" s="44" t="s">
        <v>340</v>
      </c>
      <c r="AF178" s="43">
        <v>1</v>
      </c>
      <c r="AG178" s="44" t="s">
        <v>335</v>
      </c>
      <c r="AH178" s="44" t="s">
        <v>343</v>
      </c>
      <c r="AI178" s="43">
        <v>1</v>
      </c>
      <c r="AJ178" s="43">
        <v>3</v>
      </c>
      <c r="AK178" s="43">
        <v>1</v>
      </c>
      <c r="AL178" s="43">
        <v>1</v>
      </c>
      <c r="AM178" s="43">
        <v>1</v>
      </c>
      <c r="AN178" s="43">
        <v>0</v>
      </c>
      <c r="AO178" s="43">
        <v>0</v>
      </c>
      <c r="AP178" s="43">
        <v>0</v>
      </c>
      <c r="AQ178" s="43">
        <v>0</v>
      </c>
      <c r="AR178" s="43">
        <v>1</v>
      </c>
      <c r="AS178" s="44" t="s">
        <v>354</v>
      </c>
      <c r="AT178" s="44" t="s">
        <v>351</v>
      </c>
      <c r="AU178" s="44" t="s">
        <v>359</v>
      </c>
      <c r="AV178" s="44" t="s">
        <v>360</v>
      </c>
      <c r="AW178" s="43">
        <v>1</v>
      </c>
      <c r="AX178" s="43">
        <v>1</v>
      </c>
      <c r="AY178" s="44" t="s">
        <v>320</v>
      </c>
      <c r="AZ178" s="44" t="s">
        <v>362</v>
      </c>
      <c r="BA178" s="43">
        <v>0</v>
      </c>
      <c r="BB178" s="44" t="s">
        <v>337</v>
      </c>
      <c r="BC178" s="44" t="s">
        <v>33</v>
      </c>
      <c r="BD178" s="43">
        <v>1</v>
      </c>
      <c r="BE178" s="44" t="s">
        <v>365</v>
      </c>
      <c r="BF178" s="43">
        <v>0</v>
      </c>
      <c r="BG178" s="44" t="s">
        <v>320</v>
      </c>
      <c r="BH178" s="43">
        <v>0</v>
      </c>
      <c r="BI178" s="44" t="s">
        <v>366</v>
      </c>
      <c r="BJ178" s="43"/>
      <c r="BK178" s="44" t="s">
        <v>368</v>
      </c>
      <c r="BL178" s="44"/>
      <c r="BM178" s="44" t="s">
        <v>374</v>
      </c>
      <c r="BN178" s="44" t="s">
        <v>375</v>
      </c>
      <c r="BO178" s="44" t="s">
        <v>376</v>
      </c>
      <c r="BP178" s="44" t="s">
        <v>377</v>
      </c>
      <c r="BQ178" s="44" t="s">
        <v>379</v>
      </c>
      <c r="BR178" s="44" t="s">
        <v>382</v>
      </c>
      <c r="BS178" s="44" t="s">
        <v>384</v>
      </c>
      <c r="BT178" s="43"/>
      <c r="BU178" s="44"/>
      <c r="BV178" s="44"/>
      <c r="BW178" s="43"/>
      <c r="BX178" s="43"/>
      <c r="BY178" s="44"/>
      <c r="BZ178" s="44"/>
      <c r="CA178" s="44"/>
      <c r="CB178" s="44" t="s">
        <v>461</v>
      </c>
      <c r="CC178" s="44" t="s">
        <v>368</v>
      </c>
      <c r="CD178" s="44"/>
      <c r="CE178" s="44"/>
      <c r="CF178" s="44"/>
      <c r="CG178" s="44"/>
      <c r="CH178" s="44"/>
      <c r="CI178" s="44"/>
      <c r="CJ178" s="44"/>
      <c r="CK178" s="44"/>
      <c r="CL178" s="44"/>
      <c r="CM178" s="44"/>
      <c r="CN178" s="44"/>
      <c r="CO178" s="44"/>
      <c r="CP178" s="44"/>
      <c r="CQ178" s="44"/>
      <c r="CR178" s="44"/>
      <c r="CS178" s="44"/>
      <c r="CT178" s="44"/>
      <c r="CU178" s="44"/>
      <c r="CV178" s="44"/>
      <c r="CW178" s="44"/>
      <c r="CX178" s="44"/>
      <c r="CY178" s="44"/>
      <c r="CZ178" s="44"/>
      <c r="DA178" s="44"/>
      <c r="DB178" s="44"/>
      <c r="DC178" s="44"/>
      <c r="DD178" s="43"/>
      <c r="DE178" s="44"/>
      <c r="DF178" s="44"/>
      <c r="DG178" s="44"/>
      <c r="DH178" s="44"/>
      <c r="DI178" s="44"/>
      <c r="DJ178" s="44"/>
      <c r="DK178" s="44"/>
    </row>
    <row r="179" spans="1:115" x14ac:dyDescent="0.2">
      <c r="A179" s="45" t="s">
        <v>351</v>
      </c>
      <c r="B179" s="44" t="s">
        <v>318</v>
      </c>
      <c r="C179" s="44" t="s">
        <v>320</v>
      </c>
      <c r="D179" s="44" t="s">
        <v>321</v>
      </c>
      <c r="E179" s="44" t="s">
        <v>323</v>
      </c>
      <c r="F179" s="44" t="s">
        <v>324</v>
      </c>
      <c r="G179" s="43">
        <v>0</v>
      </c>
      <c r="H179" s="43">
        <v>1</v>
      </c>
      <c r="I179" s="43">
        <v>0</v>
      </c>
      <c r="J179" s="43">
        <v>800</v>
      </c>
      <c r="K179" s="44" t="s">
        <v>325</v>
      </c>
      <c r="L179" s="44" t="s">
        <v>328</v>
      </c>
      <c r="M179" s="43">
        <v>1</v>
      </c>
      <c r="N179" s="43">
        <v>1</v>
      </c>
      <c r="O179" s="43">
        <v>0</v>
      </c>
      <c r="P179" s="43"/>
      <c r="Q179" s="43"/>
      <c r="R179" s="44"/>
      <c r="S179" s="43">
        <v>0</v>
      </c>
      <c r="T179" s="44" t="s">
        <v>333</v>
      </c>
      <c r="U179" s="43">
        <v>20150911</v>
      </c>
      <c r="V179" s="43">
        <v>154410</v>
      </c>
      <c r="W179" s="44" t="s">
        <v>331</v>
      </c>
      <c r="X179" s="43">
        <v>0</v>
      </c>
      <c r="Y179" s="43">
        <v>0</v>
      </c>
      <c r="Z179" s="43">
        <v>0</v>
      </c>
      <c r="AA179" s="44" t="s">
        <v>334</v>
      </c>
      <c r="AB179" s="44"/>
      <c r="AC179" s="44" t="s">
        <v>337</v>
      </c>
      <c r="AD179" s="43">
        <v>1</v>
      </c>
      <c r="AE179" s="44" t="s">
        <v>340</v>
      </c>
      <c r="AF179" s="43">
        <v>1</v>
      </c>
      <c r="AG179" s="44" t="s">
        <v>335</v>
      </c>
      <c r="AH179" s="44" t="s">
        <v>343</v>
      </c>
      <c r="AI179" s="43">
        <v>1</v>
      </c>
      <c r="AJ179" s="43">
        <v>3</v>
      </c>
      <c r="AK179" s="43">
        <v>1</v>
      </c>
      <c r="AL179" s="43">
        <v>1</v>
      </c>
      <c r="AM179" s="43">
        <v>1</v>
      </c>
      <c r="AN179" s="43">
        <v>0</v>
      </c>
      <c r="AO179" s="43">
        <v>0</v>
      </c>
      <c r="AP179" s="43">
        <v>0</v>
      </c>
      <c r="AQ179" s="43">
        <v>0</v>
      </c>
      <c r="AR179" s="43">
        <v>1</v>
      </c>
      <c r="AS179" s="44" t="s">
        <v>354</v>
      </c>
      <c r="AT179" s="44" t="s">
        <v>351</v>
      </c>
      <c r="AU179" s="44" t="s">
        <v>359</v>
      </c>
      <c r="AV179" s="44" t="s">
        <v>360</v>
      </c>
      <c r="AW179" s="43">
        <v>1</v>
      </c>
      <c r="AX179" s="43">
        <v>1</v>
      </c>
      <c r="AY179" s="44" t="s">
        <v>320</v>
      </c>
      <c r="AZ179" s="44" t="s">
        <v>362</v>
      </c>
      <c r="BA179" s="43">
        <v>0</v>
      </c>
      <c r="BB179" s="44" t="s">
        <v>337</v>
      </c>
      <c r="BC179" s="44" t="s">
        <v>33</v>
      </c>
      <c r="BD179" s="43">
        <v>1</v>
      </c>
      <c r="BE179" s="44" t="s">
        <v>365</v>
      </c>
      <c r="BF179" s="43">
        <v>0</v>
      </c>
      <c r="BG179" s="44" t="s">
        <v>320</v>
      </c>
      <c r="BH179" s="43">
        <v>0</v>
      </c>
      <c r="BI179" s="44" t="s">
        <v>366</v>
      </c>
      <c r="BJ179" s="43"/>
      <c r="BK179" s="44" t="s">
        <v>368</v>
      </c>
      <c r="BL179" s="44"/>
      <c r="BM179" s="44" t="s">
        <v>374</v>
      </c>
      <c r="BN179" s="44" t="s">
        <v>375</v>
      </c>
      <c r="BO179" s="44" t="s">
        <v>376</v>
      </c>
      <c r="BP179" s="44" t="s">
        <v>377</v>
      </c>
      <c r="BQ179" s="44" t="s">
        <v>379</v>
      </c>
      <c r="BR179" s="44" t="s">
        <v>382</v>
      </c>
      <c r="BS179" s="44" t="s">
        <v>384</v>
      </c>
      <c r="BT179" s="43"/>
      <c r="BU179" s="44"/>
      <c r="BV179" s="44"/>
      <c r="BW179" s="43"/>
      <c r="BX179" s="43"/>
      <c r="BY179" s="44"/>
      <c r="BZ179" s="44"/>
      <c r="CA179" s="44"/>
      <c r="CB179" s="44" t="s">
        <v>440</v>
      </c>
      <c r="CC179" s="44" t="s">
        <v>201</v>
      </c>
      <c r="CD179" s="44"/>
      <c r="CE179" s="44"/>
      <c r="CF179" s="44"/>
      <c r="CG179" s="44"/>
      <c r="CH179" s="44"/>
      <c r="CI179" s="44"/>
      <c r="CJ179" s="44"/>
      <c r="CK179" s="44"/>
      <c r="CL179" s="44"/>
      <c r="CM179" s="44"/>
      <c r="CN179" s="44"/>
      <c r="CO179" s="44"/>
      <c r="CP179" s="44"/>
      <c r="CQ179" s="44"/>
      <c r="CR179" s="44"/>
      <c r="CS179" s="44"/>
      <c r="CT179" s="44"/>
      <c r="CU179" s="44"/>
      <c r="CV179" s="44"/>
      <c r="CW179" s="44"/>
      <c r="CX179" s="44"/>
      <c r="CY179" s="44"/>
      <c r="CZ179" s="44"/>
      <c r="DA179" s="44"/>
      <c r="DB179" s="44"/>
      <c r="DC179" s="44"/>
      <c r="DD179" s="43"/>
      <c r="DE179" s="44"/>
      <c r="DF179" s="44"/>
      <c r="DG179" s="44"/>
      <c r="DH179" s="44"/>
      <c r="DI179" s="44"/>
      <c r="DJ179" s="44"/>
      <c r="DK179" s="44"/>
    </row>
    <row r="180" spans="1:115" x14ac:dyDescent="0.2">
      <c r="A180" s="46" t="s">
        <v>351</v>
      </c>
      <c r="B180" s="44" t="s">
        <v>318</v>
      </c>
      <c r="C180" s="44" t="s">
        <v>320</v>
      </c>
      <c r="D180" s="44" t="s">
        <v>321</v>
      </c>
      <c r="E180" s="44" t="s">
        <v>323</v>
      </c>
      <c r="F180" s="44" t="s">
        <v>324</v>
      </c>
      <c r="G180" s="43">
        <v>0</v>
      </c>
      <c r="H180" s="43">
        <v>1</v>
      </c>
      <c r="I180" s="43">
        <v>0</v>
      </c>
      <c r="J180" s="43">
        <v>800</v>
      </c>
      <c r="K180" s="44" t="s">
        <v>325</v>
      </c>
      <c r="L180" s="44" t="s">
        <v>328</v>
      </c>
      <c r="M180" s="43">
        <v>1</v>
      </c>
      <c r="N180" s="43">
        <v>1</v>
      </c>
      <c r="O180" s="43">
        <v>0</v>
      </c>
      <c r="P180" s="43"/>
      <c r="Q180" s="43"/>
      <c r="R180" s="44"/>
      <c r="S180" s="43">
        <v>0</v>
      </c>
      <c r="T180" s="44" t="s">
        <v>333</v>
      </c>
      <c r="U180" s="43">
        <v>20150911</v>
      </c>
      <c r="V180" s="43">
        <v>154410</v>
      </c>
      <c r="W180" s="44" t="s">
        <v>331</v>
      </c>
      <c r="X180" s="43">
        <v>0</v>
      </c>
      <c r="Y180" s="43">
        <v>0</v>
      </c>
      <c r="Z180" s="43">
        <v>0</v>
      </c>
      <c r="AA180" s="44" t="s">
        <v>334</v>
      </c>
      <c r="AB180" s="44"/>
      <c r="AC180" s="44" t="s">
        <v>337</v>
      </c>
      <c r="AD180" s="43">
        <v>1</v>
      </c>
      <c r="AE180" s="44" t="s">
        <v>340</v>
      </c>
      <c r="AF180" s="43">
        <v>1</v>
      </c>
      <c r="AG180" s="44" t="s">
        <v>335</v>
      </c>
      <c r="AH180" s="44" t="s">
        <v>343</v>
      </c>
      <c r="AI180" s="43">
        <v>1</v>
      </c>
      <c r="AJ180" s="43">
        <v>3</v>
      </c>
      <c r="AK180" s="43">
        <v>1</v>
      </c>
      <c r="AL180" s="43">
        <v>1</v>
      </c>
      <c r="AM180" s="43">
        <v>1</v>
      </c>
      <c r="AN180" s="43">
        <v>0</v>
      </c>
      <c r="AO180" s="43">
        <v>0</v>
      </c>
      <c r="AP180" s="43">
        <v>0</v>
      </c>
      <c r="AQ180" s="43">
        <v>0</v>
      </c>
      <c r="AR180" s="43">
        <v>1</v>
      </c>
      <c r="AS180" s="44" t="s">
        <v>354</v>
      </c>
      <c r="AT180" s="44" t="s">
        <v>351</v>
      </c>
      <c r="AU180" s="44" t="s">
        <v>359</v>
      </c>
      <c r="AV180" s="44" t="s">
        <v>360</v>
      </c>
      <c r="AW180" s="43">
        <v>1</v>
      </c>
      <c r="AX180" s="43">
        <v>1</v>
      </c>
      <c r="AY180" s="44" t="s">
        <v>320</v>
      </c>
      <c r="AZ180" s="44" t="s">
        <v>362</v>
      </c>
      <c r="BA180" s="43">
        <v>0</v>
      </c>
      <c r="BB180" s="44" t="s">
        <v>337</v>
      </c>
      <c r="BC180" s="44" t="s">
        <v>33</v>
      </c>
      <c r="BD180" s="43">
        <v>1</v>
      </c>
      <c r="BE180" s="44" t="s">
        <v>365</v>
      </c>
      <c r="BF180" s="43">
        <v>0</v>
      </c>
      <c r="BG180" s="44" t="s">
        <v>320</v>
      </c>
      <c r="BH180" s="43">
        <v>0</v>
      </c>
      <c r="BI180" s="44" t="s">
        <v>366</v>
      </c>
      <c r="BJ180" s="43"/>
      <c r="BK180" s="44" t="s">
        <v>368</v>
      </c>
      <c r="BL180" s="44"/>
      <c r="BM180" s="44" t="s">
        <v>374</v>
      </c>
      <c r="BN180" s="44" t="s">
        <v>375</v>
      </c>
      <c r="BO180" s="44" t="s">
        <v>376</v>
      </c>
      <c r="BP180" s="44" t="s">
        <v>377</v>
      </c>
      <c r="BQ180" s="44" t="s">
        <v>379</v>
      </c>
      <c r="BR180" s="44" t="s">
        <v>382</v>
      </c>
      <c r="BS180" s="44" t="s">
        <v>384</v>
      </c>
      <c r="BT180" s="43"/>
      <c r="BU180" s="44"/>
      <c r="BV180" s="44"/>
      <c r="BW180" s="43"/>
      <c r="BX180" s="43"/>
      <c r="BY180" s="44"/>
      <c r="BZ180" s="44"/>
      <c r="CA180" s="44"/>
      <c r="CB180" s="44" t="s">
        <v>462</v>
      </c>
      <c r="CC180" s="44" t="s">
        <v>368</v>
      </c>
      <c r="CD180" s="44"/>
      <c r="CE180" s="44"/>
      <c r="CF180" s="44"/>
      <c r="CG180" s="44"/>
      <c r="CH180" s="44"/>
      <c r="CI180" s="44"/>
      <c r="CJ180" s="44"/>
      <c r="CK180" s="44"/>
      <c r="CL180" s="44"/>
      <c r="CM180" s="44"/>
      <c r="CN180" s="44"/>
      <c r="CO180" s="44"/>
      <c r="CP180" s="44"/>
      <c r="CQ180" s="44"/>
      <c r="CR180" s="44"/>
      <c r="CS180" s="44"/>
      <c r="CT180" s="44"/>
      <c r="CU180" s="44"/>
      <c r="CV180" s="44"/>
      <c r="CW180" s="44"/>
      <c r="CX180" s="44"/>
      <c r="CY180" s="44"/>
      <c r="CZ180" s="44"/>
      <c r="DA180" s="44"/>
      <c r="DB180" s="44"/>
      <c r="DC180" s="44"/>
      <c r="DD180" s="43"/>
      <c r="DE180" s="44"/>
      <c r="DF180" s="44"/>
      <c r="DG180" s="44"/>
      <c r="DH180" s="44"/>
      <c r="DI180" s="44"/>
      <c r="DJ180" s="44"/>
      <c r="DK180" s="44"/>
    </row>
    <row r="181" spans="1:115" x14ac:dyDescent="0.2">
      <c r="A181" s="45" t="s">
        <v>351</v>
      </c>
      <c r="B181" s="44" t="s">
        <v>318</v>
      </c>
      <c r="C181" s="44" t="s">
        <v>320</v>
      </c>
      <c r="D181" s="44" t="s">
        <v>321</v>
      </c>
      <c r="E181" s="44" t="s">
        <v>323</v>
      </c>
      <c r="F181" s="44" t="s">
        <v>324</v>
      </c>
      <c r="G181" s="43">
        <v>0</v>
      </c>
      <c r="H181" s="43">
        <v>1</v>
      </c>
      <c r="I181" s="43">
        <v>0</v>
      </c>
      <c r="J181" s="43">
        <v>800</v>
      </c>
      <c r="K181" s="44" t="s">
        <v>325</v>
      </c>
      <c r="L181" s="44" t="s">
        <v>328</v>
      </c>
      <c r="M181" s="43">
        <v>1</v>
      </c>
      <c r="N181" s="43">
        <v>1</v>
      </c>
      <c r="O181" s="43">
        <v>0</v>
      </c>
      <c r="P181" s="43"/>
      <c r="Q181" s="43"/>
      <c r="R181" s="44"/>
      <c r="S181" s="43">
        <v>0</v>
      </c>
      <c r="T181" s="44" t="s">
        <v>333</v>
      </c>
      <c r="U181" s="43">
        <v>20150911</v>
      </c>
      <c r="V181" s="43">
        <v>154410</v>
      </c>
      <c r="W181" s="44" t="s">
        <v>331</v>
      </c>
      <c r="X181" s="43">
        <v>0</v>
      </c>
      <c r="Y181" s="43">
        <v>0</v>
      </c>
      <c r="Z181" s="43">
        <v>0</v>
      </c>
      <c r="AA181" s="44" t="s">
        <v>334</v>
      </c>
      <c r="AB181" s="44"/>
      <c r="AC181" s="44" t="s">
        <v>337</v>
      </c>
      <c r="AD181" s="43">
        <v>1</v>
      </c>
      <c r="AE181" s="44" t="s">
        <v>340</v>
      </c>
      <c r="AF181" s="43">
        <v>1</v>
      </c>
      <c r="AG181" s="44" t="s">
        <v>335</v>
      </c>
      <c r="AH181" s="44" t="s">
        <v>343</v>
      </c>
      <c r="AI181" s="43">
        <v>1</v>
      </c>
      <c r="AJ181" s="43">
        <v>3</v>
      </c>
      <c r="AK181" s="43">
        <v>1</v>
      </c>
      <c r="AL181" s="43">
        <v>1</v>
      </c>
      <c r="AM181" s="43">
        <v>1</v>
      </c>
      <c r="AN181" s="43">
        <v>0</v>
      </c>
      <c r="AO181" s="43">
        <v>0</v>
      </c>
      <c r="AP181" s="43">
        <v>0</v>
      </c>
      <c r="AQ181" s="43">
        <v>0</v>
      </c>
      <c r="AR181" s="43">
        <v>1</v>
      </c>
      <c r="AS181" s="44" t="s">
        <v>354</v>
      </c>
      <c r="AT181" s="44" t="s">
        <v>351</v>
      </c>
      <c r="AU181" s="44" t="s">
        <v>359</v>
      </c>
      <c r="AV181" s="44" t="s">
        <v>360</v>
      </c>
      <c r="AW181" s="43">
        <v>1</v>
      </c>
      <c r="AX181" s="43">
        <v>1</v>
      </c>
      <c r="AY181" s="44" t="s">
        <v>320</v>
      </c>
      <c r="AZ181" s="44" t="s">
        <v>362</v>
      </c>
      <c r="BA181" s="43">
        <v>0</v>
      </c>
      <c r="BB181" s="44" t="s">
        <v>337</v>
      </c>
      <c r="BC181" s="44" t="s">
        <v>33</v>
      </c>
      <c r="BD181" s="43">
        <v>1</v>
      </c>
      <c r="BE181" s="44" t="s">
        <v>365</v>
      </c>
      <c r="BF181" s="43">
        <v>0</v>
      </c>
      <c r="BG181" s="44" t="s">
        <v>320</v>
      </c>
      <c r="BH181" s="43">
        <v>0</v>
      </c>
      <c r="BI181" s="44" t="s">
        <v>366</v>
      </c>
      <c r="BJ181" s="43"/>
      <c r="BK181" s="44" t="s">
        <v>368</v>
      </c>
      <c r="BL181" s="44"/>
      <c r="BM181" s="44" t="s">
        <v>374</v>
      </c>
      <c r="BN181" s="44" t="s">
        <v>375</v>
      </c>
      <c r="BO181" s="44" t="s">
        <v>376</v>
      </c>
      <c r="BP181" s="44" t="s">
        <v>377</v>
      </c>
      <c r="BQ181" s="44" t="s">
        <v>379</v>
      </c>
      <c r="BR181" s="44" t="s">
        <v>382</v>
      </c>
      <c r="BS181" s="44" t="s">
        <v>384</v>
      </c>
      <c r="BT181" s="43"/>
      <c r="BU181" s="44"/>
      <c r="BV181" s="44"/>
      <c r="BW181" s="43"/>
      <c r="BX181" s="43"/>
      <c r="BY181" s="44"/>
      <c r="BZ181" s="44"/>
      <c r="CA181" s="44"/>
      <c r="CB181" s="44" t="s">
        <v>463</v>
      </c>
      <c r="CC181" s="44" t="s">
        <v>368</v>
      </c>
      <c r="CD181" s="44"/>
      <c r="CE181" s="44"/>
      <c r="CF181" s="44"/>
      <c r="CG181" s="44"/>
      <c r="CH181" s="44"/>
      <c r="CI181" s="44"/>
      <c r="CJ181" s="44"/>
      <c r="CK181" s="44"/>
      <c r="CL181" s="44"/>
      <c r="CM181" s="44"/>
      <c r="CN181" s="44"/>
      <c r="CO181" s="44"/>
      <c r="CP181" s="44"/>
      <c r="CQ181" s="44"/>
      <c r="CR181" s="44"/>
      <c r="CS181" s="44"/>
      <c r="CT181" s="44"/>
      <c r="CU181" s="44"/>
      <c r="CV181" s="44"/>
      <c r="CW181" s="44"/>
      <c r="CX181" s="44"/>
      <c r="CY181" s="44"/>
      <c r="CZ181" s="44"/>
      <c r="DA181" s="44"/>
      <c r="DB181" s="44"/>
      <c r="DC181" s="44"/>
      <c r="DD181" s="43"/>
      <c r="DE181" s="44"/>
      <c r="DF181" s="44"/>
      <c r="DG181" s="44"/>
      <c r="DH181" s="44"/>
      <c r="DI181" s="44"/>
      <c r="DJ181" s="44"/>
      <c r="DK181" s="44"/>
    </row>
    <row r="182" spans="1:115" x14ac:dyDescent="0.2">
      <c r="A182" s="46" t="s">
        <v>351</v>
      </c>
      <c r="B182" s="44" t="s">
        <v>318</v>
      </c>
      <c r="C182" s="44" t="s">
        <v>320</v>
      </c>
      <c r="D182" s="44" t="s">
        <v>321</v>
      </c>
      <c r="E182" s="44" t="s">
        <v>323</v>
      </c>
      <c r="F182" s="44" t="s">
        <v>324</v>
      </c>
      <c r="G182" s="43">
        <v>0</v>
      </c>
      <c r="H182" s="43">
        <v>1</v>
      </c>
      <c r="I182" s="43">
        <v>0</v>
      </c>
      <c r="J182" s="43">
        <v>800</v>
      </c>
      <c r="K182" s="44" t="s">
        <v>325</v>
      </c>
      <c r="L182" s="44" t="s">
        <v>328</v>
      </c>
      <c r="M182" s="43">
        <v>1</v>
      </c>
      <c r="N182" s="43">
        <v>1</v>
      </c>
      <c r="O182" s="43">
        <v>0</v>
      </c>
      <c r="P182" s="43"/>
      <c r="Q182" s="43"/>
      <c r="R182" s="44"/>
      <c r="S182" s="43">
        <v>0</v>
      </c>
      <c r="T182" s="44" t="s">
        <v>333</v>
      </c>
      <c r="U182" s="43">
        <v>20150911</v>
      </c>
      <c r="V182" s="43">
        <v>154410</v>
      </c>
      <c r="W182" s="44" t="s">
        <v>331</v>
      </c>
      <c r="X182" s="43">
        <v>0</v>
      </c>
      <c r="Y182" s="43">
        <v>0</v>
      </c>
      <c r="Z182" s="43">
        <v>0</v>
      </c>
      <c r="AA182" s="44" t="s">
        <v>334</v>
      </c>
      <c r="AB182" s="44"/>
      <c r="AC182" s="44" t="s">
        <v>337</v>
      </c>
      <c r="AD182" s="43">
        <v>1</v>
      </c>
      <c r="AE182" s="44" t="s">
        <v>340</v>
      </c>
      <c r="AF182" s="43">
        <v>1</v>
      </c>
      <c r="AG182" s="44" t="s">
        <v>335</v>
      </c>
      <c r="AH182" s="44" t="s">
        <v>343</v>
      </c>
      <c r="AI182" s="43">
        <v>1</v>
      </c>
      <c r="AJ182" s="43">
        <v>3</v>
      </c>
      <c r="AK182" s="43">
        <v>1</v>
      </c>
      <c r="AL182" s="43">
        <v>1</v>
      </c>
      <c r="AM182" s="43">
        <v>1</v>
      </c>
      <c r="AN182" s="43">
        <v>0</v>
      </c>
      <c r="AO182" s="43">
        <v>0</v>
      </c>
      <c r="AP182" s="43">
        <v>0</v>
      </c>
      <c r="AQ182" s="43">
        <v>0</v>
      </c>
      <c r="AR182" s="43">
        <v>1</v>
      </c>
      <c r="AS182" s="44" t="s">
        <v>354</v>
      </c>
      <c r="AT182" s="44" t="s">
        <v>351</v>
      </c>
      <c r="AU182" s="44" t="s">
        <v>359</v>
      </c>
      <c r="AV182" s="44" t="s">
        <v>360</v>
      </c>
      <c r="AW182" s="43">
        <v>1</v>
      </c>
      <c r="AX182" s="43">
        <v>1</v>
      </c>
      <c r="AY182" s="44" t="s">
        <v>320</v>
      </c>
      <c r="AZ182" s="44" t="s">
        <v>362</v>
      </c>
      <c r="BA182" s="43">
        <v>0</v>
      </c>
      <c r="BB182" s="44" t="s">
        <v>337</v>
      </c>
      <c r="BC182" s="44" t="s">
        <v>33</v>
      </c>
      <c r="BD182" s="43">
        <v>1</v>
      </c>
      <c r="BE182" s="44" t="s">
        <v>365</v>
      </c>
      <c r="BF182" s="43">
        <v>0</v>
      </c>
      <c r="BG182" s="44" t="s">
        <v>320</v>
      </c>
      <c r="BH182" s="43">
        <v>0</v>
      </c>
      <c r="BI182" s="44" t="s">
        <v>366</v>
      </c>
      <c r="BJ182" s="43"/>
      <c r="BK182" s="44" t="s">
        <v>368</v>
      </c>
      <c r="BL182" s="44"/>
      <c r="BM182" s="44" t="s">
        <v>374</v>
      </c>
      <c r="BN182" s="44" t="s">
        <v>375</v>
      </c>
      <c r="BO182" s="44" t="s">
        <v>376</v>
      </c>
      <c r="BP182" s="44" t="s">
        <v>377</v>
      </c>
      <c r="BQ182" s="44" t="s">
        <v>379</v>
      </c>
      <c r="BR182" s="44" t="s">
        <v>382</v>
      </c>
      <c r="BS182" s="44" t="s">
        <v>384</v>
      </c>
      <c r="BT182" s="43"/>
      <c r="BU182" s="44"/>
      <c r="BV182" s="44"/>
      <c r="BW182" s="43"/>
      <c r="BX182" s="43"/>
      <c r="BY182" s="44"/>
      <c r="BZ182" s="44"/>
      <c r="CA182" s="44"/>
      <c r="CB182" s="44" t="s">
        <v>464</v>
      </c>
      <c r="CC182" s="44" t="s">
        <v>368</v>
      </c>
      <c r="CD182" s="44"/>
      <c r="CE182" s="44"/>
      <c r="CF182" s="44"/>
      <c r="CG182" s="44"/>
      <c r="CH182" s="44"/>
      <c r="CI182" s="44"/>
      <c r="CJ182" s="44"/>
      <c r="CK182" s="44"/>
      <c r="CL182" s="44"/>
      <c r="CM182" s="44"/>
      <c r="CN182" s="44"/>
      <c r="CO182" s="44"/>
      <c r="CP182" s="44"/>
      <c r="CQ182" s="44"/>
      <c r="CR182" s="44"/>
      <c r="CS182" s="44"/>
      <c r="CT182" s="44"/>
      <c r="CU182" s="44"/>
      <c r="CV182" s="44"/>
      <c r="CW182" s="44"/>
      <c r="CX182" s="44"/>
      <c r="CY182" s="44"/>
      <c r="CZ182" s="44"/>
      <c r="DA182" s="44"/>
      <c r="DB182" s="44"/>
      <c r="DC182" s="44"/>
      <c r="DD182" s="43"/>
      <c r="DE182" s="44"/>
      <c r="DF182" s="44"/>
      <c r="DG182" s="44"/>
      <c r="DH182" s="44"/>
      <c r="DI182" s="44"/>
      <c r="DJ182" s="44"/>
      <c r="DK182" s="44"/>
    </row>
    <row r="183" spans="1:115" x14ac:dyDescent="0.2">
      <c r="A183" s="45" t="s">
        <v>351</v>
      </c>
      <c r="B183" s="44" t="s">
        <v>318</v>
      </c>
      <c r="C183" s="44" t="s">
        <v>320</v>
      </c>
      <c r="D183" s="44" t="s">
        <v>321</v>
      </c>
      <c r="E183" s="44" t="s">
        <v>323</v>
      </c>
      <c r="F183" s="44" t="s">
        <v>324</v>
      </c>
      <c r="G183" s="43">
        <v>0</v>
      </c>
      <c r="H183" s="43">
        <v>1</v>
      </c>
      <c r="I183" s="43">
        <v>0</v>
      </c>
      <c r="J183" s="43">
        <v>800</v>
      </c>
      <c r="K183" s="44" t="s">
        <v>325</v>
      </c>
      <c r="L183" s="44" t="s">
        <v>328</v>
      </c>
      <c r="M183" s="43">
        <v>1</v>
      </c>
      <c r="N183" s="43">
        <v>1</v>
      </c>
      <c r="O183" s="43">
        <v>0</v>
      </c>
      <c r="P183" s="43"/>
      <c r="Q183" s="43"/>
      <c r="R183" s="44"/>
      <c r="S183" s="43">
        <v>0</v>
      </c>
      <c r="T183" s="44" t="s">
        <v>333</v>
      </c>
      <c r="U183" s="43">
        <v>20150911</v>
      </c>
      <c r="V183" s="43">
        <v>154410</v>
      </c>
      <c r="W183" s="44" t="s">
        <v>331</v>
      </c>
      <c r="X183" s="43">
        <v>0</v>
      </c>
      <c r="Y183" s="43">
        <v>0</v>
      </c>
      <c r="Z183" s="43">
        <v>0</v>
      </c>
      <c r="AA183" s="44" t="s">
        <v>334</v>
      </c>
      <c r="AB183" s="44"/>
      <c r="AC183" s="44" t="s">
        <v>337</v>
      </c>
      <c r="AD183" s="43">
        <v>1</v>
      </c>
      <c r="AE183" s="44" t="s">
        <v>340</v>
      </c>
      <c r="AF183" s="43">
        <v>1</v>
      </c>
      <c r="AG183" s="44" t="s">
        <v>335</v>
      </c>
      <c r="AH183" s="44" t="s">
        <v>343</v>
      </c>
      <c r="AI183" s="43">
        <v>1</v>
      </c>
      <c r="AJ183" s="43">
        <v>3</v>
      </c>
      <c r="AK183" s="43">
        <v>1</v>
      </c>
      <c r="AL183" s="43">
        <v>1</v>
      </c>
      <c r="AM183" s="43">
        <v>1</v>
      </c>
      <c r="AN183" s="43">
        <v>0</v>
      </c>
      <c r="AO183" s="43">
        <v>0</v>
      </c>
      <c r="AP183" s="43">
        <v>0</v>
      </c>
      <c r="AQ183" s="43">
        <v>0</v>
      </c>
      <c r="AR183" s="43">
        <v>1</v>
      </c>
      <c r="AS183" s="44" t="s">
        <v>354</v>
      </c>
      <c r="AT183" s="44" t="s">
        <v>351</v>
      </c>
      <c r="AU183" s="44" t="s">
        <v>359</v>
      </c>
      <c r="AV183" s="44" t="s">
        <v>360</v>
      </c>
      <c r="AW183" s="43">
        <v>1</v>
      </c>
      <c r="AX183" s="43">
        <v>1</v>
      </c>
      <c r="AY183" s="44" t="s">
        <v>320</v>
      </c>
      <c r="AZ183" s="44" t="s">
        <v>362</v>
      </c>
      <c r="BA183" s="43">
        <v>0</v>
      </c>
      <c r="BB183" s="44" t="s">
        <v>337</v>
      </c>
      <c r="BC183" s="44" t="s">
        <v>33</v>
      </c>
      <c r="BD183" s="43">
        <v>1</v>
      </c>
      <c r="BE183" s="44" t="s">
        <v>365</v>
      </c>
      <c r="BF183" s="43">
        <v>0</v>
      </c>
      <c r="BG183" s="44" t="s">
        <v>320</v>
      </c>
      <c r="BH183" s="43">
        <v>0</v>
      </c>
      <c r="BI183" s="44" t="s">
        <v>366</v>
      </c>
      <c r="BJ183" s="43"/>
      <c r="BK183" s="44" t="s">
        <v>368</v>
      </c>
      <c r="BL183" s="44"/>
      <c r="BM183" s="44" t="s">
        <v>374</v>
      </c>
      <c r="BN183" s="44" t="s">
        <v>375</v>
      </c>
      <c r="BO183" s="44" t="s">
        <v>376</v>
      </c>
      <c r="BP183" s="44" t="s">
        <v>377</v>
      </c>
      <c r="BQ183" s="44" t="s">
        <v>379</v>
      </c>
      <c r="BR183" s="44" t="s">
        <v>382</v>
      </c>
      <c r="BS183" s="44" t="s">
        <v>384</v>
      </c>
      <c r="BT183" s="43"/>
      <c r="BU183" s="44"/>
      <c r="BV183" s="44"/>
      <c r="BW183" s="43"/>
      <c r="BX183" s="43"/>
      <c r="BY183" s="44"/>
      <c r="BZ183" s="44"/>
      <c r="CA183" s="44"/>
      <c r="CB183" s="44" t="s">
        <v>465</v>
      </c>
      <c r="CC183" s="44" t="s">
        <v>368</v>
      </c>
      <c r="CD183" s="44"/>
      <c r="CE183" s="44"/>
      <c r="CF183" s="44"/>
      <c r="CG183" s="44"/>
      <c r="CH183" s="44"/>
      <c r="CI183" s="44"/>
      <c r="CJ183" s="44"/>
      <c r="CK183" s="44"/>
      <c r="CL183" s="44"/>
      <c r="CM183" s="44"/>
      <c r="CN183" s="44"/>
      <c r="CO183" s="44"/>
      <c r="CP183" s="44"/>
      <c r="CQ183" s="44"/>
      <c r="CR183" s="44"/>
      <c r="CS183" s="44"/>
      <c r="CT183" s="44"/>
      <c r="CU183" s="44"/>
      <c r="CV183" s="44"/>
      <c r="CW183" s="44"/>
      <c r="CX183" s="44"/>
      <c r="CY183" s="44"/>
      <c r="CZ183" s="44"/>
      <c r="DA183" s="44"/>
      <c r="DB183" s="44"/>
      <c r="DC183" s="44"/>
      <c r="DD183" s="43"/>
      <c r="DE183" s="44"/>
      <c r="DF183" s="44"/>
      <c r="DG183" s="44"/>
      <c r="DH183" s="44"/>
      <c r="DI183" s="44"/>
      <c r="DJ183" s="44"/>
      <c r="DK183" s="44"/>
    </row>
    <row r="184" spans="1:115" x14ac:dyDescent="0.2">
      <c r="A184" s="46" t="s">
        <v>351</v>
      </c>
      <c r="B184" s="44" t="s">
        <v>318</v>
      </c>
      <c r="C184" s="44" t="s">
        <v>320</v>
      </c>
      <c r="D184" s="44" t="s">
        <v>321</v>
      </c>
      <c r="E184" s="44" t="s">
        <v>323</v>
      </c>
      <c r="F184" s="44" t="s">
        <v>324</v>
      </c>
      <c r="G184" s="43">
        <v>0</v>
      </c>
      <c r="H184" s="43">
        <v>1</v>
      </c>
      <c r="I184" s="43">
        <v>0</v>
      </c>
      <c r="J184" s="43">
        <v>800</v>
      </c>
      <c r="K184" s="44" t="s">
        <v>325</v>
      </c>
      <c r="L184" s="44" t="s">
        <v>328</v>
      </c>
      <c r="M184" s="43">
        <v>1</v>
      </c>
      <c r="N184" s="43">
        <v>1</v>
      </c>
      <c r="O184" s="43">
        <v>0</v>
      </c>
      <c r="P184" s="43"/>
      <c r="Q184" s="43"/>
      <c r="R184" s="44"/>
      <c r="S184" s="43">
        <v>0</v>
      </c>
      <c r="T184" s="44" t="s">
        <v>333</v>
      </c>
      <c r="U184" s="43">
        <v>20150911</v>
      </c>
      <c r="V184" s="43">
        <v>154410</v>
      </c>
      <c r="W184" s="44" t="s">
        <v>331</v>
      </c>
      <c r="X184" s="43">
        <v>0</v>
      </c>
      <c r="Y184" s="43">
        <v>0</v>
      </c>
      <c r="Z184" s="43">
        <v>0</v>
      </c>
      <c r="AA184" s="44" t="s">
        <v>334</v>
      </c>
      <c r="AB184" s="44"/>
      <c r="AC184" s="44" t="s">
        <v>337</v>
      </c>
      <c r="AD184" s="43">
        <v>1</v>
      </c>
      <c r="AE184" s="44" t="s">
        <v>340</v>
      </c>
      <c r="AF184" s="43">
        <v>1</v>
      </c>
      <c r="AG184" s="44" t="s">
        <v>335</v>
      </c>
      <c r="AH184" s="44" t="s">
        <v>343</v>
      </c>
      <c r="AI184" s="43">
        <v>1</v>
      </c>
      <c r="AJ184" s="43">
        <v>3</v>
      </c>
      <c r="AK184" s="43">
        <v>1</v>
      </c>
      <c r="AL184" s="43">
        <v>1</v>
      </c>
      <c r="AM184" s="43">
        <v>1</v>
      </c>
      <c r="AN184" s="43">
        <v>0</v>
      </c>
      <c r="AO184" s="43">
        <v>0</v>
      </c>
      <c r="AP184" s="43">
        <v>0</v>
      </c>
      <c r="AQ184" s="43">
        <v>0</v>
      </c>
      <c r="AR184" s="43">
        <v>1</v>
      </c>
      <c r="AS184" s="44" t="s">
        <v>354</v>
      </c>
      <c r="AT184" s="44" t="s">
        <v>351</v>
      </c>
      <c r="AU184" s="44" t="s">
        <v>359</v>
      </c>
      <c r="AV184" s="44" t="s">
        <v>360</v>
      </c>
      <c r="AW184" s="43">
        <v>1</v>
      </c>
      <c r="AX184" s="43">
        <v>1</v>
      </c>
      <c r="AY184" s="44" t="s">
        <v>320</v>
      </c>
      <c r="AZ184" s="44" t="s">
        <v>362</v>
      </c>
      <c r="BA184" s="43">
        <v>0</v>
      </c>
      <c r="BB184" s="44" t="s">
        <v>337</v>
      </c>
      <c r="BC184" s="44" t="s">
        <v>33</v>
      </c>
      <c r="BD184" s="43">
        <v>1</v>
      </c>
      <c r="BE184" s="44" t="s">
        <v>365</v>
      </c>
      <c r="BF184" s="43">
        <v>0</v>
      </c>
      <c r="BG184" s="44" t="s">
        <v>320</v>
      </c>
      <c r="BH184" s="43">
        <v>0</v>
      </c>
      <c r="BI184" s="44" t="s">
        <v>366</v>
      </c>
      <c r="BJ184" s="43"/>
      <c r="BK184" s="44" t="s">
        <v>368</v>
      </c>
      <c r="BL184" s="44"/>
      <c r="BM184" s="44" t="s">
        <v>374</v>
      </c>
      <c r="BN184" s="44" t="s">
        <v>375</v>
      </c>
      <c r="BO184" s="44" t="s">
        <v>376</v>
      </c>
      <c r="BP184" s="44" t="s">
        <v>377</v>
      </c>
      <c r="BQ184" s="44" t="s">
        <v>379</v>
      </c>
      <c r="BR184" s="44" t="s">
        <v>382</v>
      </c>
      <c r="BS184" s="44" t="s">
        <v>384</v>
      </c>
      <c r="BT184" s="43"/>
      <c r="BU184" s="44"/>
      <c r="BV184" s="44"/>
      <c r="BW184" s="43"/>
      <c r="BX184" s="43"/>
      <c r="BY184" s="44"/>
      <c r="BZ184" s="44"/>
      <c r="CA184" s="44"/>
      <c r="CB184" s="44" t="s">
        <v>434</v>
      </c>
      <c r="CC184" s="44" t="s">
        <v>201</v>
      </c>
      <c r="CD184" s="44"/>
      <c r="CE184" s="44"/>
      <c r="CF184" s="44"/>
      <c r="CG184" s="44"/>
      <c r="CH184" s="44"/>
      <c r="CI184" s="44"/>
      <c r="CJ184" s="44"/>
      <c r="CK184" s="44"/>
      <c r="CL184" s="44"/>
      <c r="CM184" s="44"/>
      <c r="CN184" s="44"/>
      <c r="CO184" s="44"/>
      <c r="CP184" s="44"/>
      <c r="CQ184" s="44"/>
      <c r="CR184" s="44"/>
      <c r="CS184" s="44"/>
      <c r="CT184" s="44"/>
      <c r="CU184" s="44"/>
      <c r="CV184" s="44"/>
      <c r="CW184" s="44"/>
      <c r="CX184" s="44"/>
      <c r="CY184" s="44"/>
      <c r="CZ184" s="44"/>
      <c r="DA184" s="44"/>
      <c r="DB184" s="44"/>
      <c r="DC184" s="44"/>
      <c r="DD184" s="43"/>
      <c r="DE184" s="44"/>
      <c r="DF184" s="44"/>
      <c r="DG184" s="44"/>
      <c r="DH184" s="44"/>
      <c r="DI184" s="44"/>
      <c r="DJ184" s="44"/>
      <c r="DK184" s="44"/>
    </row>
    <row r="185" spans="1:115" x14ac:dyDescent="0.2">
      <c r="A185" s="45" t="s">
        <v>351</v>
      </c>
      <c r="B185" s="44" t="s">
        <v>318</v>
      </c>
      <c r="C185" s="44" t="s">
        <v>320</v>
      </c>
      <c r="D185" s="44" t="s">
        <v>321</v>
      </c>
      <c r="E185" s="44" t="s">
        <v>323</v>
      </c>
      <c r="F185" s="44" t="s">
        <v>324</v>
      </c>
      <c r="G185" s="43">
        <v>0</v>
      </c>
      <c r="H185" s="43">
        <v>1</v>
      </c>
      <c r="I185" s="43">
        <v>0</v>
      </c>
      <c r="J185" s="43">
        <v>800</v>
      </c>
      <c r="K185" s="44" t="s">
        <v>325</v>
      </c>
      <c r="L185" s="44" t="s">
        <v>328</v>
      </c>
      <c r="M185" s="43">
        <v>1</v>
      </c>
      <c r="N185" s="43">
        <v>1</v>
      </c>
      <c r="O185" s="43">
        <v>0</v>
      </c>
      <c r="P185" s="43"/>
      <c r="Q185" s="43"/>
      <c r="R185" s="44"/>
      <c r="S185" s="43">
        <v>0</v>
      </c>
      <c r="T185" s="44" t="s">
        <v>333</v>
      </c>
      <c r="U185" s="43">
        <v>20150911</v>
      </c>
      <c r="V185" s="43">
        <v>154410</v>
      </c>
      <c r="W185" s="44" t="s">
        <v>331</v>
      </c>
      <c r="X185" s="43">
        <v>0</v>
      </c>
      <c r="Y185" s="43">
        <v>0</v>
      </c>
      <c r="Z185" s="43">
        <v>0</v>
      </c>
      <c r="AA185" s="44" t="s">
        <v>334</v>
      </c>
      <c r="AB185" s="44"/>
      <c r="AC185" s="44" t="s">
        <v>337</v>
      </c>
      <c r="AD185" s="43">
        <v>1</v>
      </c>
      <c r="AE185" s="44" t="s">
        <v>340</v>
      </c>
      <c r="AF185" s="43">
        <v>1</v>
      </c>
      <c r="AG185" s="44" t="s">
        <v>335</v>
      </c>
      <c r="AH185" s="44" t="s">
        <v>343</v>
      </c>
      <c r="AI185" s="43">
        <v>1</v>
      </c>
      <c r="AJ185" s="43">
        <v>3</v>
      </c>
      <c r="AK185" s="43">
        <v>1</v>
      </c>
      <c r="AL185" s="43">
        <v>1</v>
      </c>
      <c r="AM185" s="43">
        <v>1</v>
      </c>
      <c r="AN185" s="43">
        <v>0</v>
      </c>
      <c r="AO185" s="43">
        <v>0</v>
      </c>
      <c r="AP185" s="43">
        <v>0</v>
      </c>
      <c r="AQ185" s="43">
        <v>0</v>
      </c>
      <c r="AR185" s="43">
        <v>1</v>
      </c>
      <c r="AS185" s="44" t="s">
        <v>354</v>
      </c>
      <c r="AT185" s="44" t="s">
        <v>351</v>
      </c>
      <c r="AU185" s="44" t="s">
        <v>359</v>
      </c>
      <c r="AV185" s="44" t="s">
        <v>360</v>
      </c>
      <c r="AW185" s="43">
        <v>1</v>
      </c>
      <c r="AX185" s="43">
        <v>1</v>
      </c>
      <c r="AY185" s="44" t="s">
        <v>320</v>
      </c>
      <c r="AZ185" s="44" t="s">
        <v>362</v>
      </c>
      <c r="BA185" s="43">
        <v>0</v>
      </c>
      <c r="BB185" s="44" t="s">
        <v>337</v>
      </c>
      <c r="BC185" s="44" t="s">
        <v>33</v>
      </c>
      <c r="BD185" s="43">
        <v>1</v>
      </c>
      <c r="BE185" s="44" t="s">
        <v>365</v>
      </c>
      <c r="BF185" s="43">
        <v>0</v>
      </c>
      <c r="BG185" s="44" t="s">
        <v>320</v>
      </c>
      <c r="BH185" s="43">
        <v>0</v>
      </c>
      <c r="BI185" s="44" t="s">
        <v>366</v>
      </c>
      <c r="BJ185" s="43"/>
      <c r="BK185" s="44" t="s">
        <v>368</v>
      </c>
      <c r="BL185" s="44"/>
      <c r="BM185" s="44" t="s">
        <v>374</v>
      </c>
      <c r="BN185" s="44" t="s">
        <v>375</v>
      </c>
      <c r="BO185" s="44" t="s">
        <v>376</v>
      </c>
      <c r="BP185" s="44" t="s">
        <v>377</v>
      </c>
      <c r="BQ185" s="44" t="s">
        <v>379</v>
      </c>
      <c r="BR185" s="44" t="s">
        <v>382</v>
      </c>
      <c r="BS185" s="44" t="s">
        <v>384</v>
      </c>
      <c r="BT185" s="43"/>
      <c r="BU185" s="44"/>
      <c r="BV185" s="44"/>
      <c r="BW185" s="43"/>
      <c r="BX185" s="43"/>
      <c r="BY185" s="44"/>
      <c r="BZ185" s="44"/>
      <c r="CA185" s="44"/>
      <c r="CB185" s="44" t="s">
        <v>466</v>
      </c>
      <c r="CC185" s="44" t="s">
        <v>368</v>
      </c>
      <c r="CD185" s="44"/>
      <c r="CE185" s="44"/>
      <c r="CF185" s="44"/>
      <c r="CG185" s="44"/>
      <c r="CH185" s="44"/>
      <c r="CI185" s="44"/>
      <c r="CJ185" s="44"/>
      <c r="CK185" s="44"/>
      <c r="CL185" s="44"/>
      <c r="CM185" s="44"/>
      <c r="CN185" s="44"/>
      <c r="CO185" s="44"/>
      <c r="CP185" s="44"/>
      <c r="CQ185" s="44"/>
      <c r="CR185" s="44"/>
      <c r="CS185" s="44"/>
      <c r="CT185" s="44"/>
      <c r="CU185" s="44"/>
      <c r="CV185" s="44"/>
      <c r="CW185" s="44"/>
      <c r="CX185" s="44"/>
      <c r="CY185" s="44"/>
      <c r="CZ185" s="44"/>
      <c r="DA185" s="44"/>
      <c r="DB185" s="44"/>
      <c r="DC185" s="44"/>
      <c r="DD185" s="43"/>
      <c r="DE185" s="44"/>
      <c r="DF185" s="44"/>
      <c r="DG185" s="44"/>
      <c r="DH185" s="44"/>
      <c r="DI185" s="44"/>
      <c r="DJ185" s="44"/>
      <c r="DK185" s="44"/>
    </row>
    <row r="186" spans="1:115" x14ac:dyDescent="0.2">
      <c r="A186" s="46" t="s">
        <v>351</v>
      </c>
      <c r="B186" s="44" t="s">
        <v>318</v>
      </c>
      <c r="C186" s="44" t="s">
        <v>320</v>
      </c>
      <c r="D186" s="44" t="s">
        <v>321</v>
      </c>
      <c r="E186" s="44" t="s">
        <v>323</v>
      </c>
      <c r="F186" s="44" t="s">
        <v>324</v>
      </c>
      <c r="G186" s="43">
        <v>0</v>
      </c>
      <c r="H186" s="43">
        <v>1</v>
      </c>
      <c r="I186" s="43">
        <v>0</v>
      </c>
      <c r="J186" s="43">
        <v>800</v>
      </c>
      <c r="K186" s="44" t="s">
        <v>325</v>
      </c>
      <c r="L186" s="44" t="s">
        <v>328</v>
      </c>
      <c r="M186" s="43">
        <v>1</v>
      </c>
      <c r="N186" s="43">
        <v>1</v>
      </c>
      <c r="O186" s="43">
        <v>0</v>
      </c>
      <c r="P186" s="43"/>
      <c r="Q186" s="43"/>
      <c r="R186" s="44"/>
      <c r="S186" s="43">
        <v>0</v>
      </c>
      <c r="T186" s="44" t="s">
        <v>333</v>
      </c>
      <c r="U186" s="43">
        <v>20150911</v>
      </c>
      <c r="V186" s="43">
        <v>154410</v>
      </c>
      <c r="W186" s="44" t="s">
        <v>331</v>
      </c>
      <c r="X186" s="43">
        <v>0</v>
      </c>
      <c r="Y186" s="43">
        <v>0</v>
      </c>
      <c r="Z186" s="43">
        <v>0</v>
      </c>
      <c r="AA186" s="44" t="s">
        <v>334</v>
      </c>
      <c r="AB186" s="44"/>
      <c r="AC186" s="44" t="s">
        <v>337</v>
      </c>
      <c r="AD186" s="43">
        <v>1</v>
      </c>
      <c r="AE186" s="44" t="s">
        <v>340</v>
      </c>
      <c r="AF186" s="43">
        <v>1</v>
      </c>
      <c r="AG186" s="44" t="s">
        <v>335</v>
      </c>
      <c r="AH186" s="44" t="s">
        <v>343</v>
      </c>
      <c r="AI186" s="43">
        <v>1</v>
      </c>
      <c r="AJ186" s="43">
        <v>3</v>
      </c>
      <c r="AK186" s="43">
        <v>1</v>
      </c>
      <c r="AL186" s="43">
        <v>1</v>
      </c>
      <c r="AM186" s="43">
        <v>1</v>
      </c>
      <c r="AN186" s="43">
        <v>0</v>
      </c>
      <c r="AO186" s="43">
        <v>0</v>
      </c>
      <c r="AP186" s="43">
        <v>0</v>
      </c>
      <c r="AQ186" s="43">
        <v>0</v>
      </c>
      <c r="AR186" s="43">
        <v>1</v>
      </c>
      <c r="AS186" s="44" t="s">
        <v>354</v>
      </c>
      <c r="AT186" s="44" t="s">
        <v>351</v>
      </c>
      <c r="AU186" s="44" t="s">
        <v>359</v>
      </c>
      <c r="AV186" s="44" t="s">
        <v>360</v>
      </c>
      <c r="AW186" s="43">
        <v>1</v>
      </c>
      <c r="AX186" s="43">
        <v>1</v>
      </c>
      <c r="AY186" s="44" t="s">
        <v>320</v>
      </c>
      <c r="AZ186" s="44" t="s">
        <v>362</v>
      </c>
      <c r="BA186" s="43">
        <v>0</v>
      </c>
      <c r="BB186" s="44" t="s">
        <v>337</v>
      </c>
      <c r="BC186" s="44" t="s">
        <v>33</v>
      </c>
      <c r="BD186" s="43">
        <v>1</v>
      </c>
      <c r="BE186" s="44" t="s">
        <v>365</v>
      </c>
      <c r="BF186" s="43">
        <v>0</v>
      </c>
      <c r="BG186" s="44" t="s">
        <v>320</v>
      </c>
      <c r="BH186" s="43">
        <v>0</v>
      </c>
      <c r="BI186" s="44" t="s">
        <v>366</v>
      </c>
      <c r="BJ186" s="43"/>
      <c r="BK186" s="44" t="s">
        <v>368</v>
      </c>
      <c r="BL186" s="44"/>
      <c r="BM186" s="44" t="s">
        <v>374</v>
      </c>
      <c r="BN186" s="44" t="s">
        <v>375</v>
      </c>
      <c r="BO186" s="44" t="s">
        <v>376</v>
      </c>
      <c r="BP186" s="44" t="s">
        <v>377</v>
      </c>
      <c r="BQ186" s="44" t="s">
        <v>379</v>
      </c>
      <c r="BR186" s="44" t="s">
        <v>382</v>
      </c>
      <c r="BS186" s="44" t="s">
        <v>384</v>
      </c>
      <c r="BT186" s="43"/>
      <c r="BU186" s="44"/>
      <c r="BV186" s="44"/>
      <c r="BW186" s="43"/>
      <c r="BX186" s="43"/>
      <c r="BY186" s="44"/>
      <c r="BZ186" s="44"/>
      <c r="CA186" s="44"/>
      <c r="CB186" s="44" t="s">
        <v>426</v>
      </c>
      <c r="CC186" s="44" t="s">
        <v>201</v>
      </c>
      <c r="CD186" s="44"/>
      <c r="CE186" s="44"/>
      <c r="CF186" s="44"/>
      <c r="CG186" s="44"/>
      <c r="CH186" s="44"/>
      <c r="CI186" s="44"/>
      <c r="CJ186" s="44"/>
      <c r="CK186" s="44"/>
      <c r="CL186" s="44"/>
      <c r="CM186" s="44"/>
      <c r="CN186" s="44"/>
      <c r="CO186" s="44"/>
      <c r="CP186" s="44"/>
      <c r="CQ186" s="44"/>
      <c r="CR186" s="44"/>
      <c r="CS186" s="44"/>
      <c r="CT186" s="44"/>
      <c r="CU186" s="44"/>
      <c r="CV186" s="44"/>
      <c r="CW186" s="44"/>
      <c r="CX186" s="44"/>
      <c r="CY186" s="44"/>
      <c r="CZ186" s="44"/>
      <c r="DA186" s="44"/>
      <c r="DB186" s="44"/>
      <c r="DC186" s="44"/>
      <c r="DD186" s="43"/>
      <c r="DE186" s="44"/>
      <c r="DF186" s="44"/>
      <c r="DG186" s="44"/>
      <c r="DH186" s="44"/>
      <c r="DI186" s="44"/>
      <c r="DJ186" s="44"/>
      <c r="DK186" s="44"/>
    </row>
    <row r="187" spans="1:115" x14ac:dyDescent="0.2">
      <c r="A187" s="45" t="s">
        <v>351</v>
      </c>
      <c r="B187" s="44" t="s">
        <v>318</v>
      </c>
      <c r="C187" s="44" t="s">
        <v>320</v>
      </c>
      <c r="D187" s="44" t="s">
        <v>321</v>
      </c>
      <c r="E187" s="44" t="s">
        <v>323</v>
      </c>
      <c r="F187" s="44" t="s">
        <v>324</v>
      </c>
      <c r="G187" s="43">
        <v>0</v>
      </c>
      <c r="H187" s="43">
        <v>1</v>
      </c>
      <c r="I187" s="43">
        <v>0</v>
      </c>
      <c r="J187" s="43">
        <v>800</v>
      </c>
      <c r="K187" s="44" t="s">
        <v>325</v>
      </c>
      <c r="L187" s="44" t="s">
        <v>328</v>
      </c>
      <c r="M187" s="43">
        <v>1</v>
      </c>
      <c r="N187" s="43">
        <v>1</v>
      </c>
      <c r="O187" s="43">
        <v>0</v>
      </c>
      <c r="P187" s="43"/>
      <c r="Q187" s="43"/>
      <c r="R187" s="44"/>
      <c r="S187" s="43">
        <v>0</v>
      </c>
      <c r="T187" s="44" t="s">
        <v>333</v>
      </c>
      <c r="U187" s="43">
        <v>20150911</v>
      </c>
      <c r="V187" s="43">
        <v>154410</v>
      </c>
      <c r="W187" s="44" t="s">
        <v>331</v>
      </c>
      <c r="X187" s="43">
        <v>0</v>
      </c>
      <c r="Y187" s="43">
        <v>0</v>
      </c>
      <c r="Z187" s="43">
        <v>0</v>
      </c>
      <c r="AA187" s="44" t="s">
        <v>334</v>
      </c>
      <c r="AB187" s="44"/>
      <c r="AC187" s="44" t="s">
        <v>337</v>
      </c>
      <c r="AD187" s="43">
        <v>1</v>
      </c>
      <c r="AE187" s="44" t="s">
        <v>340</v>
      </c>
      <c r="AF187" s="43">
        <v>1</v>
      </c>
      <c r="AG187" s="44" t="s">
        <v>335</v>
      </c>
      <c r="AH187" s="44" t="s">
        <v>343</v>
      </c>
      <c r="AI187" s="43">
        <v>1</v>
      </c>
      <c r="AJ187" s="43">
        <v>3</v>
      </c>
      <c r="AK187" s="43">
        <v>1</v>
      </c>
      <c r="AL187" s="43">
        <v>1</v>
      </c>
      <c r="AM187" s="43">
        <v>1</v>
      </c>
      <c r="AN187" s="43">
        <v>0</v>
      </c>
      <c r="AO187" s="43">
        <v>0</v>
      </c>
      <c r="AP187" s="43">
        <v>0</v>
      </c>
      <c r="AQ187" s="43">
        <v>0</v>
      </c>
      <c r="AR187" s="43">
        <v>1</v>
      </c>
      <c r="AS187" s="44" t="s">
        <v>354</v>
      </c>
      <c r="AT187" s="44" t="s">
        <v>351</v>
      </c>
      <c r="AU187" s="44" t="s">
        <v>359</v>
      </c>
      <c r="AV187" s="44" t="s">
        <v>360</v>
      </c>
      <c r="AW187" s="43">
        <v>1</v>
      </c>
      <c r="AX187" s="43">
        <v>1</v>
      </c>
      <c r="AY187" s="44" t="s">
        <v>320</v>
      </c>
      <c r="AZ187" s="44" t="s">
        <v>362</v>
      </c>
      <c r="BA187" s="43">
        <v>0</v>
      </c>
      <c r="BB187" s="44" t="s">
        <v>337</v>
      </c>
      <c r="BC187" s="44" t="s">
        <v>33</v>
      </c>
      <c r="BD187" s="43">
        <v>1</v>
      </c>
      <c r="BE187" s="44" t="s">
        <v>365</v>
      </c>
      <c r="BF187" s="43">
        <v>0</v>
      </c>
      <c r="BG187" s="44" t="s">
        <v>320</v>
      </c>
      <c r="BH187" s="43">
        <v>0</v>
      </c>
      <c r="BI187" s="44" t="s">
        <v>366</v>
      </c>
      <c r="BJ187" s="43"/>
      <c r="BK187" s="44" t="s">
        <v>368</v>
      </c>
      <c r="BL187" s="44"/>
      <c r="BM187" s="44" t="s">
        <v>374</v>
      </c>
      <c r="BN187" s="44" t="s">
        <v>375</v>
      </c>
      <c r="BO187" s="44" t="s">
        <v>376</v>
      </c>
      <c r="BP187" s="44" t="s">
        <v>377</v>
      </c>
      <c r="BQ187" s="44" t="s">
        <v>379</v>
      </c>
      <c r="BR187" s="44" t="s">
        <v>382</v>
      </c>
      <c r="BS187" s="44" t="s">
        <v>384</v>
      </c>
      <c r="BT187" s="43"/>
      <c r="BU187" s="44"/>
      <c r="BV187" s="44"/>
      <c r="BW187" s="43"/>
      <c r="BX187" s="43"/>
      <c r="BY187" s="44"/>
      <c r="BZ187" s="44"/>
      <c r="CA187" s="44"/>
      <c r="CB187" s="44" t="s">
        <v>425</v>
      </c>
      <c r="CC187" s="44" t="s">
        <v>201</v>
      </c>
      <c r="CD187" s="44"/>
      <c r="CE187" s="44"/>
      <c r="CF187" s="44"/>
      <c r="CG187" s="44"/>
      <c r="CH187" s="44"/>
      <c r="CI187" s="44"/>
      <c r="CJ187" s="44"/>
      <c r="CK187" s="44"/>
      <c r="CL187" s="44"/>
      <c r="CM187" s="44"/>
      <c r="CN187" s="44"/>
      <c r="CO187" s="44"/>
      <c r="CP187" s="44"/>
      <c r="CQ187" s="44"/>
      <c r="CR187" s="44"/>
      <c r="CS187" s="44"/>
      <c r="CT187" s="44"/>
      <c r="CU187" s="44"/>
      <c r="CV187" s="44"/>
      <c r="CW187" s="44"/>
      <c r="CX187" s="44"/>
      <c r="CY187" s="44"/>
      <c r="CZ187" s="44"/>
      <c r="DA187" s="44"/>
      <c r="DB187" s="44"/>
      <c r="DC187" s="44"/>
      <c r="DD187" s="43"/>
      <c r="DE187" s="44"/>
      <c r="DF187" s="44"/>
      <c r="DG187" s="44"/>
      <c r="DH187" s="44"/>
      <c r="DI187" s="44"/>
      <c r="DJ187" s="44"/>
      <c r="DK187" s="44"/>
    </row>
    <row r="188" spans="1:115" x14ac:dyDescent="0.2">
      <c r="A188" s="46" t="s">
        <v>351</v>
      </c>
      <c r="B188" s="44" t="s">
        <v>318</v>
      </c>
      <c r="C188" s="44" t="s">
        <v>320</v>
      </c>
      <c r="D188" s="44" t="s">
        <v>321</v>
      </c>
      <c r="E188" s="44" t="s">
        <v>323</v>
      </c>
      <c r="F188" s="44" t="s">
        <v>324</v>
      </c>
      <c r="G188" s="43">
        <v>0</v>
      </c>
      <c r="H188" s="43">
        <v>1</v>
      </c>
      <c r="I188" s="43">
        <v>0</v>
      </c>
      <c r="J188" s="43">
        <v>800</v>
      </c>
      <c r="K188" s="44" t="s">
        <v>325</v>
      </c>
      <c r="L188" s="44" t="s">
        <v>328</v>
      </c>
      <c r="M188" s="43">
        <v>1</v>
      </c>
      <c r="N188" s="43">
        <v>1</v>
      </c>
      <c r="O188" s="43">
        <v>0</v>
      </c>
      <c r="P188" s="43"/>
      <c r="Q188" s="43"/>
      <c r="R188" s="44"/>
      <c r="S188" s="43">
        <v>0</v>
      </c>
      <c r="T188" s="44" t="s">
        <v>333</v>
      </c>
      <c r="U188" s="43">
        <v>20150911</v>
      </c>
      <c r="V188" s="43">
        <v>154410</v>
      </c>
      <c r="W188" s="44" t="s">
        <v>331</v>
      </c>
      <c r="X188" s="43">
        <v>0</v>
      </c>
      <c r="Y188" s="43">
        <v>0</v>
      </c>
      <c r="Z188" s="43">
        <v>0</v>
      </c>
      <c r="AA188" s="44" t="s">
        <v>334</v>
      </c>
      <c r="AB188" s="44"/>
      <c r="AC188" s="44" t="s">
        <v>337</v>
      </c>
      <c r="AD188" s="43">
        <v>1</v>
      </c>
      <c r="AE188" s="44" t="s">
        <v>340</v>
      </c>
      <c r="AF188" s="43">
        <v>1</v>
      </c>
      <c r="AG188" s="44" t="s">
        <v>335</v>
      </c>
      <c r="AH188" s="44" t="s">
        <v>343</v>
      </c>
      <c r="AI188" s="43">
        <v>1</v>
      </c>
      <c r="AJ188" s="43">
        <v>3</v>
      </c>
      <c r="AK188" s="43">
        <v>1</v>
      </c>
      <c r="AL188" s="43">
        <v>1</v>
      </c>
      <c r="AM188" s="43">
        <v>1</v>
      </c>
      <c r="AN188" s="43">
        <v>0</v>
      </c>
      <c r="AO188" s="43">
        <v>0</v>
      </c>
      <c r="AP188" s="43">
        <v>0</v>
      </c>
      <c r="AQ188" s="43">
        <v>0</v>
      </c>
      <c r="AR188" s="43">
        <v>1</v>
      </c>
      <c r="AS188" s="44" t="s">
        <v>354</v>
      </c>
      <c r="AT188" s="44" t="s">
        <v>351</v>
      </c>
      <c r="AU188" s="44" t="s">
        <v>359</v>
      </c>
      <c r="AV188" s="44" t="s">
        <v>360</v>
      </c>
      <c r="AW188" s="43">
        <v>1</v>
      </c>
      <c r="AX188" s="43">
        <v>1</v>
      </c>
      <c r="AY188" s="44" t="s">
        <v>320</v>
      </c>
      <c r="AZ188" s="44" t="s">
        <v>362</v>
      </c>
      <c r="BA188" s="43">
        <v>0</v>
      </c>
      <c r="BB188" s="44" t="s">
        <v>337</v>
      </c>
      <c r="BC188" s="44" t="s">
        <v>33</v>
      </c>
      <c r="BD188" s="43">
        <v>1</v>
      </c>
      <c r="BE188" s="44" t="s">
        <v>365</v>
      </c>
      <c r="BF188" s="43">
        <v>0</v>
      </c>
      <c r="BG188" s="44" t="s">
        <v>320</v>
      </c>
      <c r="BH188" s="43">
        <v>0</v>
      </c>
      <c r="BI188" s="44" t="s">
        <v>366</v>
      </c>
      <c r="BJ188" s="43"/>
      <c r="BK188" s="44" t="s">
        <v>368</v>
      </c>
      <c r="BL188" s="44"/>
      <c r="BM188" s="44" t="s">
        <v>374</v>
      </c>
      <c r="BN188" s="44" t="s">
        <v>375</v>
      </c>
      <c r="BO188" s="44" t="s">
        <v>376</v>
      </c>
      <c r="BP188" s="44" t="s">
        <v>377</v>
      </c>
      <c r="BQ188" s="44" t="s">
        <v>379</v>
      </c>
      <c r="BR188" s="44" t="s">
        <v>382</v>
      </c>
      <c r="BS188" s="44" t="s">
        <v>384</v>
      </c>
      <c r="BT188" s="43"/>
      <c r="BU188" s="44"/>
      <c r="BV188" s="44"/>
      <c r="BW188" s="43"/>
      <c r="BX188" s="43"/>
      <c r="BY188" s="44"/>
      <c r="BZ188" s="44"/>
      <c r="CA188" s="44"/>
      <c r="CB188" s="44" t="s">
        <v>467</v>
      </c>
      <c r="CC188" s="44" t="s">
        <v>370</v>
      </c>
      <c r="CD188" s="44"/>
      <c r="CE188" s="44"/>
      <c r="CF188" s="44"/>
      <c r="CG188" s="44"/>
      <c r="CH188" s="44"/>
      <c r="CI188" s="44"/>
      <c r="CJ188" s="44"/>
      <c r="CK188" s="44"/>
      <c r="CL188" s="44"/>
      <c r="CM188" s="44"/>
      <c r="CN188" s="44"/>
      <c r="CO188" s="44"/>
      <c r="CP188" s="44"/>
      <c r="CQ188" s="44"/>
      <c r="CR188" s="44"/>
      <c r="CS188" s="44"/>
      <c r="CT188" s="44"/>
      <c r="CU188" s="44"/>
      <c r="CV188" s="44"/>
      <c r="CW188" s="44"/>
      <c r="CX188" s="44"/>
      <c r="CY188" s="44"/>
      <c r="CZ188" s="44"/>
      <c r="DA188" s="44"/>
      <c r="DB188" s="44"/>
      <c r="DC188" s="44"/>
      <c r="DD188" s="43"/>
      <c r="DE188" s="44"/>
      <c r="DF188" s="44"/>
      <c r="DG188" s="44"/>
      <c r="DH188" s="44"/>
      <c r="DI188" s="44"/>
      <c r="DJ188" s="44"/>
      <c r="DK188" s="44"/>
    </row>
    <row r="189" spans="1:115" x14ac:dyDescent="0.2">
      <c r="A189" s="45" t="s">
        <v>351</v>
      </c>
      <c r="B189" s="44" t="s">
        <v>318</v>
      </c>
      <c r="C189" s="44" t="s">
        <v>320</v>
      </c>
      <c r="D189" s="44" t="s">
        <v>321</v>
      </c>
      <c r="E189" s="44" t="s">
        <v>323</v>
      </c>
      <c r="F189" s="44" t="s">
        <v>324</v>
      </c>
      <c r="G189" s="43">
        <v>0</v>
      </c>
      <c r="H189" s="43">
        <v>1</v>
      </c>
      <c r="I189" s="43">
        <v>0</v>
      </c>
      <c r="J189" s="43">
        <v>800</v>
      </c>
      <c r="K189" s="44" t="s">
        <v>325</v>
      </c>
      <c r="L189" s="44" t="s">
        <v>328</v>
      </c>
      <c r="M189" s="43">
        <v>1</v>
      </c>
      <c r="N189" s="43">
        <v>1</v>
      </c>
      <c r="O189" s="43">
        <v>0</v>
      </c>
      <c r="P189" s="43"/>
      <c r="Q189" s="43"/>
      <c r="R189" s="44"/>
      <c r="S189" s="43">
        <v>0</v>
      </c>
      <c r="T189" s="44" t="s">
        <v>333</v>
      </c>
      <c r="U189" s="43">
        <v>20150911</v>
      </c>
      <c r="V189" s="43">
        <v>154410</v>
      </c>
      <c r="W189" s="44" t="s">
        <v>331</v>
      </c>
      <c r="X189" s="43">
        <v>0</v>
      </c>
      <c r="Y189" s="43">
        <v>0</v>
      </c>
      <c r="Z189" s="43">
        <v>0</v>
      </c>
      <c r="AA189" s="44" t="s">
        <v>334</v>
      </c>
      <c r="AB189" s="44"/>
      <c r="AC189" s="44" t="s">
        <v>337</v>
      </c>
      <c r="AD189" s="43">
        <v>1</v>
      </c>
      <c r="AE189" s="44" t="s">
        <v>340</v>
      </c>
      <c r="AF189" s="43">
        <v>1</v>
      </c>
      <c r="AG189" s="44" t="s">
        <v>335</v>
      </c>
      <c r="AH189" s="44" t="s">
        <v>343</v>
      </c>
      <c r="AI189" s="43">
        <v>1</v>
      </c>
      <c r="AJ189" s="43">
        <v>3</v>
      </c>
      <c r="AK189" s="43">
        <v>1</v>
      </c>
      <c r="AL189" s="43">
        <v>1</v>
      </c>
      <c r="AM189" s="43">
        <v>1</v>
      </c>
      <c r="AN189" s="43">
        <v>0</v>
      </c>
      <c r="AO189" s="43">
        <v>0</v>
      </c>
      <c r="AP189" s="43">
        <v>0</v>
      </c>
      <c r="AQ189" s="43">
        <v>0</v>
      </c>
      <c r="AR189" s="43">
        <v>1</v>
      </c>
      <c r="AS189" s="44" t="s">
        <v>354</v>
      </c>
      <c r="AT189" s="44" t="s">
        <v>351</v>
      </c>
      <c r="AU189" s="44" t="s">
        <v>359</v>
      </c>
      <c r="AV189" s="44" t="s">
        <v>360</v>
      </c>
      <c r="AW189" s="43">
        <v>1</v>
      </c>
      <c r="AX189" s="43">
        <v>1</v>
      </c>
      <c r="AY189" s="44" t="s">
        <v>320</v>
      </c>
      <c r="AZ189" s="44" t="s">
        <v>362</v>
      </c>
      <c r="BA189" s="43">
        <v>0</v>
      </c>
      <c r="BB189" s="44" t="s">
        <v>337</v>
      </c>
      <c r="BC189" s="44" t="s">
        <v>33</v>
      </c>
      <c r="BD189" s="43">
        <v>1</v>
      </c>
      <c r="BE189" s="44" t="s">
        <v>365</v>
      </c>
      <c r="BF189" s="43">
        <v>0</v>
      </c>
      <c r="BG189" s="44" t="s">
        <v>320</v>
      </c>
      <c r="BH189" s="43">
        <v>0</v>
      </c>
      <c r="BI189" s="44" t="s">
        <v>366</v>
      </c>
      <c r="BJ189" s="43"/>
      <c r="BK189" s="44" t="s">
        <v>368</v>
      </c>
      <c r="BL189" s="44"/>
      <c r="BM189" s="44" t="s">
        <v>374</v>
      </c>
      <c r="BN189" s="44" t="s">
        <v>375</v>
      </c>
      <c r="BO189" s="44" t="s">
        <v>376</v>
      </c>
      <c r="BP189" s="44" t="s">
        <v>377</v>
      </c>
      <c r="BQ189" s="44" t="s">
        <v>379</v>
      </c>
      <c r="BR189" s="44" t="s">
        <v>382</v>
      </c>
      <c r="BS189" s="44" t="s">
        <v>384</v>
      </c>
      <c r="BT189" s="43"/>
      <c r="BU189" s="44"/>
      <c r="BV189" s="44"/>
      <c r="BW189" s="43"/>
      <c r="BX189" s="43"/>
      <c r="BY189" s="44"/>
      <c r="BZ189" s="44"/>
      <c r="CA189" s="44"/>
      <c r="CB189" s="44" t="s">
        <v>468</v>
      </c>
      <c r="CC189" s="44" t="s">
        <v>370</v>
      </c>
      <c r="CD189" s="44"/>
      <c r="CE189" s="44"/>
      <c r="CF189" s="44"/>
      <c r="CG189" s="44"/>
      <c r="CH189" s="44"/>
      <c r="CI189" s="44"/>
      <c r="CJ189" s="44"/>
      <c r="CK189" s="44"/>
      <c r="CL189" s="44"/>
      <c r="CM189" s="44"/>
      <c r="CN189" s="44"/>
      <c r="CO189" s="44"/>
      <c r="CP189" s="44"/>
      <c r="CQ189" s="44"/>
      <c r="CR189" s="44"/>
      <c r="CS189" s="44"/>
      <c r="CT189" s="44"/>
      <c r="CU189" s="44"/>
      <c r="CV189" s="44"/>
      <c r="CW189" s="44"/>
      <c r="CX189" s="44"/>
      <c r="CY189" s="44"/>
      <c r="CZ189" s="44"/>
      <c r="DA189" s="44"/>
      <c r="DB189" s="44"/>
      <c r="DC189" s="44"/>
      <c r="DD189" s="43"/>
      <c r="DE189" s="44"/>
      <c r="DF189" s="44"/>
      <c r="DG189" s="44"/>
      <c r="DH189" s="44"/>
      <c r="DI189" s="44"/>
      <c r="DJ189" s="44"/>
      <c r="DK189" s="44"/>
    </row>
    <row r="190" spans="1:115" x14ac:dyDescent="0.2">
      <c r="A190" s="46" t="s">
        <v>351</v>
      </c>
      <c r="B190" s="44" t="s">
        <v>318</v>
      </c>
      <c r="C190" s="44" t="s">
        <v>320</v>
      </c>
      <c r="D190" s="44" t="s">
        <v>321</v>
      </c>
      <c r="E190" s="44" t="s">
        <v>323</v>
      </c>
      <c r="F190" s="44" t="s">
        <v>324</v>
      </c>
      <c r="G190" s="43">
        <v>0</v>
      </c>
      <c r="H190" s="43">
        <v>1</v>
      </c>
      <c r="I190" s="43">
        <v>0</v>
      </c>
      <c r="J190" s="43">
        <v>800</v>
      </c>
      <c r="K190" s="44" t="s">
        <v>325</v>
      </c>
      <c r="L190" s="44" t="s">
        <v>328</v>
      </c>
      <c r="M190" s="43">
        <v>1</v>
      </c>
      <c r="N190" s="43">
        <v>1</v>
      </c>
      <c r="O190" s="43">
        <v>0</v>
      </c>
      <c r="P190" s="43"/>
      <c r="Q190" s="43"/>
      <c r="R190" s="44"/>
      <c r="S190" s="43">
        <v>0</v>
      </c>
      <c r="T190" s="44" t="s">
        <v>333</v>
      </c>
      <c r="U190" s="43">
        <v>20150911</v>
      </c>
      <c r="V190" s="43">
        <v>154410</v>
      </c>
      <c r="W190" s="44" t="s">
        <v>331</v>
      </c>
      <c r="X190" s="43">
        <v>0</v>
      </c>
      <c r="Y190" s="43">
        <v>0</v>
      </c>
      <c r="Z190" s="43">
        <v>0</v>
      </c>
      <c r="AA190" s="44" t="s">
        <v>334</v>
      </c>
      <c r="AB190" s="44"/>
      <c r="AC190" s="44" t="s">
        <v>337</v>
      </c>
      <c r="AD190" s="43">
        <v>1</v>
      </c>
      <c r="AE190" s="44" t="s">
        <v>340</v>
      </c>
      <c r="AF190" s="43">
        <v>1</v>
      </c>
      <c r="AG190" s="44" t="s">
        <v>335</v>
      </c>
      <c r="AH190" s="44" t="s">
        <v>343</v>
      </c>
      <c r="AI190" s="43">
        <v>1</v>
      </c>
      <c r="AJ190" s="43">
        <v>3</v>
      </c>
      <c r="AK190" s="43">
        <v>1</v>
      </c>
      <c r="AL190" s="43">
        <v>1</v>
      </c>
      <c r="AM190" s="43">
        <v>1</v>
      </c>
      <c r="AN190" s="43">
        <v>0</v>
      </c>
      <c r="AO190" s="43">
        <v>0</v>
      </c>
      <c r="AP190" s="43">
        <v>0</v>
      </c>
      <c r="AQ190" s="43">
        <v>0</v>
      </c>
      <c r="AR190" s="43">
        <v>1</v>
      </c>
      <c r="AS190" s="44" t="s">
        <v>354</v>
      </c>
      <c r="AT190" s="44" t="s">
        <v>351</v>
      </c>
      <c r="AU190" s="44" t="s">
        <v>359</v>
      </c>
      <c r="AV190" s="44" t="s">
        <v>360</v>
      </c>
      <c r="AW190" s="43">
        <v>1</v>
      </c>
      <c r="AX190" s="43">
        <v>1</v>
      </c>
      <c r="AY190" s="44" t="s">
        <v>320</v>
      </c>
      <c r="AZ190" s="44" t="s">
        <v>362</v>
      </c>
      <c r="BA190" s="43">
        <v>0</v>
      </c>
      <c r="BB190" s="44" t="s">
        <v>337</v>
      </c>
      <c r="BC190" s="44" t="s">
        <v>33</v>
      </c>
      <c r="BD190" s="43">
        <v>1</v>
      </c>
      <c r="BE190" s="44" t="s">
        <v>365</v>
      </c>
      <c r="BF190" s="43">
        <v>0</v>
      </c>
      <c r="BG190" s="44" t="s">
        <v>320</v>
      </c>
      <c r="BH190" s="43">
        <v>0</v>
      </c>
      <c r="BI190" s="44" t="s">
        <v>366</v>
      </c>
      <c r="BJ190" s="43"/>
      <c r="BK190" s="44" t="s">
        <v>368</v>
      </c>
      <c r="BL190" s="44"/>
      <c r="BM190" s="44" t="s">
        <v>374</v>
      </c>
      <c r="BN190" s="44" t="s">
        <v>375</v>
      </c>
      <c r="BO190" s="44" t="s">
        <v>376</v>
      </c>
      <c r="BP190" s="44" t="s">
        <v>377</v>
      </c>
      <c r="BQ190" s="44" t="s">
        <v>379</v>
      </c>
      <c r="BR190" s="44" t="s">
        <v>382</v>
      </c>
      <c r="BS190" s="44" t="s">
        <v>384</v>
      </c>
      <c r="BT190" s="43"/>
      <c r="BU190" s="44"/>
      <c r="BV190" s="44"/>
      <c r="BW190" s="43"/>
      <c r="BX190" s="43"/>
      <c r="BY190" s="44"/>
      <c r="BZ190" s="44"/>
      <c r="CA190" s="44"/>
      <c r="CB190" s="44" t="s">
        <v>469</v>
      </c>
      <c r="CC190" s="44" t="s">
        <v>503</v>
      </c>
      <c r="CD190" s="44"/>
      <c r="CE190" s="44"/>
      <c r="CF190" s="44"/>
      <c r="CG190" s="44"/>
      <c r="CH190" s="44"/>
      <c r="CI190" s="44"/>
      <c r="CJ190" s="44"/>
      <c r="CK190" s="44"/>
      <c r="CL190" s="44"/>
      <c r="CM190" s="44"/>
      <c r="CN190" s="44"/>
      <c r="CO190" s="44"/>
      <c r="CP190" s="44"/>
      <c r="CQ190" s="44"/>
      <c r="CR190" s="44"/>
      <c r="CS190" s="44"/>
      <c r="CT190" s="44"/>
      <c r="CU190" s="44"/>
      <c r="CV190" s="44"/>
      <c r="CW190" s="44"/>
      <c r="CX190" s="44"/>
      <c r="CY190" s="44"/>
      <c r="CZ190" s="44"/>
      <c r="DA190" s="44"/>
      <c r="DB190" s="44"/>
      <c r="DC190" s="44"/>
      <c r="DD190" s="43"/>
      <c r="DE190" s="44"/>
      <c r="DF190" s="44"/>
      <c r="DG190" s="44"/>
      <c r="DH190" s="44"/>
      <c r="DI190" s="44"/>
      <c r="DJ190" s="44"/>
      <c r="DK190" s="44"/>
    </row>
    <row r="191" spans="1:115" x14ac:dyDescent="0.2">
      <c r="A191" s="45" t="s">
        <v>351</v>
      </c>
      <c r="B191" s="44" t="s">
        <v>318</v>
      </c>
      <c r="C191" s="44" t="s">
        <v>320</v>
      </c>
      <c r="D191" s="44" t="s">
        <v>321</v>
      </c>
      <c r="E191" s="44" t="s">
        <v>323</v>
      </c>
      <c r="F191" s="44" t="s">
        <v>324</v>
      </c>
      <c r="G191" s="43">
        <v>0</v>
      </c>
      <c r="H191" s="43">
        <v>1</v>
      </c>
      <c r="I191" s="43">
        <v>0</v>
      </c>
      <c r="J191" s="43">
        <v>800</v>
      </c>
      <c r="K191" s="44" t="s">
        <v>325</v>
      </c>
      <c r="L191" s="44" t="s">
        <v>328</v>
      </c>
      <c r="M191" s="43">
        <v>1</v>
      </c>
      <c r="N191" s="43">
        <v>1</v>
      </c>
      <c r="O191" s="43">
        <v>0</v>
      </c>
      <c r="P191" s="43"/>
      <c r="Q191" s="43"/>
      <c r="R191" s="44"/>
      <c r="S191" s="43">
        <v>0</v>
      </c>
      <c r="T191" s="44" t="s">
        <v>333</v>
      </c>
      <c r="U191" s="43">
        <v>20150911</v>
      </c>
      <c r="V191" s="43">
        <v>154410</v>
      </c>
      <c r="W191" s="44" t="s">
        <v>331</v>
      </c>
      <c r="X191" s="43">
        <v>0</v>
      </c>
      <c r="Y191" s="43">
        <v>0</v>
      </c>
      <c r="Z191" s="43">
        <v>0</v>
      </c>
      <c r="AA191" s="44" t="s">
        <v>334</v>
      </c>
      <c r="AB191" s="44"/>
      <c r="AC191" s="44" t="s">
        <v>337</v>
      </c>
      <c r="AD191" s="43">
        <v>1</v>
      </c>
      <c r="AE191" s="44" t="s">
        <v>340</v>
      </c>
      <c r="AF191" s="43">
        <v>1</v>
      </c>
      <c r="AG191" s="44" t="s">
        <v>335</v>
      </c>
      <c r="AH191" s="44" t="s">
        <v>343</v>
      </c>
      <c r="AI191" s="43">
        <v>1</v>
      </c>
      <c r="AJ191" s="43">
        <v>3</v>
      </c>
      <c r="AK191" s="43">
        <v>1</v>
      </c>
      <c r="AL191" s="43">
        <v>1</v>
      </c>
      <c r="AM191" s="43">
        <v>1</v>
      </c>
      <c r="AN191" s="43">
        <v>0</v>
      </c>
      <c r="AO191" s="43">
        <v>0</v>
      </c>
      <c r="AP191" s="43">
        <v>0</v>
      </c>
      <c r="AQ191" s="43">
        <v>0</v>
      </c>
      <c r="AR191" s="43">
        <v>1</v>
      </c>
      <c r="AS191" s="44" t="s">
        <v>354</v>
      </c>
      <c r="AT191" s="44" t="s">
        <v>351</v>
      </c>
      <c r="AU191" s="44" t="s">
        <v>359</v>
      </c>
      <c r="AV191" s="44" t="s">
        <v>360</v>
      </c>
      <c r="AW191" s="43">
        <v>1</v>
      </c>
      <c r="AX191" s="43">
        <v>1</v>
      </c>
      <c r="AY191" s="44" t="s">
        <v>320</v>
      </c>
      <c r="AZ191" s="44" t="s">
        <v>362</v>
      </c>
      <c r="BA191" s="43">
        <v>0</v>
      </c>
      <c r="BB191" s="44" t="s">
        <v>337</v>
      </c>
      <c r="BC191" s="44" t="s">
        <v>33</v>
      </c>
      <c r="BD191" s="43">
        <v>1</v>
      </c>
      <c r="BE191" s="44" t="s">
        <v>365</v>
      </c>
      <c r="BF191" s="43">
        <v>0</v>
      </c>
      <c r="BG191" s="44" t="s">
        <v>320</v>
      </c>
      <c r="BH191" s="43">
        <v>0</v>
      </c>
      <c r="BI191" s="44" t="s">
        <v>366</v>
      </c>
      <c r="BJ191" s="43"/>
      <c r="BK191" s="44" t="s">
        <v>368</v>
      </c>
      <c r="BL191" s="44"/>
      <c r="BM191" s="44" t="s">
        <v>374</v>
      </c>
      <c r="BN191" s="44" t="s">
        <v>375</v>
      </c>
      <c r="BO191" s="44" t="s">
        <v>376</v>
      </c>
      <c r="BP191" s="44" t="s">
        <v>377</v>
      </c>
      <c r="BQ191" s="44" t="s">
        <v>379</v>
      </c>
      <c r="BR191" s="44" t="s">
        <v>382</v>
      </c>
      <c r="BS191" s="44" t="s">
        <v>384</v>
      </c>
      <c r="BT191" s="43"/>
      <c r="BU191" s="44"/>
      <c r="BV191" s="44"/>
      <c r="BW191" s="43"/>
      <c r="BX191" s="43"/>
      <c r="BY191" s="44"/>
      <c r="BZ191" s="44"/>
      <c r="CA191" s="44"/>
      <c r="CB191" s="44"/>
      <c r="CC191" s="44"/>
      <c r="CD191" s="44" t="s">
        <v>338</v>
      </c>
      <c r="CE191" s="44" t="s">
        <v>509</v>
      </c>
      <c r="CF191" s="44" t="s">
        <v>513</v>
      </c>
      <c r="CG191" s="44" t="s">
        <v>369</v>
      </c>
      <c r="CH191" s="44" t="s">
        <v>516</v>
      </c>
      <c r="CI191" s="44" t="s">
        <v>518</v>
      </c>
      <c r="CJ191" s="44" t="s">
        <v>521</v>
      </c>
      <c r="CK191" s="44" t="s">
        <v>522</v>
      </c>
      <c r="CL191" s="44"/>
      <c r="CM191" s="44"/>
      <c r="CN191" s="44"/>
      <c r="CO191" s="44"/>
      <c r="CP191" s="44"/>
      <c r="CQ191" s="44"/>
      <c r="CR191" s="44"/>
      <c r="CS191" s="44"/>
      <c r="CT191" s="44"/>
      <c r="CU191" s="44"/>
      <c r="CV191" s="44"/>
      <c r="CW191" s="44"/>
      <c r="CX191" s="44"/>
      <c r="CY191" s="44"/>
      <c r="CZ191" s="44"/>
      <c r="DA191" s="44"/>
      <c r="DB191" s="44"/>
      <c r="DC191" s="44"/>
      <c r="DD191" s="43"/>
      <c r="DE191" s="44"/>
      <c r="DF191" s="44"/>
      <c r="DG191" s="44"/>
      <c r="DH191" s="44"/>
      <c r="DI191" s="44"/>
      <c r="DJ191" s="44"/>
      <c r="DK191" s="44"/>
    </row>
    <row r="192" spans="1:115" x14ac:dyDescent="0.2">
      <c r="A192" s="46" t="s">
        <v>351</v>
      </c>
      <c r="B192" s="44" t="s">
        <v>318</v>
      </c>
      <c r="C192" s="44" t="s">
        <v>320</v>
      </c>
      <c r="D192" s="44" t="s">
        <v>321</v>
      </c>
      <c r="E192" s="44" t="s">
        <v>323</v>
      </c>
      <c r="F192" s="44" t="s">
        <v>324</v>
      </c>
      <c r="G192" s="43">
        <v>0</v>
      </c>
      <c r="H192" s="43">
        <v>1</v>
      </c>
      <c r="I192" s="43">
        <v>0</v>
      </c>
      <c r="J192" s="43">
        <v>800</v>
      </c>
      <c r="K192" s="44" t="s">
        <v>325</v>
      </c>
      <c r="L192" s="44" t="s">
        <v>328</v>
      </c>
      <c r="M192" s="43">
        <v>1</v>
      </c>
      <c r="N192" s="43">
        <v>1</v>
      </c>
      <c r="O192" s="43">
        <v>0</v>
      </c>
      <c r="P192" s="43"/>
      <c r="Q192" s="43"/>
      <c r="R192" s="44"/>
      <c r="S192" s="43">
        <v>0</v>
      </c>
      <c r="T192" s="44" t="s">
        <v>333</v>
      </c>
      <c r="U192" s="43">
        <v>20150911</v>
      </c>
      <c r="V192" s="43">
        <v>154410</v>
      </c>
      <c r="W192" s="44" t="s">
        <v>331</v>
      </c>
      <c r="X192" s="43">
        <v>0</v>
      </c>
      <c r="Y192" s="43">
        <v>0</v>
      </c>
      <c r="Z192" s="43">
        <v>0</v>
      </c>
      <c r="AA192" s="44" t="s">
        <v>334</v>
      </c>
      <c r="AB192" s="44"/>
      <c r="AC192" s="44" t="s">
        <v>337</v>
      </c>
      <c r="AD192" s="43">
        <v>1</v>
      </c>
      <c r="AE192" s="44" t="s">
        <v>340</v>
      </c>
      <c r="AF192" s="43">
        <v>1</v>
      </c>
      <c r="AG192" s="44" t="s">
        <v>335</v>
      </c>
      <c r="AH192" s="44" t="s">
        <v>343</v>
      </c>
      <c r="AI192" s="43">
        <v>1</v>
      </c>
      <c r="AJ192" s="43">
        <v>3</v>
      </c>
      <c r="AK192" s="43">
        <v>1</v>
      </c>
      <c r="AL192" s="43">
        <v>1</v>
      </c>
      <c r="AM192" s="43">
        <v>1</v>
      </c>
      <c r="AN192" s="43">
        <v>0</v>
      </c>
      <c r="AO192" s="43">
        <v>0</v>
      </c>
      <c r="AP192" s="43">
        <v>0</v>
      </c>
      <c r="AQ192" s="43">
        <v>0</v>
      </c>
      <c r="AR192" s="43">
        <v>1</v>
      </c>
      <c r="AS192" s="44" t="s">
        <v>354</v>
      </c>
      <c r="AT192" s="44" t="s">
        <v>351</v>
      </c>
      <c r="AU192" s="44" t="s">
        <v>359</v>
      </c>
      <c r="AV192" s="44" t="s">
        <v>360</v>
      </c>
      <c r="AW192" s="43">
        <v>1</v>
      </c>
      <c r="AX192" s="43">
        <v>1</v>
      </c>
      <c r="AY192" s="44" t="s">
        <v>320</v>
      </c>
      <c r="AZ192" s="44" t="s">
        <v>362</v>
      </c>
      <c r="BA192" s="43">
        <v>0</v>
      </c>
      <c r="BB192" s="44" t="s">
        <v>337</v>
      </c>
      <c r="BC192" s="44" t="s">
        <v>33</v>
      </c>
      <c r="BD192" s="43">
        <v>1</v>
      </c>
      <c r="BE192" s="44" t="s">
        <v>365</v>
      </c>
      <c r="BF192" s="43">
        <v>0</v>
      </c>
      <c r="BG192" s="44" t="s">
        <v>320</v>
      </c>
      <c r="BH192" s="43">
        <v>0</v>
      </c>
      <c r="BI192" s="44" t="s">
        <v>366</v>
      </c>
      <c r="BJ192" s="43"/>
      <c r="BK192" s="44" t="s">
        <v>368</v>
      </c>
      <c r="BL192" s="44"/>
      <c r="BM192" s="44" t="s">
        <v>374</v>
      </c>
      <c r="BN192" s="44" t="s">
        <v>375</v>
      </c>
      <c r="BO192" s="44" t="s">
        <v>376</v>
      </c>
      <c r="BP192" s="44" t="s">
        <v>377</v>
      </c>
      <c r="BQ192" s="44" t="s">
        <v>379</v>
      </c>
      <c r="BR192" s="44" t="s">
        <v>382</v>
      </c>
      <c r="BS192" s="44" t="s">
        <v>384</v>
      </c>
      <c r="BT192" s="43"/>
      <c r="BU192" s="44"/>
      <c r="BV192" s="44"/>
      <c r="BW192" s="43"/>
      <c r="BX192" s="43"/>
      <c r="BY192" s="44"/>
      <c r="BZ192" s="44"/>
      <c r="CA192" s="44"/>
      <c r="CB192" s="44"/>
      <c r="CC192" s="44"/>
      <c r="CD192" s="44"/>
      <c r="CE192" s="44"/>
      <c r="CF192" s="44"/>
      <c r="CG192" s="44"/>
      <c r="CH192" s="44"/>
      <c r="CI192" s="44"/>
      <c r="CJ192" s="44"/>
      <c r="CK192" s="44"/>
      <c r="CL192" s="44"/>
      <c r="CM192" s="44"/>
      <c r="CN192" s="44"/>
      <c r="CO192" s="44"/>
      <c r="CP192" s="44"/>
      <c r="CQ192" s="44"/>
      <c r="CR192" s="44"/>
      <c r="CS192" s="44"/>
      <c r="CT192" s="44" t="s">
        <v>534</v>
      </c>
      <c r="CU192" s="44" t="s">
        <v>525</v>
      </c>
      <c r="CV192" s="44" t="s">
        <v>528</v>
      </c>
      <c r="CW192" s="44"/>
      <c r="CX192" s="44"/>
      <c r="CY192" s="44"/>
      <c r="CZ192" s="44"/>
      <c r="DA192" s="44"/>
      <c r="DB192" s="44"/>
      <c r="DC192" s="44"/>
      <c r="DD192" s="43"/>
      <c r="DE192" s="44"/>
      <c r="DF192" s="44"/>
      <c r="DG192" s="44"/>
      <c r="DH192" s="44"/>
      <c r="DI192" s="44"/>
      <c r="DJ192" s="44"/>
      <c r="DK192" s="44"/>
    </row>
    <row r="193" spans="1:115" x14ac:dyDescent="0.2">
      <c r="A193" s="45" t="s">
        <v>351</v>
      </c>
      <c r="B193" s="44" t="s">
        <v>318</v>
      </c>
      <c r="C193" s="44" t="s">
        <v>320</v>
      </c>
      <c r="D193" s="44" t="s">
        <v>321</v>
      </c>
      <c r="E193" s="44" t="s">
        <v>323</v>
      </c>
      <c r="F193" s="44" t="s">
        <v>324</v>
      </c>
      <c r="G193" s="43">
        <v>0</v>
      </c>
      <c r="H193" s="43">
        <v>1</v>
      </c>
      <c r="I193" s="43">
        <v>0</v>
      </c>
      <c r="J193" s="43">
        <v>800</v>
      </c>
      <c r="K193" s="44" t="s">
        <v>325</v>
      </c>
      <c r="L193" s="44" t="s">
        <v>328</v>
      </c>
      <c r="M193" s="43">
        <v>1</v>
      </c>
      <c r="N193" s="43">
        <v>1</v>
      </c>
      <c r="O193" s="43">
        <v>0</v>
      </c>
      <c r="P193" s="43"/>
      <c r="Q193" s="43"/>
      <c r="R193" s="44"/>
      <c r="S193" s="43">
        <v>0</v>
      </c>
      <c r="T193" s="44" t="s">
        <v>333</v>
      </c>
      <c r="U193" s="43">
        <v>20150911</v>
      </c>
      <c r="V193" s="43">
        <v>154410</v>
      </c>
      <c r="W193" s="44" t="s">
        <v>331</v>
      </c>
      <c r="X193" s="43">
        <v>0</v>
      </c>
      <c r="Y193" s="43">
        <v>0</v>
      </c>
      <c r="Z193" s="43">
        <v>0</v>
      </c>
      <c r="AA193" s="44" t="s">
        <v>334</v>
      </c>
      <c r="AB193" s="44"/>
      <c r="AC193" s="44" t="s">
        <v>337</v>
      </c>
      <c r="AD193" s="43">
        <v>1</v>
      </c>
      <c r="AE193" s="44" t="s">
        <v>340</v>
      </c>
      <c r="AF193" s="43">
        <v>1</v>
      </c>
      <c r="AG193" s="44" t="s">
        <v>335</v>
      </c>
      <c r="AH193" s="44" t="s">
        <v>343</v>
      </c>
      <c r="AI193" s="43">
        <v>1</v>
      </c>
      <c r="AJ193" s="43">
        <v>3</v>
      </c>
      <c r="AK193" s="43">
        <v>1</v>
      </c>
      <c r="AL193" s="43">
        <v>1</v>
      </c>
      <c r="AM193" s="43">
        <v>1</v>
      </c>
      <c r="AN193" s="43">
        <v>0</v>
      </c>
      <c r="AO193" s="43">
        <v>0</v>
      </c>
      <c r="AP193" s="43">
        <v>0</v>
      </c>
      <c r="AQ193" s="43">
        <v>0</v>
      </c>
      <c r="AR193" s="43">
        <v>1</v>
      </c>
      <c r="AS193" s="44" t="s">
        <v>354</v>
      </c>
      <c r="AT193" s="44" t="s">
        <v>351</v>
      </c>
      <c r="AU193" s="44" t="s">
        <v>359</v>
      </c>
      <c r="AV193" s="44" t="s">
        <v>360</v>
      </c>
      <c r="AW193" s="43">
        <v>1</v>
      </c>
      <c r="AX193" s="43">
        <v>1</v>
      </c>
      <c r="AY193" s="44" t="s">
        <v>320</v>
      </c>
      <c r="AZ193" s="44" t="s">
        <v>362</v>
      </c>
      <c r="BA193" s="43">
        <v>0</v>
      </c>
      <c r="BB193" s="44" t="s">
        <v>337</v>
      </c>
      <c r="BC193" s="44" t="s">
        <v>33</v>
      </c>
      <c r="BD193" s="43">
        <v>1</v>
      </c>
      <c r="BE193" s="44" t="s">
        <v>365</v>
      </c>
      <c r="BF193" s="43">
        <v>0</v>
      </c>
      <c r="BG193" s="44" t="s">
        <v>320</v>
      </c>
      <c r="BH193" s="43">
        <v>0</v>
      </c>
      <c r="BI193" s="44" t="s">
        <v>366</v>
      </c>
      <c r="BJ193" s="43"/>
      <c r="BK193" s="44" t="s">
        <v>368</v>
      </c>
      <c r="BL193" s="44"/>
      <c r="BM193" s="44" t="s">
        <v>374</v>
      </c>
      <c r="BN193" s="44" t="s">
        <v>375</v>
      </c>
      <c r="BO193" s="44" t="s">
        <v>376</v>
      </c>
      <c r="BP193" s="44" t="s">
        <v>377</v>
      </c>
      <c r="BQ193" s="44" t="s">
        <v>379</v>
      </c>
      <c r="BR193" s="44" t="s">
        <v>382</v>
      </c>
      <c r="BS193" s="44" t="s">
        <v>384</v>
      </c>
      <c r="BT193" s="43"/>
      <c r="BU193" s="44"/>
      <c r="BV193" s="44"/>
      <c r="BW193" s="43"/>
      <c r="BX193" s="43"/>
      <c r="BY193" s="44"/>
      <c r="BZ193" s="44"/>
      <c r="CA193" s="44"/>
      <c r="CB193" s="44"/>
      <c r="CC193" s="44"/>
      <c r="CD193" s="44"/>
      <c r="CE193" s="44"/>
      <c r="CF193" s="44"/>
      <c r="CG193" s="44"/>
      <c r="CH193" s="44"/>
      <c r="CI193" s="44"/>
      <c r="CJ193" s="44"/>
      <c r="CK193" s="44"/>
      <c r="CL193" s="44"/>
      <c r="CM193" s="44"/>
      <c r="CN193" s="44"/>
      <c r="CO193" s="44"/>
      <c r="CP193" s="44"/>
      <c r="CQ193" s="44"/>
      <c r="CR193" s="44"/>
      <c r="CS193" s="44"/>
      <c r="CT193" s="44"/>
      <c r="CU193" s="44"/>
      <c r="CV193" s="44"/>
      <c r="CW193" s="44" t="s">
        <v>338</v>
      </c>
      <c r="CX193" s="44" t="s">
        <v>535</v>
      </c>
      <c r="CY193" s="44" t="s">
        <v>537</v>
      </c>
      <c r="CZ193" s="44"/>
      <c r="DA193" s="44"/>
      <c r="DB193" s="44"/>
      <c r="DC193" s="44"/>
      <c r="DD193" s="43"/>
      <c r="DE193" s="44"/>
      <c r="DF193" s="44"/>
      <c r="DG193" s="44"/>
      <c r="DH193" s="44"/>
      <c r="DI193" s="44"/>
      <c r="DJ193" s="44"/>
      <c r="DK193" s="44"/>
    </row>
    <row r="194" spans="1:115" x14ac:dyDescent="0.2">
      <c r="A194" s="46" t="s">
        <v>351</v>
      </c>
      <c r="B194" s="44" t="s">
        <v>318</v>
      </c>
      <c r="C194" s="44" t="s">
        <v>320</v>
      </c>
      <c r="D194" s="44" t="s">
        <v>321</v>
      </c>
      <c r="E194" s="44" t="s">
        <v>323</v>
      </c>
      <c r="F194" s="44" t="s">
        <v>324</v>
      </c>
      <c r="G194" s="43">
        <v>0</v>
      </c>
      <c r="H194" s="43">
        <v>1</v>
      </c>
      <c r="I194" s="43">
        <v>0</v>
      </c>
      <c r="J194" s="43">
        <v>800</v>
      </c>
      <c r="K194" s="44" t="s">
        <v>325</v>
      </c>
      <c r="L194" s="44" t="s">
        <v>328</v>
      </c>
      <c r="M194" s="43">
        <v>1</v>
      </c>
      <c r="N194" s="43">
        <v>1</v>
      </c>
      <c r="O194" s="43">
        <v>0</v>
      </c>
      <c r="P194" s="43"/>
      <c r="Q194" s="43"/>
      <c r="R194" s="44"/>
      <c r="S194" s="43">
        <v>0</v>
      </c>
      <c r="T194" s="44" t="s">
        <v>333</v>
      </c>
      <c r="U194" s="43">
        <v>20150911</v>
      </c>
      <c r="V194" s="43">
        <v>154410</v>
      </c>
      <c r="W194" s="44" t="s">
        <v>331</v>
      </c>
      <c r="X194" s="43">
        <v>0</v>
      </c>
      <c r="Y194" s="43">
        <v>0</v>
      </c>
      <c r="Z194" s="43">
        <v>0</v>
      </c>
      <c r="AA194" s="44" t="s">
        <v>334</v>
      </c>
      <c r="AB194" s="44"/>
      <c r="AC194" s="44" t="s">
        <v>337</v>
      </c>
      <c r="AD194" s="43">
        <v>1</v>
      </c>
      <c r="AE194" s="44" t="s">
        <v>340</v>
      </c>
      <c r="AF194" s="43">
        <v>1</v>
      </c>
      <c r="AG194" s="44" t="s">
        <v>335</v>
      </c>
      <c r="AH194" s="44" t="s">
        <v>343</v>
      </c>
      <c r="AI194" s="43">
        <v>1</v>
      </c>
      <c r="AJ194" s="43">
        <v>3</v>
      </c>
      <c r="AK194" s="43">
        <v>1</v>
      </c>
      <c r="AL194" s="43">
        <v>1</v>
      </c>
      <c r="AM194" s="43">
        <v>1</v>
      </c>
      <c r="AN194" s="43">
        <v>0</v>
      </c>
      <c r="AO194" s="43">
        <v>0</v>
      </c>
      <c r="AP194" s="43">
        <v>0</v>
      </c>
      <c r="AQ194" s="43">
        <v>0</v>
      </c>
      <c r="AR194" s="43">
        <v>1</v>
      </c>
      <c r="AS194" s="44" t="s">
        <v>354</v>
      </c>
      <c r="AT194" s="44" t="s">
        <v>351</v>
      </c>
      <c r="AU194" s="44" t="s">
        <v>359</v>
      </c>
      <c r="AV194" s="44" t="s">
        <v>360</v>
      </c>
      <c r="AW194" s="43">
        <v>1</v>
      </c>
      <c r="AX194" s="43">
        <v>1</v>
      </c>
      <c r="AY194" s="44" t="s">
        <v>320</v>
      </c>
      <c r="AZ194" s="44" t="s">
        <v>362</v>
      </c>
      <c r="BA194" s="43">
        <v>0</v>
      </c>
      <c r="BB194" s="44" t="s">
        <v>337</v>
      </c>
      <c r="BC194" s="44" t="s">
        <v>33</v>
      </c>
      <c r="BD194" s="43">
        <v>1</v>
      </c>
      <c r="BE194" s="44" t="s">
        <v>365</v>
      </c>
      <c r="BF194" s="43">
        <v>0</v>
      </c>
      <c r="BG194" s="44" t="s">
        <v>320</v>
      </c>
      <c r="BH194" s="43">
        <v>0</v>
      </c>
      <c r="BI194" s="44" t="s">
        <v>366</v>
      </c>
      <c r="BJ194" s="43"/>
      <c r="BK194" s="44" t="s">
        <v>368</v>
      </c>
      <c r="BL194" s="44"/>
      <c r="BM194" s="44" t="s">
        <v>374</v>
      </c>
      <c r="BN194" s="44" t="s">
        <v>375</v>
      </c>
      <c r="BO194" s="44" t="s">
        <v>376</v>
      </c>
      <c r="BP194" s="44" t="s">
        <v>377</v>
      </c>
      <c r="BQ194" s="44" t="s">
        <v>379</v>
      </c>
      <c r="BR194" s="44" t="s">
        <v>382</v>
      </c>
      <c r="BS194" s="44" t="s">
        <v>384</v>
      </c>
      <c r="BT194" s="43"/>
      <c r="BU194" s="44"/>
      <c r="BV194" s="44"/>
      <c r="BW194" s="43"/>
      <c r="BX194" s="43"/>
      <c r="BY194" s="44"/>
      <c r="BZ194" s="44"/>
      <c r="CA194" s="44"/>
      <c r="CB194" s="44"/>
      <c r="CC194" s="44"/>
      <c r="CD194" s="44"/>
      <c r="CE194" s="44"/>
      <c r="CF194" s="44"/>
      <c r="CG194" s="44"/>
      <c r="CH194" s="44"/>
      <c r="CI194" s="44"/>
      <c r="CJ194" s="44"/>
      <c r="CK194" s="44"/>
      <c r="CL194" s="44"/>
      <c r="CM194" s="44"/>
      <c r="CN194" s="44"/>
      <c r="CO194" s="44"/>
      <c r="CP194" s="44"/>
      <c r="CQ194" s="44"/>
      <c r="CR194" s="44"/>
      <c r="CS194" s="44"/>
      <c r="CT194" s="44"/>
      <c r="CU194" s="44"/>
      <c r="CV194" s="44"/>
      <c r="CW194" s="44" t="s">
        <v>338</v>
      </c>
      <c r="CX194" s="44" t="s">
        <v>536</v>
      </c>
      <c r="CY194" s="44" t="s">
        <v>537</v>
      </c>
      <c r="CZ194" s="44"/>
      <c r="DA194" s="44"/>
      <c r="DB194" s="44"/>
      <c r="DC194" s="44"/>
      <c r="DD194" s="43"/>
      <c r="DE194" s="44"/>
      <c r="DF194" s="44"/>
      <c r="DG194" s="44"/>
      <c r="DH194" s="44"/>
      <c r="DI194" s="44"/>
      <c r="DJ194" s="44"/>
      <c r="DK194" s="44"/>
    </row>
    <row r="195" spans="1:115" x14ac:dyDescent="0.2">
      <c r="A195" s="45" t="s">
        <v>351</v>
      </c>
      <c r="B195" s="44" t="s">
        <v>318</v>
      </c>
      <c r="C195" s="44" t="s">
        <v>320</v>
      </c>
      <c r="D195" s="44" t="s">
        <v>321</v>
      </c>
      <c r="E195" s="44" t="s">
        <v>323</v>
      </c>
      <c r="F195" s="44" t="s">
        <v>324</v>
      </c>
      <c r="G195" s="43">
        <v>0</v>
      </c>
      <c r="H195" s="43">
        <v>1</v>
      </c>
      <c r="I195" s="43">
        <v>0</v>
      </c>
      <c r="J195" s="43">
        <v>800</v>
      </c>
      <c r="K195" s="44" t="s">
        <v>325</v>
      </c>
      <c r="L195" s="44" t="s">
        <v>328</v>
      </c>
      <c r="M195" s="43">
        <v>1</v>
      </c>
      <c r="N195" s="43">
        <v>1</v>
      </c>
      <c r="O195" s="43">
        <v>0</v>
      </c>
      <c r="P195" s="43"/>
      <c r="Q195" s="43"/>
      <c r="R195" s="44"/>
      <c r="S195" s="43">
        <v>0</v>
      </c>
      <c r="T195" s="44" t="s">
        <v>333</v>
      </c>
      <c r="U195" s="43">
        <v>20150911</v>
      </c>
      <c r="V195" s="43">
        <v>154410</v>
      </c>
      <c r="W195" s="44" t="s">
        <v>331</v>
      </c>
      <c r="X195" s="43">
        <v>0</v>
      </c>
      <c r="Y195" s="43">
        <v>0</v>
      </c>
      <c r="Z195" s="43">
        <v>0</v>
      </c>
      <c r="AA195" s="44" t="s">
        <v>334</v>
      </c>
      <c r="AB195" s="44"/>
      <c r="AC195" s="44" t="s">
        <v>337</v>
      </c>
      <c r="AD195" s="43">
        <v>1</v>
      </c>
      <c r="AE195" s="44" t="s">
        <v>340</v>
      </c>
      <c r="AF195" s="43">
        <v>1</v>
      </c>
      <c r="AG195" s="44" t="s">
        <v>335</v>
      </c>
      <c r="AH195" s="44" t="s">
        <v>343</v>
      </c>
      <c r="AI195" s="43">
        <v>1</v>
      </c>
      <c r="AJ195" s="43">
        <v>3</v>
      </c>
      <c r="AK195" s="43">
        <v>1</v>
      </c>
      <c r="AL195" s="43">
        <v>1</v>
      </c>
      <c r="AM195" s="43">
        <v>1</v>
      </c>
      <c r="AN195" s="43">
        <v>0</v>
      </c>
      <c r="AO195" s="43">
        <v>0</v>
      </c>
      <c r="AP195" s="43">
        <v>0</v>
      </c>
      <c r="AQ195" s="43">
        <v>0</v>
      </c>
      <c r="AR195" s="43">
        <v>1</v>
      </c>
      <c r="AS195" s="44" t="s">
        <v>354</v>
      </c>
      <c r="AT195" s="44" t="s">
        <v>351</v>
      </c>
      <c r="AU195" s="44" t="s">
        <v>359</v>
      </c>
      <c r="AV195" s="44" t="s">
        <v>360</v>
      </c>
      <c r="AW195" s="43">
        <v>1</v>
      </c>
      <c r="AX195" s="43">
        <v>1</v>
      </c>
      <c r="AY195" s="44" t="s">
        <v>320</v>
      </c>
      <c r="AZ195" s="44" t="s">
        <v>362</v>
      </c>
      <c r="BA195" s="43">
        <v>0</v>
      </c>
      <c r="BB195" s="44" t="s">
        <v>337</v>
      </c>
      <c r="BC195" s="44" t="s">
        <v>33</v>
      </c>
      <c r="BD195" s="43">
        <v>1</v>
      </c>
      <c r="BE195" s="44" t="s">
        <v>365</v>
      </c>
      <c r="BF195" s="43">
        <v>0</v>
      </c>
      <c r="BG195" s="44" t="s">
        <v>320</v>
      </c>
      <c r="BH195" s="43">
        <v>0</v>
      </c>
      <c r="BI195" s="44" t="s">
        <v>366</v>
      </c>
      <c r="BJ195" s="43"/>
      <c r="BK195" s="44" t="s">
        <v>368</v>
      </c>
      <c r="BL195" s="44"/>
      <c r="BM195" s="44" t="s">
        <v>374</v>
      </c>
      <c r="BN195" s="44" t="s">
        <v>375</v>
      </c>
      <c r="BO195" s="44" t="s">
        <v>376</v>
      </c>
      <c r="BP195" s="44" t="s">
        <v>377</v>
      </c>
      <c r="BQ195" s="44" t="s">
        <v>379</v>
      </c>
      <c r="BR195" s="44" t="s">
        <v>382</v>
      </c>
      <c r="BS195" s="44" t="s">
        <v>384</v>
      </c>
      <c r="BT195" s="43"/>
      <c r="BU195" s="44"/>
      <c r="BV195" s="44"/>
      <c r="BW195" s="43"/>
      <c r="BX195" s="43"/>
      <c r="BY195" s="44"/>
      <c r="BZ195" s="44"/>
      <c r="CA195" s="44"/>
      <c r="CB195" s="44"/>
      <c r="CC195" s="44"/>
      <c r="CD195" s="44"/>
      <c r="CE195" s="44"/>
      <c r="CF195" s="44"/>
      <c r="CG195" s="44"/>
      <c r="CH195" s="44"/>
      <c r="CI195" s="44"/>
      <c r="CJ195" s="44"/>
      <c r="CK195" s="44"/>
      <c r="CL195" s="44"/>
      <c r="CM195" s="44"/>
      <c r="CN195" s="44"/>
      <c r="CO195" s="44"/>
      <c r="CP195" s="44"/>
      <c r="CQ195" s="44"/>
      <c r="CR195" s="44"/>
      <c r="CS195" s="44"/>
      <c r="CT195" s="44"/>
      <c r="CU195" s="44"/>
      <c r="CV195" s="44"/>
      <c r="CW195" s="44" t="s">
        <v>338</v>
      </c>
      <c r="CX195" s="44" t="s">
        <v>534</v>
      </c>
      <c r="CY195" s="44" t="s">
        <v>525</v>
      </c>
      <c r="CZ195" s="44"/>
      <c r="DA195" s="44"/>
      <c r="DB195" s="44"/>
      <c r="DC195" s="44"/>
      <c r="DD195" s="43"/>
      <c r="DE195" s="44"/>
      <c r="DF195" s="44"/>
      <c r="DG195" s="44"/>
      <c r="DH195" s="44"/>
      <c r="DI195" s="44"/>
      <c r="DJ195" s="44"/>
      <c r="DK195" s="44"/>
    </row>
    <row r="196" spans="1:115" x14ac:dyDescent="0.2">
      <c r="A196" s="46" t="s">
        <v>351</v>
      </c>
      <c r="B196" s="44" t="s">
        <v>318</v>
      </c>
      <c r="C196" s="44" t="s">
        <v>320</v>
      </c>
      <c r="D196" s="44" t="s">
        <v>321</v>
      </c>
      <c r="E196" s="44" t="s">
        <v>323</v>
      </c>
      <c r="F196" s="44" t="s">
        <v>324</v>
      </c>
      <c r="G196" s="43">
        <v>0</v>
      </c>
      <c r="H196" s="43">
        <v>1</v>
      </c>
      <c r="I196" s="43">
        <v>0</v>
      </c>
      <c r="J196" s="43">
        <v>800</v>
      </c>
      <c r="K196" s="44" t="s">
        <v>325</v>
      </c>
      <c r="L196" s="44" t="s">
        <v>328</v>
      </c>
      <c r="M196" s="43">
        <v>1</v>
      </c>
      <c r="N196" s="43">
        <v>1</v>
      </c>
      <c r="O196" s="43">
        <v>0</v>
      </c>
      <c r="P196" s="43"/>
      <c r="Q196" s="43"/>
      <c r="R196" s="44"/>
      <c r="S196" s="43">
        <v>0</v>
      </c>
      <c r="T196" s="44" t="s">
        <v>333</v>
      </c>
      <c r="U196" s="43">
        <v>20150911</v>
      </c>
      <c r="V196" s="43">
        <v>154410</v>
      </c>
      <c r="W196" s="44" t="s">
        <v>331</v>
      </c>
      <c r="X196" s="43">
        <v>0</v>
      </c>
      <c r="Y196" s="43">
        <v>0</v>
      </c>
      <c r="Z196" s="43">
        <v>0</v>
      </c>
      <c r="AA196" s="44" t="s">
        <v>334</v>
      </c>
      <c r="AB196" s="44"/>
      <c r="AC196" s="44" t="s">
        <v>337</v>
      </c>
      <c r="AD196" s="43">
        <v>1</v>
      </c>
      <c r="AE196" s="44" t="s">
        <v>340</v>
      </c>
      <c r="AF196" s="43">
        <v>1</v>
      </c>
      <c r="AG196" s="44" t="s">
        <v>335</v>
      </c>
      <c r="AH196" s="44" t="s">
        <v>343</v>
      </c>
      <c r="AI196" s="43">
        <v>1</v>
      </c>
      <c r="AJ196" s="43">
        <v>3</v>
      </c>
      <c r="AK196" s="43">
        <v>1</v>
      </c>
      <c r="AL196" s="43">
        <v>1</v>
      </c>
      <c r="AM196" s="43">
        <v>1</v>
      </c>
      <c r="AN196" s="43">
        <v>0</v>
      </c>
      <c r="AO196" s="43">
        <v>0</v>
      </c>
      <c r="AP196" s="43">
        <v>0</v>
      </c>
      <c r="AQ196" s="43">
        <v>0</v>
      </c>
      <c r="AR196" s="43">
        <v>1</v>
      </c>
      <c r="AS196" s="44" t="s">
        <v>354</v>
      </c>
      <c r="AT196" s="44" t="s">
        <v>351</v>
      </c>
      <c r="AU196" s="44" t="s">
        <v>359</v>
      </c>
      <c r="AV196" s="44" t="s">
        <v>360</v>
      </c>
      <c r="AW196" s="43">
        <v>1</v>
      </c>
      <c r="AX196" s="43">
        <v>1</v>
      </c>
      <c r="AY196" s="44" t="s">
        <v>320</v>
      </c>
      <c r="AZ196" s="44" t="s">
        <v>362</v>
      </c>
      <c r="BA196" s="43">
        <v>0</v>
      </c>
      <c r="BB196" s="44" t="s">
        <v>337</v>
      </c>
      <c r="BC196" s="44" t="s">
        <v>33</v>
      </c>
      <c r="BD196" s="43">
        <v>1</v>
      </c>
      <c r="BE196" s="44" t="s">
        <v>365</v>
      </c>
      <c r="BF196" s="43">
        <v>0</v>
      </c>
      <c r="BG196" s="44" t="s">
        <v>320</v>
      </c>
      <c r="BH196" s="43">
        <v>0</v>
      </c>
      <c r="BI196" s="44" t="s">
        <v>366</v>
      </c>
      <c r="BJ196" s="43"/>
      <c r="BK196" s="44" t="s">
        <v>368</v>
      </c>
      <c r="BL196" s="44"/>
      <c r="BM196" s="44" t="s">
        <v>374</v>
      </c>
      <c r="BN196" s="44" t="s">
        <v>375</v>
      </c>
      <c r="BO196" s="44" t="s">
        <v>376</v>
      </c>
      <c r="BP196" s="44" t="s">
        <v>377</v>
      </c>
      <c r="BQ196" s="44" t="s">
        <v>379</v>
      </c>
      <c r="BR196" s="44" t="s">
        <v>382</v>
      </c>
      <c r="BS196" s="44" t="s">
        <v>384</v>
      </c>
      <c r="BT196" s="43"/>
      <c r="BU196" s="44"/>
      <c r="BV196" s="44"/>
      <c r="BW196" s="43"/>
      <c r="BX196" s="43"/>
      <c r="BY196" s="44"/>
      <c r="BZ196" s="44"/>
      <c r="CA196" s="44"/>
      <c r="CB196" s="44"/>
      <c r="CC196" s="44"/>
      <c r="CD196" s="44"/>
      <c r="CE196" s="44"/>
      <c r="CF196" s="44"/>
      <c r="CG196" s="44"/>
      <c r="CH196" s="44"/>
      <c r="CI196" s="44"/>
      <c r="CJ196" s="44"/>
      <c r="CK196" s="44"/>
      <c r="CL196" s="44"/>
      <c r="CM196" s="44"/>
      <c r="CN196" s="44"/>
      <c r="CO196" s="44"/>
      <c r="CP196" s="44"/>
      <c r="CQ196" s="44"/>
      <c r="CR196" s="44"/>
      <c r="CS196" s="44"/>
      <c r="CT196" s="44"/>
      <c r="CU196" s="44"/>
      <c r="CV196" s="44"/>
      <c r="CW196" s="44"/>
      <c r="CX196" s="44"/>
      <c r="CY196" s="44"/>
      <c r="CZ196" s="44"/>
      <c r="DA196" s="44" t="s">
        <v>364</v>
      </c>
      <c r="DB196" s="44"/>
      <c r="DC196" s="44"/>
      <c r="DD196" s="43">
        <v>1</v>
      </c>
      <c r="DE196" s="44"/>
      <c r="DF196" s="44"/>
      <c r="DG196" s="44"/>
      <c r="DH196" s="44"/>
      <c r="DI196" s="44"/>
      <c r="DJ196" s="44"/>
      <c r="DK196" s="44"/>
    </row>
    <row r="197" spans="1:115" x14ac:dyDescent="0.2">
      <c r="A197" s="45" t="s">
        <v>351</v>
      </c>
      <c r="B197" s="44" t="s">
        <v>318</v>
      </c>
      <c r="C197" s="44" t="s">
        <v>320</v>
      </c>
      <c r="D197" s="44" t="s">
        <v>321</v>
      </c>
      <c r="E197" s="44" t="s">
        <v>323</v>
      </c>
      <c r="F197" s="44" t="s">
        <v>324</v>
      </c>
      <c r="G197" s="43">
        <v>0</v>
      </c>
      <c r="H197" s="43">
        <v>1</v>
      </c>
      <c r="I197" s="43">
        <v>0</v>
      </c>
      <c r="J197" s="43">
        <v>800</v>
      </c>
      <c r="K197" s="44" t="s">
        <v>325</v>
      </c>
      <c r="L197" s="44" t="s">
        <v>328</v>
      </c>
      <c r="M197" s="43">
        <v>1</v>
      </c>
      <c r="N197" s="43">
        <v>1</v>
      </c>
      <c r="O197" s="43">
        <v>0</v>
      </c>
      <c r="P197" s="43"/>
      <c r="Q197" s="43"/>
      <c r="R197" s="44"/>
      <c r="S197" s="43">
        <v>0</v>
      </c>
      <c r="T197" s="44" t="s">
        <v>333</v>
      </c>
      <c r="U197" s="43">
        <v>20150911</v>
      </c>
      <c r="V197" s="43">
        <v>154410</v>
      </c>
      <c r="W197" s="44" t="s">
        <v>331</v>
      </c>
      <c r="X197" s="43">
        <v>0</v>
      </c>
      <c r="Y197" s="43">
        <v>0</v>
      </c>
      <c r="Z197" s="43">
        <v>0</v>
      </c>
      <c r="AA197" s="44" t="s">
        <v>334</v>
      </c>
      <c r="AB197" s="44"/>
      <c r="AC197" s="44" t="s">
        <v>337</v>
      </c>
      <c r="AD197" s="43">
        <v>1</v>
      </c>
      <c r="AE197" s="44" t="s">
        <v>340</v>
      </c>
      <c r="AF197" s="43">
        <v>1</v>
      </c>
      <c r="AG197" s="44" t="s">
        <v>335</v>
      </c>
      <c r="AH197" s="44" t="s">
        <v>343</v>
      </c>
      <c r="AI197" s="43">
        <v>1</v>
      </c>
      <c r="AJ197" s="43">
        <v>3</v>
      </c>
      <c r="AK197" s="43">
        <v>1</v>
      </c>
      <c r="AL197" s="43">
        <v>1</v>
      </c>
      <c r="AM197" s="43">
        <v>1</v>
      </c>
      <c r="AN197" s="43">
        <v>0</v>
      </c>
      <c r="AO197" s="43">
        <v>0</v>
      </c>
      <c r="AP197" s="43">
        <v>0</v>
      </c>
      <c r="AQ197" s="43">
        <v>0</v>
      </c>
      <c r="AR197" s="43">
        <v>1</v>
      </c>
      <c r="AS197" s="44" t="s">
        <v>354</v>
      </c>
      <c r="AT197" s="44" t="s">
        <v>351</v>
      </c>
      <c r="AU197" s="44" t="s">
        <v>359</v>
      </c>
      <c r="AV197" s="44" t="s">
        <v>360</v>
      </c>
      <c r="AW197" s="43">
        <v>1</v>
      </c>
      <c r="AX197" s="43">
        <v>1</v>
      </c>
      <c r="AY197" s="44" t="s">
        <v>320</v>
      </c>
      <c r="AZ197" s="44" t="s">
        <v>362</v>
      </c>
      <c r="BA197" s="43">
        <v>0</v>
      </c>
      <c r="BB197" s="44" t="s">
        <v>337</v>
      </c>
      <c r="BC197" s="44" t="s">
        <v>33</v>
      </c>
      <c r="BD197" s="43">
        <v>1</v>
      </c>
      <c r="BE197" s="44" t="s">
        <v>365</v>
      </c>
      <c r="BF197" s="43">
        <v>0</v>
      </c>
      <c r="BG197" s="44" t="s">
        <v>320</v>
      </c>
      <c r="BH197" s="43">
        <v>0</v>
      </c>
      <c r="BI197" s="44" t="s">
        <v>366</v>
      </c>
      <c r="BJ197" s="43"/>
      <c r="BK197" s="44" t="s">
        <v>368</v>
      </c>
      <c r="BL197" s="44"/>
      <c r="BM197" s="44" t="s">
        <v>374</v>
      </c>
      <c r="BN197" s="44" t="s">
        <v>375</v>
      </c>
      <c r="BO197" s="44" t="s">
        <v>376</v>
      </c>
      <c r="BP197" s="44" t="s">
        <v>377</v>
      </c>
      <c r="BQ197" s="44" t="s">
        <v>379</v>
      </c>
      <c r="BR197" s="44" t="s">
        <v>382</v>
      </c>
      <c r="BS197" s="44" t="s">
        <v>384</v>
      </c>
      <c r="BT197" s="43"/>
      <c r="BU197" s="44"/>
      <c r="BV197" s="44"/>
      <c r="BW197" s="43"/>
      <c r="BX197" s="43"/>
      <c r="BY197" s="44"/>
      <c r="BZ197" s="44"/>
      <c r="CA197" s="44"/>
      <c r="CB197" s="44"/>
      <c r="CC197" s="44"/>
      <c r="CD197" s="44"/>
      <c r="CE197" s="44"/>
      <c r="CF197" s="44"/>
      <c r="CG197" s="44"/>
      <c r="CH197" s="44"/>
      <c r="CI197" s="44"/>
      <c r="CJ197" s="44"/>
      <c r="CK197" s="44"/>
      <c r="CL197" s="44"/>
      <c r="CM197" s="44"/>
      <c r="CN197" s="44"/>
      <c r="CO197" s="44"/>
      <c r="CP197" s="44"/>
      <c r="CQ197" s="44"/>
      <c r="CR197" s="44"/>
      <c r="CS197" s="44"/>
      <c r="CT197" s="44"/>
      <c r="CU197" s="44"/>
      <c r="CV197" s="44"/>
      <c r="CW197" s="44"/>
      <c r="CX197" s="44"/>
      <c r="CY197" s="44"/>
      <c r="CZ197" s="44"/>
      <c r="DA197" s="44" t="s">
        <v>361</v>
      </c>
      <c r="DB197" s="44"/>
      <c r="DC197" s="44"/>
      <c r="DD197" s="43">
        <v>1</v>
      </c>
      <c r="DE197" s="44"/>
      <c r="DF197" s="44"/>
      <c r="DG197" s="44"/>
      <c r="DH197" s="44"/>
      <c r="DI197" s="44"/>
      <c r="DJ197" s="44"/>
      <c r="DK197" s="44"/>
    </row>
    <row r="198" spans="1:115" x14ac:dyDescent="0.2">
      <c r="A198" s="46" t="s">
        <v>350</v>
      </c>
      <c r="B198" s="44" t="s">
        <v>318</v>
      </c>
      <c r="C198" s="44" t="s">
        <v>320</v>
      </c>
      <c r="D198" s="44" t="s">
        <v>321</v>
      </c>
      <c r="E198" s="44" t="s">
        <v>323</v>
      </c>
      <c r="F198" s="44" t="s">
        <v>324</v>
      </c>
      <c r="G198" s="43">
        <v>0</v>
      </c>
      <c r="H198" s="43">
        <v>1</v>
      </c>
      <c r="I198" s="43">
        <v>0</v>
      </c>
      <c r="J198" s="43">
        <v>800</v>
      </c>
      <c r="K198" s="44" t="s">
        <v>325</v>
      </c>
      <c r="L198" s="44" t="s">
        <v>326</v>
      </c>
      <c r="M198" s="43">
        <v>1</v>
      </c>
      <c r="N198" s="43">
        <v>1</v>
      </c>
      <c r="O198" s="43">
        <v>0</v>
      </c>
      <c r="P198" s="43"/>
      <c r="Q198" s="43"/>
      <c r="R198" s="44"/>
      <c r="S198" s="43">
        <v>0</v>
      </c>
      <c r="T198" s="44" t="s">
        <v>333</v>
      </c>
      <c r="U198" s="43">
        <v>20150911</v>
      </c>
      <c r="V198" s="43">
        <v>154410</v>
      </c>
      <c r="W198" s="44" t="s">
        <v>331</v>
      </c>
      <c r="X198" s="43">
        <v>0</v>
      </c>
      <c r="Y198" s="43">
        <v>0</v>
      </c>
      <c r="Z198" s="43">
        <v>0</v>
      </c>
      <c r="AA198" s="44" t="s">
        <v>334</v>
      </c>
      <c r="AB198" s="44"/>
      <c r="AC198" s="44" t="s">
        <v>337</v>
      </c>
      <c r="AD198" s="43">
        <v>1</v>
      </c>
      <c r="AE198" s="44" t="s">
        <v>342</v>
      </c>
      <c r="AF198" s="43">
        <v>1</v>
      </c>
      <c r="AG198" s="44" t="s">
        <v>335</v>
      </c>
      <c r="AH198" s="44" t="s">
        <v>343</v>
      </c>
      <c r="AI198" s="43">
        <v>1</v>
      </c>
      <c r="AJ198" s="43">
        <v>2</v>
      </c>
      <c r="AK198" s="43">
        <v>1</v>
      </c>
      <c r="AL198" s="43">
        <v>1</v>
      </c>
      <c r="AM198" s="43">
        <v>1</v>
      </c>
      <c r="AN198" s="43">
        <v>0</v>
      </c>
      <c r="AO198" s="43">
        <v>0</v>
      </c>
      <c r="AP198" s="43">
        <v>0</v>
      </c>
      <c r="AQ198" s="43">
        <v>0</v>
      </c>
      <c r="AR198" s="43">
        <v>1</v>
      </c>
      <c r="AS198" s="44" t="s">
        <v>352</v>
      </c>
      <c r="AT198" s="44" t="s">
        <v>356</v>
      </c>
      <c r="AU198" s="44" t="s">
        <v>359</v>
      </c>
      <c r="AV198" s="44" t="s">
        <v>360</v>
      </c>
      <c r="AW198" s="43">
        <v>1</v>
      </c>
      <c r="AX198" s="43">
        <v>1</v>
      </c>
      <c r="AY198" s="44" t="s">
        <v>320</v>
      </c>
      <c r="AZ198" s="44" t="s">
        <v>362</v>
      </c>
      <c r="BA198" s="43">
        <v>0</v>
      </c>
      <c r="BB198" s="44" t="s">
        <v>337</v>
      </c>
      <c r="BC198" s="44" t="s">
        <v>363</v>
      </c>
      <c r="BD198" s="43">
        <v>1</v>
      </c>
      <c r="BE198" s="44" t="s">
        <v>365</v>
      </c>
      <c r="BF198" s="43">
        <v>0</v>
      </c>
      <c r="BG198" s="44" t="s">
        <v>320</v>
      </c>
      <c r="BH198" s="43">
        <v>0</v>
      </c>
      <c r="BI198" s="44" t="s">
        <v>366</v>
      </c>
      <c r="BJ198" s="43"/>
      <c r="BK198" s="44" t="s">
        <v>359</v>
      </c>
      <c r="BL198" s="44"/>
      <c r="BM198" s="44" t="s">
        <v>374</v>
      </c>
      <c r="BN198" s="44" t="s">
        <v>375</v>
      </c>
      <c r="BO198" s="44" t="s">
        <v>376</v>
      </c>
      <c r="BP198" s="44" t="s">
        <v>377</v>
      </c>
      <c r="BQ198" s="44"/>
      <c r="BR198" s="44"/>
      <c r="BS198" s="44"/>
      <c r="BT198" s="43"/>
      <c r="BU198" s="44"/>
      <c r="BV198" s="44"/>
      <c r="BW198" s="43"/>
      <c r="BX198" s="43"/>
      <c r="BY198" s="44"/>
      <c r="BZ198" s="44"/>
      <c r="CA198" s="44"/>
      <c r="CB198" s="44" t="s">
        <v>386</v>
      </c>
      <c r="CC198" s="44" t="s">
        <v>470</v>
      </c>
      <c r="CD198" s="44"/>
      <c r="CE198" s="44"/>
      <c r="CF198" s="44"/>
      <c r="CG198" s="44"/>
      <c r="CH198" s="44"/>
      <c r="CI198" s="44"/>
      <c r="CJ198" s="44"/>
      <c r="CK198" s="44"/>
      <c r="CL198" s="44"/>
      <c r="CM198" s="44"/>
      <c r="CN198" s="44"/>
      <c r="CO198" s="44"/>
      <c r="CP198" s="44"/>
      <c r="CQ198" s="44"/>
      <c r="CR198" s="44"/>
      <c r="CS198" s="44"/>
      <c r="CT198" s="44"/>
      <c r="CU198" s="44"/>
      <c r="CV198" s="44"/>
      <c r="CW198" s="44"/>
      <c r="CX198" s="44"/>
      <c r="CY198" s="44"/>
      <c r="CZ198" s="44"/>
      <c r="DA198" s="44"/>
      <c r="DB198" s="44"/>
      <c r="DC198" s="44"/>
      <c r="DD198" s="43"/>
      <c r="DE198" s="44"/>
      <c r="DF198" s="44"/>
      <c r="DG198" s="44"/>
      <c r="DH198" s="44"/>
      <c r="DI198" s="44"/>
      <c r="DJ198" s="44"/>
      <c r="DK198" s="44"/>
    </row>
    <row r="199" spans="1:115" x14ac:dyDescent="0.2">
      <c r="A199" s="45" t="s">
        <v>350</v>
      </c>
      <c r="B199" s="44" t="s">
        <v>318</v>
      </c>
      <c r="C199" s="44" t="s">
        <v>320</v>
      </c>
      <c r="D199" s="44" t="s">
        <v>321</v>
      </c>
      <c r="E199" s="44" t="s">
        <v>323</v>
      </c>
      <c r="F199" s="44" t="s">
        <v>324</v>
      </c>
      <c r="G199" s="43">
        <v>0</v>
      </c>
      <c r="H199" s="43">
        <v>1</v>
      </c>
      <c r="I199" s="43">
        <v>0</v>
      </c>
      <c r="J199" s="43">
        <v>800</v>
      </c>
      <c r="K199" s="44" t="s">
        <v>325</v>
      </c>
      <c r="L199" s="44" t="s">
        <v>326</v>
      </c>
      <c r="M199" s="43">
        <v>1</v>
      </c>
      <c r="N199" s="43">
        <v>1</v>
      </c>
      <c r="O199" s="43">
        <v>0</v>
      </c>
      <c r="P199" s="43"/>
      <c r="Q199" s="43"/>
      <c r="R199" s="44"/>
      <c r="S199" s="43">
        <v>0</v>
      </c>
      <c r="T199" s="44" t="s">
        <v>333</v>
      </c>
      <c r="U199" s="43">
        <v>20150911</v>
      </c>
      <c r="V199" s="43">
        <v>154410</v>
      </c>
      <c r="W199" s="44" t="s">
        <v>331</v>
      </c>
      <c r="X199" s="43">
        <v>0</v>
      </c>
      <c r="Y199" s="43">
        <v>0</v>
      </c>
      <c r="Z199" s="43">
        <v>0</v>
      </c>
      <c r="AA199" s="44" t="s">
        <v>334</v>
      </c>
      <c r="AB199" s="44"/>
      <c r="AC199" s="44" t="s">
        <v>337</v>
      </c>
      <c r="AD199" s="43">
        <v>1</v>
      </c>
      <c r="AE199" s="44" t="s">
        <v>342</v>
      </c>
      <c r="AF199" s="43">
        <v>1</v>
      </c>
      <c r="AG199" s="44" t="s">
        <v>335</v>
      </c>
      <c r="AH199" s="44" t="s">
        <v>343</v>
      </c>
      <c r="AI199" s="43">
        <v>1</v>
      </c>
      <c r="AJ199" s="43">
        <v>2</v>
      </c>
      <c r="AK199" s="43">
        <v>1</v>
      </c>
      <c r="AL199" s="43">
        <v>1</v>
      </c>
      <c r="AM199" s="43">
        <v>1</v>
      </c>
      <c r="AN199" s="43">
        <v>0</v>
      </c>
      <c r="AO199" s="43">
        <v>0</v>
      </c>
      <c r="AP199" s="43">
        <v>0</v>
      </c>
      <c r="AQ199" s="43">
        <v>0</v>
      </c>
      <c r="AR199" s="43">
        <v>1</v>
      </c>
      <c r="AS199" s="44" t="s">
        <v>352</v>
      </c>
      <c r="AT199" s="44" t="s">
        <v>356</v>
      </c>
      <c r="AU199" s="44" t="s">
        <v>359</v>
      </c>
      <c r="AV199" s="44" t="s">
        <v>360</v>
      </c>
      <c r="AW199" s="43">
        <v>1</v>
      </c>
      <c r="AX199" s="43">
        <v>1</v>
      </c>
      <c r="AY199" s="44" t="s">
        <v>320</v>
      </c>
      <c r="AZ199" s="44" t="s">
        <v>362</v>
      </c>
      <c r="BA199" s="43">
        <v>0</v>
      </c>
      <c r="BB199" s="44" t="s">
        <v>337</v>
      </c>
      <c r="BC199" s="44" t="s">
        <v>363</v>
      </c>
      <c r="BD199" s="43">
        <v>1</v>
      </c>
      <c r="BE199" s="44" t="s">
        <v>365</v>
      </c>
      <c r="BF199" s="43">
        <v>0</v>
      </c>
      <c r="BG199" s="44" t="s">
        <v>320</v>
      </c>
      <c r="BH199" s="43">
        <v>0</v>
      </c>
      <c r="BI199" s="44" t="s">
        <v>366</v>
      </c>
      <c r="BJ199" s="43"/>
      <c r="BK199" s="44" t="s">
        <v>359</v>
      </c>
      <c r="BL199" s="44"/>
      <c r="BM199" s="44" t="s">
        <v>374</v>
      </c>
      <c r="BN199" s="44" t="s">
        <v>375</v>
      </c>
      <c r="BO199" s="44" t="s">
        <v>376</v>
      </c>
      <c r="BP199" s="44" t="s">
        <v>377</v>
      </c>
      <c r="BQ199" s="44"/>
      <c r="BR199" s="44"/>
      <c r="BS199" s="44"/>
      <c r="BT199" s="43"/>
      <c r="BU199" s="44"/>
      <c r="BV199" s="44"/>
      <c r="BW199" s="43"/>
      <c r="BX199" s="43"/>
      <c r="BY199" s="44"/>
      <c r="BZ199" s="44"/>
      <c r="CA199" s="44"/>
      <c r="CB199" s="44" t="s">
        <v>10</v>
      </c>
      <c r="CC199" s="44" t="s">
        <v>506</v>
      </c>
      <c r="CD199" s="44"/>
      <c r="CE199" s="44"/>
      <c r="CF199" s="44"/>
      <c r="CG199" s="44"/>
      <c r="CH199" s="44"/>
      <c r="CI199" s="44"/>
      <c r="CJ199" s="44"/>
      <c r="CK199" s="44"/>
      <c r="CL199" s="44"/>
      <c r="CM199" s="44"/>
      <c r="CN199" s="44"/>
      <c r="CO199" s="44"/>
      <c r="CP199" s="44"/>
      <c r="CQ199" s="44"/>
      <c r="CR199" s="44"/>
      <c r="CS199" s="44"/>
      <c r="CT199" s="44"/>
      <c r="CU199" s="44"/>
      <c r="CV199" s="44"/>
      <c r="CW199" s="44"/>
      <c r="CX199" s="44"/>
      <c r="CY199" s="44"/>
      <c r="CZ199" s="44"/>
      <c r="DA199" s="44"/>
      <c r="DB199" s="44"/>
      <c r="DC199" s="44"/>
      <c r="DD199" s="43"/>
      <c r="DE199" s="44"/>
      <c r="DF199" s="44"/>
      <c r="DG199" s="44"/>
      <c r="DH199" s="44"/>
      <c r="DI199" s="44"/>
      <c r="DJ199" s="44"/>
      <c r="DK199" s="44"/>
    </row>
    <row r="200" spans="1:115" x14ac:dyDescent="0.2">
      <c r="A200" s="46" t="s">
        <v>350</v>
      </c>
      <c r="B200" s="44" t="s">
        <v>318</v>
      </c>
      <c r="C200" s="44" t="s">
        <v>320</v>
      </c>
      <c r="D200" s="44" t="s">
        <v>321</v>
      </c>
      <c r="E200" s="44" t="s">
        <v>323</v>
      </c>
      <c r="F200" s="44" t="s">
        <v>324</v>
      </c>
      <c r="G200" s="43">
        <v>0</v>
      </c>
      <c r="H200" s="43">
        <v>1</v>
      </c>
      <c r="I200" s="43">
        <v>0</v>
      </c>
      <c r="J200" s="43">
        <v>800</v>
      </c>
      <c r="K200" s="44" t="s">
        <v>325</v>
      </c>
      <c r="L200" s="44" t="s">
        <v>326</v>
      </c>
      <c r="M200" s="43">
        <v>1</v>
      </c>
      <c r="N200" s="43">
        <v>1</v>
      </c>
      <c r="O200" s="43">
        <v>0</v>
      </c>
      <c r="P200" s="43"/>
      <c r="Q200" s="43"/>
      <c r="R200" s="44"/>
      <c r="S200" s="43">
        <v>0</v>
      </c>
      <c r="T200" s="44" t="s">
        <v>333</v>
      </c>
      <c r="U200" s="43">
        <v>20150911</v>
      </c>
      <c r="V200" s="43">
        <v>154410</v>
      </c>
      <c r="W200" s="44" t="s">
        <v>331</v>
      </c>
      <c r="X200" s="43">
        <v>0</v>
      </c>
      <c r="Y200" s="43">
        <v>0</v>
      </c>
      <c r="Z200" s="43">
        <v>0</v>
      </c>
      <c r="AA200" s="44" t="s">
        <v>334</v>
      </c>
      <c r="AB200" s="44"/>
      <c r="AC200" s="44" t="s">
        <v>337</v>
      </c>
      <c r="AD200" s="43">
        <v>1</v>
      </c>
      <c r="AE200" s="44" t="s">
        <v>342</v>
      </c>
      <c r="AF200" s="43">
        <v>1</v>
      </c>
      <c r="AG200" s="44" t="s">
        <v>335</v>
      </c>
      <c r="AH200" s="44" t="s">
        <v>343</v>
      </c>
      <c r="AI200" s="43">
        <v>1</v>
      </c>
      <c r="AJ200" s="43">
        <v>2</v>
      </c>
      <c r="AK200" s="43">
        <v>1</v>
      </c>
      <c r="AL200" s="43">
        <v>1</v>
      </c>
      <c r="AM200" s="43">
        <v>1</v>
      </c>
      <c r="AN200" s="43">
        <v>0</v>
      </c>
      <c r="AO200" s="43">
        <v>0</v>
      </c>
      <c r="AP200" s="43">
        <v>0</v>
      </c>
      <c r="AQ200" s="43">
        <v>0</v>
      </c>
      <c r="AR200" s="43">
        <v>1</v>
      </c>
      <c r="AS200" s="44" t="s">
        <v>352</v>
      </c>
      <c r="AT200" s="44" t="s">
        <v>356</v>
      </c>
      <c r="AU200" s="44" t="s">
        <v>359</v>
      </c>
      <c r="AV200" s="44" t="s">
        <v>360</v>
      </c>
      <c r="AW200" s="43">
        <v>1</v>
      </c>
      <c r="AX200" s="43">
        <v>1</v>
      </c>
      <c r="AY200" s="44" t="s">
        <v>320</v>
      </c>
      <c r="AZ200" s="44" t="s">
        <v>362</v>
      </c>
      <c r="BA200" s="43">
        <v>0</v>
      </c>
      <c r="BB200" s="44" t="s">
        <v>337</v>
      </c>
      <c r="BC200" s="44" t="s">
        <v>363</v>
      </c>
      <c r="BD200" s="43">
        <v>1</v>
      </c>
      <c r="BE200" s="44" t="s">
        <v>365</v>
      </c>
      <c r="BF200" s="43">
        <v>0</v>
      </c>
      <c r="BG200" s="44" t="s">
        <v>320</v>
      </c>
      <c r="BH200" s="43">
        <v>0</v>
      </c>
      <c r="BI200" s="44" t="s">
        <v>366</v>
      </c>
      <c r="BJ200" s="43"/>
      <c r="BK200" s="44" t="s">
        <v>359</v>
      </c>
      <c r="BL200" s="44"/>
      <c r="BM200" s="44" t="s">
        <v>374</v>
      </c>
      <c r="BN200" s="44" t="s">
        <v>375</v>
      </c>
      <c r="BO200" s="44" t="s">
        <v>376</v>
      </c>
      <c r="BP200" s="44" t="s">
        <v>377</v>
      </c>
      <c r="BQ200" s="44"/>
      <c r="BR200" s="44"/>
      <c r="BS200" s="44"/>
      <c r="BT200" s="43"/>
      <c r="BU200" s="44"/>
      <c r="BV200" s="44"/>
      <c r="BW200" s="43"/>
      <c r="BX200" s="43"/>
      <c r="BY200" s="44"/>
      <c r="BZ200" s="44"/>
      <c r="CA200" s="44"/>
      <c r="CB200" s="44" t="s">
        <v>11</v>
      </c>
      <c r="CC200" s="44" t="s">
        <v>483</v>
      </c>
      <c r="CD200" s="44"/>
      <c r="CE200" s="44"/>
      <c r="CF200" s="44"/>
      <c r="CG200" s="44"/>
      <c r="CH200" s="44"/>
      <c r="CI200" s="44"/>
      <c r="CJ200" s="44"/>
      <c r="CK200" s="44"/>
      <c r="CL200" s="44"/>
      <c r="CM200" s="44"/>
      <c r="CN200" s="44"/>
      <c r="CO200" s="44"/>
      <c r="CP200" s="44"/>
      <c r="CQ200" s="44"/>
      <c r="CR200" s="44"/>
      <c r="CS200" s="44"/>
      <c r="CT200" s="44"/>
      <c r="CU200" s="44"/>
      <c r="CV200" s="44"/>
      <c r="CW200" s="44"/>
      <c r="CX200" s="44"/>
      <c r="CY200" s="44"/>
      <c r="CZ200" s="44"/>
      <c r="DA200" s="44"/>
      <c r="DB200" s="44"/>
      <c r="DC200" s="44"/>
      <c r="DD200" s="43"/>
      <c r="DE200" s="44"/>
      <c r="DF200" s="44"/>
      <c r="DG200" s="44"/>
      <c r="DH200" s="44"/>
      <c r="DI200" s="44"/>
      <c r="DJ200" s="44"/>
      <c r="DK200" s="44"/>
    </row>
    <row r="201" spans="1:115" x14ac:dyDescent="0.2">
      <c r="A201" s="45" t="s">
        <v>350</v>
      </c>
      <c r="B201" s="44" t="s">
        <v>318</v>
      </c>
      <c r="C201" s="44" t="s">
        <v>320</v>
      </c>
      <c r="D201" s="44" t="s">
        <v>321</v>
      </c>
      <c r="E201" s="44" t="s">
        <v>323</v>
      </c>
      <c r="F201" s="44" t="s">
        <v>324</v>
      </c>
      <c r="G201" s="43">
        <v>0</v>
      </c>
      <c r="H201" s="43">
        <v>1</v>
      </c>
      <c r="I201" s="43">
        <v>0</v>
      </c>
      <c r="J201" s="43">
        <v>800</v>
      </c>
      <c r="K201" s="44" t="s">
        <v>325</v>
      </c>
      <c r="L201" s="44" t="s">
        <v>326</v>
      </c>
      <c r="M201" s="43">
        <v>1</v>
      </c>
      <c r="N201" s="43">
        <v>1</v>
      </c>
      <c r="O201" s="43">
        <v>0</v>
      </c>
      <c r="P201" s="43"/>
      <c r="Q201" s="43"/>
      <c r="R201" s="44"/>
      <c r="S201" s="43">
        <v>0</v>
      </c>
      <c r="T201" s="44" t="s">
        <v>333</v>
      </c>
      <c r="U201" s="43">
        <v>20150911</v>
      </c>
      <c r="V201" s="43">
        <v>154410</v>
      </c>
      <c r="W201" s="44" t="s">
        <v>331</v>
      </c>
      <c r="X201" s="43">
        <v>0</v>
      </c>
      <c r="Y201" s="43">
        <v>0</v>
      </c>
      <c r="Z201" s="43">
        <v>0</v>
      </c>
      <c r="AA201" s="44" t="s">
        <v>334</v>
      </c>
      <c r="AB201" s="44"/>
      <c r="AC201" s="44" t="s">
        <v>337</v>
      </c>
      <c r="AD201" s="43">
        <v>1</v>
      </c>
      <c r="AE201" s="44" t="s">
        <v>342</v>
      </c>
      <c r="AF201" s="43">
        <v>1</v>
      </c>
      <c r="AG201" s="44" t="s">
        <v>335</v>
      </c>
      <c r="AH201" s="44" t="s">
        <v>343</v>
      </c>
      <c r="AI201" s="43">
        <v>1</v>
      </c>
      <c r="AJ201" s="43">
        <v>2</v>
      </c>
      <c r="AK201" s="43">
        <v>1</v>
      </c>
      <c r="AL201" s="43">
        <v>1</v>
      </c>
      <c r="AM201" s="43">
        <v>1</v>
      </c>
      <c r="AN201" s="43">
        <v>0</v>
      </c>
      <c r="AO201" s="43">
        <v>0</v>
      </c>
      <c r="AP201" s="43">
        <v>0</v>
      </c>
      <c r="AQ201" s="43">
        <v>0</v>
      </c>
      <c r="AR201" s="43">
        <v>1</v>
      </c>
      <c r="AS201" s="44" t="s">
        <v>352</v>
      </c>
      <c r="AT201" s="44" t="s">
        <v>356</v>
      </c>
      <c r="AU201" s="44" t="s">
        <v>359</v>
      </c>
      <c r="AV201" s="44" t="s">
        <v>360</v>
      </c>
      <c r="AW201" s="43">
        <v>1</v>
      </c>
      <c r="AX201" s="43">
        <v>1</v>
      </c>
      <c r="AY201" s="44" t="s">
        <v>320</v>
      </c>
      <c r="AZ201" s="44" t="s">
        <v>362</v>
      </c>
      <c r="BA201" s="43">
        <v>0</v>
      </c>
      <c r="BB201" s="44" t="s">
        <v>337</v>
      </c>
      <c r="BC201" s="44" t="s">
        <v>363</v>
      </c>
      <c r="BD201" s="43">
        <v>1</v>
      </c>
      <c r="BE201" s="44" t="s">
        <v>365</v>
      </c>
      <c r="BF201" s="43">
        <v>0</v>
      </c>
      <c r="BG201" s="44" t="s">
        <v>320</v>
      </c>
      <c r="BH201" s="43">
        <v>0</v>
      </c>
      <c r="BI201" s="44" t="s">
        <v>366</v>
      </c>
      <c r="BJ201" s="43"/>
      <c r="BK201" s="44" t="s">
        <v>359</v>
      </c>
      <c r="BL201" s="44"/>
      <c r="BM201" s="44" t="s">
        <v>374</v>
      </c>
      <c r="BN201" s="44" t="s">
        <v>375</v>
      </c>
      <c r="BO201" s="44" t="s">
        <v>376</v>
      </c>
      <c r="BP201" s="44" t="s">
        <v>377</v>
      </c>
      <c r="BQ201" s="44"/>
      <c r="BR201" s="44"/>
      <c r="BS201" s="44"/>
      <c r="BT201" s="43"/>
      <c r="BU201" s="44"/>
      <c r="BV201" s="44"/>
      <c r="BW201" s="43"/>
      <c r="BX201" s="43"/>
      <c r="BY201" s="44"/>
      <c r="BZ201" s="44"/>
      <c r="CA201" s="44"/>
      <c r="CB201" s="44" t="s">
        <v>12</v>
      </c>
      <c r="CC201" s="44" t="s">
        <v>504</v>
      </c>
      <c r="CD201" s="44"/>
      <c r="CE201" s="44"/>
      <c r="CF201" s="44"/>
      <c r="CG201" s="44"/>
      <c r="CH201" s="44"/>
      <c r="CI201" s="44"/>
      <c r="CJ201" s="44"/>
      <c r="CK201" s="44"/>
      <c r="CL201" s="44"/>
      <c r="CM201" s="44"/>
      <c r="CN201" s="44"/>
      <c r="CO201" s="44"/>
      <c r="CP201" s="44"/>
      <c r="CQ201" s="44"/>
      <c r="CR201" s="44"/>
      <c r="CS201" s="44"/>
      <c r="CT201" s="44"/>
      <c r="CU201" s="44"/>
      <c r="CV201" s="44"/>
      <c r="CW201" s="44"/>
      <c r="CX201" s="44"/>
      <c r="CY201" s="44"/>
      <c r="CZ201" s="44"/>
      <c r="DA201" s="44"/>
      <c r="DB201" s="44"/>
      <c r="DC201" s="44"/>
      <c r="DD201" s="43"/>
      <c r="DE201" s="44"/>
      <c r="DF201" s="44"/>
      <c r="DG201" s="44"/>
      <c r="DH201" s="44"/>
      <c r="DI201" s="44"/>
      <c r="DJ201" s="44"/>
      <c r="DK201" s="44"/>
    </row>
    <row r="202" spans="1:115" x14ac:dyDescent="0.2">
      <c r="A202" s="46" t="s">
        <v>350</v>
      </c>
      <c r="B202" s="44" t="s">
        <v>318</v>
      </c>
      <c r="C202" s="44" t="s">
        <v>320</v>
      </c>
      <c r="D202" s="44" t="s">
        <v>321</v>
      </c>
      <c r="E202" s="44" t="s">
        <v>323</v>
      </c>
      <c r="F202" s="44" t="s">
        <v>324</v>
      </c>
      <c r="G202" s="43">
        <v>0</v>
      </c>
      <c r="H202" s="43">
        <v>1</v>
      </c>
      <c r="I202" s="43">
        <v>0</v>
      </c>
      <c r="J202" s="43">
        <v>800</v>
      </c>
      <c r="K202" s="44" t="s">
        <v>325</v>
      </c>
      <c r="L202" s="44" t="s">
        <v>326</v>
      </c>
      <c r="M202" s="43">
        <v>1</v>
      </c>
      <c r="N202" s="43">
        <v>1</v>
      </c>
      <c r="O202" s="43">
        <v>0</v>
      </c>
      <c r="P202" s="43"/>
      <c r="Q202" s="43"/>
      <c r="R202" s="44"/>
      <c r="S202" s="43">
        <v>0</v>
      </c>
      <c r="T202" s="44" t="s">
        <v>333</v>
      </c>
      <c r="U202" s="43">
        <v>20150911</v>
      </c>
      <c r="V202" s="43">
        <v>154410</v>
      </c>
      <c r="W202" s="44" t="s">
        <v>331</v>
      </c>
      <c r="X202" s="43">
        <v>0</v>
      </c>
      <c r="Y202" s="43">
        <v>0</v>
      </c>
      <c r="Z202" s="43">
        <v>0</v>
      </c>
      <c r="AA202" s="44" t="s">
        <v>334</v>
      </c>
      <c r="AB202" s="44"/>
      <c r="AC202" s="44" t="s">
        <v>337</v>
      </c>
      <c r="AD202" s="43">
        <v>1</v>
      </c>
      <c r="AE202" s="44" t="s">
        <v>342</v>
      </c>
      <c r="AF202" s="43">
        <v>1</v>
      </c>
      <c r="AG202" s="44" t="s">
        <v>335</v>
      </c>
      <c r="AH202" s="44" t="s">
        <v>343</v>
      </c>
      <c r="AI202" s="43">
        <v>1</v>
      </c>
      <c r="AJ202" s="43">
        <v>2</v>
      </c>
      <c r="AK202" s="43">
        <v>1</v>
      </c>
      <c r="AL202" s="43">
        <v>1</v>
      </c>
      <c r="AM202" s="43">
        <v>1</v>
      </c>
      <c r="AN202" s="43">
        <v>0</v>
      </c>
      <c r="AO202" s="43">
        <v>0</v>
      </c>
      <c r="AP202" s="43">
        <v>0</v>
      </c>
      <c r="AQ202" s="43">
        <v>0</v>
      </c>
      <c r="AR202" s="43">
        <v>1</v>
      </c>
      <c r="AS202" s="44" t="s">
        <v>352</v>
      </c>
      <c r="AT202" s="44" t="s">
        <v>356</v>
      </c>
      <c r="AU202" s="44" t="s">
        <v>359</v>
      </c>
      <c r="AV202" s="44" t="s">
        <v>360</v>
      </c>
      <c r="AW202" s="43">
        <v>1</v>
      </c>
      <c r="AX202" s="43">
        <v>1</v>
      </c>
      <c r="AY202" s="44" t="s">
        <v>320</v>
      </c>
      <c r="AZ202" s="44" t="s">
        <v>362</v>
      </c>
      <c r="BA202" s="43">
        <v>0</v>
      </c>
      <c r="BB202" s="44" t="s">
        <v>337</v>
      </c>
      <c r="BC202" s="44" t="s">
        <v>363</v>
      </c>
      <c r="BD202" s="43">
        <v>1</v>
      </c>
      <c r="BE202" s="44" t="s">
        <v>365</v>
      </c>
      <c r="BF202" s="43">
        <v>0</v>
      </c>
      <c r="BG202" s="44" t="s">
        <v>320</v>
      </c>
      <c r="BH202" s="43">
        <v>0</v>
      </c>
      <c r="BI202" s="44" t="s">
        <v>366</v>
      </c>
      <c r="BJ202" s="43"/>
      <c r="BK202" s="44" t="s">
        <v>359</v>
      </c>
      <c r="BL202" s="44"/>
      <c r="BM202" s="44" t="s">
        <v>374</v>
      </c>
      <c r="BN202" s="44" t="s">
        <v>375</v>
      </c>
      <c r="BO202" s="44" t="s">
        <v>376</v>
      </c>
      <c r="BP202" s="44" t="s">
        <v>377</v>
      </c>
      <c r="BQ202" s="44"/>
      <c r="BR202" s="44"/>
      <c r="BS202" s="44"/>
      <c r="BT202" s="43"/>
      <c r="BU202" s="44"/>
      <c r="BV202" s="44"/>
      <c r="BW202" s="43"/>
      <c r="BX202" s="43"/>
      <c r="BY202" s="44"/>
      <c r="BZ202" s="44"/>
      <c r="CA202" s="44"/>
      <c r="CB202" s="44" t="s">
        <v>13</v>
      </c>
      <c r="CC202" s="44" t="s">
        <v>500</v>
      </c>
      <c r="CD202" s="44"/>
      <c r="CE202" s="44"/>
      <c r="CF202" s="44"/>
      <c r="CG202" s="44"/>
      <c r="CH202" s="44"/>
      <c r="CI202" s="44"/>
      <c r="CJ202" s="44"/>
      <c r="CK202" s="44"/>
      <c r="CL202" s="44"/>
      <c r="CM202" s="44"/>
      <c r="CN202" s="44"/>
      <c r="CO202" s="44"/>
      <c r="CP202" s="44"/>
      <c r="CQ202" s="44"/>
      <c r="CR202" s="44"/>
      <c r="CS202" s="44"/>
      <c r="CT202" s="44"/>
      <c r="CU202" s="44"/>
      <c r="CV202" s="44"/>
      <c r="CW202" s="44"/>
      <c r="CX202" s="44"/>
      <c r="CY202" s="44"/>
      <c r="CZ202" s="44"/>
      <c r="DA202" s="44"/>
      <c r="DB202" s="44"/>
      <c r="DC202" s="44"/>
      <c r="DD202" s="43"/>
      <c r="DE202" s="44"/>
      <c r="DF202" s="44"/>
      <c r="DG202" s="44"/>
      <c r="DH202" s="44"/>
      <c r="DI202" s="44"/>
      <c r="DJ202" s="44"/>
      <c r="DK202" s="44"/>
    </row>
    <row r="203" spans="1:115" x14ac:dyDescent="0.2">
      <c r="A203" s="45" t="s">
        <v>350</v>
      </c>
      <c r="B203" s="44" t="s">
        <v>318</v>
      </c>
      <c r="C203" s="44" t="s">
        <v>320</v>
      </c>
      <c r="D203" s="44" t="s">
        <v>321</v>
      </c>
      <c r="E203" s="44" t="s">
        <v>323</v>
      </c>
      <c r="F203" s="44" t="s">
        <v>324</v>
      </c>
      <c r="G203" s="43">
        <v>0</v>
      </c>
      <c r="H203" s="43">
        <v>1</v>
      </c>
      <c r="I203" s="43">
        <v>0</v>
      </c>
      <c r="J203" s="43">
        <v>800</v>
      </c>
      <c r="K203" s="44" t="s">
        <v>325</v>
      </c>
      <c r="L203" s="44" t="s">
        <v>326</v>
      </c>
      <c r="M203" s="43">
        <v>1</v>
      </c>
      <c r="N203" s="43">
        <v>1</v>
      </c>
      <c r="O203" s="43">
        <v>0</v>
      </c>
      <c r="P203" s="43"/>
      <c r="Q203" s="43"/>
      <c r="R203" s="44"/>
      <c r="S203" s="43">
        <v>0</v>
      </c>
      <c r="T203" s="44" t="s">
        <v>333</v>
      </c>
      <c r="U203" s="43">
        <v>20150911</v>
      </c>
      <c r="V203" s="43">
        <v>154410</v>
      </c>
      <c r="W203" s="44" t="s">
        <v>331</v>
      </c>
      <c r="X203" s="43">
        <v>0</v>
      </c>
      <c r="Y203" s="43">
        <v>0</v>
      </c>
      <c r="Z203" s="43">
        <v>0</v>
      </c>
      <c r="AA203" s="44" t="s">
        <v>334</v>
      </c>
      <c r="AB203" s="44"/>
      <c r="AC203" s="44" t="s">
        <v>337</v>
      </c>
      <c r="AD203" s="43">
        <v>1</v>
      </c>
      <c r="AE203" s="44" t="s">
        <v>342</v>
      </c>
      <c r="AF203" s="43">
        <v>1</v>
      </c>
      <c r="AG203" s="44" t="s">
        <v>335</v>
      </c>
      <c r="AH203" s="44" t="s">
        <v>343</v>
      </c>
      <c r="AI203" s="43">
        <v>1</v>
      </c>
      <c r="AJ203" s="43">
        <v>2</v>
      </c>
      <c r="AK203" s="43">
        <v>1</v>
      </c>
      <c r="AL203" s="43">
        <v>1</v>
      </c>
      <c r="AM203" s="43">
        <v>1</v>
      </c>
      <c r="AN203" s="43">
        <v>0</v>
      </c>
      <c r="AO203" s="43">
        <v>0</v>
      </c>
      <c r="AP203" s="43">
        <v>0</v>
      </c>
      <c r="AQ203" s="43">
        <v>0</v>
      </c>
      <c r="AR203" s="43">
        <v>1</v>
      </c>
      <c r="AS203" s="44" t="s">
        <v>352</v>
      </c>
      <c r="AT203" s="44" t="s">
        <v>356</v>
      </c>
      <c r="AU203" s="44" t="s">
        <v>359</v>
      </c>
      <c r="AV203" s="44" t="s">
        <v>360</v>
      </c>
      <c r="AW203" s="43">
        <v>1</v>
      </c>
      <c r="AX203" s="43">
        <v>1</v>
      </c>
      <c r="AY203" s="44" t="s">
        <v>320</v>
      </c>
      <c r="AZ203" s="44" t="s">
        <v>362</v>
      </c>
      <c r="BA203" s="43">
        <v>0</v>
      </c>
      <c r="BB203" s="44" t="s">
        <v>337</v>
      </c>
      <c r="BC203" s="44" t="s">
        <v>363</v>
      </c>
      <c r="BD203" s="43">
        <v>1</v>
      </c>
      <c r="BE203" s="44" t="s">
        <v>365</v>
      </c>
      <c r="BF203" s="43">
        <v>0</v>
      </c>
      <c r="BG203" s="44" t="s">
        <v>320</v>
      </c>
      <c r="BH203" s="43">
        <v>0</v>
      </c>
      <c r="BI203" s="44" t="s">
        <v>366</v>
      </c>
      <c r="BJ203" s="43"/>
      <c r="BK203" s="44" t="s">
        <v>359</v>
      </c>
      <c r="BL203" s="44"/>
      <c r="BM203" s="44" t="s">
        <v>374</v>
      </c>
      <c r="BN203" s="44" t="s">
        <v>375</v>
      </c>
      <c r="BO203" s="44" t="s">
        <v>376</v>
      </c>
      <c r="BP203" s="44" t="s">
        <v>377</v>
      </c>
      <c r="BQ203" s="44"/>
      <c r="BR203" s="44"/>
      <c r="BS203" s="44"/>
      <c r="BT203" s="43"/>
      <c r="BU203" s="44"/>
      <c r="BV203" s="44"/>
      <c r="BW203" s="43"/>
      <c r="BX203" s="43"/>
      <c r="BY203" s="44"/>
      <c r="BZ203" s="44"/>
      <c r="CA203" s="44"/>
      <c r="CB203" s="44"/>
      <c r="CC203" s="44"/>
      <c r="CD203" s="44" t="s">
        <v>338</v>
      </c>
      <c r="CE203" s="44" t="s">
        <v>509</v>
      </c>
      <c r="CF203" s="44" t="s">
        <v>513</v>
      </c>
      <c r="CG203" s="44" t="s">
        <v>480</v>
      </c>
      <c r="CH203" s="44" t="s">
        <v>514</v>
      </c>
      <c r="CI203" s="44" t="s">
        <v>519</v>
      </c>
      <c r="CJ203" s="44" t="s">
        <v>521</v>
      </c>
      <c r="CK203" s="44" t="s">
        <v>522</v>
      </c>
      <c r="CL203" s="44"/>
      <c r="CM203" s="44"/>
      <c r="CN203" s="44"/>
      <c r="CO203" s="44"/>
      <c r="CP203" s="44"/>
      <c r="CQ203" s="44"/>
      <c r="CR203" s="44"/>
      <c r="CS203" s="44"/>
      <c r="CT203" s="44"/>
      <c r="CU203" s="44"/>
      <c r="CV203" s="44"/>
      <c r="CW203" s="44"/>
      <c r="CX203" s="44"/>
      <c r="CY203" s="44"/>
      <c r="CZ203" s="44"/>
      <c r="DA203" s="44"/>
      <c r="DB203" s="44"/>
      <c r="DC203" s="44"/>
      <c r="DD203" s="43"/>
      <c r="DE203" s="44"/>
      <c r="DF203" s="44"/>
      <c r="DG203" s="44"/>
      <c r="DH203" s="44"/>
      <c r="DI203" s="44"/>
      <c r="DJ203" s="44"/>
      <c r="DK203" s="44"/>
    </row>
    <row r="204" spans="1:115" x14ac:dyDescent="0.2">
      <c r="A204" s="46" t="s">
        <v>350</v>
      </c>
      <c r="B204" s="44" t="s">
        <v>318</v>
      </c>
      <c r="C204" s="44" t="s">
        <v>320</v>
      </c>
      <c r="D204" s="44" t="s">
        <v>321</v>
      </c>
      <c r="E204" s="44" t="s">
        <v>323</v>
      </c>
      <c r="F204" s="44" t="s">
        <v>324</v>
      </c>
      <c r="G204" s="43">
        <v>0</v>
      </c>
      <c r="H204" s="43">
        <v>1</v>
      </c>
      <c r="I204" s="43">
        <v>0</v>
      </c>
      <c r="J204" s="43">
        <v>800</v>
      </c>
      <c r="K204" s="44" t="s">
        <v>325</v>
      </c>
      <c r="L204" s="44" t="s">
        <v>326</v>
      </c>
      <c r="M204" s="43">
        <v>1</v>
      </c>
      <c r="N204" s="43">
        <v>1</v>
      </c>
      <c r="O204" s="43">
        <v>0</v>
      </c>
      <c r="P204" s="43"/>
      <c r="Q204" s="43"/>
      <c r="R204" s="44"/>
      <c r="S204" s="43">
        <v>0</v>
      </c>
      <c r="T204" s="44" t="s">
        <v>333</v>
      </c>
      <c r="U204" s="43">
        <v>20150911</v>
      </c>
      <c r="V204" s="43">
        <v>154410</v>
      </c>
      <c r="W204" s="44" t="s">
        <v>331</v>
      </c>
      <c r="X204" s="43">
        <v>0</v>
      </c>
      <c r="Y204" s="43">
        <v>0</v>
      </c>
      <c r="Z204" s="43">
        <v>0</v>
      </c>
      <c r="AA204" s="44" t="s">
        <v>334</v>
      </c>
      <c r="AB204" s="44"/>
      <c r="AC204" s="44" t="s">
        <v>337</v>
      </c>
      <c r="AD204" s="43">
        <v>1</v>
      </c>
      <c r="AE204" s="44" t="s">
        <v>342</v>
      </c>
      <c r="AF204" s="43">
        <v>1</v>
      </c>
      <c r="AG204" s="44" t="s">
        <v>335</v>
      </c>
      <c r="AH204" s="44" t="s">
        <v>343</v>
      </c>
      <c r="AI204" s="43">
        <v>1</v>
      </c>
      <c r="AJ204" s="43">
        <v>2</v>
      </c>
      <c r="AK204" s="43">
        <v>1</v>
      </c>
      <c r="AL204" s="43">
        <v>1</v>
      </c>
      <c r="AM204" s="43">
        <v>1</v>
      </c>
      <c r="AN204" s="43">
        <v>0</v>
      </c>
      <c r="AO204" s="43">
        <v>0</v>
      </c>
      <c r="AP204" s="43">
        <v>0</v>
      </c>
      <c r="AQ204" s="43">
        <v>0</v>
      </c>
      <c r="AR204" s="43">
        <v>1</v>
      </c>
      <c r="AS204" s="44" t="s">
        <v>352</v>
      </c>
      <c r="AT204" s="44" t="s">
        <v>356</v>
      </c>
      <c r="AU204" s="44" t="s">
        <v>359</v>
      </c>
      <c r="AV204" s="44" t="s">
        <v>360</v>
      </c>
      <c r="AW204" s="43">
        <v>1</v>
      </c>
      <c r="AX204" s="43">
        <v>1</v>
      </c>
      <c r="AY204" s="44" t="s">
        <v>320</v>
      </c>
      <c r="AZ204" s="44" t="s">
        <v>362</v>
      </c>
      <c r="BA204" s="43">
        <v>0</v>
      </c>
      <c r="BB204" s="44" t="s">
        <v>337</v>
      </c>
      <c r="BC204" s="44" t="s">
        <v>363</v>
      </c>
      <c r="BD204" s="43">
        <v>1</v>
      </c>
      <c r="BE204" s="44" t="s">
        <v>365</v>
      </c>
      <c r="BF204" s="43">
        <v>0</v>
      </c>
      <c r="BG204" s="44" t="s">
        <v>320</v>
      </c>
      <c r="BH204" s="43">
        <v>0</v>
      </c>
      <c r="BI204" s="44" t="s">
        <v>366</v>
      </c>
      <c r="BJ204" s="43"/>
      <c r="BK204" s="44" t="s">
        <v>359</v>
      </c>
      <c r="BL204" s="44"/>
      <c r="BM204" s="44" t="s">
        <v>374</v>
      </c>
      <c r="BN204" s="44" t="s">
        <v>375</v>
      </c>
      <c r="BO204" s="44" t="s">
        <v>376</v>
      </c>
      <c r="BP204" s="44" t="s">
        <v>377</v>
      </c>
      <c r="BQ204" s="44"/>
      <c r="BR204" s="44"/>
      <c r="BS204" s="44"/>
      <c r="BT204" s="43"/>
      <c r="BU204" s="44"/>
      <c r="BV204" s="44"/>
      <c r="BW204" s="43"/>
      <c r="BX204" s="43"/>
      <c r="BY204" s="44"/>
      <c r="BZ204" s="44"/>
      <c r="CA204" s="44"/>
      <c r="CB204" s="44"/>
      <c r="CC204" s="44"/>
      <c r="CD204" s="44"/>
      <c r="CE204" s="44"/>
      <c r="CF204" s="44"/>
      <c r="CG204" s="44"/>
      <c r="CH204" s="44"/>
      <c r="CI204" s="44"/>
      <c r="CJ204" s="44"/>
      <c r="CK204" s="44"/>
      <c r="CL204" s="44"/>
      <c r="CM204" s="44"/>
      <c r="CN204" s="44"/>
      <c r="CO204" s="44"/>
      <c r="CP204" s="44"/>
      <c r="CQ204" s="44"/>
      <c r="CR204" s="44"/>
      <c r="CS204" s="44"/>
      <c r="CT204" s="44" t="s">
        <v>533</v>
      </c>
      <c r="CU204" s="44" t="s">
        <v>525</v>
      </c>
      <c r="CV204" s="44" t="s">
        <v>528</v>
      </c>
      <c r="CW204" s="44"/>
      <c r="CX204" s="44"/>
      <c r="CY204" s="44"/>
      <c r="CZ204" s="44"/>
      <c r="DA204" s="44"/>
      <c r="DB204" s="44"/>
      <c r="DC204" s="44"/>
      <c r="DD204" s="43"/>
      <c r="DE204" s="44"/>
      <c r="DF204" s="44"/>
      <c r="DG204" s="44"/>
      <c r="DH204" s="44"/>
      <c r="DI204" s="44"/>
      <c r="DJ204" s="44"/>
      <c r="DK204" s="44"/>
    </row>
    <row r="205" spans="1:115" x14ac:dyDescent="0.2">
      <c r="A205" s="45" t="s">
        <v>350</v>
      </c>
      <c r="B205" s="44" t="s">
        <v>318</v>
      </c>
      <c r="C205" s="44" t="s">
        <v>320</v>
      </c>
      <c r="D205" s="44" t="s">
        <v>321</v>
      </c>
      <c r="E205" s="44" t="s">
        <v>323</v>
      </c>
      <c r="F205" s="44" t="s">
        <v>324</v>
      </c>
      <c r="G205" s="43">
        <v>0</v>
      </c>
      <c r="H205" s="43">
        <v>1</v>
      </c>
      <c r="I205" s="43">
        <v>0</v>
      </c>
      <c r="J205" s="43">
        <v>800</v>
      </c>
      <c r="K205" s="44" t="s">
        <v>325</v>
      </c>
      <c r="L205" s="44" t="s">
        <v>326</v>
      </c>
      <c r="M205" s="43">
        <v>1</v>
      </c>
      <c r="N205" s="43">
        <v>1</v>
      </c>
      <c r="O205" s="43">
        <v>0</v>
      </c>
      <c r="P205" s="43"/>
      <c r="Q205" s="43"/>
      <c r="R205" s="44"/>
      <c r="S205" s="43">
        <v>0</v>
      </c>
      <c r="T205" s="44" t="s">
        <v>333</v>
      </c>
      <c r="U205" s="43">
        <v>20150911</v>
      </c>
      <c r="V205" s="43">
        <v>154410</v>
      </c>
      <c r="W205" s="44" t="s">
        <v>331</v>
      </c>
      <c r="X205" s="43">
        <v>0</v>
      </c>
      <c r="Y205" s="43">
        <v>0</v>
      </c>
      <c r="Z205" s="43">
        <v>0</v>
      </c>
      <c r="AA205" s="44" t="s">
        <v>334</v>
      </c>
      <c r="AB205" s="44"/>
      <c r="AC205" s="44" t="s">
        <v>337</v>
      </c>
      <c r="AD205" s="43">
        <v>1</v>
      </c>
      <c r="AE205" s="44" t="s">
        <v>342</v>
      </c>
      <c r="AF205" s="43">
        <v>1</v>
      </c>
      <c r="AG205" s="44" t="s">
        <v>335</v>
      </c>
      <c r="AH205" s="44" t="s">
        <v>343</v>
      </c>
      <c r="AI205" s="43">
        <v>1</v>
      </c>
      <c r="AJ205" s="43">
        <v>2</v>
      </c>
      <c r="AK205" s="43">
        <v>1</v>
      </c>
      <c r="AL205" s="43">
        <v>1</v>
      </c>
      <c r="AM205" s="43">
        <v>1</v>
      </c>
      <c r="AN205" s="43">
        <v>0</v>
      </c>
      <c r="AO205" s="43">
        <v>0</v>
      </c>
      <c r="AP205" s="43">
        <v>0</v>
      </c>
      <c r="AQ205" s="43">
        <v>0</v>
      </c>
      <c r="AR205" s="43">
        <v>1</v>
      </c>
      <c r="AS205" s="44" t="s">
        <v>352</v>
      </c>
      <c r="AT205" s="44" t="s">
        <v>356</v>
      </c>
      <c r="AU205" s="44" t="s">
        <v>359</v>
      </c>
      <c r="AV205" s="44" t="s">
        <v>360</v>
      </c>
      <c r="AW205" s="43">
        <v>1</v>
      </c>
      <c r="AX205" s="43">
        <v>1</v>
      </c>
      <c r="AY205" s="44" t="s">
        <v>320</v>
      </c>
      <c r="AZ205" s="44" t="s">
        <v>362</v>
      </c>
      <c r="BA205" s="43">
        <v>0</v>
      </c>
      <c r="BB205" s="44" t="s">
        <v>337</v>
      </c>
      <c r="BC205" s="44" t="s">
        <v>363</v>
      </c>
      <c r="BD205" s="43">
        <v>1</v>
      </c>
      <c r="BE205" s="44" t="s">
        <v>365</v>
      </c>
      <c r="BF205" s="43">
        <v>0</v>
      </c>
      <c r="BG205" s="44" t="s">
        <v>320</v>
      </c>
      <c r="BH205" s="43">
        <v>0</v>
      </c>
      <c r="BI205" s="44" t="s">
        <v>366</v>
      </c>
      <c r="BJ205" s="43"/>
      <c r="BK205" s="44" t="s">
        <v>359</v>
      </c>
      <c r="BL205" s="44"/>
      <c r="BM205" s="44" t="s">
        <v>374</v>
      </c>
      <c r="BN205" s="44" t="s">
        <v>375</v>
      </c>
      <c r="BO205" s="44" t="s">
        <v>376</v>
      </c>
      <c r="BP205" s="44" t="s">
        <v>377</v>
      </c>
      <c r="BQ205" s="44"/>
      <c r="BR205" s="44"/>
      <c r="BS205" s="44"/>
      <c r="BT205" s="43"/>
      <c r="BU205" s="44"/>
      <c r="BV205" s="44"/>
      <c r="BW205" s="43"/>
      <c r="BX205" s="43"/>
      <c r="BY205" s="44"/>
      <c r="BZ205" s="44"/>
      <c r="CA205" s="44"/>
      <c r="CB205" s="44"/>
      <c r="CC205" s="44"/>
      <c r="CD205" s="44"/>
      <c r="CE205" s="44"/>
      <c r="CF205" s="44"/>
      <c r="CG205" s="44"/>
      <c r="CH205" s="44"/>
      <c r="CI205" s="44"/>
      <c r="CJ205" s="44"/>
      <c r="CK205" s="44"/>
      <c r="CL205" s="44"/>
      <c r="CM205" s="44"/>
      <c r="CN205" s="44"/>
      <c r="CO205" s="44"/>
      <c r="CP205" s="44"/>
      <c r="CQ205" s="44"/>
      <c r="CR205" s="44"/>
      <c r="CS205" s="44"/>
      <c r="CT205" s="44" t="s">
        <v>534</v>
      </c>
      <c r="CU205" s="44" t="s">
        <v>525</v>
      </c>
      <c r="CV205" s="44" t="s">
        <v>527</v>
      </c>
      <c r="CW205" s="44"/>
      <c r="CX205" s="44"/>
      <c r="CY205" s="44"/>
      <c r="CZ205" s="44"/>
      <c r="DA205" s="44"/>
      <c r="DB205" s="44"/>
      <c r="DC205" s="44"/>
      <c r="DD205" s="43"/>
      <c r="DE205" s="44"/>
      <c r="DF205" s="44"/>
      <c r="DG205" s="44"/>
      <c r="DH205" s="44"/>
      <c r="DI205" s="44"/>
      <c r="DJ205" s="44"/>
      <c r="DK205" s="44"/>
    </row>
    <row r="206" spans="1:115" x14ac:dyDescent="0.2">
      <c r="A206" s="46" t="s">
        <v>350</v>
      </c>
      <c r="B206" s="44" t="s">
        <v>318</v>
      </c>
      <c r="C206" s="44" t="s">
        <v>320</v>
      </c>
      <c r="D206" s="44" t="s">
        <v>321</v>
      </c>
      <c r="E206" s="44" t="s">
        <v>323</v>
      </c>
      <c r="F206" s="44" t="s">
        <v>324</v>
      </c>
      <c r="G206" s="43">
        <v>0</v>
      </c>
      <c r="H206" s="43">
        <v>1</v>
      </c>
      <c r="I206" s="43">
        <v>0</v>
      </c>
      <c r="J206" s="43">
        <v>800</v>
      </c>
      <c r="K206" s="44" t="s">
        <v>325</v>
      </c>
      <c r="L206" s="44" t="s">
        <v>326</v>
      </c>
      <c r="M206" s="43">
        <v>1</v>
      </c>
      <c r="N206" s="43">
        <v>1</v>
      </c>
      <c r="O206" s="43">
        <v>0</v>
      </c>
      <c r="P206" s="43"/>
      <c r="Q206" s="43"/>
      <c r="R206" s="44"/>
      <c r="S206" s="43">
        <v>0</v>
      </c>
      <c r="T206" s="44" t="s">
        <v>333</v>
      </c>
      <c r="U206" s="43">
        <v>20150911</v>
      </c>
      <c r="V206" s="43">
        <v>154410</v>
      </c>
      <c r="W206" s="44" t="s">
        <v>331</v>
      </c>
      <c r="X206" s="43">
        <v>0</v>
      </c>
      <c r="Y206" s="43">
        <v>0</v>
      </c>
      <c r="Z206" s="43">
        <v>0</v>
      </c>
      <c r="AA206" s="44" t="s">
        <v>334</v>
      </c>
      <c r="AB206" s="44"/>
      <c r="AC206" s="44" t="s">
        <v>337</v>
      </c>
      <c r="AD206" s="43">
        <v>1</v>
      </c>
      <c r="AE206" s="44" t="s">
        <v>342</v>
      </c>
      <c r="AF206" s="43">
        <v>1</v>
      </c>
      <c r="AG206" s="44" t="s">
        <v>335</v>
      </c>
      <c r="AH206" s="44" t="s">
        <v>343</v>
      </c>
      <c r="AI206" s="43">
        <v>1</v>
      </c>
      <c r="AJ206" s="43">
        <v>2</v>
      </c>
      <c r="AK206" s="43">
        <v>1</v>
      </c>
      <c r="AL206" s="43">
        <v>1</v>
      </c>
      <c r="AM206" s="43">
        <v>1</v>
      </c>
      <c r="AN206" s="43">
        <v>0</v>
      </c>
      <c r="AO206" s="43">
        <v>0</v>
      </c>
      <c r="AP206" s="43">
        <v>0</v>
      </c>
      <c r="AQ206" s="43">
        <v>0</v>
      </c>
      <c r="AR206" s="43">
        <v>1</v>
      </c>
      <c r="AS206" s="44" t="s">
        <v>352</v>
      </c>
      <c r="AT206" s="44" t="s">
        <v>356</v>
      </c>
      <c r="AU206" s="44" t="s">
        <v>359</v>
      </c>
      <c r="AV206" s="44" t="s">
        <v>360</v>
      </c>
      <c r="AW206" s="43">
        <v>1</v>
      </c>
      <c r="AX206" s="43">
        <v>1</v>
      </c>
      <c r="AY206" s="44" t="s">
        <v>320</v>
      </c>
      <c r="AZ206" s="44" t="s">
        <v>362</v>
      </c>
      <c r="BA206" s="43">
        <v>0</v>
      </c>
      <c r="BB206" s="44" t="s">
        <v>337</v>
      </c>
      <c r="BC206" s="44" t="s">
        <v>363</v>
      </c>
      <c r="BD206" s="43">
        <v>1</v>
      </c>
      <c r="BE206" s="44" t="s">
        <v>365</v>
      </c>
      <c r="BF206" s="43">
        <v>0</v>
      </c>
      <c r="BG206" s="44" t="s">
        <v>320</v>
      </c>
      <c r="BH206" s="43">
        <v>0</v>
      </c>
      <c r="BI206" s="44" t="s">
        <v>366</v>
      </c>
      <c r="BJ206" s="43"/>
      <c r="BK206" s="44" t="s">
        <v>359</v>
      </c>
      <c r="BL206" s="44"/>
      <c r="BM206" s="44" t="s">
        <v>374</v>
      </c>
      <c r="BN206" s="44" t="s">
        <v>375</v>
      </c>
      <c r="BO206" s="44" t="s">
        <v>376</v>
      </c>
      <c r="BP206" s="44" t="s">
        <v>377</v>
      </c>
      <c r="BQ206" s="44"/>
      <c r="BR206" s="44"/>
      <c r="BS206" s="44"/>
      <c r="BT206" s="43"/>
      <c r="BU206" s="44"/>
      <c r="BV206" s="44"/>
      <c r="BW206" s="43"/>
      <c r="BX206" s="43"/>
      <c r="BY206" s="44"/>
      <c r="BZ206" s="44"/>
      <c r="CA206" s="44"/>
      <c r="CB206" s="44"/>
      <c r="CC206" s="44"/>
      <c r="CD206" s="44"/>
      <c r="CE206" s="44"/>
      <c r="CF206" s="44"/>
      <c r="CG206" s="44"/>
      <c r="CH206" s="44"/>
      <c r="CI206" s="44"/>
      <c r="CJ206" s="44"/>
      <c r="CK206" s="44"/>
      <c r="CL206" s="44"/>
      <c r="CM206" s="44"/>
      <c r="CN206" s="44"/>
      <c r="CO206" s="44"/>
      <c r="CP206" s="44"/>
      <c r="CQ206" s="44"/>
      <c r="CR206" s="44"/>
      <c r="CS206" s="44"/>
      <c r="CT206" s="44"/>
      <c r="CU206" s="44"/>
      <c r="CV206" s="44"/>
      <c r="CW206" s="44" t="s">
        <v>338</v>
      </c>
      <c r="CX206" s="44" t="s">
        <v>535</v>
      </c>
      <c r="CY206" s="44" t="s">
        <v>537</v>
      </c>
      <c r="CZ206" s="44"/>
      <c r="DA206" s="44"/>
      <c r="DB206" s="44"/>
      <c r="DC206" s="44"/>
      <c r="DD206" s="43"/>
      <c r="DE206" s="44"/>
      <c r="DF206" s="44"/>
      <c r="DG206" s="44"/>
      <c r="DH206" s="44"/>
      <c r="DI206" s="44"/>
      <c r="DJ206" s="44"/>
      <c r="DK206" s="44"/>
    </row>
    <row r="207" spans="1:115" x14ac:dyDescent="0.2">
      <c r="A207" s="45" t="s">
        <v>350</v>
      </c>
      <c r="B207" s="44" t="s">
        <v>318</v>
      </c>
      <c r="C207" s="44" t="s">
        <v>320</v>
      </c>
      <c r="D207" s="44" t="s">
        <v>321</v>
      </c>
      <c r="E207" s="44" t="s">
        <v>323</v>
      </c>
      <c r="F207" s="44" t="s">
        <v>324</v>
      </c>
      <c r="G207" s="43">
        <v>0</v>
      </c>
      <c r="H207" s="43">
        <v>1</v>
      </c>
      <c r="I207" s="43">
        <v>0</v>
      </c>
      <c r="J207" s="43">
        <v>800</v>
      </c>
      <c r="K207" s="44" t="s">
        <v>325</v>
      </c>
      <c r="L207" s="44" t="s">
        <v>326</v>
      </c>
      <c r="M207" s="43">
        <v>1</v>
      </c>
      <c r="N207" s="43">
        <v>1</v>
      </c>
      <c r="O207" s="43">
        <v>0</v>
      </c>
      <c r="P207" s="43"/>
      <c r="Q207" s="43"/>
      <c r="R207" s="44"/>
      <c r="S207" s="43">
        <v>0</v>
      </c>
      <c r="T207" s="44" t="s">
        <v>333</v>
      </c>
      <c r="U207" s="43">
        <v>20150911</v>
      </c>
      <c r="V207" s="43">
        <v>154410</v>
      </c>
      <c r="W207" s="44" t="s">
        <v>331</v>
      </c>
      <c r="X207" s="43">
        <v>0</v>
      </c>
      <c r="Y207" s="43">
        <v>0</v>
      </c>
      <c r="Z207" s="43">
        <v>0</v>
      </c>
      <c r="AA207" s="44" t="s">
        <v>334</v>
      </c>
      <c r="AB207" s="44"/>
      <c r="AC207" s="44" t="s">
        <v>337</v>
      </c>
      <c r="AD207" s="43">
        <v>1</v>
      </c>
      <c r="AE207" s="44" t="s">
        <v>342</v>
      </c>
      <c r="AF207" s="43">
        <v>1</v>
      </c>
      <c r="AG207" s="44" t="s">
        <v>335</v>
      </c>
      <c r="AH207" s="44" t="s">
        <v>343</v>
      </c>
      <c r="AI207" s="43">
        <v>1</v>
      </c>
      <c r="AJ207" s="43">
        <v>2</v>
      </c>
      <c r="AK207" s="43">
        <v>1</v>
      </c>
      <c r="AL207" s="43">
        <v>1</v>
      </c>
      <c r="AM207" s="43">
        <v>1</v>
      </c>
      <c r="AN207" s="43">
        <v>0</v>
      </c>
      <c r="AO207" s="43">
        <v>0</v>
      </c>
      <c r="AP207" s="43">
        <v>0</v>
      </c>
      <c r="AQ207" s="43">
        <v>0</v>
      </c>
      <c r="AR207" s="43">
        <v>1</v>
      </c>
      <c r="AS207" s="44" t="s">
        <v>352</v>
      </c>
      <c r="AT207" s="44" t="s">
        <v>356</v>
      </c>
      <c r="AU207" s="44" t="s">
        <v>359</v>
      </c>
      <c r="AV207" s="44" t="s">
        <v>360</v>
      </c>
      <c r="AW207" s="43">
        <v>1</v>
      </c>
      <c r="AX207" s="43">
        <v>1</v>
      </c>
      <c r="AY207" s="44" t="s">
        <v>320</v>
      </c>
      <c r="AZ207" s="44" t="s">
        <v>362</v>
      </c>
      <c r="BA207" s="43">
        <v>0</v>
      </c>
      <c r="BB207" s="44" t="s">
        <v>337</v>
      </c>
      <c r="BC207" s="44" t="s">
        <v>363</v>
      </c>
      <c r="BD207" s="43">
        <v>1</v>
      </c>
      <c r="BE207" s="44" t="s">
        <v>365</v>
      </c>
      <c r="BF207" s="43">
        <v>0</v>
      </c>
      <c r="BG207" s="44" t="s">
        <v>320</v>
      </c>
      <c r="BH207" s="43">
        <v>0</v>
      </c>
      <c r="BI207" s="44" t="s">
        <v>366</v>
      </c>
      <c r="BJ207" s="43"/>
      <c r="BK207" s="44" t="s">
        <v>359</v>
      </c>
      <c r="BL207" s="44"/>
      <c r="BM207" s="44" t="s">
        <v>374</v>
      </c>
      <c r="BN207" s="44" t="s">
        <v>375</v>
      </c>
      <c r="BO207" s="44" t="s">
        <v>376</v>
      </c>
      <c r="BP207" s="44" t="s">
        <v>377</v>
      </c>
      <c r="BQ207" s="44"/>
      <c r="BR207" s="44"/>
      <c r="BS207" s="44"/>
      <c r="BT207" s="43"/>
      <c r="BU207" s="44"/>
      <c r="BV207" s="44"/>
      <c r="BW207" s="43"/>
      <c r="BX207" s="43"/>
      <c r="BY207" s="44"/>
      <c r="BZ207" s="44"/>
      <c r="CA207" s="44"/>
      <c r="CB207" s="44"/>
      <c r="CC207" s="44"/>
      <c r="CD207" s="44"/>
      <c r="CE207" s="44"/>
      <c r="CF207" s="44"/>
      <c r="CG207" s="44"/>
      <c r="CH207" s="44"/>
      <c r="CI207" s="44"/>
      <c r="CJ207" s="44"/>
      <c r="CK207" s="44"/>
      <c r="CL207" s="44"/>
      <c r="CM207" s="44"/>
      <c r="CN207" s="44"/>
      <c r="CO207" s="44"/>
      <c r="CP207" s="44"/>
      <c r="CQ207" s="44"/>
      <c r="CR207" s="44"/>
      <c r="CS207" s="44"/>
      <c r="CT207" s="44"/>
      <c r="CU207" s="44"/>
      <c r="CV207" s="44"/>
      <c r="CW207" s="44" t="s">
        <v>338</v>
      </c>
      <c r="CX207" s="44" t="s">
        <v>536</v>
      </c>
      <c r="CY207" s="44" t="s">
        <v>537</v>
      </c>
      <c r="CZ207" s="44"/>
      <c r="DA207" s="44"/>
      <c r="DB207" s="44"/>
      <c r="DC207" s="44"/>
      <c r="DD207" s="43"/>
      <c r="DE207" s="44"/>
      <c r="DF207" s="44"/>
      <c r="DG207" s="44"/>
      <c r="DH207" s="44"/>
      <c r="DI207" s="44"/>
      <c r="DJ207" s="44"/>
      <c r="DK207" s="44"/>
    </row>
    <row r="208" spans="1:115" x14ac:dyDescent="0.2">
      <c r="A208" s="46" t="s">
        <v>350</v>
      </c>
      <c r="B208" s="44" t="s">
        <v>318</v>
      </c>
      <c r="C208" s="44" t="s">
        <v>320</v>
      </c>
      <c r="D208" s="44" t="s">
        <v>321</v>
      </c>
      <c r="E208" s="44" t="s">
        <v>323</v>
      </c>
      <c r="F208" s="44" t="s">
        <v>324</v>
      </c>
      <c r="G208" s="43">
        <v>0</v>
      </c>
      <c r="H208" s="43">
        <v>1</v>
      </c>
      <c r="I208" s="43">
        <v>0</v>
      </c>
      <c r="J208" s="43">
        <v>800</v>
      </c>
      <c r="K208" s="44" t="s">
        <v>325</v>
      </c>
      <c r="L208" s="44" t="s">
        <v>326</v>
      </c>
      <c r="M208" s="43">
        <v>1</v>
      </c>
      <c r="N208" s="43">
        <v>1</v>
      </c>
      <c r="O208" s="43">
        <v>0</v>
      </c>
      <c r="P208" s="43"/>
      <c r="Q208" s="43"/>
      <c r="R208" s="44"/>
      <c r="S208" s="43">
        <v>0</v>
      </c>
      <c r="T208" s="44" t="s">
        <v>333</v>
      </c>
      <c r="U208" s="43">
        <v>20150911</v>
      </c>
      <c r="V208" s="43">
        <v>154410</v>
      </c>
      <c r="W208" s="44" t="s">
        <v>331</v>
      </c>
      <c r="X208" s="43">
        <v>0</v>
      </c>
      <c r="Y208" s="43">
        <v>0</v>
      </c>
      <c r="Z208" s="43">
        <v>0</v>
      </c>
      <c r="AA208" s="44" t="s">
        <v>334</v>
      </c>
      <c r="AB208" s="44"/>
      <c r="AC208" s="44" t="s">
        <v>337</v>
      </c>
      <c r="AD208" s="43">
        <v>1</v>
      </c>
      <c r="AE208" s="44" t="s">
        <v>342</v>
      </c>
      <c r="AF208" s="43">
        <v>1</v>
      </c>
      <c r="AG208" s="44" t="s">
        <v>335</v>
      </c>
      <c r="AH208" s="44" t="s">
        <v>343</v>
      </c>
      <c r="AI208" s="43">
        <v>1</v>
      </c>
      <c r="AJ208" s="43">
        <v>2</v>
      </c>
      <c r="AK208" s="43">
        <v>1</v>
      </c>
      <c r="AL208" s="43">
        <v>1</v>
      </c>
      <c r="AM208" s="43">
        <v>1</v>
      </c>
      <c r="AN208" s="43">
        <v>0</v>
      </c>
      <c r="AO208" s="43">
        <v>0</v>
      </c>
      <c r="AP208" s="43">
        <v>0</v>
      </c>
      <c r="AQ208" s="43">
        <v>0</v>
      </c>
      <c r="AR208" s="43">
        <v>1</v>
      </c>
      <c r="AS208" s="44" t="s">
        <v>352</v>
      </c>
      <c r="AT208" s="44" t="s">
        <v>356</v>
      </c>
      <c r="AU208" s="44" t="s">
        <v>359</v>
      </c>
      <c r="AV208" s="44" t="s">
        <v>360</v>
      </c>
      <c r="AW208" s="43">
        <v>1</v>
      </c>
      <c r="AX208" s="43">
        <v>1</v>
      </c>
      <c r="AY208" s="44" t="s">
        <v>320</v>
      </c>
      <c r="AZ208" s="44" t="s">
        <v>362</v>
      </c>
      <c r="BA208" s="43">
        <v>0</v>
      </c>
      <c r="BB208" s="44" t="s">
        <v>337</v>
      </c>
      <c r="BC208" s="44" t="s">
        <v>363</v>
      </c>
      <c r="BD208" s="43">
        <v>1</v>
      </c>
      <c r="BE208" s="44" t="s">
        <v>365</v>
      </c>
      <c r="BF208" s="43">
        <v>0</v>
      </c>
      <c r="BG208" s="44" t="s">
        <v>320</v>
      </c>
      <c r="BH208" s="43">
        <v>0</v>
      </c>
      <c r="BI208" s="44" t="s">
        <v>366</v>
      </c>
      <c r="BJ208" s="43"/>
      <c r="BK208" s="44" t="s">
        <v>359</v>
      </c>
      <c r="BL208" s="44"/>
      <c r="BM208" s="44" t="s">
        <v>374</v>
      </c>
      <c r="BN208" s="44" t="s">
        <v>375</v>
      </c>
      <c r="BO208" s="44" t="s">
        <v>376</v>
      </c>
      <c r="BP208" s="44" t="s">
        <v>377</v>
      </c>
      <c r="BQ208" s="44"/>
      <c r="BR208" s="44"/>
      <c r="BS208" s="44"/>
      <c r="BT208" s="43"/>
      <c r="BU208" s="44"/>
      <c r="BV208" s="44"/>
      <c r="BW208" s="43"/>
      <c r="BX208" s="43"/>
      <c r="BY208" s="44"/>
      <c r="BZ208" s="44"/>
      <c r="CA208" s="44"/>
      <c r="CB208" s="44"/>
      <c r="CC208" s="44"/>
      <c r="CD208" s="44"/>
      <c r="CE208" s="44"/>
      <c r="CF208" s="44"/>
      <c r="CG208" s="44"/>
      <c r="CH208" s="44"/>
      <c r="CI208" s="44"/>
      <c r="CJ208" s="44"/>
      <c r="CK208" s="44"/>
      <c r="CL208" s="44"/>
      <c r="CM208" s="44"/>
      <c r="CN208" s="44"/>
      <c r="CO208" s="44"/>
      <c r="CP208" s="44"/>
      <c r="CQ208" s="44"/>
      <c r="CR208" s="44"/>
      <c r="CS208" s="44"/>
      <c r="CT208" s="44"/>
      <c r="CU208" s="44"/>
      <c r="CV208" s="44"/>
      <c r="CW208" s="44" t="s">
        <v>338</v>
      </c>
      <c r="CX208" s="44" t="s">
        <v>533</v>
      </c>
      <c r="CY208" s="44" t="s">
        <v>525</v>
      </c>
      <c r="CZ208" s="44"/>
      <c r="DA208" s="44"/>
      <c r="DB208" s="44"/>
      <c r="DC208" s="44"/>
      <c r="DD208" s="43"/>
      <c r="DE208" s="44"/>
      <c r="DF208" s="44"/>
      <c r="DG208" s="44"/>
      <c r="DH208" s="44"/>
      <c r="DI208" s="44"/>
      <c r="DJ208" s="44"/>
      <c r="DK208" s="44"/>
    </row>
    <row r="209" spans="1:115" x14ac:dyDescent="0.2">
      <c r="A209" s="45" t="s">
        <v>350</v>
      </c>
      <c r="B209" s="44" t="s">
        <v>318</v>
      </c>
      <c r="C209" s="44" t="s">
        <v>320</v>
      </c>
      <c r="D209" s="44" t="s">
        <v>321</v>
      </c>
      <c r="E209" s="44" t="s">
        <v>323</v>
      </c>
      <c r="F209" s="44" t="s">
        <v>324</v>
      </c>
      <c r="G209" s="43">
        <v>0</v>
      </c>
      <c r="H209" s="43">
        <v>1</v>
      </c>
      <c r="I209" s="43">
        <v>0</v>
      </c>
      <c r="J209" s="43">
        <v>800</v>
      </c>
      <c r="K209" s="44" t="s">
        <v>325</v>
      </c>
      <c r="L209" s="44" t="s">
        <v>326</v>
      </c>
      <c r="M209" s="43">
        <v>1</v>
      </c>
      <c r="N209" s="43">
        <v>1</v>
      </c>
      <c r="O209" s="43">
        <v>0</v>
      </c>
      <c r="P209" s="43"/>
      <c r="Q209" s="43"/>
      <c r="R209" s="44"/>
      <c r="S209" s="43">
        <v>0</v>
      </c>
      <c r="T209" s="44" t="s">
        <v>333</v>
      </c>
      <c r="U209" s="43">
        <v>20150911</v>
      </c>
      <c r="V209" s="43">
        <v>154410</v>
      </c>
      <c r="W209" s="44" t="s">
        <v>331</v>
      </c>
      <c r="X209" s="43">
        <v>0</v>
      </c>
      <c r="Y209" s="43">
        <v>0</v>
      </c>
      <c r="Z209" s="43">
        <v>0</v>
      </c>
      <c r="AA209" s="44" t="s">
        <v>334</v>
      </c>
      <c r="AB209" s="44"/>
      <c r="AC209" s="44" t="s">
        <v>337</v>
      </c>
      <c r="AD209" s="43">
        <v>1</v>
      </c>
      <c r="AE209" s="44" t="s">
        <v>342</v>
      </c>
      <c r="AF209" s="43">
        <v>1</v>
      </c>
      <c r="AG209" s="44" t="s">
        <v>335</v>
      </c>
      <c r="AH209" s="44" t="s">
        <v>343</v>
      </c>
      <c r="AI209" s="43">
        <v>1</v>
      </c>
      <c r="AJ209" s="43">
        <v>2</v>
      </c>
      <c r="AK209" s="43">
        <v>1</v>
      </c>
      <c r="AL209" s="43">
        <v>1</v>
      </c>
      <c r="AM209" s="43">
        <v>1</v>
      </c>
      <c r="AN209" s="43">
        <v>0</v>
      </c>
      <c r="AO209" s="43">
        <v>0</v>
      </c>
      <c r="AP209" s="43">
        <v>0</v>
      </c>
      <c r="AQ209" s="43">
        <v>0</v>
      </c>
      <c r="AR209" s="43">
        <v>1</v>
      </c>
      <c r="AS209" s="44" t="s">
        <v>352</v>
      </c>
      <c r="AT209" s="44" t="s">
        <v>356</v>
      </c>
      <c r="AU209" s="44" t="s">
        <v>359</v>
      </c>
      <c r="AV209" s="44" t="s">
        <v>360</v>
      </c>
      <c r="AW209" s="43">
        <v>1</v>
      </c>
      <c r="AX209" s="43">
        <v>1</v>
      </c>
      <c r="AY209" s="44" t="s">
        <v>320</v>
      </c>
      <c r="AZ209" s="44" t="s">
        <v>362</v>
      </c>
      <c r="BA209" s="43">
        <v>0</v>
      </c>
      <c r="BB209" s="44" t="s">
        <v>337</v>
      </c>
      <c r="BC209" s="44" t="s">
        <v>363</v>
      </c>
      <c r="BD209" s="43">
        <v>1</v>
      </c>
      <c r="BE209" s="44" t="s">
        <v>365</v>
      </c>
      <c r="BF209" s="43">
        <v>0</v>
      </c>
      <c r="BG209" s="44" t="s">
        <v>320</v>
      </c>
      <c r="BH209" s="43">
        <v>0</v>
      </c>
      <c r="BI209" s="44" t="s">
        <v>366</v>
      </c>
      <c r="BJ209" s="43"/>
      <c r="BK209" s="44" t="s">
        <v>359</v>
      </c>
      <c r="BL209" s="44"/>
      <c r="BM209" s="44" t="s">
        <v>374</v>
      </c>
      <c r="BN209" s="44" t="s">
        <v>375</v>
      </c>
      <c r="BO209" s="44" t="s">
        <v>376</v>
      </c>
      <c r="BP209" s="44" t="s">
        <v>377</v>
      </c>
      <c r="BQ209" s="44"/>
      <c r="BR209" s="44"/>
      <c r="BS209" s="44"/>
      <c r="BT209" s="43"/>
      <c r="BU209" s="44"/>
      <c r="BV209" s="44"/>
      <c r="BW209" s="43"/>
      <c r="BX209" s="43"/>
      <c r="BY209" s="44"/>
      <c r="BZ209" s="44"/>
      <c r="CA209" s="44"/>
      <c r="CB209" s="44"/>
      <c r="CC209" s="44"/>
      <c r="CD209" s="44"/>
      <c r="CE209" s="44"/>
      <c r="CF209" s="44"/>
      <c r="CG209" s="44"/>
      <c r="CH209" s="44"/>
      <c r="CI209" s="44"/>
      <c r="CJ209" s="44"/>
      <c r="CK209" s="44"/>
      <c r="CL209" s="44"/>
      <c r="CM209" s="44"/>
      <c r="CN209" s="44"/>
      <c r="CO209" s="44"/>
      <c r="CP209" s="44"/>
      <c r="CQ209" s="44"/>
      <c r="CR209" s="44"/>
      <c r="CS209" s="44"/>
      <c r="CT209" s="44"/>
      <c r="CU209" s="44"/>
      <c r="CV209" s="44"/>
      <c r="CW209" s="44"/>
      <c r="CX209" s="44"/>
      <c r="CY209" s="44"/>
      <c r="CZ209" s="44"/>
      <c r="DA209" s="44" t="s">
        <v>364</v>
      </c>
      <c r="DB209" s="44"/>
      <c r="DC209" s="44"/>
      <c r="DD209" s="43">
        <v>1</v>
      </c>
      <c r="DE209" s="44"/>
      <c r="DF209" s="44"/>
      <c r="DG209" s="44"/>
      <c r="DH209" s="44"/>
      <c r="DI209" s="44"/>
      <c r="DJ209" s="44"/>
      <c r="DK209" s="44"/>
    </row>
    <row r="210" spans="1:115" x14ac:dyDescent="0.2">
      <c r="A210" s="40" t="s">
        <v>350</v>
      </c>
      <c r="B210" s="44" t="s">
        <v>318</v>
      </c>
      <c r="C210" s="44" t="s">
        <v>320</v>
      </c>
      <c r="D210" s="44" t="s">
        <v>321</v>
      </c>
      <c r="E210" s="44" t="s">
        <v>323</v>
      </c>
      <c r="F210" s="44" t="s">
        <v>324</v>
      </c>
      <c r="G210" s="43">
        <v>0</v>
      </c>
      <c r="H210" s="43">
        <v>1</v>
      </c>
      <c r="I210" s="43">
        <v>0</v>
      </c>
      <c r="J210" s="43">
        <v>800</v>
      </c>
      <c r="K210" s="44" t="s">
        <v>325</v>
      </c>
      <c r="L210" s="44" t="s">
        <v>326</v>
      </c>
      <c r="M210" s="43">
        <v>1</v>
      </c>
      <c r="N210" s="43">
        <v>1</v>
      </c>
      <c r="O210" s="43">
        <v>0</v>
      </c>
      <c r="P210" s="43"/>
      <c r="Q210" s="43"/>
      <c r="R210" s="44"/>
      <c r="S210" s="43">
        <v>0</v>
      </c>
      <c r="T210" s="44" t="s">
        <v>333</v>
      </c>
      <c r="U210" s="43">
        <v>20150911</v>
      </c>
      <c r="V210" s="43">
        <v>154410</v>
      </c>
      <c r="W210" s="44" t="s">
        <v>331</v>
      </c>
      <c r="X210" s="43">
        <v>0</v>
      </c>
      <c r="Y210" s="43">
        <v>0</v>
      </c>
      <c r="Z210" s="43">
        <v>0</v>
      </c>
      <c r="AA210" s="44" t="s">
        <v>334</v>
      </c>
      <c r="AB210" s="44"/>
      <c r="AC210" s="44" t="s">
        <v>337</v>
      </c>
      <c r="AD210" s="43">
        <v>1</v>
      </c>
      <c r="AE210" s="44" t="s">
        <v>342</v>
      </c>
      <c r="AF210" s="43">
        <v>1</v>
      </c>
      <c r="AG210" s="44" t="s">
        <v>335</v>
      </c>
      <c r="AH210" s="44" t="s">
        <v>343</v>
      </c>
      <c r="AI210" s="43">
        <v>1</v>
      </c>
      <c r="AJ210" s="43">
        <v>2</v>
      </c>
      <c r="AK210" s="43">
        <v>1</v>
      </c>
      <c r="AL210" s="43">
        <v>1</v>
      </c>
      <c r="AM210" s="43">
        <v>1</v>
      </c>
      <c r="AN210" s="43">
        <v>0</v>
      </c>
      <c r="AO210" s="43">
        <v>0</v>
      </c>
      <c r="AP210" s="43">
        <v>0</v>
      </c>
      <c r="AQ210" s="43">
        <v>0</v>
      </c>
      <c r="AR210" s="43">
        <v>1</v>
      </c>
      <c r="AS210" s="44" t="s">
        <v>352</v>
      </c>
      <c r="AT210" s="44" t="s">
        <v>356</v>
      </c>
      <c r="AU210" s="44" t="s">
        <v>359</v>
      </c>
      <c r="AV210" s="44" t="s">
        <v>360</v>
      </c>
      <c r="AW210" s="43">
        <v>1</v>
      </c>
      <c r="AX210" s="43">
        <v>1</v>
      </c>
      <c r="AY210" s="44" t="s">
        <v>320</v>
      </c>
      <c r="AZ210" s="44" t="s">
        <v>362</v>
      </c>
      <c r="BA210" s="43">
        <v>0</v>
      </c>
      <c r="BB210" s="44" t="s">
        <v>337</v>
      </c>
      <c r="BC210" s="44" t="s">
        <v>363</v>
      </c>
      <c r="BD210" s="43">
        <v>1</v>
      </c>
      <c r="BE210" s="44" t="s">
        <v>365</v>
      </c>
      <c r="BF210" s="43">
        <v>0</v>
      </c>
      <c r="BG210" s="44" t="s">
        <v>320</v>
      </c>
      <c r="BH210" s="43">
        <v>0</v>
      </c>
      <c r="BI210" s="44" t="s">
        <v>366</v>
      </c>
      <c r="BJ210" s="43"/>
      <c r="BK210" s="44" t="s">
        <v>359</v>
      </c>
      <c r="BL210" s="44"/>
      <c r="BM210" s="44" t="s">
        <v>374</v>
      </c>
      <c r="BN210" s="44" t="s">
        <v>375</v>
      </c>
      <c r="BO210" s="44" t="s">
        <v>376</v>
      </c>
      <c r="BP210" s="44" t="s">
        <v>377</v>
      </c>
      <c r="BQ210" s="44"/>
      <c r="BR210" s="44"/>
      <c r="BS210" s="44"/>
      <c r="BT210" s="43"/>
      <c r="BU210" s="44"/>
      <c r="BV210" s="44"/>
      <c r="BW210" s="43"/>
      <c r="BX210" s="43"/>
      <c r="BY210" s="44"/>
      <c r="BZ210" s="44"/>
      <c r="CA210" s="44"/>
      <c r="CB210" s="44"/>
      <c r="CC210" s="44"/>
      <c r="CD210" s="44"/>
      <c r="CE210" s="44"/>
      <c r="CF210" s="44"/>
      <c r="CG210" s="44"/>
      <c r="CH210" s="44"/>
      <c r="CI210" s="44"/>
      <c r="CJ210" s="44"/>
      <c r="CK210" s="44"/>
      <c r="CL210" s="44"/>
      <c r="CM210" s="44"/>
      <c r="CN210" s="44"/>
      <c r="CO210" s="44"/>
      <c r="CP210" s="44"/>
      <c r="CQ210" s="44"/>
      <c r="CR210" s="44"/>
      <c r="CS210" s="44"/>
      <c r="CT210" s="44"/>
      <c r="CU210" s="44"/>
      <c r="CV210" s="44"/>
      <c r="CW210" s="44"/>
      <c r="CX210" s="44"/>
      <c r="CY210" s="44"/>
      <c r="CZ210" s="44"/>
      <c r="DA210" s="44" t="s">
        <v>361</v>
      </c>
      <c r="DB210" s="44"/>
      <c r="DC210" s="44"/>
      <c r="DD210" s="43">
        <v>1</v>
      </c>
      <c r="DE210" s="44"/>
      <c r="DF210" s="44"/>
      <c r="DG210" s="44"/>
      <c r="DH210" s="44"/>
      <c r="DI210" s="44"/>
      <c r="DJ210" s="44"/>
      <c r="DK210" s="4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19870"/>
  <sheetViews>
    <sheetView tabSelected="1" zoomScaleNormal="100" workbookViewId="0">
      <pane xSplit="5" ySplit="1" topLeftCell="F2" activePane="bottomRight" state="frozen"/>
      <selection pane="topRight" activeCell="G1" sqref="G1"/>
      <selection pane="bottomLeft" activeCell="A2" sqref="A2"/>
      <selection pane="bottomRight" activeCell="A10" sqref="A10:XFD711"/>
    </sheetView>
  </sheetViews>
  <sheetFormatPr baseColWidth="10" defaultColWidth="11.42578125" defaultRowHeight="12" x14ac:dyDescent="0.2"/>
  <cols>
    <col min="1" max="2" width="11.7109375" style="19" customWidth="1"/>
    <col min="3" max="3" width="34.140625" style="19" bestFit="1" customWidth="1"/>
    <col min="4" max="4" width="4.5703125" style="7" customWidth="1"/>
    <col min="5" max="5" width="38.140625" style="7" customWidth="1"/>
    <col min="6" max="6" width="15" style="26" bestFit="1" customWidth="1"/>
    <col min="7" max="7" width="71.85546875" style="19" bestFit="1" customWidth="1"/>
    <col min="8" max="8" width="20.140625" style="20" customWidth="1"/>
    <col min="9" max="9" width="27" style="20" customWidth="1"/>
    <col min="10" max="10" width="52.85546875" style="19" bestFit="1" customWidth="1"/>
    <col min="11" max="11" width="23.42578125" style="7" hidden="1" customWidth="1"/>
    <col min="12" max="12" width="35" style="20" bestFit="1" customWidth="1"/>
    <col min="13" max="13" width="35.85546875" style="19" bestFit="1" customWidth="1"/>
    <col min="14" max="14" width="36.42578125" style="19" bestFit="1" customWidth="1"/>
    <col min="15" max="15" width="35.28515625" style="19" bestFit="1" customWidth="1"/>
    <col min="16" max="16" width="18" style="19" bestFit="1" customWidth="1"/>
    <col min="17" max="17" width="63" style="19" bestFit="1" customWidth="1"/>
    <col min="18" max="18" width="63" style="20" customWidth="1"/>
    <col min="19" max="24" width="63" style="19" customWidth="1"/>
    <col min="25" max="25" width="21.7109375" style="20" bestFit="1" customWidth="1"/>
    <col min="26" max="26" width="52.7109375" style="20" bestFit="1" customWidth="1"/>
    <col min="27" max="28" width="21.7109375" style="20" customWidth="1"/>
    <col min="29" max="29" width="27.140625" style="38" bestFit="1" customWidth="1"/>
    <col min="30" max="30" width="80.7109375" style="19" bestFit="1" customWidth="1"/>
    <col min="31" max="31" width="76.5703125" style="19" bestFit="1" customWidth="1"/>
    <col min="32" max="32" width="71.28515625" style="19" bestFit="1" customWidth="1"/>
    <col min="33" max="33" width="69.5703125" style="19" bestFit="1" customWidth="1"/>
    <col min="34" max="34" width="81.140625" style="19" bestFit="1" customWidth="1"/>
    <col min="35" max="35" width="19.28515625" style="19" bestFit="1" customWidth="1"/>
    <col min="36" max="37" width="20" style="19" customWidth="1"/>
    <col min="38" max="38" width="35.7109375" style="19" bestFit="1" customWidth="1"/>
    <col min="39" max="40" width="19.28515625" style="19" customWidth="1"/>
    <col min="41" max="41" width="32.28515625" style="19" bestFit="1" customWidth="1"/>
    <col min="42" max="42" width="27.7109375" style="19" bestFit="1" customWidth="1"/>
    <col min="43" max="43" width="11.42578125" style="7"/>
    <col min="44" max="44" width="8.42578125" style="7" customWidth="1"/>
    <col min="45" max="16384" width="11.42578125" style="7"/>
  </cols>
  <sheetData>
    <row r="1" spans="1:45" s="15" customFormat="1" ht="24" x14ac:dyDescent="0.2">
      <c r="A1" s="18" t="s">
        <v>1</v>
      </c>
      <c r="B1" s="21" t="s">
        <v>198</v>
      </c>
      <c r="C1" s="21" t="s">
        <v>45</v>
      </c>
      <c r="D1" s="13" t="s">
        <v>38</v>
      </c>
      <c r="E1" s="23" t="s">
        <v>44</v>
      </c>
      <c r="F1" s="24" t="s">
        <v>2</v>
      </c>
      <c r="G1" s="28" t="s">
        <v>23</v>
      </c>
      <c r="H1" s="27" t="s">
        <v>26</v>
      </c>
      <c r="I1" s="27" t="s">
        <v>204</v>
      </c>
      <c r="J1" s="21" t="s">
        <v>0</v>
      </c>
      <c r="K1" s="14" t="s">
        <v>22</v>
      </c>
      <c r="L1" s="27" t="s">
        <v>203</v>
      </c>
      <c r="M1" s="21" t="s">
        <v>202</v>
      </c>
      <c r="N1" s="21" t="s">
        <v>46</v>
      </c>
      <c r="O1" s="29" t="s">
        <v>8</v>
      </c>
      <c r="P1" s="31" t="s">
        <v>9</v>
      </c>
      <c r="Q1" s="31" t="s">
        <v>47</v>
      </c>
      <c r="R1" s="27" t="s">
        <v>200</v>
      </c>
      <c r="S1" s="21" t="s">
        <v>10</v>
      </c>
      <c r="T1" s="21" t="s">
        <v>11</v>
      </c>
      <c r="U1" s="28" t="s">
        <v>12</v>
      </c>
      <c r="V1" s="21" t="s">
        <v>13</v>
      </c>
      <c r="W1" s="21" t="s">
        <v>14</v>
      </c>
      <c r="X1" s="28" t="s">
        <v>15</v>
      </c>
      <c r="Y1" s="27" t="s">
        <v>539</v>
      </c>
      <c r="Z1" s="27"/>
      <c r="AA1" s="27"/>
      <c r="AB1" s="27"/>
      <c r="AC1" s="37"/>
      <c r="AD1" s="21" t="s">
        <v>3</v>
      </c>
      <c r="AE1" s="32" t="s">
        <v>4</v>
      </c>
      <c r="AF1" s="32" t="s">
        <v>5</v>
      </c>
      <c r="AG1" s="32" t="s">
        <v>6</v>
      </c>
      <c r="AH1" s="32" t="s">
        <v>7</v>
      </c>
      <c r="AI1" s="31" t="s">
        <v>19</v>
      </c>
      <c r="AJ1" s="21" t="s">
        <v>20</v>
      </c>
      <c r="AK1" s="21" t="s">
        <v>21</v>
      </c>
      <c r="AL1" s="21" t="s">
        <v>199</v>
      </c>
      <c r="AM1" s="34" t="s">
        <v>29</v>
      </c>
      <c r="AN1" s="34" t="s">
        <v>28</v>
      </c>
      <c r="AO1" s="34" t="s">
        <v>27</v>
      </c>
      <c r="AP1" s="34" t="s">
        <v>538</v>
      </c>
      <c r="AR1" s="16"/>
      <c r="AS1" s="16"/>
    </row>
    <row r="2" spans="1:45" ht="12.75" x14ac:dyDescent="0.2">
      <c r="A2" s="19">
        <v>1</v>
      </c>
      <c r="B2" s="19" t="str">
        <f t="shared" ref="B2:B6" si="0">IF(LEFT(C2,1)="F","FLAMMARION","SODIS")</f>
        <v>FLAMMARION</v>
      </c>
      <c r="C2" s="22" t="str">
        <f>VLOOKUP(E2,Source!$1:$1048576,3,FALSE)</f>
        <v>F_PCINI095</v>
      </c>
      <c r="E2" s="8" t="s">
        <v>348</v>
      </c>
      <c r="F2" s="25">
        <v>1</v>
      </c>
      <c r="G2" s="22" t="str">
        <f>IF(ISBLANK(VLOOKUP(E2,Source!$1:$1048576,31,FALSE)),"-",VLOOKUP(E2,Source!$1:$1048576,31,FALSE))</f>
        <v>Dummy for cyclic</v>
      </c>
      <c r="H2" s="17" t="str">
        <f>VLOOKUP(E2,Source!$1:$1048576,12,FALSE)</f>
        <v>OS</v>
      </c>
      <c r="I2" s="17" t="str">
        <f>VLOOKUP(E2,Source!$1:$1048576,55,FALSE)</f>
        <v>ctmag</v>
      </c>
      <c r="J2" s="22" t="str">
        <f>IF(ISBLANK(VLOOKUP(E2,Source!$1:$1048576,73,FALSE)),"-",VLOOKUP(E2,Source!$1:$1048576,73,FALSE))</f>
        <v>ls</v>
      </c>
      <c r="K2" s="7" t="str">
        <f t="shared" ref="K2:K6" si="1">C2</f>
        <v>F_PCINI095</v>
      </c>
      <c r="L2" s="20" t="str">
        <f ca="1">IF(H2="FileWatch",OFFSET(INDEX(Source!$1:$1048576, MATCH(E2,Source!$A:$A,0),80),1,1),"-")</f>
        <v>-</v>
      </c>
      <c r="M2" s="22" t="str">
        <f ca="1">IF(H2="SAP",OFFSET(INDEX(Source!$1:$1048576, MATCH(E2,Source!$A:$A,0),80),5,1),"-")</f>
        <v>-</v>
      </c>
      <c r="N2" s="22" t="str">
        <f ca="1">IF(H2="SAP",OFFSET(INDEX(Source!$1:$1048576, MATCH(E2,Source!$A:$A,0),80),6,1),"-")</f>
        <v>-</v>
      </c>
      <c r="R2" s="17" t="str">
        <f>IF(E2=VLOOKUP(E2,Source!$1:$1048576,46,FALSE),"-",CONCATENATE(VLOOKUP(E2,Source!$1:$1048576,45,FALSE),VLOOKUP(E2,Source!$1:$1048576,46,FALSE)))</f>
        <v>-</v>
      </c>
      <c r="S2" s="22" t="str">
        <f ca="1">IF(H2="OS",IF(OFFSET(INDEX(Source!$1:$1048576, MATCH(E2,Source!$A:$A,0),79),1,1)="%%PARM1",OFFSET(INDEX(Source!$1:$1048576, MATCH(E2,Source!$A:$A,0),80),1,1),"-"),"-")</f>
        <v>-</v>
      </c>
      <c r="T2" s="22" t="str">
        <f ca="1">IF(H2="OS",IF(OFFSET(INDEX(Source!$1:$1048576, MATCH(E2,Source!$A:$A,0),79),2,1)="%%PARM2",OFFSET(INDEX(Source!$1:$1048576, MATCH(E2,Source!$A:$A,0),80),2,1),"-"),"-")</f>
        <v>-</v>
      </c>
      <c r="U2" s="22" t="str">
        <f ca="1">IF(H2="OS",IF(OFFSET(INDEX(Source!$1:$1048576, MATCH(E2,Source!$A:$A,0),79),3,1)="%%PARM3",OFFSET(INDEX(Source!$1:$1048576, MATCH(E2,Source!$A:$A,0),80),3,1),"-"),"-")</f>
        <v>-</v>
      </c>
      <c r="V2" s="22" t="str">
        <f ca="1">IF(H2="OS",IF(OFFSET(INDEX(Source!$1:$1048576, MATCH(E2,Source!$A:$A,0),79),4,1)="%%PARM4",OFFSET(INDEX(Source!$1:$1048576, MATCH(E2,Source!$A:$A,0),80),4,1),"-"),"-")</f>
        <v>-</v>
      </c>
      <c r="W2" s="22" t="str">
        <f ca="1">IF(H2="OS",IF(OFFSET(INDEX(Source!$1:$1048576, MATCH(E2,Source!$A:$A,0),79),5,1)="%%PARM5",OFFSET(INDEX(Source!$1:$1048576, MATCH(E2,Source!$A:$A,0),80),5,1),"-"),"-")</f>
        <v>-</v>
      </c>
      <c r="X2" s="22" t="str">
        <f ca="1">IF(H2="OS",IF(OFFSET(INDEX(Source!$1:$1048576, MATCH(E2,Source!$A:$A,0),79),6,1)="%%PARM6",OFFSET(INDEX(Source!$1:$1048576, MATCH(E2,Source!$A:$A,0),80),6,1),"-"),"-")</f>
        <v>-</v>
      </c>
      <c r="Y2" s="17" t="str">
        <f t="shared" ref="Y2:Y3" si="2">IF(H2="FILE_TRANS",I2,"-")</f>
        <v>-</v>
      </c>
      <c r="Z2" s="17"/>
      <c r="AA2" s="17">
        <f>MATCH(E2,Source!A:A,0)</f>
        <v>2</v>
      </c>
      <c r="AB2" s="17">
        <f>MATCH(E2,Source!A:A,1)</f>
        <v>7</v>
      </c>
      <c r="AC2" s="39" t="str">
        <f t="shared" ref="AC2:AC6" si="3">CONCATENATE("Source!","CB",AA2,":","CC",AB2)</f>
        <v>Source!CB2:CC7</v>
      </c>
      <c r="AD2" s="49" t="str">
        <f ca="1">IF(H2="FILE_TRANS",CONCATENATE(OFFSET(INDEX(Source!$1:$1048576, MATCH(E2,Source!$A:$A,0),80),16,1)," TO ",OFFSET(INDEX(Source!$1:$1048576, MATCH(E2,Source!$A:$A,0),80),17,1)),"-")</f>
        <v>-</v>
      </c>
      <c r="AE2" s="22" t="str">
        <f ca="1">IF(H2="FILE_TRANS",IF(OFFSET(INDEX(Source!$1:$1048576, MATCH(E2,Source!$A:$A,0),79),32,1)="%%FTP-LPATH2",CONCATENATE(OFFSET(INDEX(Source!$1:$1048576, MATCH(E2,Source!$A:$A,0),80),32,1)," TO ",OFFSET(INDEX(Source!$1:$1048576, MATCH(E2,Source!$A:$A,0),80),33,1)),"-"),"-")</f>
        <v>-</v>
      </c>
      <c r="AF2" s="22" t="str">
        <f ca="1">IF(H2="FILE_TRANS",IF(OFFSET(INDEX(Source!$1:$1048576, MATCH(E2,Source!$A:$A,0),79),48,1)="%%FTP-LPATH3",CONCATENATE(OFFSET(INDEX(Source!$1:$1048576, MATCH(E2,Source!$A:$A,0),80),48,1)," TO ",OFFSET(INDEX(Source!$1:$1048576, MATCH(E2,Source!$A:$A,0),80),49,1)),"-"),"-")</f>
        <v>-</v>
      </c>
      <c r="AG2" s="22" t="str">
        <f ca="1">IF(H2="FILE_TRANS",IF(OFFSET(INDEX(Source!$1:$1048576, MATCH(E2,Source!$A:$A,0),79),64,1)="%%FTP-LPATH4",CONCATENATE(OFFSET(INDEX(Source!$1:$1048576, MATCH(E2,Source!$A:$A,0),80),64,1)," TO ",OFFSET(INDEX(Source!$1:$1048576, MATCH(E2,Source!$A:$A,0),80),65,1)),"-"),"-")</f>
        <v>-</v>
      </c>
      <c r="AH2" s="22" t="str">
        <f ca="1">IF(H2="FILE_TRANS",IF(OFFSET(INDEX(Source!$1:$1048576, MATCH(E2,Source!$A:$A,0),79),80,1)="%%FTP-LPATH5",CONCATENATE(OFFSET(INDEX(Source!$1:$1048576, MATCH(E2,Source!$A:$A,0),80),80,1)," TO ",OFFSET(INDEX(Source!$1:$1048576, MATCH(E2,Source!$A:$A,0),80),81,1)),"-"),"-")</f>
        <v>-</v>
      </c>
      <c r="AJ2" s="22" t="str">
        <f>IF(ISBLANK(VLOOKUP(E2,Source!$1:$1048576,66,FALSE)),"-",VLOOKUP(E2,Source!$1:$1048576,66,FALSE))</f>
        <v>-</v>
      </c>
      <c r="AK2" s="22" t="str">
        <f>IF(ISBLANK(VLOOKUP(E2,Source!$1:$1048576,65,FALSE)),"-",VLOOKUP(E2,Source!$1:$1048576,65,FALSE))</f>
        <v>-</v>
      </c>
      <c r="AL2" s="33">
        <f>IF(ISBLANK(VLOOKUP(E2,Source!$1:$1048576,62,FALSE)),"-",VLOOKUP(E2,Source!$1:$1048576,62,FALSE))</f>
        <v>950</v>
      </c>
      <c r="AM2" s="35"/>
      <c r="AO2" s="22"/>
    </row>
    <row r="3" spans="1:45" ht="12.75" x14ac:dyDescent="0.2">
      <c r="A3" s="19">
        <f t="shared" ref="A3:A9" si="4">IF(K3=K2,A2,A2+1)</f>
        <v>1</v>
      </c>
      <c r="B3" s="19" t="str">
        <f t="shared" si="0"/>
        <v>FLAMMARION</v>
      </c>
      <c r="C3" s="22" t="str">
        <f>VLOOKUP(E3,Source!$1:$1048576,3,FALSE)</f>
        <v>F_PCINI095</v>
      </c>
      <c r="E3" s="8" t="s">
        <v>344</v>
      </c>
      <c r="F3" s="25">
        <f t="shared" ref="F3:F9" si="5">IF(C3=C2,F2+1,1)</f>
        <v>2</v>
      </c>
      <c r="G3" s="22" t="str">
        <f>IF(ISBLANK(VLOOKUP(E3,Source!$1:$1048576,31,FALSE)),"-",VLOOKUP(E3,Source!$1:$1048576,31,FALSE))</f>
        <v>-</v>
      </c>
      <c r="H3" s="17" t="str">
        <f>VLOOKUP(E3,Source!$1:$1048576,12,FALSE)</f>
        <v>FileWatch</v>
      </c>
      <c r="I3" s="17" t="str">
        <f>VLOOKUP(E3,Source!$1:$1048576,55,FALSE)</f>
        <v>ctmag</v>
      </c>
      <c r="J3" s="22" t="str">
        <f>IF(ISBLANK(VLOOKUP(E3,Source!$1:$1048576,73,FALSE)),"-",VLOOKUP(E3,Source!$1:$1048576,73,FALSE))</f>
        <v>-</v>
      </c>
      <c r="K3" s="7" t="str">
        <f t="shared" si="1"/>
        <v>F_PCINI095</v>
      </c>
      <c r="L3" s="20" t="str">
        <f ca="1">IF(H3="FileWatch",OFFSET(INDEX(Source!$1:$1048576, MATCH(E3,Source!$A:$A,0),80),1,1),"-")</f>
        <v>/exploitation/IN/PENTABL/"DELVRYCONF*"</v>
      </c>
      <c r="M3" s="22" t="str">
        <f ca="1">IF(H3="SAP",OFFSET(INDEX(Source!$1:$1048576, MATCH(E3,Source!$A:$A,0),80),5,1),"-")</f>
        <v>-</v>
      </c>
      <c r="N3" s="22" t="str">
        <f ca="1">IF(H3="SAP",OFFSET(INDEX(Source!$1:$1048576, MATCH(E3,Source!$A:$A,0),80),6,1),"-")</f>
        <v>-</v>
      </c>
      <c r="R3" s="17" t="str">
        <f>IF(E3=VLOOKUP(E3,Source!$1:$1048576,46,FALSE),"-",CONCATENATE(VLOOKUP(E3,Source!$1:$1048576,45,FALSE),VLOOKUP(E3,Source!$1:$1048576,46,FALSE)))</f>
        <v>-</v>
      </c>
      <c r="S3" s="22" t="str">
        <f ca="1">IF(H3="OS",IF(OFFSET(INDEX(Source!$1:$1048576, MATCH(E3,Source!$A:$A,0),79),1,1)="%%PARM1",OFFSET(INDEX(Source!$1:$1048576, MATCH(E3,Source!$A:$A,0),80),1,1),"-"),"-")</f>
        <v>-</v>
      </c>
      <c r="T3" s="22" t="str">
        <f ca="1">IF(H3="OS",IF(OFFSET(INDEX(Source!$1:$1048576, MATCH(E3,Source!$A:$A,0),79),2,1)="%%PARM2",OFFSET(INDEX(Source!$1:$1048576, MATCH(E3,Source!$A:$A,0),80),2,1),"-"),"-")</f>
        <v>-</v>
      </c>
      <c r="U3" s="22" t="str">
        <f ca="1">IF(H3="OS",IF(OFFSET(INDEX(Source!$1:$1048576, MATCH(E3,Source!$A:$A,0),79),3,1)="%%PARM3",OFFSET(INDEX(Source!$1:$1048576, MATCH(E3,Source!$A:$A,0),80),3,1),"-"),"-")</f>
        <v>-</v>
      </c>
      <c r="V3" s="22" t="str">
        <f ca="1">IF(H3="OS",IF(OFFSET(INDEX(Source!$1:$1048576, MATCH(E3,Source!$A:$A,0),79),4,1)="%%PARM4",OFFSET(INDEX(Source!$1:$1048576, MATCH(E3,Source!$A:$A,0),80),4,1),"-"),"-")</f>
        <v>-</v>
      </c>
      <c r="W3" s="22" t="str">
        <f ca="1">IF(H3="OS",IF(OFFSET(INDEX(Source!$1:$1048576, MATCH(E3,Source!$A:$A,0),79),5,1)="%%PARM5",OFFSET(INDEX(Source!$1:$1048576, MATCH(E3,Source!$A:$A,0),80),5,1),"-"),"-")</f>
        <v>-</v>
      </c>
      <c r="X3" s="22" t="str">
        <f ca="1">IF(H3="OS",IF(OFFSET(INDEX(Source!$1:$1048576, MATCH(E3,Source!$A:$A,0),79),6,1)="%%PARM6",OFFSET(INDEX(Source!$1:$1048576, MATCH(E3,Source!$A:$A,0),80),6,1),"-"),"-")</f>
        <v>-</v>
      </c>
      <c r="Y3" s="17" t="str">
        <f t="shared" si="2"/>
        <v>-</v>
      </c>
      <c r="Z3" s="17"/>
      <c r="AA3" s="17">
        <f>MATCH(E3,Source!A:A,0)</f>
        <v>20</v>
      </c>
      <c r="AB3" s="17">
        <f>MATCH(E3,Source!A:A,1)</f>
        <v>63</v>
      </c>
      <c r="AC3" s="39" t="str">
        <f t="shared" si="3"/>
        <v>Source!CB20:CC63</v>
      </c>
      <c r="AD3" s="22" t="str">
        <f ca="1">IF(H3="FILE_TRANS",CONCATENATE(OFFSET(INDEX(Source!$1:$1048576, MATCH(E3,Source!$A:$A,0),80),16,1)," TO ",OFFSET(INDEX(Source!$1:$1048576, MATCH(E3,Source!$A:$A,0),80),17,1)),"-")</f>
        <v>-</v>
      </c>
      <c r="AE3" s="22" t="str">
        <f ca="1">IF(H3="FILE_TRANS",IF(OFFSET(INDEX(Source!$1:$1048576, MATCH(E3,Source!$A:$A,0),79),32,1)="%%FTP-LPATH2",CONCATENATE(OFFSET(INDEX(Source!$1:$1048576, MATCH(E3,Source!$A:$A,0),80),32,1)," TO ",OFFSET(INDEX(Source!$1:$1048576, MATCH(E3,Source!$A:$A,0),80),33,1)),"-"),"-")</f>
        <v>-</v>
      </c>
      <c r="AF3" s="22" t="str">
        <f ca="1">IF(H3="FILE_TRANS",IF(OFFSET(INDEX(Source!$1:$1048576, MATCH(E3,Source!$A:$A,0),79),48,1)="%%FTP-LPATH3",CONCATENATE(OFFSET(INDEX(Source!$1:$1048576, MATCH(E3,Source!$A:$A,0),80),48,1)," TO ",OFFSET(INDEX(Source!$1:$1048576, MATCH(E3,Source!$A:$A,0),80),49,1)),"-"),"-")</f>
        <v>-</v>
      </c>
      <c r="AG3" s="22" t="str">
        <f ca="1">IF(H3="FILE_TRANS",IF(OFFSET(INDEX(Source!$1:$1048576, MATCH(E3,Source!$A:$A,0),79),64,1)="%%FTP-LPATH4",CONCATENATE(OFFSET(INDEX(Source!$1:$1048576, MATCH(E3,Source!$A:$A,0),80),64,1)," TO ",OFFSET(INDEX(Source!$1:$1048576, MATCH(E3,Source!$A:$A,0),80),65,1)),"-"),"-")</f>
        <v>-</v>
      </c>
      <c r="AH3" s="22" t="str">
        <f ca="1">IF(H3="FILE_TRANS",IF(OFFSET(INDEX(Source!$1:$1048576, MATCH(E3,Source!$A:$A,0),79),80,1)="%%FTP-LPATH5",CONCATENATE(OFFSET(INDEX(Source!$1:$1048576, MATCH(E3,Source!$A:$A,0),80),80,1)," TO ",OFFSET(INDEX(Source!$1:$1048576, MATCH(E3,Source!$A:$A,0),80),81,1)),"-"),"-")</f>
        <v>-</v>
      </c>
      <c r="AI3" s="30"/>
      <c r="AJ3" s="22" t="str">
        <f>IF(ISBLANK(VLOOKUP(E3,Source!$1:$1048576,66,FALSE)),"-",VLOOKUP(E3,Source!$1:$1048576,66,FALSE))</f>
        <v>-</v>
      </c>
      <c r="AK3" s="22" t="str">
        <f>IF(ISBLANK(VLOOKUP(E3,Source!$1:$1048576,65,FALSE)),"-",VLOOKUP(E3,Source!$1:$1048576,65,FALSE))</f>
        <v>-</v>
      </c>
      <c r="AL3" s="33">
        <f>IF(ISBLANK(VLOOKUP(E3,Source!$1:$1048576,62,FALSE)),"-",VLOOKUP(E3,Source!$1:$1048576,62,FALSE))</f>
        <v>948</v>
      </c>
      <c r="AM3" s="35"/>
      <c r="AN3" s="30"/>
      <c r="AO3" s="22"/>
    </row>
    <row r="4" spans="1:45" ht="12.75" x14ac:dyDescent="0.2">
      <c r="A4" s="19">
        <f t="shared" si="4"/>
        <v>1</v>
      </c>
      <c r="B4" s="19" t="str">
        <f t="shared" si="0"/>
        <v>FLAMMARION</v>
      </c>
      <c r="C4" s="22" t="str">
        <f>VLOOKUP(E4,Source!$1:$1048576,3,FALSE)</f>
        <v>F_PCINI095</v>
      </c>
      <c r="E4" s="8" t="s">
        <v>347</v>
      </c>
      <c r="F4" s="25">
        <f t="shared" si="5"/>
        <v>3</v>
      </c>
      <c r="G4" s="22" t="str">
        <f>IF(ISBLANK(VLOOKUP(E4,Source!$1:$1048576,31,FALSE)),"-",VLOOKUP(E4,Source!$1:$1048576,31,FALSE))</f>
        <v>-</v>
      </c>
      <c r="H4" s="17" t="str">
        <f>VLOOKUP(E4,Source!$1:$1048576,12,FALSE)</f>
        <v>OS</v>
      </c>
      <c r="I4" s="17" t="str">
        <f>VLOOKUP(E4,Source!$1:$1048576,55,FALSE)</f>
        <v>ctmag</v>
      </c>
      <c r="J4" s="22" t="str">
        <f>IF(ISBLANK(VLOOKUP(E4,Source!$1:$1048576,73,FALSE)),"-",VLOOKUP(E4,Source!$1:$1048576,73,FALSE))</f>
        <v>-</v>
      </c>
      <c r="K4" s="7" t="str">
        <f t="shared" si="1"/>
        <v>F_PCINI095</v>
      </c>
      <c r="L4" s="20" t="str">
        <f ca="1">IF(H4="FileWatch",OFFSET(INDEX(Source!$1:$1048576, MATCH(E4,Source!$A:$A,0),80),1,1),"-")</f>
        <v>-</v>
      </c>
      <c r="M4" s="22" t="str">
        <f ca="1">IF(H4="SAP",OFFSET(INDEX(Source!$1:$1048576, MATCH(E4,Source!$A:$A,0),80),5,1),"-")</f>
        <v>-</v>
      </c>
      <c r="N4" s="22" t="str">
        <f ca="1">IF(H4="SAP",OFFSET(INDEX(Source!$1:$1048576, MATCH(E4,Source!$A:$A,0),80),6,1),"-")</f>
        <v>-</v>
      </c>
      <c r="R4" s="17" t="str">
        <f>IF(E4=VLOOKUP(E4,Source!$1:$1048576,46,FALSE),"-",CONCATENATE(VLOOKUP(E4,Source!$1:$1048576,45,FALSE),VLOOKUP(E4,Source!$1:$1048576,46,FALSE)))</f>
        <v>/exploitation/script/ctm_trtfic.sh</v>
      </c>
      <c r="S4" s="22" t="str">
        <f ca="1">IF(H4="OS",IF(OFFSET(INDEX(Source!$1:$1048576, MATCH(E4,Source!$A:$A,0),79),1,1)="%%PARM1",OFFSET(INDEX(Source!$1:$1048576, MATCH(E4,Source!$A:$A,0),80),1,1),"-"),"-")</f>
        <v>DELVRYCONF</v>
      </c>
      <c r="T4" s="22" t="str">
        <f ca="1">IF(H4="OS",IF(OFFSET(INDEX(Source!$1:$1048576, MATCH(E4,Source!$A:$A,0),79),2,1)="%%PARM2",OFFSET(INDEX(Source!$1:$1048576, MATCH(E4,Source!$A:$A,0),80),2,1),"-"),"-")</f>
        <v>I</v>
      </c>
      <c r="U4" s="22" t="str">
        <f ca="1">IF(H4="OS",IF(OFFSET(INDEX(Source!$1:$1048576, MATCH(E4,Source!$A:$A,0),79),3,1)="%%PARM3",OFFSET(INDEX(Source!$1:$1048576, MATCH(E4,Source!$A:$A,0),80),3,1),"-"),"-")</f>
        <v>-</v>
      </c>
      <c r="V4" s="22" t="str">
        <f ca="1">IF(H4="OS",IF(OFFSET(INDEX(Source!$1:$1048576, MATCH(E4,Source!$A:$A,0),79),4,1)="%%PARM4",OFFSET(INDEX(Source!$1:$1048576, MATCH(E4,Source!$A:$A,0),80),4,1),"-"),"-")</f>
        <v>-</v>
      </c>
      <c r="W4" s="22" t="str">
        <f ca="1">IF(H4="OS",IF(OFFSET(INDEX(Source!$1:$1048576, MATCH(E4,Source!$A:$A,0),79),5,1)="%%PARM5",OFFSET(INDEX(Source!$1:$1048576, MATCH(E4,Source!$A:$A,0),80),5,1),"-"),"-")</f>
        <v>-</v>
      </c>
      <c r="X4" s="22" t="str">
        <f ca="1">IF(H4="OS",IF(OFFSET(INDEX(Source!$1:$1048576, MATCH(E4,Source!$A:$A,0),79),6,1)="%%PARM6",OFFSET(INDEX(Source!$1:$1048576, MATCH(E4,Source!$A:$A,0),80),6,1),"-"),"-")</f>
        <v>-</v>
      </c>
      <c r="Y4" s="17" t="str">
        <f t="shared" ref="Y4:Y6" si="6">IF(H4="FILE_TRANS",I4,"-")</f>
        <v>-</v>
      </c>
      <c r="Z4" s="17"/>
      <c r="AA4" s="17">
        <f>MATCH(E4,Source!A:A,0)</f>
        <v>8</v>
      </c>
      <c r="AB4" s="17">
        <f>MATCH(E4,Source!A:A,1)</f>
        <v>19</v>
      </c>
      <c r="AC4" s="39" t="str">
        <f t="shared" si="3"/>
        <v>Source!CB8:CC19</v>
      </c>
      <c r="AD4" s="22" t="str">
        <f ca="1">IF(H4="FILE_TRANS",CONCATENATE(OFFSET(INDEX(Source!$1:$1048576, MATCH(E4,Source!$A:$A,0),80),16,1)," TO ",OFFSET(INDEX(Source!$1:$1048576, MATCH(E4,Source!$A:$A,0),80),17,1)),"-")</f>
        <v>-</v>
      </c>
      <c r="AE4" s="22" t="str">
        <f ca="1">IF(H4="FILE_TRANS",IF(OFFSET(INDEX(Source!$1:$1048576, MATCH(E4,Source!$A:$A,0),79),32,1)="%%FTP-LPATH2",CONCATENATE(OFFSET(INDEX(Source!$1:$1048576, MATCH(E4,Source!$A:$A,0),80),32,1)," TO ",OFFSET(INDEX(Source!$1:$1048576, MATCH(E4,Source!$A:$A,0),80),33,1)),"-"),"-")</f>
        <v>-</v>
      </c>
      <c r="AF4" s="22" t="str">
        <f ca="1">IF(H4="FILE_TRANS",IF(OFFSET(INDEX(Source!$1:$1048576, MATCH(E4,Source!$A:$A,0),79),48,1)="%%FTP-LPATH3",CONCATENATE(OFFSET(INDEX(Source!$1:$1048576, MATCH(E4,Source!$A:$A,0),80),48,1)," TO ",OFFSET(INDEX(Source!$1:$1048576, MATCH(E4,Source!$A:$A,0),80),49,1)),"-"),"-")</f>
        <v>-</v>
      </c>
      <c r="AG4" s="22" t="str">
        <f ca="1">IF(H4="FILE_TRANS",IF(OFFSET(INDEX(Source!$1:$1048576, MATCH(E4,Source!$A:$A,0),79),64,1)="%%FTP-LPATH4",CONCATENATE(OFFSET(INDEX(Source!$1:$1048576, MATCH(E4,Source!$A:$A,0),80),64,1)," TO ",OFFSET(INDEX(Source!$1:$1048576, MATCH(E4,Source!$A:$A,0),80),65,1)),"-"),"-")</f>
        <v>-</v>
      </c>
      <c r="AH4" s="22" t="str">
        <f ca="1">IF(H4="FILE_TRANS",IF(OFFSET(INDEX(Source!$1:$1048576, MATCH(E4,Source!$A:$A,0),79),80,1)="%%FTP-LPATH5",CONCATENATE(OFFSET(INDEX(Source!$1:$1048576, MATCH(E4,Source!$A:$A,0),80),80,1)," TO ",OFFSET(INDEX(Source!$1:$1048576, MATCH(E4,Source!$A:$A,0),80),81,1)),"-"),"-")</f>
        <v>-</v>
      </c>
      <c r="AI4" s="30"/>
      <c r="AJ4" s="22" t="str">
        <f>IF(ISBLANK(VLOOKUP(E4,Source!$1:$1048576,66,FALSE)),"-",VLOOKUP(E4,Source!$1:$1048576,66,FALSE))</f>
        <v>-</v>
      </c>
      <c r="AK4" s="22" t="str">
        <f>IF(ISBLANK(VLOOKUP(E4,Source!$1:$1048576,65,FALSE)),"-",VLOOKUP(E4,Source!$1:$1048576,65,FALSE))</f>
        <v>-</v>
      </c>
      <c r="AL4" s="33" t="str">
        <f>IF(ISBLANK(VLOOKUP(E4,Source!$1:$1048576,62,FALSE)),"-",VLOOKUP(E4,Source!$1:$1048576,62,FALSE))</f>
        <v>-</v>
      </c>
      <c r="AM4" s="35"/>
      <c r="AN4" s="30"/>
      <c r="AO4" s="30"/>
    </row>
    <row r="5" spans="1:45" ht="12.75" x14ac:dyDescent="0.2">
      <c r="A5" s="19">
        <f t="shared" si="4"/>
        <v>1</v>
      </c>
      <c r="B5" s="19" t="str">
        <f t="shared" si="0"/>
        <v>FLAMMARION</v>
      </c>
      <c r="C5" s="22" t="str">
        <f>VLOOKUP(E5,Source!$1:$1048576,3,FALSE)</f>
        <v>F_PCINI095</v>
      </c>
      <c r="E5" s="8" t="s">
        <v>346</v>
      </c>
      <c r="F5" s="25">
        <f t="shared" si="5"/>
        <v>4</v>
      </c>
      <c r="G5" s="22" t="str">
        <f>IF(ISBLANK(VLOOKUP(E5,Source!$1:$1048576,31,FALSE)),"-",VLOOKUP(E5,Source!$1:$1048576,31,FALSE))</f>
        <v>-</v>
      </c>
      <c r="H5" s="17" t="str">
        <f>VLOOKUP(E5,Source!$1:$1048576,12,FALSE)</f>
        <v>SAP</v>
      </c>
      <c r="I5" s="17" t="str">
        <f>VLOOKUP(E5,Source!$1:$1048576,55,FALSE)</f>
        <v>SAPHESTIA</v>
      </c>
      <c r="J5" s="22" t="str">
        <f>IF(ISBLANK(VLOOKUP(E5,Source!$1:$1048576,73,FALSE)),"-",VLOOKUP(E5,Source!$1:$1048576,73,FALSE))</f>
        <v>-</v>
      </c>
      <c r="K5" s="7" t="str">
        <f t="shared" si="1"/>
        <v>F_PCINI095</v>
      </c>
      <c r="L5" s="20" t="str">
        <f ca="1">IF(H5="FileWatch",OFFSET(INDEX(Source!$1:$1048576, MATCH(E5,Source!$A:$A,0),80),1,1),"-")</f>
        <v>-</v>
      </c>
      <c r="M5" s="22" t="str">
        <f ca="1">IF(H5="SAP",OFFSET(INDEX(Source!$1:$1048576, MATCH(E5,Source!$A:$A,0),80),5,1),"-")</f>
        <v>CM_PCINI095</v>
      </c>
      <c r="N5" s="22" t="str">
        <f ca="1">IF(H5="SAP",OFFSET(INDEX(Source!$1:$1048576, MATCH(E5,Source!$A:$A,0),80),6,1),"-")</f>
        <v>Z_ZMMININ_PENTA_DELEVERY_IMD_095</v>
      </c>
      <c r="R5" s="17" t="str">
        <f>IF(E5=VLOOKUP(E5,Source!$1:$1048576,46,FALSE),"-",CONCATENATE(VLOOKUP(E5,Source!$1:$1048576,45,FALSE),VLOOKUP(E5,Source!$1:$1048576,46,FALSE)))</f>
        <v>-</v>
      </c>
      <c r="S5" s="22" t="str">
        <f ca="1">IF(H5="OS",IF(OFFSET(INDEX(Source!$1:$1048576, MATCH(E5,Source!$A:$A,0),79),1,1)="%%PARM1",OFFSET(INDEX(Source!$1:$1048576, MATCH(E5,Source!$A:$A,0),80),1,1),"-"),"-")</f>
        <v>-</v>
      </c>
      <c r="T5" s="22" t="str">
        <f ca="1">IF(H5="OS",IF(OFFSET(INDEX(Source!$1:$1048576, MATCH(E5,Source!$A:$A,0),79),2,1)="%%PARM2",OFFSET(INDEX(Source!$1:$1048576, MATCH(E5,Source!$A:$A,0),80),2,1),"-"),"-")</f>
        <v>-</v>
      </c>
      <c r="U5" s="22" t="str">
        <f ca="1">IF(H5="OS",IF(OFFSET(INDEX(Source!$1:$1048576, MATCH(E5,Source!$A:$A,0),79),3,1)="%%PARM3",OFFSET(INDEX(Source!$1:$1048576, MATCH(E5,Source!$A:$A,0),80),3,1),"-"),"-")</f>
        <v>-</v>
      </c>
      <c r="V5" s="22" t="str">
        <f ca="1">IF(H5="OS",IF(OFFSET(INDEX(Source!$1:$1048576, MATCH(E5,Source!$A:$A,0),79),4,1)="%%PARM4",OFFSET(INDEX(Source!$1:$1048576, MATCH(E5,Source!$A:$A,0),80),4,1),"-"),"-")</f>
        <v>-</v>
      </c>
      <c r="W5" s="22" t="str">
        <f ca="1">IF(H5="OS",IF(OFFSET(INDEX(Source!$1:$1048576, MATCH(E5,Source!$A:$A,0),79),5,1)="%%PARM5",OFFSET(INDEX(Source!$1:$1048576, MATCH(E5,Source!$A:$A,0),80),5,1),"-"),"-")</f>
        <v>-</v>
      </c>
      <c r="X5" s="22" t="str">
        <f ca="1">IF(H5="OS",IF(OFFSET(INDEX(Source!$1:$1048576, MATCH(E5,Source!$A:$A,0),79),6,1)="%%PARM6",OFFSET(INDEX(Source!$1:$1048576, MATCH(E5,Source!$A:$A,0),80),6,1),"-"),"-")</f>
        <v>-</v>
      </c>
      <c r="Y5" s="17" t="str">
        <f t="shared" si="6"/>
        <v>-</v>
      </c>
      <c r="Z5" s="17"/>
      <c r="AA5" s="17">
        <f>MATCH(E5,Source!A:A,0)</f>
        <v>64</v>
      </c>
      <c r="AB5" s="17">
        <f>MATCH(E5,Source!A:A,1)</f>
        <v>101</v>
      </c>
      <c r="AC5" s="39" t="str">
        <f t="shared" si="3"/>
        <v>Source!CB64:CC101</v>
      </c>
      <c r="AD5" s="22" t="str">
        <f ca="1">IF(H5="FILE_TRANS",CONCATENATE(OFFSET(INDEX(Source!$1:$1048576, MATCH(E5,Source!$A:$A,0),80),16,1)," TO ",OFFSET(INDEX(Source!$1:$1048576, MATCH(E5,Source!$A:$A,0),80),17,1)),"-")</f>
        <v>-</v>
      </c>
      <c r="AE5" s="22" t="str">
        <f ca="1">IF(H5="FILE_TRANS",IF(OFFSET(INDEX(Source!$1:$1048576, MATCH(E5,Source!$A:$A,0),79),32,1)="%%FTP-LPATH2",CONCATENATE(OFFSET(INDEX(Source!$1:$1048576, MATCH(E5,Source!$A:$A,0),80),32,1)," TO ",OFFSET(INDEX(Source!$1:$1048576, MATCH(E5,Source!$A:$A,0),80),33,1)),"-"),"-")</f>
        <v>-</v>
      </c>
      <c r="AF5" s="22" t="str">
        <f ca="1">IF(H5="FILE_TRANS",IF(OFFSET(INDEX(Source!$1:$1048576, MATCH(E5,Source!$A:$A,0),79),48,1)="%%FTP-LPATH3",CONCATENATE(OFFSET(INDEX(Source!$1:$1048576, MATCH(E5,Source!$A:$A,0),80),48,1)," TO ",OFFSET(INDEX(Source!$1:$1048576, MATCH(E5,Source!$A:$A,0),80),49,1)),"-"),"-")</f>
        <v>-</v>
      </c>
      <c r="AG5" s="22" t="str">
        <f ca="1">IF(H5="FILE_TRANS",IF(OFFSET(INDEX(Source!$1:$1048576, MATCH(E5,Source!$A:$A,0),79),64,1)="%%FTP-LPATH4",CONCATENATE(OFFSET(INDEX(Source!$1:$1048576, MATCH(E5,Source!$A:$A,0),80),64,1)," TO ",OFFSET(INDEX(Source!$1:$1048576, MATCH(E5,Source!$A:$A,0),80),65,1)),"-"),"-")</f>
        <v>-</v>
      </c>
      <c r="AH5" s="22" t="str">
        <f ca="1">IF(H5="FILE_TRANS",IF(OFFSET(INDEX(Source!$1:$1048576, MATCH(E5,Source!$A:$A,0),79),80,1)="%%FTP-LPATH5",CONCATENATE(OFFSET(INDEX(Source!$1:$1048576, MATCH(E5,Source!$A:$A,0),80),80,1)," TO ",OFFSET(INDEX(Source!$1:$1048576, MATCH(E5,Source!$A:$A,0),80),81,1)),"-"),"-")</f>
        <v>-</v>
      </c>
      <c r="AI5" s="30"/>
      <c r="AJ5" s="22" t="str">
        <f>IF(ISBLANK(VLOOKUP(E5,Source!$1:$1048576,66,FALSE)),"-",VLOOKUP(E5,Source!$1:$1048576,66,FALSE))</f>
        <v>-</v>
      </c>
      <c r="AK5" s="22" t="str">
        <f>IF(ISBLANK(VLOOKUP(E5,Source!$1:$1048576,65,FALSE)),"-",VLOOKUP(E5,Source!$1:$1048576,65,FALSE))</f>
        <v>-</v>
      </c>
      <c r="AL5" s="33" t="str">
        <f>IF(ISBLANK(VLOOKUP(E5,Source!$1:$1048576,62,FALSE)),"-",VLOOKUP(E5,Source!$1:$1048576,62,FALSE))</f>
        <v>-</v>
      </c>
      <c r="AM5" s="35"/>
      <c r="AN5" s="30"/>
      <c r="AO5" s="30"/>
    </row>
    <row r="6" spans="1:45" ht="12.75" x14ac:dyDescent="0.2">
      <c r="A6" s="19">
        <f t="shared" si="4"/>
        <v>1</v>
      </c>
      <c r="B6" s="19" t="str">
        <f t="shared" si="0"/>
        <v>FLAMMARION</v>
      </c>
      <c r="C6" s="22" t="str">
        <f>VLOOKUP(E6,Source!$1:$1048576,3,FALSE)</f>
        <v>F_PCINI095</v>
      </c>
      <c r="E6" s="8" t="s">
        <v>345</v>
      </c>
      <c r="F6" s="25">
        <f t="shared" si="5"/>
        <v>5</v>
      </c>
      <c r="G6" s="22" t="str">
        <f>IF(ISBLANK(VLOOKUP(E6,Source!$1:$1048576,31,FALSE)),"-",VLOOKUP(E6,Source!$1:$1048576,31,FALSE))</f>
        <v>-</v>
      </c>
      <c r="H6" s="17" t="str">
        <f>VLOOKUP(E6,Source!$1:$1048576,12,FALSE)</f>
        <v>OS</v>
      </c>
      <c r="I6" s="17" t="str">
        <f>VLOOKUP(E6,Source!$1:$1048576,55,FALSE)</f>
        <v>ctmag</v>
      </c>
      <c r="J6" s="22" t="str">
        <f>IF(ISBLANK(VLOOKUP(E6,Source!$1:$1048576,73,FALSE)),"-",VLOOKUP(E6,Source!$1:$1048576,73,FALSE))</f>
        <v>-</v>
      </c>
      <c r="K6" s="7" t="str">
        <f t="shared" si="1"/>
        <v>F_PCINI095</v>
      </c>
      <c r="L6" s="20" t="str">
        <f ca="1">IF(H6="FileWatch",OFFSET(INDEX(Source!$1:$1048576, MATCH(E6,Source!$A:$A,0),80),1,1),"-")</f>
        <v>-</v>
      </c>
      <c r="M6" s="22" t="str">
        <f ca="1">IF(H6="SAP",OFFSET(INDEX(Source!$1:$1048576, MATCH(E6,Source!$A:$A,0),80),5,1),"-")</f>
        <v>-</v>
      </c>
      <c r="N6" s="22" t="str">
        <f ca="1">IF(H6="SAP",OFFSET(INDEX(Source!$1:$1048576, MATCH(E6,Source!$A:$A,0),80),6,1),"-")</f>
        <v>-</v>
      </c>
      <c r="O6" s="30"/>
      <c r="P6" s="30"/>
      <c r="R6" s="17" t="str">
        <f>IF(E6=VLOOKUP(E6,Source!$1:$1048576,46,FALSE),"-",CONCATENATE(VLOOKUP(E6,Source!$1:$1048576,45,FALSE),VLOOKUP(E6,Source!$1:$1048576,46,FALSE)))</f>
        <v>/exploitation/script/ctm_crtaskF.sh</v>
      </c>
      <c r="S6" s="22" t="str">
        <f ca="1">IF(H6="OS",IF(OFFSET(INDEX(Source!$1:$1048576, MATCH(E6,Source!$A:$A,0),79),1,1)="%%PARM1",OFFSET(INDEX(Source!$1:$1048576, MATCH(E6,Source!$A:$A,0),80),1,1),"-"),"-")</f>
        <v>S_PCINI095</v>
      </c>
      <c r="T6" s="22" t="str">
        <f ca="1">IF(H6="OS",IF(OFFSET(INDEX(Source!$1:$1048576, MATCH(E6,Source!$A:$A,0),79),2,1)="%%PARM2",OFFSET(INDEX(Source!$1:$1048576, MATCH(E6,Source!$A:$A,0),80),2,1),"-"),"-")</f>
        <v>U_CIS095</v>
      </c>
      <c r="U6" s="22" t="str">
        <f ca="1">IF(H6="OS",IF(OFFSET(INDEX(Source!$1:$1048576, MATCH(E6,Source!$A:$A,0),79),3,1)="%%PARM3",OFFSET(INDEX(Source!$1:$1048576, MATCH(E6,Source!$A:$A,0),80),3,1),"-"),"-")</f>
        <v>DELVRYCONF</v>
      </c>
      <c r="V6" s="22" t="str">
        <f ca="1">IF(H6="OS",IF(OFFSET(INDEX(Source!$1:$1048576, MATCH(E6,Source!$A:$A,0),79),4,1)="%%PARM4",OFFSET(INDEX(Source!$1:$1048576, MATCH(E6,Source!$A:$A,0),80),4,1),"-"),"-")</f>
        <v>I</v>
      </c>
      <c r="W6" s="22" t="str">
        <f ca="1">IF(H6="OS",IF(OFFSET(INDEX(Source!$1:$1048576, MATCH(E6,Source!$A:$A,0),79),5,1)="%%PARM5",OFFSET(INDEX(Source!$1:$1048576, MATCH(E6,Source!$A:$A,0),80),5,1),"-"),"-")</f>
        <v>-</v>
      </c>
      <c r="X6" s="22" t="str">
        <f ca="1">IF(H6="OS",IF(OFFSET(INDEX(Source!$1:$1048576, MATCH(E6,Source!$A:$A,0),79),6,1)="%%PARM6",OFFSET(INDEX(Source!$1:$1048576, MATCH(E6,Source!$A:$A,0),80),6,1),"-"),"-")</f>
        <v>-</v>
      </c>
      <c r="Y6" s="17" t="str">
        <f t="shared" si="6"/>
        <v>-</v>
      </c>
      <c r="Z6" s="17"/>
      <c r="AA6" s="17">
        <f>MATCH(E6,Source!A:A,0)</f>
        <v>143</v>
      </c>
      <c r="AB6" s="17">
        <f>MATCH(E6,Source!A:A,1)</f>
        <v>154</v>
      </c>
      <c r="AC6" s="39" t="str">
        <f t="shared" si="3"/>
        <v>Source!CB143:CC154</v>
      </c>
      <c r="AD6" s="22" t="str">
        <f ca="1">IF(H6="FILE_TRANS",CONCATENATE(OFFSET(INDEX(Source!$1:$1048576, MATCH(E6,Source!$A:$A,0),80),16,1)," TO ",OFFSET(INDEX(Source!$1:$1048576, MATCH(E6,Source!$A:$A,0),80),17,1)),"-")</f>
        <v>-</v>
      </c>
      <c r="AE6" s="22" t="str">
        <f ca="1">IF(H6="FILE_TRANS",IF(OFFSET(INDEX(Source!$1:$1048576, MATCH(E6,Source!$A:$A,0),79),32,1)="%%FTP-LPATH2",CONCATENATE(OFFSET(INDEX(Source!$1:$1048576, MATCH(E6,Source!$A:$A,0),80),32,1)," TO ",OFFSET(INDEX(Source!$1:$1048576, MATCH(E6,Source!$A:$A,0),80),33,1)),"-"),"-")</f>
        <v>-</v>
      </c>
      <c r="AF6" s="22" t="str">
        <f ca="1">IF(H6="FILE_TRANS",IF(OFFSET(INDEX(Source!$1:$1048576, MATCH(E6,Source!$A:$A,0),79),48,1)="%%FTP-LPATH3",CONCATENATE(OFFSET(INDEX(Source!$1:$1048576, MATCH(E6,Source!$A:$A,0),80),48,1)," TO ",OFFSET(INDEX(Source!$1:$1048576, MATCH(E6,Source!$A:$A,0),80),49,1)),"-"),"-")</f>
        <v>-</v>
      </c>
      <c r="AG6" s="22" t="str">
        <f ca="1">IF(H6="FILE_TRANS",IF(OFFSET(INDEX(Source!$1:$1048576, MATCH(E6,Source!$A:$A,0),79),64,1)="%%FTP-LPATH4",CONCATENATE(OFFSET(INDEX(Source!$1:$1048576, MATCH(E6,Source!$A:$A,0),80),64,1)," TO ",OFFSET(INDEX(Source!$1:$1048576, MATCH(E6,Source!$A:$A,0),80),65,1)),"-"),"-")</f>
        <v>-</v>
      </c>
      <c r="AH6" s="22" t="str">
        <f ca="1">IF(H6="FILE_TRANS",IF(OFFSET(INDEX(Source!$1:$1048576, MATCH(E6,Source!$A:$A,0),79),80,1)="%%FTP-LPATH5",CONCATENATE(OFFSET(INDEX(Source!$1:$1048576, MATCH(E6,Source!$A:$A,0),80),80,1)," TO ",OFFSET(INDEX(Source!$1:$1048576, MATCH(E6,Source!$A:$A,0),80),81,1)),"-"),"-")</f>
        <v>-</v>
      </c>
      <c r="AI6" s="30"/>
      <c r="AJ6" s="22" t="str">
        <f>IF(ISBLANK(VLOOKUP(E6,Source!$1:$1048576,66,FALSE)),"-",VLOOKUP(E6,Source!$1:$1048576,66,FALSE))</f>
        <v>-</v>
      </c>
      <c r="AK6" s="22" t="str">
        <f>IF(ISBLANK(VLOOKUP(E6,Source!$1:$1048576,65,FALSE)),"-",VLOOKUP(E6,Source!$1:$1048576,65,FALSE))</f>
        <v>-</v>
      </c>
      <c r="AL6" s="33" t="str">
        <f>IF(ISBLANK(VLOOKUP(E6,Source!$1:$1048576,62,FALSE)),"-",VLOOKUP(E6,Source!$1:$1048576,62,FALSE))</f>
        <v>-</v>
      </c>
      <c r="AM6" s="35"/>
      <c r="AN6" s="30"/>
      <c r="AO6" s="30"/>
      <c r="AP6" s="36"/>
    </row>
    <row r="7" spans="1:45" ht="12.75" x14ac:dyDescent="0.2">
      <c r="A7" s="48">
        <f t="shared" si="4"/>
        <v>2</v>
      </c>
      <c r="B7" s="19" t="str">
        <f t="shared" ref="B7:B9" si="7">IF(LEFT(C7,1)="F","FLAMMARION","SODIS")</f>
        <v>FLAMMARION</v>
      </c>
      <c r="C7" s="22" t="str">
        <f>VLOOKUP(E7,Source!$1:$1048576,3,FALSE)</f>
        <v>F_PJINO523</v>
      </c>
      <c r="E7" s="7" t="s">
        <v>349</v>
      </c>
      <c r="F7" s="50">
        <f t="shared" si="5"/>
        <v>1</v>
      </c>
      <c r="G7" s="22" t="str">
        <f>IF(ISBLANK(VLOOKUP(E7,Source!$1:$1048576,31,FALSE)),"-",VLOOKUP(E7,Source!$1:$1048576,31,FALSE))</f>
        <v>ZDV_VTE_TP -  EQUIPE-FLA</v>
      </c>
      <c r="H7" s="17" t="str">
        <f>VLOOKUP(E7,Source!$1:$1048576,12,FALSE)</f>
        <v>SAP</v>
      </c>
      <c r="I7" s="17" t="str">
        <f>VLOOKUP(E7,Source!$1:$1048576,55,FALSE)</f>
        <v>SAPHESTIA</v>
      </c>
      <c r="J7" s="22" t="str">
        <f>IF(ISBLANK(VLOOKUP(E7,Source!$1:$1048576,73,FALSE)),"-",VLOOKUP(E7,Source!$1:$1048576,73,FALSE))</f>
        <v>-</v>
      </c>
      <c r="K7" s="7" t="str">
        <f t="shared" ref="K7:K9" si="8">C7</f>
        <v>F_PJINO523</v>
      </c>
      <c r="L7" s="20" t="str">
        <f ca="1">IF(H7="FileWatch",OFFSET(INDEX(Source!$1:$1048576, MATCH(E7,Source!$A:$A,0),80),1,1),"-")</f>
        <v>-</v>
      </c>
      <c r="M7" s="22" t="str">
        <f ca="1">IF(H7="SAP",OFFSET(INDEX(Source!$1:$1048576, MATCH(E7,Source!$A:$A,0),80),5,1),"-")</f>
        <v>S</v>
      </c>
      <c r="N7" s="22" t="str">
        <f ca="1">IF(H7="SAP",OFFSET(INDEX(Source!$1:$1048576, MATCH(E7,Source!$A:$A,0),80),6,1),"-")</f>
        <v>C</v>
      </c>
      <c r="R7" s="17" t="str">
        <f>IF(E7=VLOOKUP(E7,Source!$1:$1048576,46,FALSE),"-",CONCATENATE(VLOOKUP(E7,Source!$1:$1048576,45,FALSE),VLOOKUP(E7,Source!$1:$1048576,46,FALSE)))</f>
        <v>-</v>
      </c>
      <c r="S7" s="22" t="str">
        <f ca="1">IF(H7="OS",IF(OFFSET(INDEX(Source!$1:$1048576, MATCH(E7,Source!$A:$A,0),79),1,1)="%%PARM1",OFFSET(INDEX(Source!$1:$1048576, MATCH(E7,Source!$A:$A,0),80),1,1),"-"),"-")</f>
        <v>-</v>
      </c>
      <c r="T7" s="22" t="str">
        <f ca="1">IF(H7="OS",IF(OFFSET(INDEX(Source!$1:$1048576, MATCH(E7,Source!$A:$A,0),79),2,1)="%%PARM2",OFFSET(INDEX(Source!$1:$1048576, MATCH(E7,Source!$A:$A,0),80),2,1),"-"),"-")</f>
        <v>-</v>
      </c>
      <c r="U7" s="22" t="str">
        <f ca="1">IF(H7="OS",IF(OFFSET(INDEX(Source!$1:$1048576, MATCH(E7,Source!$A:$A,0),79),3,1)="%%PARM3",OFFSET(INDEX(Source!$1:$1048576, MATCH(E7,Source!$A:$A,0),80),3,1),"-"),"-")</f>
        <v>-</v>
      </c>
      <c r="V7" s="22" t="str">
        <f ca="1">IF(H7="OS",IF(OFFSET(INDEX(Source!$1:$1048576, MATCH(E7,Source!$A:$A,0),79),4,1)="%%PARM4",OFFSET(INDEX(Source!$1:$1048576, MATCH(E7,Source!$A:$A,0),80),4,1),"-"),"-")</f>
        <v>-</v>
      </c>
      <c r="W7" s="22" t="str">
        <f ca="1">IF(H7="OS",IF(OFFSET(INDEX(Source!$1:$1048576, MATCH(E7,Source!$A:$A,0),79),5,1)="%%PARM5",OFFSET(INDEX(Source!$1:$1048576, MATCH(E7,Source!$A:$A,0),80),5,1),"-"),"-")</f>
        <v>-</v>
      </c>
      <c r="X7" s="22" t="str">
        <f ca="1">IF(H7="OS",IF(OFFSET(INDEX(Source!$1:$1048576, MATCH(E7,Source!$A:$A,0),79),6,1)="%%PARM6",OFFSET(INDEX(Source!$1:$1048576, MATCH(E7,Source!$A:$A,0),80),6,1),"-"),"-")</f>
        <v>-</v>
      </c>
      <c r="Y7" s="17" t="str">
        <f t="shared" ref="Y7:Y8" si="9">IF(H7="FILE_TRANS",I7,"-")</f>
        <v>-</v>
      </c>
      <c r="Z7" s="17"/>
      <c r="AA7" s="17">
        <f>MATCH(E7,Source!A:A,0)</f>
        <v>102</v>
      </c>
      <c r="AB7" s="17">
        <f>MATCH(E7,Source!A:A,1)</f>
        <v>142</v>
      </c>
      <c r="AC7" s="39" t="str">
        <f t="shared" ref="AC7:AC9" si="10">CONCATENATE("Source!","CB",AA7,":","CC",AB7)</f>
        <v>Source!CB102:CC142</v>
      </c>
      <c r="AD7" s="22" t="str">
        <f ca="1">IF(H7="FILE_TRANS",CONCATENATE(OFFSET(INDEX(Source!$1:$1048576, MATCH(E7,Source!$A:$A,0),80),16,1)," TO ",OFFSET(INDEX(Source!$1:$1048576, MATCH(E7,Source!$A:$A,0),80),17,1)),"-")</f>
        <v>-</v>
      </c>
      <c r="AE7" s="22" t="str">
        <f ca="1">IF(H7="FILE_TRANS",IF(OFFSET(INDEX(Source!$1:$1048576, MATCH(E7,Source!$A:$A,0),79),32,1)="%%FTP-LPATH2",CONCATENATE(OFFSET(INDEX(Source!$1:$1048576, MATCH(E7,Source!$A:$A,0),80),32,1)," TO ",OFFSET(INDEX(Source!$1:$1048576, MATCH(E7,Source!$A:$A,0),80),33,1)),"-"),"-")</f>
        <v>-</v>
      </c>
      <c r="AF7" s="22" t="str">
        <f ca="1">IF(H7="FILE_TRANS",IF(OFFSET(INDEX(Source!$1:$1048576, MATCH(E7,Source!$A:$A,0),79),48,1)="%%FTP-LPATH3",CONCATENATE(OFFSET(INDEX(Source!$1:$1048576, MATCH(E7,Source!$A:$A,0),80),48,1)," TO ",OFFSET(INDEX(Source!$1:$1048576, MATCH(E7,Source!$A:$A,0),80),49,1)),"-"),"-")</f>
        <v>-</v>
      </c>
      <c r="AG7" s="22" t="str">
        <f ca="1">IF(H7="FILE_TRANS",IF(OFFSET(INDEX(Source!$1:$1048576, MATCH(E7,Source!$A:$A,0),79),64,1)="%%FTP-LPATH4",CONCATENATE(OFFSET(INDEX(Source!$1:$1048576, MATCH(E7,Source!$A:$A,0),80),64,1)," TO ",OFFSET(INDEX(Source!$1:$1048576, MATCH(E7,Source!$A:$A,0),80),65,1)),"-"),"-")</f>
        <v>-</v>
      </c>
      <c r="AH7" s="22" t="str">
        <f ca="1">IF(H7="FILE_TRANS",IF(OFFSET(INDEX(Source!$1:$1048576, MATCH(E7,Source!$A:$A,0),79),80,1)="%%FTP-LPATH5",CONCATENATE(OFFSET(INDEX(Source!$1:$1048576, MATCH(E7,Source!$A:$A,0),80),80,1)," TO ",OFFSET(INDEX(Source!$1:$1048576, MATCH(E7,Source!$A:$A,0),80),81,1)),"-"),"-")</f>
        <v>-</v>
      </c>
      <c r="AJ7" s="22" t="str">
        <f>IF(ISBLANK(VLOOKUP(E7,Source!$1:$1048576,66,FALSE)),"-",VLOOKUP(E7,Source!$1:$1048576,66,FALSE))</f>
        <v>6jours-1</v>
      </c>
      <c r="AK7" s="22" t="str">
        <f>IF(ISBLANK(VLOOKUP(E7,Source!$1:$1048576,65,FALSE)),"-",VLOOKUP(E7,Source!$1:$1048576,65,FALSE))</f>
        <v>FL_JoursFeries-1</v>
      </c>
      <c r="AL7" s="33">
        <f>IF(ISBLANK(VLOOKUP(E7,Source!$1:$1048576,62,FALSE)),"-",VLOOKUP(E7,Source!$1:$1048576,62,FALSE))</f>
        <v>200</v>
      </c>
    </row>
    <row r="8" spans="1:45" ht="12.75" x14ac:dyDescent="0.2">
      <c r="A8" s="48">
        <f t="shared" si="4"/>
        <v>2</v>
      </c>
      <c r="B8" s="19" t="str">
        <f t="shared" si="7"/>
        <v>FLAMMARION</v>
      </c>
      <c r="C8" s="22" t="str">
        <f>VLOOKUP(E8,Source!$1:$1048576,3,FALSE)</f>
        <v>F_PJINO523</v>
      </c>
      <c r="E8" s="7" t="s">
        <v>350</v>
      </c>
      <c r="F8" s="50">
        <f t="shared" si="5"/>
        <v>2</v>
      </c>
      <c r="G8" s="22" t="str">
        <f>IF(ISBLANK(VLOOKUP(E8,Source!$1:$1048576,31,FALSE)),"-",VLOOKUP(E8,Source!$1:$1048576,31,FALSE))</f>
        <v>ZDV_VTE_TP - local backup</v>
      </c>
      <c r="H8" s="17" t="str">
        <f>VLOOKUP(E8,Source!$1:$1048576,12,FALSE)</f>
        <v>OS</v>
      </c>
      <c r="I8" s="17" t="str">
        <f>VLOOKUP(E8,Source!$1:$1048576,55,FALSE)</f>
        <v>ctmag</v>
      </c>
      <c r="J8" s="22" t="str">
        <f>IF(ISBLANK(VLOOKUP(E8,Source!$1:$1048576,73,FALSE)),"-",VLOOKUP(E8,Source!$1:$1048576,73,FALSE))</f>
        <v>-</v>
      </c>
      <c r="K8" s="7" t="str">
        <f t="shared" si="8"/>
        <v>F_PJINO523</v>
      </c>
      <c r="L8" s="20" t="str">
        <f ca="1">IF(H8="FileWatch",OFFSET(INDEX(Source!$1:$1048576, MATCH(E8,Source!$A:$A,0),80),1,1),"-")</f>
        <v>-</v>
      </c>
      <c r="M8" s="22" t="str">
        <f ca="1">IF(H8="SAP",OFFSET(INDEX(Source!$1:$1048576, MATCH(E8,Source!$A:$A,0),80),5,1),"-")</f>
        <v>-</v>
      </c>
      <c r="N8" s="22" t="str">
        <f ca="1">IF(H8="SAP",OFFSET(INDEX(Source!$1:$1048576, MATCH(E8,Source!$A:$A,0),80),6,1),"-")</f>
        <v>-</v>
      </c>
      <c r="R8" s="17" t="str">
        <f>IF(E8=VLOOKUP(E8,Source!$1:$1048576,46,FALSE),"-",CONCATENATE(VLOOKUP(E8,Source!$1:$1048576,45,FALSE),VLOOKUP(E8,Source!$1:$1048576,46,FALSE)))</f>
        <v>/exploitation/script/ctm_archive.sh</v>
      </c>
      <c r="S8" s="22" t="str">
        <f ca="1">IF(H8="OS",IF(OFFSET(INDEX(Source!$1:$1048576, MATCH(E8,Source!$A:$A,0),79),1,1)="%%PARM1",OFFSET(INDEX(Source!$1:$1048576, MATCH(E8,Source!$A:$A,0),80),1,1),"-"),"-")</f>
        <v>/exploitation/ctm_liste/entreeequipe.txt</v>
      </c>
      <c r="T8" s="22" t="str">
        <f ca="1">IF(H8="OS",IF(OFFSET(INDEX(Source!$1:$1048576, MATCH(E8,Source!$A:$A,0),79),2,1)="%%PARM2",OFFSET(INDEX(Source!$1:$1048576, MATCH(E8,Source!$A:$A,0),80),2,1),"-"),"-")</f>
        <v>/exploitation/OUT/EDI</v>
      </c>
      <c r="U8" s="22" t="str">
        <f ca="1">IF(H8="OS",IF(OFFSET(INDEX(Source!$1:$1048576, MATCH(E8,Source!$A:$A,0),79),3,1)="%%PARM3",OFFSET(INDEX(Source!$1:$1048576, MATCH(E8,Source!$A:$A,0),80),3,1),"-"),"-")</f>
        <v>/exploitation/SAV_OUT</v>
      </c>
      <c r="V8" s="22" t="str">
        <f ca="1">IF(H8="OS",IF(OFFSET(INDEX(Source!$1:$1048576, MATCH(E8,Source!$A:$A,0),79),4,1)="%%PARM4",OFFSET(INDEX(Source!$1:$1048576, MATCH(E8,Source!$A:$A,0),80),4,1),"-"),"-")</f>
        <v>%%$DATE..%%TIME</v>
      </c>
      <c r="W8" s="22" t="str">
        <f ca="1">IF(H8="OS",IF(OFFSET(INDEX(Source!$1:$1048576, MATCH(E8,Source!$A:$A,0),79),5,1)="%%PARM5",OFFSET(INDEX(Source!$1:$1048576, MATCH(E8,Source!$A:$A,0),80),5,1),"-"),"-")</f>
        <v>-</v>
      </c>
      <c r="X8" s="22" t="str">
        <f ca="1">IF(H8="OS",IF(OFFSET(INDEX(Source!$1:$1048576, MATCH(E8,Source!$A:$A,0),79),6,1)="%%PARM6",OFFSET(INDEX(Source!$1:$1048576, MATCH(E8,Source!$A:$A,0),80),6,1),"-"),"-")</f>
        <v>-</v>
      </c>
      <c r="Y8" s="17" t="str">
        <f t="shared" si="9"/>
        <v>-</v>
      </c>
      <c r="Z8" s="17"/>
      <c r="AA8" s="17">
        <f>MATCH(E8,Source!A:A,0)</f>
        <v>198</v>
      </c>
      <c r="AB8" s="17">
        <f>MATCH(E8,Source!A:A,1)</f>
        <v>210</v>
      </c>
      <c r="AC8" s="39" t="str">
        <f t="shared" si="10"/>
        <v>Source!CB198:CC210</v>
      </c>
      <c r="AD8" s="22" t="str">
        <f ca="1">IF(H8="FILE_TRANS",CONCATENATE(OFFSET(INDEX(Source!$1:$1048576, MATCH(E8,Source!$A:$A,0),80),16,1)," TO ",OFFSET(INDEX(Source!$1:$1048576, MATCH(E8,Source!$A:$A,0),80),17,1)),"-")</f>
        <v>-</v>
      </c>
      <c r="AE8" s="22" t="str">
        <f ca="1">IF(H8="FILE_TRANS",IF(OFFSET(INDEX(Source!$1:$1048576, MATCH(E8,Source!$A:$A,0),79),32,1)="%%FTP-LPATH2",CONCATENATE(OFFSET(INDEX(Source!$1:$1048576, MATCH(E8,Source!$A:$A,0),80),32,1)," TO ",OFFSET(INDEX(Source!$1:$1048576, MATCH(E8,Source!$A:$A,0),80),33,1)),"-"),"-")</f>
        <v>-</v>
      </c>
      <c r="AF8" s="22" t="str">
        <f ca="1">IF(H8="FILE_TRANS",IF(OFFSET(INDEX(Source!$1:$1048576, MATCH(E8,Source!$A:$A,0),79),48,1)="%%FTP-LPATH3",CONCATENATE(OFFSET(INDEX(Source!$1:$1048576, MATCH(E8,Source!$A:$A,0),80),48,1)," TO ",OFFSET(INDEX(Source!$1:$1048576, MATCH(E8,Source!$A:$A,0),80),49,1)),"-"),"-")</f>
        <v>-</v>
      </c>
      <c r="AG8" s="22" t="str">
        <f ca="1">IF(H8="FILE_TRANS",IF(OFFSET(INDEX(Source!$1:$1048576, MATCH(E8,Source!$A:$A,0),79),64,1)="%%FTP-LPATH4",CONCATENATE(OFFSET(INDEX(Source!$1:$1048576, MATCH(E8,Source!$A:$A,0),80),64,1)," TO ",OFFSET(INDEX(Source!$1:$1048576, MATCH(E8,Source!$A:$A,0),80),65,1)),"-"),"-")</f>
        <v>-</v>
      </c>
      <c r="AH8" s="22" t="str">
        <f ca="1">IF(H8="FILE_TRANS",IF(OFFSET(INDEX(Source!$1:$1048576, MATCH(E8,Source!$A:$A,0),79),80,1)="%%FTP-LPATH5",CONCATENATE(OFFSET(INDEX(Source!$1:$1048576, MATCH(E8,Source!$A:$A,0),80),80,1)," TO ",OFFSET(INDEX(Source!$1:$1048576, MATCH(E8,Source!$A:$A,0),80),81,1)),"-"),"-")</f>
        <v>-</v>
      </c>
      <c r="AJ8" s="22" t="str">
        <f>IF(ISBLANK(VLOOKUP(E8,Source!$1:$1048576,66,FALSE)),"-",VLOOKUP(E8,Source!$1:$1048576,66,FALSE))</f>
        <v>6jours-1</v>
      </c>
      <c r="AK8" s="22" t="str">
        <f>IF(ISBLANK(VLOOKUP(E8,Source!$1:$1048576,65,FALSE)),"-",VLOOKUP(E8,Source!$1:$1048576,65,FALSE))</f>
        <v>FL_JoursFeries-1</v>
      </c>
      <c r="AL8" s="33" t="str">
        <f>IF(ISBLANK(VLOOKUP(E8,Source!$1:$1048576,62,FALSE)),"-",VLOOKUP(E8,Source!$1:$1048576,62,FALSE))</f>
        <v>-</v>
      </c>
    </row>
    <row r="9" spans="1:45" ht="12.75" x14ac:dyDescent="0.2">
      <c r="A9" s="48">
        <f t="shared" si="4"/>
        <v>2</v>
      </c>
      <c r="B9" s="19" t="str">
        <f t="shared" si="7"/>
        <v>FLAMMARION</v>
      </c>
      <c r="C9" s="22" t="str">
        <f>VLOOKUP(E9,Source!$1:$1048576,3,FALSE)</f>
        <v>F_PJINO523</v>
      </c>
      <c r="E9" s="7" t="s">
        <v>351</v>
      </c>
      <c r="F9" s="50">
        <f t="shared" si="5"/>
        <v>3</v>
      </c>
      <c r="G9" s="22" t="str">
        <f>IF(ISBLANK(VLOOKUP(E9,Source!$1:$1048576,31,FALSE)),"-",VLOOKUP(E9,Source!$1:$1048576,31,FALSE))</f>
        <v>MATCUST TP ALL - ftp</v>
      </c>
      <c r="H9" s="17" t="str">
        <f>VLOOKUP(E9,Source!$1:$1048576,12,FALSE)</f>
        <v>FILE_TRANS</v>
      </c>
      <c r="I9" s="17" t="str">
        <f>VLOOKUP(E9,Source!$1:$1048576,55,FALSE)</f>
        <v>A05</v>
      </c>
      <c r="J9" s="22" t="str">
        <f>IF(ISBLANK(VLOOKUP(E9,Source!$1:$1048576,73,FALSE)),"-",VLOOKUP(E9,Source!$1:$1048576,73,FALSE))</f>
        <v>-</v>
      </c>
      <c r="K9" s="7" t="str">
        <f t="shared" si="8"/>
        <v>F_PJINO523</v>
      </c>
      <c r="L9" s="20" t="str">
        <f ca="1">IF(H9="FileWatch",OFFSET(INDEX(Source!$1:$1048576, MATCH(E9,Source!$A:$A,0),80),1,1),"-")</f>
        <v>-</v>
      </c>
      <c r="M9" s="22" t="str">
        <f ca="1">IF(H9="SAP",OFFSET(INDEX(Source!$1:$1048576, MATCH(E9,Source!$A:$A,0),80),5,1),"-")</f>
        <v>-</v>
      </c>
      <c r="N9" s="22" t="str">
        <f ca="1">IF(H9="SAP",OFFSET(INDEX(Source!$1:$1048576, MATCH(E9,Source!$A:$A,0),80),6,1),"-")</f>
        <v>-</v>
      </c>
      <c r="R9" s="17" t="str">
        <f>IF(E9=VLOOKUP(E9,Source!$1:$1048576,46,FALSE),"-",CONCATENATE(VLOOKUP(E9,Source!$1:$1048576,45,FALSE),VLOOKUP(E9,Source!$1:$1048576,46,FALSE)))</f>
        <v>-</v>
      </c>
      <c r="S9" s="22" t="str">
        <f ca="1">IF(H9="OS",IF(OFFSET(INDEX(Source!$1:$1048576, MATCH(E9,Source!$A:$A,0),79),1,1)="%%PARM1",OFFSET(INDEX(Source!$1:$1048576, MATCH(E9,Source!$A:$A,0),80),1,1),"-"),"-")</f>
        <v>-</v>
      </c>
      <c r="T9" s="22" t="str">
        <f ca="1">IF(H9="OS",IF(OFFSET(INDEX(Source!$1:$1048576, MATCH(E9,Source!$A:$A,0),79),2,1)="%%PARM2",OFFSET(INDEX(Source!$1:$1048576, MATCH(E9,Source!$A:$A,0),80),2,1),"-"),"-")</f>
        <v>-</v>
      </c>
      <c r="U9" s="22" t="str">
        <f ca="1">IF(H9="OS",IF(OFFSET(INDEX(Source!$1:$1048576, MATCH(E9,Source!$A:$A,0),79),3,1)="%%PARM3",OFFSET(INDEX(Source!$1:$1048576, MATCH(E9,Source!$A:$A,0),80),3,1),"-"),"-")</f>
        <v>-</v>
      </c>
      <c r="V9" s="22" t="str">
        <f ca="1">IF(H9="OS",IF(OFFSET(INDEX(Source!$1:$1048576, MATCH(E9,Source!$A:$A,0),79),4,1)="%%PARM4",OFFSET(INDEX(Source!$1:$1048576, MATCH(E9,Source!$A:$A,0),80),4,1),"-"),"-")</f>
        <v>-</v>
      </c>
      <c r="W9" s="22" t="str">
        <f ca="1">IF(H9="OS",IF(OFFSET(INDEX(Source!$1:$1048576, MATCH(E9,Source!$A:$A,0),79),5,1)="%%PARM5",OFFSET(INDEX(Source!$1:$1048576, MATCH(E9,Source!$A:$A,0),80),5,1),"-"),"-")</f>
        <v>-</v>
      </c>
      <c r="X9" s="22" t="str">
        <f ca="1">IF(H9="OS",IF(OFFSET(INDEX(Source!$1:$1048576, MATCH(E9,Source!$A:$A,0),79),6,1)="%%PARM6",OFFSET(INDEX(Source!$1:$1048576, MATCH(E9,Source!$A:$A,0),80),6,1),"-"),"-")</f>
        <v>-</v>
      </c>
      <c r="Y9" s="17" t="str">
        <f t="shared" ref="Y9" si="11">IF(H9="FILE_TRANS",I9,"-")</f>
        <v>A05</v>
      </c>
      <c r="Z9" s="17"/>
      <c r="AA9" s="17">
        <f>MATCH(E9,Source!A:A,0)</f>
        <v>155</v>
      </c>
      <c r="AB9" s="17">
        <f>MATCH(E9,Source!A:A,1)</f>
        <v>197</v>
      </c>
      <c r="AC9" s="51" t="str">
        <f t="shared" si="10"/>
        <v>Source!CB155:CC197</v>
      </c>
      <c r="AD9" s="22" t="str">
        <f ca="1">IF(H9="FILE_TRANS",CONCATENATE(OFFSET(INDEX(Source!$1:$1048576, MATCH(E9,Source!$A:$A,0),80),16,1)," TO ",OFFSET(INDEX(Source!$1:$1048576, MATCH(E9,Source!$A:$A,0),80),17,1)),"-")</f>
        <v>\FDV\TMP\ENTREEEQUIPE-FLA-FIC.CDES TO 0</v>
      </c>
      <c r="AE9" s="22" t="str">
        <f ca="1">IF(H9="FILE_TRANS",IF(OFFSET(INDEX(Source!$1:$1048576, MATCH(E9,Source!$A:$A,0),79),32,1)="%%FTP-LPATH2",CONCATENATE(OFFSET(INDEX(Source!$1:$1048576, MATCH(E9,Source!$A:$A,0),80),32,1)," TO ",OFFSET(INDEX(Source!$1:$1048576, MATCH(E9,Source!$A:$A,0),80),33,1)),"-"),"-")</f>
        <v>-</v>
      </c>
      <c r="AF9" s="22" t="str">
        <f ca="1">IF(H9="FILE_TRANS",IF(OFFSET(INDEX(Source!$1:$1048576, MATCH(E9,Source!$A:$A,0),79),48,1)="%%FTP-LPATH3",CONCATENATE(OFFSET(INDEX(Source!$1:$1048576, MATCH(E9,Source!$A:$A,0),80),48,1)," TO ",OFFSET(INDEX(Source!$1:$1048576, MATCH(E9,Source!$A:$A,0),80),49,1)),"-"),"-")</f>
        <v>-</v>
      </c>
      <c r="AG9" s="22" t="str">
        <f ca="1">IF(H9="FILE_TRANS",IF(OFFSET(INDEX(Source!$1:$1048576, MATCH(E9,Source!$A:$A,0),79),64,1)="%%FTP-LPATH4",CONCATENATE(OFFSET(INDEX(Source!$1:$1048576, MATCH(E9,Source!$A:$A,0),80),64,1)," TO ",OFFSET(INDEX(Source!$1:$1048576, MATCH(E9,Source!$A:$A,0),80),65,1)),"-"),"-")</f>
        <v>-</v>
      </c>
      <c r="AH9" s="22" t="str">
        <f ca="1">IF(H9="FILE_TRANS",IF(OFFSET(INDEX(Source!$1:$1048576, MATCH(E9,Source!$A:$A,0),79),80,1)="%%FTP-LPATH5",CONCATENATE(OFFSET(INDEX(Source!$1:$1048576, MATCH(E9,Source!$A:$A,0),80),80,1)," TO ",OFFSET(INDEX(Source!$1:$1048576, MATCH(E9,Source!$A:$A,0),80),81,1)),"-"),"-")</f>
        <v>-</v>
      </c>
      <c r="AJ9" s="22" t="str">
        <f>IF(ISBLANK(VLOOKUP(E9,Source!$1:$1048576,66,FALSE)),"-",VLOOKUP(E9,Source!$1:$1048576,66,FALSE))</f>
        <v>6jours-1</v>
      </c>
      <c r="AK9" s="22" t="str">
        <f>IF(ISBLANK(VLOOKUP(E9,Source!$1:$1048576,65,FALSE)),"-",VLOOKUP(E9,Source!$1:$1048576,65,FALSE))</f>
        <v>FL_JoursFeries-1</v>
      </c>
      <c r="AL9" s="33" t="str">
        <f>IF(ISBLANK(VLOOKUP(E9,Source!$1:$1048576,62,FALSE)),"-",VLOOKUP(E9,Source!$1:$1048576,62,FALSE))</f>
        <v>-</v>
      </c>
    </row>
    <row r="10" spans="1:45" ht="12.75" x14ac:dyDescent="0.2">
      <c r="A10" s="20"/>
      <c r="C10" s="22"/>
      <c r="F10" s="25"/>
    </row>
    <row r="11" spans="1:45" ht="12.75" x14ac:dyDescent="0.2">
      <c r="A11" s="20"/>
      <c r="C11" s="22"/>
      <c r="F11" s="25"/>
    </row>
    <row r="12" spans="1:45" ht="12.75" x14ac:dyDescent="0.2">
      <c r="A12" s="20"/>
      <c r="C12" s="22"/>
      <c r="F12" s="25"/>
    </row>
    <row r="13" spans="1:45" ht="12.75" x14ac:dyDescent="0.2">
      <c r="A13" s="20"/>
      <c r="C13" s="22"/>
      <c r="F13" s="25"/>
    </row>
    <row r="14" spans="1:45" ht="12.75" x14ac:dyDescent="0.2">
      <c r="A14" s="20"/>
      <c r="C14" s="22"/>
      <c r="F14" s="25"/>
    </row>
    <row r="15" spans="1:45" ht="12.75" x14ac:dyDescent="0.2">
      <c r="A15" s="20"/>
      <c r="C15" s="22"/>
      <c r="F15" s="25"/>
    </row>
    <row r="16" spans="1:45" ht="12.75" x14ac:dyDescent="0.2">
      <c r="A16" s="20"/>
      <c r="C16" s="22"/>
      <c r="F16" s="25"/>
    </row>
    <row r="17" spans="1:6" ht="12.75" x14ac:dyDescent="0.2">
      <c r="A17" s="20"/>
      <c r="C17" s="22"/>
      <c r="F17" s="25"/>
    </row>
    <row r="18" spans="1:6" ht="12.75" x14ac:dyDescent="0.2">
      <c r="A18" s="20"/>
      <c r="C18" s="22"/>
      <c r="F18" s="25"/>
    </row>
    <row r="19" spans="1:6" ht="12.75" x14ac:dyDescent="0.2">
      <c r="A19" s="20"/>
      <c r="C19" s="22"/>
      <c r="F19" s="25"/>
    </row>
    <row r="20" spans="1:6" ht="12.75" x14ac:dyDescent="0.2">
      <c r="A20" s="20"/>
      <c r="C20" s="22"/>
      <c r="F20" s="25"/>
    </row>
    <row r="21" spans="1:6" ht="12.75" x14ac:dyDescent="0.2">
      <c r="A21" s="20"/>
      <c r="C21" s="22"/>
      <c r="F21" s="25"/>
    </row>
    <row r="22" spans="1:6" ht="12.75" x14ac:dyDescent="0.2">
      <c r="A22" s="20"/>
      <c r="C22" s="22"/>
      <c r="F22" s="25"/>
    </row>
    <row r="23" spans="1:6" ht="12.75" x14ac:dyDescent="0.2">
      <c r="A23" s="20"/>
      <c r="C23" s="22"/>
      <c r="F23" s="25"/>
    </row>
    <row r="24" spans="1:6" ht="12.75" x14ac:dyDescent="0.2">
      <c r="A24" s="20"/>
      <c r="C24" s="22"/>
      <c r="F24" s="25"/>
    </row>
    <row r="25" spans="1:6" ht="12.75" x14ac:dyDescent="0.2">
      <c r="A25" s="20"/>
      <c r="C25" s="22"/>
      <c r="F25" s="25"/>
    </row>
    <row r="26" spans="1:6" ht="12.75" x14ac:dyDescent="0.2">
      <c r="A26" s="20"/>
      <c r="C26" s="22"/>
      <c r="F26" s="25"/>
    </row>
    <row r="27" spans="1:6" ht="12.75" x14ac:dyDescent="0.2">
      <c r="A27" s="20"/>
      <c r="C27" s="22"/>
      <c r="F27" s="25"/>
    </row>
    <row r="28" spans="1:6" ht="12.75" x14ac:dyDescent="0.2">
      <c r="A28" s="20"/>
      <c r="C28" s="22"/>
      <c r="F28" s="25"/>
    </row>
    <row r="29" spans="1:6" ht="12.75" x14ac:dyDescent="0.2">
      <c r="A29" s="20"/>
      <c r="C29" s="22"/>
      <c r="F29" s="25"/>
    </row>
    <row r="30" spans="1:6" ht="12.75" x14ac:dyDescent="0.2">
      <c r="A30" s="20"/>
      <c r="C30" s="22"/>
      <c r="F30" s="25"/>
    </row>
    <row r="31" spans="1:6" ht="12.75" x14ac:dyDescent="0.2">
      <c r="A31" s="20"/>
      <c r="C31" s="22"/>
      <c r="F31" s="25"/>
    </row>
    <row r="32" spans="1:6" ht="12.75" x14ac:dyDescent="0.2">
      <c r="A32" s="20"/>
      <c r="C32" s="22"/>
      <c r="F32" s="25"/>
    </row>
    <row r="33" spans="1:6" ht="12.75" x14ac:dyDescent="0.2">
      <c r="A33" s="20"/>
      <c r="C33" s="22"/>
      <c r="F33" s="25"/>
    </row>
    <row r="34" spans="1:6" ht="12.75" x14ac:dyDescent="0.2">
      <c r="A34" s="20"/>
      <c r="C34" s="22"/>
      <c r="F34" s="25"/>
    </row>
    <row r="35" spans="1:6" ht="12.75" x14ac:dyDescent="0.2">
      <c r="A35" s="20"/>
      <c r="C35" s="22"/>
      <c r="F35" s="25"/>
    </row>
    <row r="36" spans="1:6" ht="12.75" x14ac:dyDescent="0.2">
      <c r="A36" s="20"/>
      <c r="C36" s="22"/>
      <c r="F36" s="25"/>
    </row>
    <row r="37" spans="1:6" ht="12.75" x14ac:dyDescent="0.2">
      <c r="A37" s="20"/>
      <c r="C37" s="22"/>
      <c r="F37" s="25"/>
    </row>
    <row r="38" spans="1:6" ht="12.75" x14ac:dyDescent="0.2">
      <c r="A38" s="20"/>
      <c r="C38" s="22"/>
      <c r="F38" s="25"/>
    </row>
    <row r="39" spans="1:6" ht="12.75" x14ac:dyDescent="0.2">
      <c r="A39" s="20"/>
      <c r="C39" s="22"/>
      <c r="F39" s="25"/>
    </row>
    <row r="40" spans="1:6" ht="12.75" x14ac:dyDescent="0.2">
      <c r="A40" s="20"/>
      <c r="C40" s="22"/>
      <c r="F40" s="25"/>
    </row>
    <row r="41" spans="1:6" ht="12.75" x14ac:dyDescent="0.2">
      <c r="A41" s="20"/>
      <c r="C41" s="22"/>
      <c r="F41" s="25"/>
    </row>
    <row r="42" spans="1:6" ht="12.75" x14ac:dyDescent="0.2">
      <c r="A42" s="20"/>
      <c r="C42" s="22"/>
      <c r="F42" s="25"/>
    </row>
    <row r="43" spans="1:6" ht="12.75" x14ac:dyDescent="0.2">
      <c r="A43" s="20"/>
      <c r="C43" s="22"/>
      <c r="F43" s="25"/>
    </row>
    <row r="44" spans="1:6" ht="12.75" x14ac:dyDescent="0.2">
      <c r="A44" s="20"/>
      <c r="C44" s="22"/>
      <c r="F44" s="25"/>
    </row>
    <row r="45" spans="1:6" ht="12.75" x14ac:dyDescent="0.2">
      <c r="A45" s="20"/>
      <c r="C45" s="22"/>
      <c r="F45" s="25"/>
    </row>
    <row r="46" spans="1:6" ht="12.75" x14ac:dyDescent="0.2">
      <c r="A46" s="20"/>
      <c r="C46" s="22"/>
      <c r="F46" s="25"/>
    </row>
    <row r="47" spans="1:6" ht="12.75" x14ac:dyDescent="0.2">
      <c r="A47" s="20"/>
      <c r="C47" s="22"/>
      <c r="F47" s="25"/>
    </row>
    <row r="48" spans="1:6" ht="12.75" x14ac:dyDescent="0.2">
      <c r="A48" s="20"/>
      <c r="C48" s="22"/>
      <c r="F48" s="25"/>
    </row>
    <row r="49" spans="1:6" ht="12.75" x14ac:dyDescent="0.2">
      <c r="A49" s="20"/>
      <c r="C49" s="22"/>
      <c r="F49" s="25"/>
    </row>
    <row r="50" spans="1:6" ht="12.75" x14ac:dyDescent="0.2">
      <c r="A50" s="20"/>
      <c r="C50" s="22"/>
      <c r="F50" s="25"/>
    </row>
    <row r="51" spans="1:6" ht="12.75" x14ac:dyDescent="0.2">
      <c r="A51" s="20"/>
      <c r="C51" s="22"/>
      <c r="F51" s="25"/>
    </row>
    <row r="52" spans="1:6" ht="12.75" x14ac:dyDescent="0.2">
      <c r="A52" s="20"/>
      <c r="C52" s="22"/>
      <c r="F52" s="25"/>
    </row>
    <row r="53" spans="1:6" ht="12.75" x14ac:dyDescent="0.2">
      <c r="A53" s="20"/>
      <c r="C53" s="22"/>
      <c r="F53" s="25"/>
    </row>
    <row r="54" spans="1:6" ht="12.75" x14ac:dyDescent="0.2">
      <c r="A54" s="20"/>
      <c r="C54" s="22"/>
      <c r="F54" s="25"/>
    </row>
    <row r="55" spans="1:6" ht="12.75" x14ac:dyDescent="0.2">
      <c r="A55" s="20"/>
      <c r="C55" s="22"/>
      <c r="F55" s="25"/>
    </row>
    <row r="56" spans="1:6" ht="12.75" x14ac:dyDescent="0.2">
      <c r="A56" s="20"/>
      <c r="C56" s="22"/>
      <c r="F56" s="25"/>
    </row>
    <row r="57" spans="1:6" ht="12.75" x14ac:dyDescent="0.2">
      <c r="A57" s="20"/>
      <c r="C57" s="22"/>
      <c r="F57" s="25"/>
    </row>
    <row r="58" spans="1:6" ht="12.75" x14ac:dyDescent="0.2">
      <c r="A58" s="20"/>
      <c r="C58" s="22"/>
      <c r="F58" s="25"/>
    </row>
    <row r="59" spans="1:6" ht="12.75" x14ac:dyDescent="0.2">
      <c r="A59" s="20"/>
      <c r="C59" s="22"/>
      <c r="F59" s="25"/>
    </row>
    <row r="60" spans="1:6" ht="12.75" x14ac:dyDescent="0.2">
      <c r="A60" s="20"/>
      <c r="C60" s="22"/>
      <c r="F60" s="25"/>
    </row>
    <row r="61" spans="1:6" ht="12.75" x14ac:dyDescent="0.2">
      <c r="A61" s="20"/>
      <c r="C61" s="22"/>
      <c r="F61" s="25"/>
    </row>
    <row r="62" spans="1:6" ht="12.75" x14ac:dyDescent="0.2">
      <c r="A62" s="20"/>
      <c r="C62" s="22"/>
      <c r="F62" s="25"/>
    </row>
    <row r="63" spans="1:6" ht="12.75" x14ac:dyDescent="0.2">
      <c r="A63" s="20"/>
      <c r="C63" s="22"/>
      <c r="F63" s="25"/>
    </row>
    <row r="64" spans="1:6" ht="12.75" x14ac:dyDescent="0.2">
      <c r="A64" s="20"/>
      <c r="C64" s="22"/>
      <c r="F64" s="25"/>
    </row>
    <row r="65" spans="1:6" ht="12.75" x14ac:dyDescent="0.2">
      <c r="A65" s="20"/>
      <c r="C65" s="22"/>
      <c r="F65" s="25"/>
    </row>
    <row r="66" spans="1:6" ht="12.75" x14ac:dyDescent="0.2">
      <c r="A66" s="20"/>
      <c r="C66" s="22"/>
      <c r="F66" s="25"/>
    </row>
    <row r="67" spans="1:6" ht="12.75" x14ac:dyDescent="0.2">
      <c r="A67" s="20"/>
      <c r="C67" s="22"/>
      <c r="F67" s="25"/>
    </row>
    <row r="68" spans="1:6" ht="12.75" x14ac:dyDescent="0.2">
      <c r="A68" s="20"/>
      <c r="C68" s="22"/>
      <c r="F68" s="25"/>
    </row>
    <row r="69" spans="1:6" ht="12.75" x14ac:dyDescent="0.2">
      <c r="A69" s="20"/>
      <c r="C69" s="22"/>
      <c r="F69" s="25"/>
    </row>
    <row r="70" spans="1:6" ht="12.75" x14ac:dyDescent="0.2">
      <c r="A70" s="20"/>
      <c r="C70" s="22"/>
      <c r="F70" s="25"/>
    </row>
    <row r="71" spans="1:6" ht="12.75" x14ac:dyDescent="0.2">
      <c r="A71" s="20"/>
      <c r="C71" s="22"/>
      <c r="F71" s="25"/>
    </row>
    <row r="72" spans="1:6" ht="12.75" x14ac:dyDescent="0.2">
      <c r="A72" s="20"/>
      <c r="C72" s="22"/>
      <c r="F72" s="25"/>
    </row>
    <row r="73" spans="1:6" ht="12.75" x14ac:dyDescent="0.2">
      <c r="A73" s="20"/>
      <c r="C73" s="22"/>
      <c r="F73" s="25"/>
    </row>
    <row r="74" spans="1:6" ht="12.75" x14ac:dyDescent="0.2">
      <c r="A74" s="20"/>
      <c r="C74" s="22"/>
      <c r="F74" s="25"/>
    </row>
    <row r="75" spans="1:6" ht="12.75" x14ac:dyDescent="0.2">
      <c r="A75" s="20"/>
      <c r="C75" s="22"/>
      <c r="F75" s="25"/>
    </row>
    <row r="76" spans="1:6" ht="12.75" x14ac:dyDescent="0.2">
      <c r="A76" s="20"/>
      <c r="C76" s="22"/>
      <c r="F76" s="25"/>
    </row>
    <row r="77" spans="1:6" ht="12.75" x14ac:dyDescent="0.2">
      <c r="A77" s="20"/>
      <c r="C77" s="22"/>
      <c r="F77" s="25"/>
    </row>
    <row r="78" spans="1:6" ht="12.75" x14ac:dyDescent="0.2">
      <c r="A78" s="20"/>
      <c r="C78" s="22"/>
      <c r="F78" s="25"/>
    </row>
    <row r="79" spans="1:6" ht="12.75" x14ac:dyDescent="0.2">
      <c r="A79" s="20"/>
      <c r="C79" s="22"/>
      <c r="F79" s="25"/>
    </row>
    <row r="80" spans="1:6" ht="12.75" x14ac:dyDescent="0.2">
      <c r="A80" s="20"/>
      <c r="C80" s="22"/>
      <c r="F80" s="25"/>
    </row>
    <row r="81" spans="1:6" ht="12.75" x14ac:dyDescent="0.2">
      <c r="A81" s="20"/>
      <c r="C81" s="22"/>
      <c r="F81" s="25"/>
    </row>
    <row r="82" spans="1:6" ht="12.75" x14ac:dyDescent="0.2">
      <c r="A82" s="20"/>
      <c r="C82" s="22"/>
      <c r="F82" s="25"/>
    </row>
    <row r="83" spans="1:6" ht="12.75" x14ac:dyDescent="0.2">
      <c r="A83" s="20"/>
      <c r="C83" s="22"/>
      <c r="F83" s="25"/>
    </row>
    <row r="84" spans="1:6" ht="12.75" x14ac:dyDescent="0.2">
      <c r="A84" s="20"/>
      <c r="C84" s="22"/>
      <c r="F84" s="25"/>
    </row>
    <row r="85" spans="1:6" ht="12.75" x14ac:dyDescent="0.2">
      <c r="A85" s="20"/>
      <c r="C85" s="22"/>
      <c r="F85" s="25"/>
    </row>
    <row r="86" spans="1:6" ht="12.75" x14ac:dyDescent="0.2">
      <c r="A86" s="20"/>
      <c r="C86" s="22"/>
      <c r="F86" s="25"/>
    </row>
    <row r="87" spans="1:6" ht="12.75" x14ac:dyDescent="0.2">
      <c r="A87" s="20"/>
      <c r="C87" s="22"/>
      <c r="F87" s="25"/>
    </row>
    <row r="88" spans="1:6" ht="12.75" x14ac:dyDescent="0.2">
      <c r="A88" s="20"/>
      <c r="C88" s="22"/>
      <c r="F88" s="25"/>
    </row>
    <row r="89" spans="1:6" ht="12.75" x14ac:dyDescent="0.2">
      <c r="A89" s="20"/>
      <c r="C89" s="22"/>
      <c r="F89" s="25"/>
    </row>
    <row r="90" spans="1:6" ht="12.75" x14ac:dyDescent="0.2">
      <c r="A90" s="20"/>
      <c r="C90" s="22"/>
      <c r="F90" s="25"/>
    </row>
    <row r="91" spans="1:6" ht="12.75" x14ac:dyDescent="0.2">
      <c r="A91" s="20"/>
      <c r="C91" s="22"/>
      <c r="F91" s="25"/>
    </row>
    <row r="92" spans="1:6" ht="12.75" x14ac:dyDescent="0.2">
      <c r="A92" s="20"/>
      <c r="C92" s="22"/>
      <c r="F92" s="25"/>
    </row>
    <row r="93" spans="1:6" ht="12.75" x14ac:dyDescent="0.2">
      <c r="A93" s="20"/>
      <c r="C93" s="22"/>
      <c r="F93" s="25"/>
    </row>
    <row r="94" spans="1:6" ht="12.75" x14ac:dyDescent="0.2">
      <c r="A94" s="20"/>
      <c r="C94" s="22"/>
      <c r="F94" s="25"/>
    </row>
    <row r="95" spans="1:6" ht="12.75" x14ac:dyDescent="0.2">
      <c r="A95" s="20"/>
      <c r="C95" s="22"/>
      <c r="F95" s="25"/>
    </row>
    <row r="96" spans="1:6" ht="12.75" x14ac:dyDescent="0.2">
      <c r="A96" s="20"/>
      <c r="C96" s="22"/>
      <c r="F96" s="25"/>
    </row>
    <row r="97" spans="1:6" ht="12.75" x14ac:dyDescent="0.2">
      <c r="A97" s="20"/>
      <c r="C97" s="22"/>
      <c r="F97" s="25"/>
    </row>
    <row r="98" spans="1:6" ht="12.75" x14ac:dyDescent="0.2">
      <c r="A98" s="20"/>
      <c r="C98" s="22"/>
      <c r="F98" s="25"/>
    </row>
    <row r="99" spans="1:6" ht="12.75" x14ac:dyDescent="0.2">
      <c r="A99" s="20"/>
      <c r="C99" s="22"/>
      <c r="F99" s="25"/>
    </row>
    <row r="100" spans="1:6" ht="12.75" x14ac:dyDescent="0.2">
      <c r="A100" s="20"/>
      <c r="C100" s="22"/>
      <c r="F100" s="25"/>
    </row>
    <row r="101" spans="1:6" ht="12.75" x14ac:dyDescent="0.2">
      <c r="A101" s="20"/>
      <c r="C101" s="22"/>
      <c r="F101" s="25"/>
    </row>
    <row r="102" spans="1:6" ht="12.75" x14ac:dyDescent="0.2">
      <c r="A102" s="20"/>
      <c r="C102" s="22"/>
      <c r="F102" s="25"/>
    </row>
    <row r="103" spans="1:6" ht="12.75" x14ac:dyDescent="0.2">
      <c r="A103" s="20"/>
      <c r="C103" s="22"/>
      <c r="F103" s="25"/>
    </row>
    <row r="104" spans="1:6" ht="12.75" x14ac:dyDescent="0.2">
      <c r="A104" s="20"/>
      <c r="C104" s="22"/>
      <c r="F104" s="25"/>
    </row>
    <row r="105" spans="1:6" ht="12.75" x14ac:dyDescent="0.2">
      <c r="A105" s="20"/>
      <c r="C105" s="22"/>
      <c r="F105" s="25"/>
    </row>
    <row r="106" spans="1:6" ht="12.75" x14ac:dyDescent="0.2">
      <c r="A106" s="20"/>
      <c r="C106" s="22"/>
      <c r="F106" s="25"/>
    </row>
    <row r="107" spans="1:6" ht="12.75" x14ac:dyDescent="0.2">
      <c r="A107" s="20"/>
      <c r="C107" s="22"/>
      <c r="F107" s="25"/>
    </row>
    <row r="108" spans="1:6" ht="12.75" x14ac:dyDescent="0.2">
      <c r="A108" s="20"/>
      <c r="C108" s="22"/>
      <c r="F108" s="25"/>
    </row>
    <row r="109" spans="1:6" ht="12.75" x14ac:dyDescent="0.2">
      <c r="A109" s="20"/>
      <c r="C109" s="22"/>
      <c r="F109" s="25"/>
    </row>
    <row r="110" spans="1:6" ht="12.75" x14ac:dyDescent="0.2">
      <c r="A110" s="20"/>
      <c r="C110" s="22"/>
      <c r="F110" s="25"/>
    </row>
    <row r="111" spans="1:6" ht="12.75" x14ac:dyDescent="0.2">
      <c r="A111" s="20"/>
      <c r="C111" s="22"/>
      <c r="F111" s="25"/>
    </row>
    <row r="112" spans="1:6" ht="12.75" x14ac:dyDescent="0.2">
      <c r="A112" s="20"/>
      <c r="C112" s="22"/>
      <c r="F112" s="25"/>
    </row>
    <row r="113" spans="1:6" ht="12.75" x14ac:dyDescent="0.2">
      <c r="A113" s="20"/>
      <c r="C113" s="22"/>
      <c r="F113" s="25"/>
    </row>
    <row r="114" spans="1:6" ht="12.75" x14ac:dyDescent="0.2">
      <c r="A114" s="20"/>
      <c r="C114" s="22"/>
      <c r="F114" s="25"/>
    </row>
    <row r="115" spans="1:6" ht="12.75" x14ac:dyDescent="0.2">
      <c r="A115" s="20"/>
      <c r="C115" s="22"/>
      <c r="F115" s="25"/>
    </row>
    <row r="116" spans="1:6" ht="12.75" x14ac:dyDescent="0.2">
      <c r="A116" s="20"/>
      <c r="C116" s="22"/>
      <c r="F116" s="25"/>
    </row>
    <row r="117" spans="1:6" ht="12.75" x14ac:dyDescent="0.2">
      <c r="A117" s="20"/>
      <c r="C117" s="22"/>
      <c r="F117" s="25"/>
    </row>
    <row r="118" spans="1:6" ht="12.75" x14ac:dyDescent="0.2">
      <c r="A118" s="20"/>
      <c r="C118" s="22"/>
      <c r="F118" s="25"/>
    </row>
    <row r="119" spans="1:6" ht="12.75" x14ac:dyDescent="0.2">
      <c r="A119" s="20"/>
      <c r="C119" s="22"/>
      <c r="F119" s="25"/>
    </row>
    <row r="120" spans="1:6" ht="12.75" x14ac:dyDescent="0.2">
      <c r="A120" s="20"/>
      <c r="C120" s="22"/>
      <c r="F120" s="25"/>
    </row>
    <row r="121" spans="1:6" ht="12.75" x14ac:dyDescent="0.2">
      <c r="A121" s="20"/>
      <c r="C121" s="22"/>
      <c r="F121" s="25"/>
    </row>
    <row r="122" spans="1:6" ht="12.75" x14ac:dyDescent="0.2">
      <c r="A122" s="20"/>
      <c r="C122" s="22"/>
      <c r="F122" s="25"/>
    </row>
    <row r="123" spans="1:6" ht="12.75" x14ac:dyDescent="0.2">
      <c r="A123" s="20"/>
      <c r="C123" s="22"/>
      <c r="F123" s="25"/>
    </row>
    <row r="124" spans="1:6" ht="12.75" x14ac:dyDescent="0.2">
      <c r="A124" s="20"/>
      <c r="C124" s="22"/>
      <c r="F124" s="25"/>
    </row>
    <row r="125" spans="1:6" ht="12.75" x14ac:dyDescent="0.2">
      <c r="A125" s="20"/>
      <c r="C125" s="22"/>
      <c r="F125" s="25"/>
    </row>
    <row r="126" spans="1:6" ht="12.75" x14ac:dyDescent="0.2">
      <c r="A126" s="20"/>
      <c r="C126" s="22"/>
      <c r="F126" s="25"/>
    </row>
    <row r="127" spans="1:6" ht="12.75" x14ac:dyDescent="0.2">
      <c r="A127" s="20"/>
      <c r="C127" s="22"/>
      <c r="F127" s="25"/>
    </row>
    <row r="128" spans="1:6" ht="12.75" x14ac:dyDescent="0.2">
      <c r="A128" s="20"/>
      <c r="C128" s="22"/>
      <c r="F128" s="25"/>
    </row>
    <row r="129" spans="1:6" ht="12.75" x14ac:dyDescent="0.2">
      <c r="A129" s="20"/>
      <c r="C129" s="22"/>
      <c r="F129" s="25"/>
    </row>
    <row r="130" spans="1:6" ht="12.75" x14ac:dyDescent="0.2">
      <c r="A130" s="20"/>
      <c r="C130" s="22"/>
      <c r="F130" s="25"/>
    </row>
    <row r="131" spans="1:6" ht="12.75" x14ac:dyDescent="0.2">
      <c r="A131" s="20"/>
      <c r="C131" s="22"/>
      <c r="F131" s="25"/>
    </row>
    <row r="132" spans="1:6" ht="12.75" x14ac:dyDescent="0.2">
      <c r="A132" s="20"/>
      <c r="C132" s="22"/>
      <c r="F132" s="25"/>
    </row>
    <row r="133" spans="1:6" ht="12.75" x14ac:dyDescent="0.2">
      <c r="A133" s="20"/>
      <c r="C133" s="22"/>
      <c r="F133" s="25"/>
    </row>
    <row r="134" spans="1:6" ht="12.75" x14ac:dyDescent="0.2">
      <c r="A134" s="20"/>
      <c r="C134" s="22"/>
      <c r="F134" s="25"/>
    </row>
    <row r="135" spans="1:6" ht="12.75" x14ac:dyDescent="0.2">
      <c r="A135" s="20"/>
      <c r="C135" s="22"/>
      <c r="F135" s="25"/>
    </row>
    <row r="136" spans="1:6" ht="12.75" x14ac:dyDescent="0.2">
      <c r="A136" s="20"/>
      <c r="C136" s="22"/>
      <c r="F136" s="25"/>
    </row>
    <row r="137" spans="1:6" ht="12.75" x14ac:dyDescent="0.2">
      <c r="A137" s="20"/>
      <c r="C137" s="22"/>
      <c r="F137" s="25"/>
    </row>
    <row r="138" spans="1:6" ht="12.75" x14ac:dyDescent="0.2">
      <c r="A138" s="20"/>
      <c r="C138" s="22"/>
      <c r="F138" s="25"/>
    </row>
    <row r="139" spans="1:6" ht="12.75" x14ac:dyDescent="0.2">
      <c r="A139" s="20"/>
      <c r="C139" s="22"/>
      <c r="F139" s="25"/>
    </row>
    <row r="140" spans="1:6" ht="12.75" x14ac:dyDescent="0.2">
      <c r="A140" s="20"/>
      <c r="C140" s="22"/>
      <c r="F140" s="25"/>
    </row>
    <row r="141" spans="1:6" ht="12.75" x14ac:dyDescent="0.2">
      <c r="A141" s="20"/>
      <c r="C141" s="22"/>
      <c r="F141" s="25"/>
    </row>
    <row r="142" spans="1:6" ht="12.75" x14ac:dyDescent="0.2">
      <c r="A142" s="20"/>
      <c r="C142" s="22"/>
      <c r="F142" s="25"/>
    </row>
    <row r="143" spans="1:6" ht="12.75" x14ac:dyDescent="0.2">
      <c r="A143" s="20"/>
      <c r="C143" s="22"/>
      <c r="F143" s="25"/>
    </row>
    <row r="144" spans="1:6" ht="12.75" x14ac:dyDescent="0.2">
      <c r="A144" s="20"/>
      <c r="C144" s="22"/>
      <c r="F144" s="25"/>
    </row>
    <row r="145" spans="1:6" ht="12.75" x14ac:dyDescent="0.2">
      <c r="A145" s="20"/>
      <c r="C145" s="22"/>
      <c r="F145" s="25"/>
    </row>
    <row r="146" spans="1:6" ht="12.75" x14ac:dyDescent="0.2">
      <c r="A146" s="20"/>
      <c r="C146" s="22"/>
      <c r="F146" s="25"/>
    </row>
    <row r="147" spans="1:6" ht="12.75" x14ac:dyDescent="0.2">
      <c r="A147" s="20"/>
      <c r="C147" s="22"/>
      <c r="F147" s="25"/>
    </row>
    <row r="148" spans="1:6" ht="12.75" x14ac:dyDescent="0.2">
      <c r="A148" s="20"/>
      <c r="C148" s="22"/>
      <c r="F148" s="25"/>
    </row>
    <row r="149" spans="1:6" ht="12.75" x14ac:dyDescent="0.2">
      <c r="A149" s="20"/>
      <c r="C149" s="22"/>
      <c r="F149" s="25"/>
    </row>
    <row r="150" spans="1:6" ht="12.75" x14ac:dyDescent="0.2">
      <c r="A150" s="20"/>
      <c r="C150" s="22"/>
      <c r="F150" s="25"/>
    </row>
    <row r="151" spans="1:6" ht="12.75" x14ac:dyDescent="0.2">
      <c r="A151" s="20"/>
      <c r="C151" s="22"/>
      <c r="F151" s="25"/>
    </row>
    <row r="152" spans="1:6" ht="12.75" x14ac:dyDescent="0.2">
      <c r="A152" s="20"/>
      <c r="C152" s="22"/>
      <c r="F152" s="25"/>
    </row>
    <row r="153" spans="1:6" ht="12.75" x14ac:dyDescent="0.2">
      <c r="A153" s="20"/>
      <c r="C153" s="22"/>
      <c r="F153" s="25"/>
    </row>
    <row r="154" spans="1:6" ht="12.75" x14ac:dyDescent="0.2">
      <c r="A154" s="20"/>
      <c r="C154" s="22"/>
      <c r="F154" s="25"/>
    </row>
    <row r="155" spans="1:6" ht="12.75" x14ac:dyDescent="0.2">
      <c r="A155" s="20"/>
      <c r="C155" s="22"/>
      <c r="F155" s="25"/>
    </row>
    <row r="156" spans="1:6" ht="12.75" x14ac:dyDescent="0.2">
      <c r="A156" s="20"/>
      <c r="C156" s="22"/>
      <c r="F156" s="25"/>
    </row>
    <row r="157" spans="1:6" ht="12.75" x14ac:dyDescent="0.2">
      <c r="A157" s="20"/>
      <c r="C157" s="22"/>
      <c r="F157" s="25"/>
    </row>
    <row r="158" spans="1:6" ht="12.75" x14ac:dyDescent="0.2">
      <c r="A158" s="20"/>
      <c r="C158" s="22"/>
      <c r="F158" s="25"/>
    </row>
    <row r="159" spans="1:6" ht="12.75" x14ac:dyDescent="0.2">
      <c r="A159" s="20"/>
      <c r="C159" s="22"/>
      <c r="F159" s="25"/>
    </row>
    <row r="160" spans="1:6" ht="12.75" x14ac:dyDescent="0.2">
      <c r="A160" s="20"/>
      <c r="C160" s="22"/>
      <c r="F160" s="25"/>
    </row>
    <row r="161" spans="1:6" ht="12.75" x14ac:dyDescent="0.2">
      <c r="A161" s="20"/>
      <c r="C161" s="22"/>
      <c r="F161" s="25"/>
    </row>
    <row r="162" spans="1:6" ht="12.75" x14ac:dyDescent="0.2">
      <c r="A162" s="20"/>
      <c r="C162" s="22"/>
      <c r="F162" s="25"/>
    </row>
    <row r="163" spans="1:6" ht="12.75" x14ac:dyDescent="0.2">
      <c r="A163" s="20"/>
      <c r="C163" s="22"/>
      <c r="F163" s="25"/>
    </row>
    <row r="164" spans="1:6" ht="12.75" x14ac:dyDescent="0.2">
      <c r="A164" s="20"/>
      <c r="C164" s="22"/>
      <c r="F164" s="25"/>
    </row>
    <row r="165" spans="1:6" ht="12.75" x14ac:dyDescent="0.2">
      <c r="A165" s="20"/>
      <c r="C165" s="22"/>
      <c r="F165" s="25"/>
    </row>
    <row r="166" spans="1:6" ht="12.75" x14ac:dyDescent="0.2">
      <c r="A166" s="20"/>
      <c r="C166" s="22"/>
      <c r="F166" s="25"/>
    </row>
    <row r="167" spans="1:6" ht="12.75" x14ac:dyDescent="0.2">
      <c r="A167" s="20"/>
      <c r="C167" s="22"/>
      <c r="F167" s="25"/>
    </row>
    <row r="168" spans="1:6" ht="12.75" x14ac:dyDescent="0.2">
      <c r="A168" s="20"/>
      <c r="C168" s="22"/>
      <c r="F168" s="25"/>
    </row>
    <row r="169" spans="1:6" ht="12.75" x14ac:dyDescent="0.2">
      <c r="A169" s="20"/>
      <c r="C169" s="22"/>
      <c r="F169" s="25"/>
    </row>
    <row r="170" spans="1:6" ht="12.75" x14ac:dyDescent="0.2">
      <c r="A170" s="20"/>
      <c r="C170" s="22"/>
      <c r="F170" s="25"/>
    </row>
    <row r="171" spans="1:6" ht="12.75" x14ac:dyDescent="0.2">
      <c r="A171" s="20"/>
      <c r="C171" s="22"/>
      <c r="F171" s="25"/>
    </row>
    <row r="172" spans="1:6" ht="12.75" x14ac:dyDescent="0.2">
      <c r="A172" s="20"/>
      <c r="C172" s="22"/>
      <c r="F172" s="25"/>
    </row>
    <row r="173" spans="1:6" ht="12.75" x14ac:dyDescent="0.2">
      <c r="A173" s="20"/>
      <c r="C173" s="22"/>
      <c r="F173" s="25"/>
    </row>
    <row r="174" spans="1:6" ht="12.75" x14ac:dyDescent="0.2">
      <c r="A174" s="20"/>
      <c r="C174" s="22"/>
      <c r="F174" s="25"/>
    </row>
    <row r="175" spans="1:6" ht="12.75" x14ac:dyDescent="0.2">
      <c r="A175" s="20"/>
      <c r="C175" s="22"/>
      <c r="F175" s="25"/>
    </row>
    <row r="176" spans="1:6" ht="12.75" x14ac:dyDescent="0.2">
      <c r="A176" s="20"/>
      <c r="C176" s="22"/>
      <c r="F176" s="25"/>
    </row>
    <row r="177" spans="1:6" ht="12.75" x14ac:dyDescent="0.2">
      <c r="A177" s="20"/>
      <c r="C177" s="22"/>
      <c r="F177" s="25"/>
    </row>
    <row r="178" spans="1:6" ht="12.75" x14ac:dyDescent="0.2">
      <c r="A178" s="20"/>
      <c r="C178" s="22"/>
      <c r="F178" s="25"/>
    </row>
    <row r="179" spans="1:6" ht="12.75" x14ac:dyDescent="0.2">
      <c r="A179" s="20"/>
      <c r="C179" s="22"/>
      <c r="F179" s="25"/>
    </row>
    <row r="180" spans="1:6" ht="12.75" x14ac:dyDescent="0.2">
      <c r="A180" s="20"/>
      <c r="C180" s="22"/>
      <c r="F180" s="25"/>
    </row>
    <row r="181" spans="1:6" ht="12.75" x14ac:dyDescent="0.2">
      <c r="A181" s="20"/>
      <c r="C181" s="22"/>
      <c r="F181" s="25"/>
    </row>
    <row r="182" spans="1:6" ht="12.75" x14ac:dyDescent="0.2">
      <c r="A182" s="20"/>
      <c r="C182" s="22"/>
      <c r="F182" s="25"/>
    </row>
    <row r="183" spans="1:6" ht="12.75" x14ac:dyDescent="0.2">
      <c r="A183" s="20"/>
      <c r="C183" s="22"/>
      <c r="F183" s="25"/>
    </row>
    <row r="184" spans="1:6" ht="12.75" x14ac:dyDescent="0.2">
      <c r="A184" s="20"/>
      <c r="C184" s="22"/>
      <c r="F184" s="25"/>
    </row>
    <row r="185" spans="1:6" ht="12.75" x14ac:dyDescent="0.2">
      <c r="A185" s="20"/>
      <c r="C185" s="22"/>
      <c r="F185" s="25"/>
    </row>
    <row r="186" spans="1:6" ht="12.75" x14ac:dyDescent="0.2">
      <c r="A186" s="20"/>
      <c r="C186" s="22"/>
      <c r="F186" s="25"/>
    </row>
    <row r="187" spans="1:6" ht="12.75" x14ac:dyDescent="0.2">
      <c r="A187" s="20"/>
      <c r="C187" s="22"/>
      <c r="F187" s="25"/>
    </row>
    <row r="188" spans="1:6" ht="12.75" x14ac:dyDescent="0.2">
      <c r="A188" s="20"/>
      <c r="C188" s="22"/>
      <c r="F188" s="25"/>
    </row>
    <row r="189" spans="1:6" ht="12.75" x14ac:dyDescent="0.2">
      <c r="A189" s="20"/>
      <c r="C189" s="22"/>
      <c r="F189" s="25"/>
    </row>
    <row r="190" spans="1:6" ht="12.75" x14ac:dyDescent="0.2">
      <c r="A190" s="20"/>
      <c r="C190" s="22"/>
      <c r="F190" s="25"/>
    </row>
    <row r="191" spans="1:6" ht="12.75" x14ac:dyDescent="0.2">
      <c r="A191" s="20"/>
      <c r="C191" s="22"/>
      <c r="F191" s="25"/>
    </row>
    <row r="192" spans="1:6" ht="12.75" x14ac:dyDescent="0.2">
      <c r="A192" s="20"/>
      <c r="C192" s="22"/>
      <c r="F192" s="25"/>
    </row>
    <row r="193" spans="1:6" ht="12.75" x14ac:dyDescent="0.2">
      <c r="A193" s="20"/>
      <c r="C193" s="22"/>
      <c r="F193" s="25"/>
    </row>
    <row r="194" spans="1:6" ht="12.75" x14ac:dyDescent="0.2">
      <c r="A194" s="20"/>
      <c r="C194" s="22"/>
      <c r="F194" s="25"/>
    </row>
    <row r="195" spans="1:6" ht="12.75" x14ac:dyDescent="0.2">
      <c r="A195" s="20"/>
      <c r="C195" s="22"/>
      <c r="F195" s="25"/>
    </row>
    <row r="196" spans="1:6" ht="12.75" x14ac:dyDescent="0.2">
      <c r="A196" s="20"/>
      <c r="C196" s="22"/>
      <c r="F196" s="25"/>
    </row>
    <row r="197" spans="1:6" ht="12.75" x14ac:dyDescent="0.2">
      <c r="A197" s="20"/>
      <c r="C197" s="22"/>
      <c r="F197" s="25"/>
    </row>
    <row r="198" spans="1:6" ht="12.75" x14ac:dyDescent="0.2">
      <c r="A198" s="20"/>
      <c r="C198" s="22"/>
      <c r="F198" s="25"/>
    </row>
    <row r="199" spans="1:6" ht="12.75" x14ac:dyDescent="0.2">
      <c r="A199" s="20"/>
      <c r="C199" s="22"/>
      <c r="F199" s="25"/>
    </row>
    <row r="200" spans="1:6" ht="12.75" x14ac:dyDescent="0.2">
      <c r="A200" s="20"/>
      <c r="C200" s="22"/>
      <c r="F200" s="25"/>
    </row>
    <row r="201" spans="1:6" ht="12.75" x14ac:dyDescent="0.2">
      <c r="A201" s="20"/>
      <c r="C201" s="22"/>
      <c r="F201" s="25"/>
    </row>
    <row r="202" spans="1:6" ht="12.75" x14ac:dyDescent="0.2">
      <c r="A202" s="20"/>
      <c r="C202" s="22"/>
      <c r="F202" s="25"/>
    </row>
    <row r="203" spans="1:6" ht="12.75" x14ac:dyDescent="0.2">
      <c r="A203" s="20"/>
      <c r="C203" s="22"/>
      <c r="F203" s="25"/>
    </row>
    <row r="204" spans="1:6" ht="12.75" x14ac:dyDescent="0.2">
      <c r="A204" s="20"/>
      <c r="C204" s="22"/>
      <c r="F204" s="25"/>
    </row>
    <row r="205" spans="1:6" ht="12.75" x14ac:dyDescent="0.2">
      <c r="A205" s="20"/>
      <c r="C205" s="22"/>
      <c r="F205" s="25"/>
    </row>
    <row r="206" spans="1:6" ht="12.75" x14ac:dyDescent="0.2">
      <c r="A206" s="20"/>
      <c r="C206" s="22"/>
      <c r="F206" s="25"/>
    </row>
    <row r="207" spans="1:6" ht="12.75" x14ac:dyDescent="0.2">
      <c r="A207" s="20"/>
      <c r="C207" s="22"/>
      <c r="F207" s="25"/>
    </row>
    <row r="208" spans="1:6" ht="12.75" x14ac:dyDescent="0.2">
      <c r="A208" s="20"/>
      <c r="C208" s="22"/>
      <c r="F208" s="25"/>
    </row>
    <row r="209" spans="1:6" ht="12.75" x14ac:dyDescent="0.2">
      <c r="A209" s="20"/>
      <c r="C209" s="22"/>
      <c r="F209" s="25"/>
    </row>
    <row r="210" spans="1:6" ht="12.75" x14ac:dyDescent="0.2">
      <c r="A210" s="20"/>
      <c r="C210" s="22"/>
      <c r="F210" s="25"/>
    </row>
    <row r="211" spans="1:6" ht="12.75" x14ac:dyDescent="0.2">
      <c r="A211" s="20"/>
      <c r="C211" s="22"/>
      <c r="F211" s="25"/>
    </row>
    <row r="212" spans="1:6" ht="12.75" x14ac:dyDescent="0.2">
      <c r="A212" s="20"/>
      <c r="C212" s="22"/>
      <c r="F212" s="25"/>
    </row>
    <row r="213" spans="1:6" ht="12.75" x14ac:dyDescent="0.2">
      <c r="A213" s="20"/>
      <c r="C213" s="22"/>
      <c r="F213" s="25"/>
    </row>
    <row r="214" spans="1:6" ht="12.75" x14ac:dyDescent="0.2">
      <c r="A214" s="20"/>
      <c r="C214" s="22"/>
      <c r="F214" s="25"/>
    </row>
    <row r="215" spans="1:6" ht="12.75" x14ac:dyDescent="0.2">
      <c r="A215" s="20"/>
      <c r="C215" s="22"/>
      <c r="F215" s="25"/>
    </row>
    <row r="216" spans="1:6" ht="12.75" x14ac:dyDescent="0.2">
      <c r="A216" s="20"/>
      <c r="C216" s="22"/>
      <c r="F216" s="25"/>
    </row>
    <row r="217" spans="1:6" ht="12.75" x14ac:dyDescent="0.2">
      <c r="A217" s="20"/>
      <c r="C217" s="22"/>
      <c r="F217" s="25"/>
    </row>
    <row r="218" spans="1:6" ht="12.75" x14ac:dyDescent="0.2">
      <c r="A218" s="20"/>
      <c r="C218" s="22"/>
      <c r="F218" s="25"/>
    </row>
    <row r="219" spans="1:6" ht="12.75" x14ac:dyDescent="0.2">
      <c r="A219" s="20"/>
      <c r="C219" s="22"/>
      <c r="F219" s="25"/>
    </row>
    <row r="220" spans="1:6" ht="12.75" x14ac:dyDescent="0.2">
      <c r="A220" s="20"/>
      <c r="C220" s="22"/>
      <c r="F220" s="25"/>
    </row>
    <row r="221" spans="1:6" ht="12.75" x14ac:dyDescent="0.2">
      <c r="A221" s="20"/>
      <c r="C221" s="22"/>
      <c r="F221" s="25"/>
    </row>
    <row r="222" spans="1:6" ht="12.75" x14ac:dyDescent="0.2">
      <c r="A222" s="20"/>
      <c r="C222" s="22"/>
      <c r="F222" s="25"/>
    </row>
    <row r="223" spans="1:6" ht="12.75" x14ac:dyDescent="0.2">
      <c r="A223" s="20"/>
      <c r="C223" s="22"/>
      <c r="F223" s="25"/>
    </row>
    <row r="224" spans="1:6" ht="12.75" x14ac:dyDescent="0.2">
      <c r="A224" s="20"/>
      <c r="C224" s="22"/>
      <c r="F224" s="25"/>
    </row>
    <row r="225" spans="1:6" ht="12.75" x14ac:dyDescent="0.2">
      <c r="A225" s="20"/>
      <c r="C225" s="22"/>
      <c r="F225" s="25"/>
    </row>
    <row r="226" spans="1:6" ht="12.75" x14ac:dyDescent="0.2">
      <c r="A226" s="20"/>
      <c r="C226" s="22"/>
      <c r="F226" s="25"/>
    </row>
    <row r="227" spans="1:6" ht="12.75" x14ac:dyDescent="0.2">
      <c r="A227" s="20"/>
      <c r="C227" s="22"/>
      <c r="F227" s="25"/>
    </row>
    <row r="228" spans="1:6" ht="12.75" x14ac:dyDescent="0.2">
      <c r="A228" s="20"/>
      <c r="C228" s="22"/>
      <c r="F228" s="25"/>
    </row>
    <row r="229" spans="1:6" ht="12.75" x14ac:dyDescent="0.2">
      <c r="A229" s="20"/>
      <c r="C229" s="22"/>
      <c r="F229" s="25"/>
    </row>
    <row r="230" spans="1:6" ht="12.75" x14ac:dyDescent="0.2">
      <c r="A230" s="20"/>
      <c r="C230" s="22"/>
      <c r="F230" s="25"/>
    </row>
    <row r="231" spans="1:6" ht="12.75" x14ac:dyDescent="0.2">
      <c r="A231" s="20"/>
      <c r="C231" s="22"/>
      <c r="F231" s="25"/>
    </row>
    <row r="232" spans="1:6" ht="12.75" x14ac:dyDescent="0.2">
      <c r="A232" s="20"/>
      <c r="C232" s="22"/>
      <c r="F232" s="25"/>
    </row>
    <row r="233" spans="1:6" ht="12.75" x14ac:dyDescent="0.2">
      <c r="A233" s="20"/>
      <c r="C233" s="22"/>
      <c r="F233" s="25"/>
    </row>
    <row r="234" spans="1:6" ht="12.75" x14ac:dyDescent="0.2">
      <c r="A234" s="20"/>
      <c r="C234" s="22"/>
      <c r="F234" s="25"/>
    </row>
    <row r="235" spans="1:6" ht="12.75" x14ac:dyDescent="0.2">
      <c r="A235" s="20"/>
      <c r="C235" s="22"/>
      <c r="F235" s="25"/>
    </row>
    <row r="236" spans="1:6" ht="12.75" x14ac:dyDescent="0.2">
      <c r="A236" s="20"/>
      <c r="C236" s="22"/>
      <c r="F236" s="25"/>
    </row>
    <row r="237" spans="1:6" ht="12.75" x14ac:dyDescent="0.2">
      <c r="A237" s="20"/>
      <c r="C237" s="22"/>
      <c r="F237" s="25"/>
    </row>
    <row r="238" spans="1:6" ht="12.75" x14ac:dyDescent="0.2">
      <c r="A238" s="20"/>
      <c r="C238" s="22"/>
      <c r="F238" s="25"/>
    </row>
    <row r="239" spans="1:6" ht="12.75" x14ac:dyDescent="0.2">
      <c r="A239" s="20"/>
      <c r="C239" s="22"/>
      <c r="F239" s="25"/>
    </row>
    <row r="240" spans="1:6" ht="12.75" x14ac:dyDescent="0.2">
      <c r="A240" s="20"/>
      <c r="C240" s="22"/>
      <c r="F240" s="25"/>
    </row>
    <row r="241" spans="1:6" ht="12.75" x14ac:dyDescent="0.2">
      <c r="A241" s="20"/>
      <c r="C241" s="22"/>
      <c r="F241" s="25"/>
    </row>
    <row r="242" spans="1:6" ht="12.75" x14ac:dyDescent="0.2">
      <c r="A242" s="20"/>
      <c r="C242" s="22"/>
      <c r="F242" s="25"/>
    </row>
    <row r="243" spans="1:6" ht="12.75" x14ac:dyDescent="0.2">
      <c r="A243" s="20"/>
      <c r="C243" s="22"/>
      <c r="F243" s="25"/>
    </row>
    <row r="244" spans="1:6" ht="12.75" x14ac:dyDescent="0.2">
      <c r="A244" s="20"/>
      <c r="C244" s="22"/>
      <c r="F244" s="25"/>
    </row>
    <row r="245" spans="1:6" ht="12.75" x14ac:dyDescent="0.2">
      <c r="A245" s="20"/>
      <c r="C245" s="22"/>
      <c r="F245" s="25"/>
    </row>
    <row r="246" spans="1:6" ht="12.75" x14ac:dyDescent="0.2">
      <c r="A246" s="20"/>
      <c r="C246" s="22"/>
      <c r="F246" s="25"/>
    </row>
    <row r="247" spans="1:6" ht="12.75" x14ac:dyDescent="0.2">
      <c r="A247" s="20"/>
      <c r="C247" s="22"/>
      <c r="F247" s="25"/>
    </row>
    <row r="248" spans="1:6" ht="12.75" x14ac:dyDescent="0.2">
      <c r="A248" s="20"/>
      <c r="C248" s="22"/>
      <c r="F248" s="25"/>
    </row>
    <row r="249" spans="1:6" ht="12.75" x14ac:dyDescent="0.2">
      <c r="A249" s="20"/>
      <c r="C249" s="22"/>
      <c r="F249" s="25"/>
    </row>
    <row r="250" spans="1:6" ht="12.75" x14ac:dyDescent="0.2">
      <c r="A250" s="20"/>
      <c r="C250" s="22"/>
      <c r="F250" s="25"/>
    </row>
    <row r="251" spans="1:6" ht="12.75" x14ac:dyDescent="0.2">
      <c r="A251" s="20"/>
      <c r="C251" s="22"/>
      <c r="F251" s="25"/>
    </row>
    <row r="252" spans="1:6" ht="12.75" x14ac:dyDescent="0.2">
      <c r="A252" s="20"/>
      <c r="C252" s="22"/>
      <c r="F252" s="25"/>
    </row>
    <row r="253" spans="1:6" ht="12.75" x14ac:dyDescent="0.2">
      <c r="A253" s="20"/>
      <c r="C253" s="22"/>
      <c r="F253" s="25"/>
    </row>
    <row r="254" spans="1:6" ht="12.75" x14ac:dyDescent="0.2">
      <c r="A254" s="20"/>
      <c r="C254" s="22"/>
      <c r="F254" s="25"/>
    </row>
    <row r="255" spans="1:6" ht="12.75" x14ac:dyDescent="0.2">
      <c r="A255" s="20"/>
      <c r="C255" s="22"/>
      <c r="F255" s="25"/>
    </row>
    <row r="256" spans="1:6" ht="12.75" x14ac:dyDescent="0.2">
      <c r="A256" s="20"/>
      <c r="C256" s="22"/>
      <c r="F256" s="25"/>
    </row>
    <row r="257" spans="1:6" ht="12.75" x14ac:dyDescent="0.2">
      <c r="A257" s="20"/>
      <c r="C257" s="22"/>
      <c r="F257" s="25"/>
    </row>
    <row r="258" spans="1:6" ht="12.75" x14ac:dyDescent="0.2">
      <c r="A258" s="20"/>
      <c r="C258" s="22"/>
      <c r="F258" s="25"/>
    </row>
    <row r="259" spans="1:6" ht="12.75" x14ac:dyDescent="0.2">
      <c r="A259" s="20"/>
      <c r="C259" s="22"/>
      <c r="F259" s="25"/>
    </row>
    <row r="260" spans="1:6" ht="12.75" x14ac:dyDescent="0.2">
      <c r="A260" s="20"/>
      <c r="C260" s="22"/>
      <c r="F260" s="25"/>
    </row>
    <row r="261" spans="1:6" ht="12.75" x14ac:dyDescent="0.2">
      <c r="A261" s="20"/>
      <c r="C261" s="22"/>
      <c r="F261" s="25"/>
    </row>
    <row r="262" spans="1:6" ht="12.75" x14ac:dyDescent="0.2">
      <c r="A262" s="20"/>
      <c r="C262" s="22"/>
      <c r="F262" s="25"/>
    </row>
    <row r="263" spans="1:6" ht="12.75" x14ac:dyDescent="0.2">
      <c r="A263" s="20"/>
      <c r="C263" s="22"/>
      <c r="F263" s="25"/>
    </row>
    <row r="264" spans="1:6" ht="12.75" x14ac:dyDescent="0.2">
      <c r="A264" s="20"/>
      <c r="C264" s="22"/>
      <c r="F264" s="25"/>
    </row>
    <row r="265" spans="1:6" ht="12.75" x14ac:dyDescent="0.2">
      <c r="A265" s="20"/>
      <c r="C265" s="22"/>
      <c r="F265" s="25"/>
    </row>
    <row r="266" spans="1:6" ht="12.75" x14ac:dyDescent="0.2">
      <c r="A266" s="20"/>
      <c r="C266" s="22"/>
      <c r="F266" s="25"/>
    </row>
    <row r="267" spans="1:6" ht="12.75" x14ac:dyDescent="0.2">
      <c r="A267" s="20"/>
      <c r="C267" s="22"/>
      <c r="F267" s="25"/>
    </row>
    <row r="268" spans="1:6" ht="12.75" x14ac:dyDescent="0.2">
      <c r="A268" s="20"/>
      <c r="C268" s="22"/>
      <c r="F268" s="25"/>
    </row>
    <row r="269" spans="1:6" ht="12.75" x14ac:dyDescent="0.2">
      <c r="A269" s="20"/>
      <c r="C269" s="22"/>
      <c r="F269" s="25"/>
    </row>
    <row r="270" spans="1:6" ht="12.75" x14ac:dyDescent="0.2">
      <c r="A270" s="20"/>
      <c r="C270" s="22"/>
      <c r="F270" s="25"/>
    </row>
    <row r="271" spans="1:6" ht="12.75" x14ac:dyDescent="0.2">
      <c r="A271" s="20"/>
      <c r="C271" s="22"/>
      <c r="F271" s="25"/>
    </row>
    <row r="272" spans="1:6" ht="12.75" x14ac:dyDescent="0.2">
      <c r="A272" s="20"/>
      <c r="C272" s="22"/>
      <c r="F272" s="25"/>
    </row>
    <row r="273" spans="1:6" ht="12.75" x14ac:dyDescent="0.2">
      <c r="A273" s="20"/>
      <c r="C273" s="22"/>
      <c r="F273" s="25"/>
    </row>
    <row r="274" spans="1:6" ht="12.75" x14ac:dyDescent="0.2">
      <c r="A274" s="20"/>
      <c r="C274" s="22"/>
      <c r="F274" s="25"/>
    </row>
    <row r="275" spans="1:6" ht="12.75" x14ac:dyDescent="0.2">
      <c r="A275" s="20"/>
      <c r="C275" s="22"/>
      <c r="F275" s="25"/>
    </row>
    <row r="276" spans="1:6" ht="12.75" x14ac:dyDescent="0.2">
      <c r="A276" s="20"/>
      <c r="C276" s="22"/>
      <c r="F276" s="25"/>
    </row>
    <row r="277" spans="1:6" ht="12.75" x14ac:dyDescent="0.2">
      <c r="A277" s="20"/>
      <c r="C277" s="22"/>
      <c r="F277" s="25"/>
    </row>
    <row r="278" spans="1:6" ht="12.75" x14ac:dyDescent="0.2">
      <c r="A278" s="20"/>
      <c r="C278" s="22"/>
      <c r="F278" s="25"/>
    </row>
    <row r="279" spans="1:6" ht="12.75" x14ac:dyDescent="0.2">
      <c r="A279" s="20"/>
      <c r="C279" s="22"/>
      <c r="F279" s="25"/>
    </row>
    <row r="280" spans="1:6" ht="12.75" x14ac:dyDescent="0.2">
      <c r="A280" s="20"/>
      <c r="C280" s="22"/>
      <c r="F280" s="25"/>
    </row>
    <row r="281" spans="1:6" ht="12.75" x14ac:dyDescent="0.2">
      <c r="A281" s="20"/>
      <c r="C281" s="22"/>
      <c r="F281" s="25"/>
    </row>
    <row r="282" spans="1:6" ht="12.75" x14ac:dyDescent="0.2">
      <c r="A282" s="20"/>
      <c r="C282" s="22"/>
      <c r="F282" s="25"/>
    </row>
    <row r="283" spans="1:6" ht="12.75" x14ac:dyDescent="0.2">
      <c r="A283" s="20"/>
      <c r="C283" s="22"/>
      <c r="F283" s="25"/>
    </row>
    <row r="284" spans="1:6" ht="12.75" x14ac:dyDescent="0.2">
      <c r="A284" s="20"/>
      <c r="C284" s="22"/>
      <c r="F284" s="25"/>
    </row>
    <row r="285" spans="1:6" ht="12.75" x14ac:dyDescent="0.2">
      <c r="A285" s="20"/>
      <c r="C285" s="22"/>
      <c r="F285" s="25"/>
    </row>
    <row r="286" spans="1:6" ht="12.75" x14ac:dyDescent="0.2">
      <c r="A286" s="20"/>
      <c r="C286" s="22"/>
      <c r="F286" s="25"/>
    </row>
    <row r="287" spans="1:6" ht="12.75" x14ac:dyDescent="0.2">
      <c r="A287" s="20"/>
      <c r="C287" s="22"/>
      <c r="F287" s="25"/>
    </row>
    <row r="288" spans="1:6" ht="12.75" x14ac:dyDescent="0.2">
      <c r="A288" s="20"/>
      <c r="C288" s="22"/>
      <c r="F288" s="25"/>
    </row>
    <row r="289" spans="1:6" ht="12.75" x14ac:dyDescent="0.2">
      <c r="A289" s="20"/>
      <c r="C289" s="22"/>
      <c r="F289" s="25"/>
    </row>
    <row r="290" spans="1:6" ht="12.75" x14ac:dyDescent="0.2">
      <c r="A290" s="20"/>
      <c r="C290" s="22"/>
      <c r="F290" s="25"/>
    </row>
    <row r="291" spans="1:6" ht="12.75" x14ac:dyDescent="0.2">
      <c r="A291" s="20"/>
      <c r="C291" s="22"/>
      <c r="F291" s="25"/>
    </row>
    <row r="292" spans="1:6" ht="12.75" x14ac:dyDescent="0.2">
      <c r="A292" s="20"/>
      <c r="C292" s="22"/>
      <c r="F292" s="25"/>
    </row>
    <row r="293" spans="1:6" ht="12.75" x14ac:dyDescent="0.2">
      <c r="A293" s="20"/>
      <c r="C293" s="22"/>
      <c r="F293" s="25"/>
    </row>
    <row r="294" spans="1:6" ht="12.75" x14ac:dyDescent="0.2">
      <c r="A294" s="20"/>
      <c r="C294" s="22"/>
      <c r="F294" s="25"/>
    </row>
    <row r="295" spans="1:6" ht="12.75" x14ac:dyDescent="0.2">
      <c r="A295" s="20"/>
      <c r="C295" s="22"/>
      <c r="F295" s="25"/>
    </row>
    <row r="296" spans="1:6" ht="12.75" x14ac:dyDescent="0.2">
      <c r="A296" s="20"/>
      <c r="C296" s="22"/>
      <c r="F296" s="25"/>
    </row>
    <row r="297" spans="1:6" ht="12.75" x14ac:dyDescent="0.2">
      <c r="A297" s="20"/>
      <c r="C297" s="22"/>
      <c r="F297" s="25"/>
    </row>
    <row r="298" spans="1:6" ht="12.75" x14ac:dyDescent="0.2">
      <c r="A298" s="20"/>
      <c r="C298" s="22"/>
      <c r="F298" s="25"/>
    </row>
    <row r="299" spans="1:6" ht="12.75" x14ac:dyDescent="0.2">
      <c r="A299" s="20"/>
      <c r="C299" s="22"/>
      <c r="F299" s="25"/>
    </row>
    <row r="300" spans="1:6" ht="12.75" x14ac:dyDescent="0.2">
      <c r="A300" s="20"/>
      <c r="C300" s="22"/>
      <c r="F300" s="25"/>
    </row>
    <row r="301" spans="1:6" ht="12.75" x14ac:dyDescent="0.2">
      <c r="A301" s="20"/>
      <c r="C301" s="22"/>
      <c r="F301" s="25"/>
    </row>
    <row r="302" spans="1:6" ht="12.75" x14ac:dyDescent="0.2">
      <c r="A302" s="20"/>
      <c r="C302" s="22"/>
      <c r="F302" s="25"/>
    </row>
    <row r="303" spans="1:6" ht="12.75" x14ac:dyDescent="0.2">
      <c r="A303" s="20"/>
      <c r="C303" s="22"/>
      <c r="F303" s="25"/>
    </row>
    <row r="304" spans="1:6" ht="12.75" x14ac:dyDescent="0.2">
      <c r="A304" s="20"/>
      <c r="C304" s="22"/>
      <c r="F304" s="25"/>
    </row>
    <row r="305" spans="1:6" ht="12.75" x14ac:dyDescent="0.2">
      <c r="A305" s="20"/>
      <c r="C305" s="22"/>
      <c r="F305" s="25"/>
    </row>
    <row r="306" spans="1:6" ht="12.75" x14ac:dyDescent="0.2">
      <c r="A306" s="20"/>
      <c r="C306" s="22"/>
      <c r="F306" s="25"/>
    </row>
    <row r="307" spans="1:6" ht="12.75" x14ac:dyDescent="0.2">
      <c r="A307" s="20"/>
      <c r="C307" s="22"/>
      <c r="F307" s="25"/>
    </row>
    <row r="308" spans="1:6" ht="12.75" x14ac:dyDescent="0.2">
      <c r="A308" s="20"/>
      <c r="C308" s="22"/>
      <c r="F308" s="25"/>
    </row>
    <row r="309" spans="1:6" ht="12.75" x14ac:dyDescent="0.2">
      <c r="A309" s="20"/>
      <c r="C309" s="22"/>
      <c r="F309" s="25"/>
    </row>
    <row r="310" spans="1:6" ht="12.75" x14ac:dyDescent="0.2">
      <c r="A310" s="20"/>
      <c r="C310" s="22"/>
      <c r="F310" s="25"/>
    </row>
    <row r="311" spans="1:6" ht="12.75" x14ac:dyDescent="0.2">
      <c r="A311" s="20"/>
      <c r="C311" s="22"/>
      <c r="F311" s="25"/>
    </row>
    <row r="312" spans="1:6" ht="12.75" x14ac:dyDescent="0.2">
      <c r="A312" s="20"/>
      <c r="C312" s="22"/>
      <c r="F312" s="25"/>
    </row>
    <row r="313" spans="1:6" ht="12.75" x14ac:dyDescent="0.2">
      <c r="A313" s="20"/>
      <c r="C313" s="22"/>
      <c r="F313" s="25"/>
    </row>
    <row r="314" spans="1:6" ht="12.75" x14ac:dyDescent="0.2">
      <c r="A314" s="20"/>
      <c r="C314" s="22"/>
      <c r="F314" s="25"/>
    </row>
    <row r="315" spans="1:6" ht="12.75" x14ac:dyDescent="0.2">
      <c r="A315" s="20"/>
      <c r="C315" s="22"/>
      <c r="F315" s="25"/>
    </row>
    <row r="316" spans="1:6" ht="12.75" x14ac:dyDescent="0.2">
      <c r="A316" s="20"/>
      <c r="C316" s="22"/>
      <c r="F316" s="25"/>
    </row>
    <row r="317" spans="1:6" ht="12.75" x14ac:dyDescent="0.2">
      <c r="A317" s="20"/>
      <c r="C317" s="22"/>
      <c r="F317" s="25"/>
    </row>
    <row r="318" spans="1:6" ht="12.75" x14ac:dyDescent="0.2">
      <c r="A318" s="20"/>
      <c r="C318" s="22"/>
      <c r="F318" s="25"/>
    </row>
    <row r="319" spans="1:6" ht="12.75" x14ac:dyDescent="0.2">
      <c r="A319" s="20"/>
      <c r="C319" s="22"/>
      <c r="F319" s="25"/>
    </row>
    <row r="320" spans="1:6" ht="12.75" x14ac:dyDescent="0.2">
      <c r="A320" s="20"/>
      <c r="C320" s="22"/>
      <c r="F320" s="25"/>
    </row>
    <row r="321" spans="1:6" ht="12.75" x14ac:dyDescent="0.2">
      <c r="A321" s="20"/>
      <c r="C321" s="22"/>
      <c r="F321" s="25"/>
    </row>
    <row r="322" spans="1:6" ht="12.75" x14ac:dyDescent="0.2">
      <c r="A322" s="20"/>
      <c r="C322" s="22"/>
      <c r="F322" s="25"/>
    </row>
    <row r="323" spans="1:6" ht="12.75" x14ac:dyDescent="0.2">
      <c r="A323" s="20"/>
      <c r="C323" s="22"/>
      <c r="F323" s="25"/>
    </row>
    <row r="324" spans="1:6" ht="12.75" x14ac:dyDescent="0.2">
      <c r="A324" s="20"/>
      <c r="C324" s="22"/>
      <c r="F324" s="25"/>
    </row>
    <row r="325" spans="1:6" ht="12.75" x14ac:dyDescent="0.2">
      <c r="A325" s="20"/>
      <c r="C325" s="22"/>
      <c r="F325" s="25"/>
    </row>
    <row r="326" spans="1:6" ht="12.75" x14ac:dyDescent="0.2">
      <c r="A326" s="20"/>
      <c r="C326" s="22"/>
      <c r="F326" s="25"/>
    </row>
    <row r="327" spans="1:6" ht="12.75" x14ac:dyDescent="0.2">
      <c r="A327" s="20"/>
      <c r="C327" s="22"/>
      <c r="F327" s="25"/>
    </row>
    <row r="328" spans="1:6" ht="12.75" x14ac:dyDescent="0.2">
      <c r="A328" s="20"/>
      <c r="C328" s="22"/>
      <c r="F328" s="25"/>
    </row>
    <row r="329" spans="1:6" ht="12.75" x14ac:dyDescent="0.2">
      <c r="A329" s="20"/>
      <c r="C329" s="22"/>
      <c r="F329" s="25"/>
    </row>
    <row r="330" spans="1:6" ht="12.75" x14ac:dyDescent="0.2">
      <c r="A330" s="20"/>
      <c r="C330" s="22"/>
      <c r="F330" s="25"/>
    </row>
    <row r="331" spans="1:6" ht="12.75" x14ac:dyDescent="0.2">
      <c r="A331" s="20"/>
      <c r="C331" s="22"/>
      <c r="F331" s="25"/>
    </row>
    <row r="332" spans="1:6" ht="12.75" x14ac:dyDescent="0.2">
      <c r="A332" s="20"/>
      <c r="C332" s="22"/>
      <c r="F332" s="25"/>
    </row>
    <row r="333" spans="1:6" ht="12.75" x14ac:dyDescent="0.2">
      <c r="A333" s="20"/>
      <c r="C333" s="22"/>
      <c r="F333" s="25"/>
    </row>
    <row r="334" spans="1:6" ht="12.75" x14ac:dyDescent="0.2">
      <c r="A334" s="20"/>
      <c r="C334" s="22"/>
      <c r="F334" s="25"/>
    </row>
    <row r="335" spans="1:6" ht="12.75" x14ac:dyDescent="0.2">
      <c r="A335" s="20"/>
      <c r="C335" s="22"/>
      <c r="F335" s="25"/>
    </row>
    <row r="336" spans="1:6" ht="12.75" x14ac:dyDescent="0.2">
      <c r="A336" s="20"/>
      <c r="C336" s="22"/>
      <c r="F336" s="25"/>
    </row>
    <row r="337" spans="1:6" ht="12.75" x14ac:dyDescent="0.2">
      <c r="A337" s="20"/>
      <c r="C337" s="22"/>
      <c r="F337" s="25"/>
    </row>
    <row r="338" spans="1:6" ht="12.75" x14ac:dyDescent="0.2">
      <c r="A338" s="20"/>
      <c r="C338" s="22"/>
      <c r="F338" s="25"/>
    </row>
    <row r="339" spans="1:6" ht="12.75" x14ac:dyDescent="0.2">
      <c r="A339" s="20"/>
      <c r="C339" s="22"/>
      <c r="F339" s="25"/>
    </row>
    <row r="340" spans="1:6" ht="12.75" x14ac:dyDescent="0.2">
      <c r="A340" s="20"/>
      <c r="C340" s="22"/>
      <c r="F340" s="25"/>
    </row>
    <row r="341" spans="1:6" ht="12.75" x14ac:dyDescent="0.2">
      <c r="A341" s="20"/>
      <c r="C341" s="22"/>
      <c r="F341" s="25"/>
    </row>
    <row r="342" spans="1:6" ht="12.75" x14ac:dyDescent="0.2">
      <c r="A342" s="20"/>
      <c r="C342" s="22"/>
      <c r="F342" s="25"/>
    </row>
    <row r="343" spans="1:6" ht="12.75" x14ac:dyDescent="0.2">
      <c r="A343" s="20"/>
      <c r="C343" s="22"/>
      <c r="F343" s="25"/>
    </row>
    <row r="344" spans="1:6" ht="12.75" x14ac:dyDescent="0.2">
      <c r="A344" s="20"/>
      <c r="C344" s="22"/>
      <c r="F344" s="25"/>
    </row>
    <row r="345" spans="1:6" ht="12.75" x14ac:dyDescent="0.2">
      <c r="A345" s="20"/>
      <c r="C345" s="22"/>
      <c r="F345" s="25"/>
    </row>
    <row r="346" spans="1:6" ht="12.75" x14ac:dyDescent="0.2">
      <c r="A346" s="20"/>
      <c r="C346" s="22"/>
      <c r="F346" s="25"/>
    </row>
    <row r="347" spans="1:6" ht="12.75" x14ac:dyDescent="0.2">
      <c r="A347" s="20"/>
      <c r="C347" s="22"/>
      <c r="F347" s="25"/>
    </row>
    <row r="348" spans="1:6" ht="12.75" x14ac:dyDescent="0.2">
      <c r="A348" s="20"/>
      <c r="C348" s="22"/>
      <c r="F348" s="25"/>
    </row>
    <row r="349" spans="1:6" ht="12.75" x14ac:dyDescent="0.2">
      <c r="A349" s="20"/>
      <c r="C349" s="22"/>
      <c r="F349" s="25"/>
    </row>
    <row r="350" spans="1:6" ht="12.75" x14ac:dyDescent="0.2">
      <c r="A350" s="20"/>
      <c r="C350" s="22"/>
      <c r="F350" s="25"/>
    </row>
    <row r="351" spans="1:6" ht="12.75" x14ac:dyDescent="0.2">
      <c r="A351" s="20"/>
      <c r="C351" s="22"/>
      <c r="F351" s="25"/>
    </row>
    <row r="352" spans="1:6" ht="12.75" x14ac:dyDescent="0.2">
      <c r="A352" s="20"/>
      <c r="C352" s="22"/>
      <c r="F352" s="25"/>
    </row>
    <row r="353" spans="1:6" ht="12.75" x14ac:dyDescent="0.2">
      <c r="A353" s="20"/>
      <c r="C353" s="22"/>
      <c r="F353" s="25"/>
    </row>
    <row r="354" spans="1:6" ht="12.75" x14ac:dyDescent="0.2">
      <c r="A354" s="20"/>
      <c r="C354" s="22"/>
      <c r="F354" s="25"/>
    </row>
    <row r="355" spans="1:6" ht="12.75" x14ac:dyDescent="0.2">
      <c r="A355" s="20"/>
      <c r="C355" s="22"/>
      <c r="F355" s="25"/>
    </row>
    <row r="356" spans="1:6" ht="12.75" x14ac:dyDescent="0.2">
      <c r="A356" s="20"/>
      <c r="C356" s="22"/>
      <c r="F356" s="25"/>
    </row>
    <row r="357" spans="1:6" ht="12.75" x14ac:dyDescent="0.2">
      <c r="A357" s="20"/>
      <c r="C357" s="22"/>
      <c r="F357" s="25"/>
    </row>
    <row r="358" spans="1:6" ht="12.75" x14ac:dyDescent="0.2">
      <c r="A358" s="20"/>
      <c r="C358" s="22"/>
      <c r="F358" s="25"/>
    </row>
    <row r="359" spans="1:6" ht="12.75" x14ac:dyDescent="0.2">
      <c r="A359" s="20"/>
      <c r="C359" s="22"/>
      <c r="F359" s="25"/>
    </row>
    <row r="360" spans="1:6" ht="12.75" x14ac:dyDescent="0.2">
      <c r="A360" s="20"/>
      <c r="C360" s="22"/>
      <c r="F360" s="25"/>
    </row>
    <row r="361" spans="1:6" ht="12.75" x14ac:dyDescent="0.2">
      <c r="A361" s="20"/>
      <c r="C361" s="22"/>
      <c r="F361" s="25"/>
    </row>
    <row r="362" spans="1:6" ht="12.75" x14ac:dyDescent="0.2">
      <c r="A362" s="20"/>
      <c r="C362" s="22"/>
      <c r="F362" s="25"/>
    </row>
    <row r="363" spans="1:6" ht="12.75" x14ac:dyDescent="0.2">
      <c r="A363" s="20"/>
      <c r="C363" s="22"/>
      <c r="F363" s="25"/>
    </row>
    <row r="364" spans="1:6" ht="12.75" x14ac:dyDescent="0.2">
      <c r="A364" s="20"/>
      <c r="C364" s="22"/>
      <c r="F364" s="25"/>
    </row>
    <row r="365" spans="1:6" ht="12.75" x14ac:dyDescent="0.2">
      <c r="A365" s="20"/>
      <c r="C365" s="22"/>
      <c r="F365" s="25"/>
    </row>
    <row r="366" spans="1:6" ht="12.75" x14ac:dyDescent="0.2">
      <c r="A366" s="20"/>
      <c r="C366" s="22"/>
      <c r="F366" s="25"/>
    </row>
    <row r="367" spans="1:6" ht="12.75" x14ac:dyDescent="0.2">
      <c r="A367" s="20"/>
      <c r="C367" s="22"/>
      <c r="F367" s="25"/>
    </row>
    <row r="368" spans="1:6" ht="12.75" x14ac:dyDescent="0.2">
      <c r="A368" s="20"/>
      <c r="C368" s="22"/>
      <c r="F368" s="25"/>
    </row>
    <row r="369" spans="1:6" ht="12.75" x14ac:dyDescent="0.2">
      <c r="A369" s="20"/>
      <c r="C369" s="22"/>
      <c r="F369" s="25"/>
    </row>
    <row r="370" spans="1:6" ht="12.75" x14ac:dyDescent="0.2">
      <c r="A370" s="20"/>
      <c r="C370" s="22"/>
      <c r="F370" s="25"/>
    </row>
    <row r="371" spans="1:6" ht="12.75" x14ac:dyDescent="0.2">
      <c r="A371" s="20"/>
      <c r="C371" s="22"/>
      <c r="F371" s="25"/>
    </row>
    <row r="372" spans="1:6" ht="12.75" x14ac:dyDescent="0.2">
      <c r="A372" s="20"/>
      <c r="C372" s="22"/>
      <c r="F372" s="25"/>
    </row>
    <row r="373" spans="1:6" ht="12.75" x14ac:dyDescent="0.2">
      <c r="A373" s="20"/>
      <c r="C373" s="22"/>
      <c r="F373" s="25"/>
    </row>
    <row r="374" spans="1:6" ht="12.75" x14ac:dyDescent="0.2">
      <c r="A374" s="20"/>
      <c r="C374" s="22"/>
      <c r="F374" s="25"/>
    </row>
    <row r="375" spans="1:6" ht="12.75" x14ac:dyDescent="0.2">
      <c r="A375" s="20"/>
      <c r="C375" s="22"/>
      <c r="F375" s="25"/>
    </row>
    <row r="376" spans="1:6" ht="12.75" x14ac:dyDescent="0.2">
      <c r="A376" s="20"/>
      <c r="C376" s="22"/>
      <c r="F376" s="25"/>
    </row>
    <row r="377" spans="1:6" ht="12.75" x14ac:dyDescent="0.2">
      <c r="A377" s="20"/>
      <c r="C377" s="22"/>
      <c r="F377" s="25"/>
    </row>
    <row r="378" spans="1:6" ht="12.75" x14ac:dyDescent="0.2">
      <c r="A378" s="20"/>
      <c r="C378" s="22"/>
      <c r="F378" s="25"/>
    </row>
    <row r="379" spans="1:6" ht="12.75" x14ac:dyDescent="0.2">
      <c r="A379" s="20"/>
      <c r="C379" s="22"/>
      <c r="F379" s="25"/>
    </row>
    <row r="380" spans="1:6" ht="12.75" x14ac:dyDescent="0.2">
      <c r="A380" s="20"/>
      <c r="C380" s="22"/>
      <c r="F380" s="25"/>
    </row>
    <row r="381" spans="1:6" ht="12.75" x14ac:dyDescent="0.2">
      <c r="A381" s="20"/>
      <c r="C381" s="22"/>
      <c r="F381" s="25"/>
    </row>
    <row r="382" spans="1:6" ht="12.75" x14ac:dyDescent="0.2">
      <c r="A382" s="20"/>
      <c r="C382" s="22"/>
      <c r="F382" s="25"/>
    </row>
    <row r="383" spans="1:6" ht="12.75" x14ac:dyDescent="0.2">
      <c r="A383" s="20"/>
      <c r="C383" s="22"/>
      <c r="F383" s="25"/>
    </row>
    <row r="384" spans="1:6" ht="12.75" x14ac:dyDescent="0.2">
      <c r="A384" s="20"/>
      <c r="C384" s="22"/>
      <c r="F384" s="25"/>
    </row>
    <row r="385" spans="1:6" ht="12.75" x14ac:dyDescent="0.2">
      <c r="A385" s="20"/>
      <c r="C385" s="22"/>
      <c r="F385" s="25"/>
    </row>
    <row r="386" spans="1:6" ht="12.75" x14ac:dyDescent="0.2">
      <c r="A386" s="20"/>
      <c r="C386" s="22"/>
      <c r="F386" s="25"/>
    </row>
    <row r="387" spans="1:6" ht="12.75" x14ac:dyDescent="0.2">
      <c r="A387" s="20"/>
      <c r="C387" s="22"/>
      <c r="F387" s="25"/>
    </row>
    <row r="388" spans="1:6" ht="12.75" x14ac:dyDescent="0.2">
      <c r="A388" s="20"/>
      <c r="C388" s="22"/>
      <c r="F388" s="25"/>
    </row>
    <row r="389" spans="1:6" ht="12.75" x14ac:dyDescent="0.2">
      <c r="A389" s="20"/>
      <c r="C389" s="22"/>
      <c r="F389" s="25"/>
    </row>
    <row r="390" spans="1:6" ht="12.75" x14ac:dyDescent="0.2">
      <c r="A390" s="20"/>
      <c r="C390" s="22"/>
      <c r="F390" s="25"/>
    </row>
    <row r="391" spans="1:6" ht="12.75" x14ac:dyDescent="0.2">
      <c r="A391" s="20"/>
      <c r="C391" s="22"/>
      <c r="F391" s="25"/>
    </row>
    <row r="392" spans="1:6" ht="12.75" x14ac:dyDescent="0.2">
      <c r="A392" s="20"/>
      <c r="C392" s="22"/>
      <c r="F392" s="25"/>
    </row>
    <row r="393" spans="1:6" ht="12.75" x14ac:dyDescent="0.2">
      <c r="A393" s="20"/>
      <c r="C393" s="22"/>
      <c r="F393" s="25"/>
    </row>
    <row r="394" spans="1:6" ht="12.75" x14ac:dyDescent="0.2">
      <c r="A394" s="20"/>
      <c r="C394" s="22"/>
      <c r="F394" s="25"/>
    </row>
    <row r="395" spans="1:6" ht="12.75" x14ac:dyDescent="0.2">
      <c r="A395" s="20"/>
      <c r="C395" s="22"/>
      <c r="F395" s="25"/>
    </row>
    <row r="396" spans="1:6" ht="12.75" x14ac:dyDescent="0.2">
      <c r="A396" s="20"/>
      <c r="C396" s="22"/>
      <c r="F396" s="25"/>
    </row>
    <row r="397" spans="1:6" ht="12.75" x14ac:dyDescent="0.2">
      <c r="A397" s="20"/>
      <c r="C397" s="22"/>
      <c r="F397" s="25"/>
    </row>
    <row r="398" spans="1:6" ht="12.75" x14ac:dyDescent="0.2">
      <c r="A398" s="20"/>
      <c r="C398" s="22"/>
      <c r="F398" s="25"/>
    </row>
    <row r="399" spans="1:6" ht="12.75" x14ac:dyDescent="0.2">
      <c r="A399" s="20"/>
      <c r="C399" s="22"/>
      <c r="F399" s="25"/>
    </row>
    <row r="400" spans="1:6" ht="12.75" x14ac:dyDescent="0.2">
      <c r="A400" s="20"/>
      <c r="C400" s="22"/>
      <c r="F400" s="25"/>
    </row>
    <row r="401" spans="1:6" ht="12.75" x14ac:dyDescent="0.2">
      <c r="A401" s="20"/>
      <c r="C401" s="22"/>
      <c r="F401" s="25"/>
    </row>
    <row r="402" spans="1:6" ht="12.75" x14ac:dyDescent="0.2">
      <c r="A402" s="20"/>
      <c r="C402" s="22"/>
      <c r="F402" s="25"/>
    </row>
    <row r="403" spans="1:6" ht="12.75" x14ac:dyDescent="0.2">
      <c r="A403" s="20"/>
      <c r="C403" s="22"/>
      <c r="F403" s="25"/>
    </row>
    <row r="404" spans="1:6" ht="12.75" x14ac:dyDescent="0.2">
      <c r="A404" s="20"/>
      <c r="C404" s="22"/>
      <c r="F404" s="25"/>
    </row>
    <row r="405" spans="1:6" ht="12.75" x14ac:dyDescent="0.2">
      <c r="A405" s="20"/>
      <c r="C405" s="22"/>
      <c r="F405" s="25"/>
    </row>
    <row r="406" spans="1:6" ht="12.75" x14ac:dyDescent="0.2">
      <c r="A406" s="20"/>
      <c r="C406" s="22"/>
      <c r="F406" s="25"/>
    </row>
    <row r="407" spans="1:6" ht="12.75" x14ac:dyDescent="0.2">
      <c r="A407" s="20"/>
      <c r="C407" s="22"/>
      <c r="F407" s="25"/>
    </row>
    <row r="408" spans="1:6" ht="12.75" x14ac:dyDescent="0.2">
      <c r="A408" s="20"/>
      <c r="C408" s="22"/>
      <c r="F408" s="25"/>
    </row>
    <row r="409" spans="1:6" ht="12.75" x14ac:dyDescent="0.2">
      <c r="A409" s="20"/>
      <c r="C409" s="22"/>
      <c r="F409" s="25"/>
    </row>
    <row r="410" spans="1:6" ht="12.75" x14ac:dyDescent="0.2">
      <c r="A410" s="20"/>
      <c r="C410" s="22"/>
      <c r="F410" s="25"/>
    </row>
    <row r="411" spans="1:6" ht="12.75" x14ac:dyDescent="0.2">
      <c r="A411" s="20"/>
      <c r="C411" s="22"/>
      <c r="F411" s="25"/>
    </row>
    <row r="412" spans="1:6" ht="12.75" x14ac:dyDescent="0.2">
      <c r="A412" s="20"/>
      <c r="C412" s="22"/>
      <c r="F412" s="25"/>
    </row>
    <row r="413" spans="1:6" ht="12.75" x14ac:dyDescent="0.2">
      <c r="A413" s="20"/>
      <c r="C413" s="22"/>
      <c r="F413" s="25"/>
    </row>
    <row r="414" spans="1:6" ht="12.75" x14ac:dyDescent="0.2">
      <c r="A414" s="20"/>
      <c r="C414" s="22"/>
      <c r="F414" s="25"/>
    </row>
    <row r="415" spans="1:6" ht="12.75" x14ac:dyDescent="0.2">
      <c r="A415" s="20"/>
      <c r="C415" s="22"/>
      <c r="F415" s="25"/>
    </row>
    <row r="416" spans="1:6" ht="12.75" x14ac:dyDescent="0.2">
      <c r="A416" s="20"/>
      <c r="C416" s="22"/>
      <c r="F416" s="25"/>
    </row>
    <row r="417" spans="1:6" ht="12.75" x14ac:dyDescent="0.2">
      <c r="A417" s="20"/>
      <c r="C417" s="22"/>
      <c r="F417" s="25"/>
    </row>
    <row r="418" spans="1:6" ht="12.75" x14ac:dyDescent="0.2">
      <c r="A418" s="20"/>
      <c r="C418" s="22"/>
      <c r="F418" s="25"/>
    </row>
    <row r="419" spans="1:6" ht="12.75" x14ac:dyDescent="0.2">
      <c r="A419" s="20"/>
      <c r="C419" s="22"/>
      <c r="F419" s="25"/>
    </row>
    <row r="420" spans="1:6" ht="12.75" x14ac:dyDescent="0.2">
      <c r="A420" s="20"/>
      <c r="C420" s="22"/>
      <c r="F420" s="25"/>
    </row>
    <row r="421" spans="1:6" ht="12.75" x14ac:dyDescent="0.2">
      <c r="A421" s="20"/>
      <c r="C421" s="22"/>
      <c r="F421" s="25"/>
    </row>
    <row r="422" spans="1:6" ht="12.75" x14ac:dyDescent="0.2">
      <c r="A422" s="20"/>
      <c r="C422" s="22"/>
      <c r="F422" s="25"/>
    </row>
    <row r="423" spans="1:6" ht="12.75" x14ac:dyDescent="0.2">
      <c r="A423" s="20"/>
      <c r="C423" s="22"/>
      <c r="F423" s="25"/>
    </row>
    <row r="424" spans="1:6" ht="12.75" x14ac:dyDescent="0.2">
      <c r="A424" s="20"/>
      <c r="C424" s="22"/>
      <c r="F424" s="25"/>
    </row>
    <row r="425" spans="1:6" ht="12.75" x14ac:dyDescent="0.2">
      <c r="A425" s="20"/>
      <c r="C425" s="22"/>
      <c r="F425" s="25"/>
    </row>
    <row r="426" spans="1:6" ht="12.75" x14ac:dyDescent="0.2">
      <c r="A426" s="20"/>
      <c r="C426" s="22"/>
      <c r="F426" s="25"/>
    </row>
    <row r="427" spans="1:6" ht="12.75" x14ac:dyDescent="0.2">
      <c r="A427" s="20"/>
      <c r="C427" s="22"/>
      <c r="F427" s="25"/>
    </row>
    <row r="428" spans="1:6" ht="12.75" x14ac:dyDescent="0.2">
      <c r="A428" s="20"/>
      <c r="C428" s="22"/>
      <c r="F428" s="25"/>
    </row>
    <row r="429" spans="1:6" ht="12.75" x14ac:dyDescent="0.2">
      <c r="A429" s="20"/>
      <c r="C429" s="22"/>
      <c r="F429" s="25"/>
    </row>
    <row r="430" spans="1:6" ht="12.75" x14ac:dyDescent="0.2">
      <c r="A430" s="20"/>
      <c r="C430" s="22"/>
      <c r="F430" s="25"/>
    </row>
    <row r="431" spans="1:6" ht="12.75" x14ac:dyDescent="0.2">
      <c r="A431" s="20"/>
      <c r="C431" s="22"/>
      <c r="F431" s="25"/>
    </row>
    <row r="432" spans="1:6" ht="12.75" x14ac:dyDescent="0.2">
      <c r="A432" s="20"/>
      <c r="C432" s="22"/>
      <c r="F432" s="25"/>
    </row>
    <row r="433" spans="1:6" ht="12.75" x14ac:dyDescent="0.2">
      <c r="A433" s="20"/>
      <c r="C433" s="22"/>
      <c r="F433" s="25"/>
    </row>
    <row r="434" spans="1:6" ht="12.75" x14ac:dyDescent="0.2">
      <c r="A434" s="20"/>
      <c r="C434" s="22"/>
      <c r="F434" s="25"/>
    </row>
    <row r="435" spans="1:6" ht="12.75" x14ac:dyDescent="0.2">
      <c r="A435" s="20"/>
      <c r="C435" s="22"/>
      <c r="F435" s="25"/>
    </row>
    <row r="436" spans="1:6" ht="12.75" x14ac:dyDescent="0.2">
      <c r="A436" s="20"/>
      <c r="C436" s="22"/>
      <c r="F436" s="25"/>
    </row>
    <row r="437" spans="1:6" ht="12.75" x14ac:dyDescent="0.2">
      <c r="A437" s="20"/>
      <c r="C437" s="22"/>
      <c r="F437" s="25"/>
    </row>
    <row r="438" spans="1:6" ht="12.75" x14ac:dyDescent="0.2">
      <c r="A438" s="20"/>
      <c r="C438" s="22"/>
      <c r="F438" s="25"/>
    </row>
    <row r="439" spans="1:6" ht="12.75" x14ac:dyDescent="0.2">
      <c r="A439" s="20"/>
      <c r="C439" s="22"/>
      <c r="F439" s="25"/>
    </row>
    <row r="440" spans="1:6" ht="12.75" x14ac:dyDescent="0.2">
      <c r="A440" s="20"/>
      <c r="C440" s="22"/>
      <c r="F440" s="25"/>
    </row>
    <row r="441" spans="1:6" ht="12.75" x14ac:dyDescent="0.2">
      <c r="A441" s="20"/>
      <c r="C441" s="22"/>
      <c r="F441" s="25"/>
    </row>
    <row r="442" spans="1:6" ht="12.75" x14ac:dyDescent="0.2">
      <c r="A442" s="20"/>
      <c r="C442" s="22"/>
      <c r="F442" s="25"/>
    </row>
    <row r="443" spans="1:6" ht="12.75" x14ac:dyDescent="0.2">
      <c r="A443" s="20"/>
      <c r="C443" s="22"/>
      <c r="F443" s="25"/>
    </row>
    <row r="444" spans="1:6" ht="12.75" x14ac:dyDescent="0.2">
      <c r="A444" s="20"/>
      <c r="C444" s="22"/>
      <c r="F444" s="25"/>
    </row>
    <row r="445" spans="1:6" ht="12.75" x14ac:dyDescent="0.2">
      <c r="A445" s="20"/>
      <c r="C445" s="22"/>
      <c r="F445" s="25"/>
    </row>
    <row r="446" spans="1:6" ht="12.75" x14ac:dyDescent="0.2">
      <c r="A446" s="20"/>
      <c r="C446" s="22"/>
      <c r="F446" s="25"/>
    </row>
    <row r="447" spans="1:6" ht="12.75" x14ac:dyDescent="0.2">
      <c r="A447" s="20"/>
      <c r="C447" s="22"/>
      <c r="F447" s="25"/>
    </row>
    <row r="448" spans="1:6" ht="12.75" x14ac:dyDescent="0.2">
      <c r="A448" s="20"/>
      <c r="C448" s="22"/>
      <c r="F448" s="25"/>
    </row>
    <row r="449" spans="1:6" ht="12.75" x14ac:dyDescent="0.2">
      <c r="A449" s="20"/>
      <c r="C449" s="22"/>
      <c r="F449" s="25"/>
    </row>
    <row r="450" spans="1:6" ht="12.75" x14ac:dyDescent="0.2">
      <c r="A450" s="20"/>
      <c r="C450" s="22"/>
      <c r="F450" s="25"/>
    </row>
    <row r="451" spans="1:6" ht="12.75" x14ac:dyDescent="0.2">
      <c r="A451" s="20"/>
      <c r="C451" s="22"/>
      <c r="F451" s="25"/>
    </row>
    <row r="452" spans="1:6" ht="12.75" x14ac:dyDescent="0.2">
      <c r="A452" s="20"/>
      <c r="C452" s="22"/>
      <c r="F452" s="25"/>
    </row>
    <row r="453" spans="1:6" ht="12.75" x14ac:dyDescent="0.2">
      <c r="A453" s="20"/>
      <c r="C453" s="22"/>
      <c r="F453" s="25"/>
    </row>
    <row r="454" spans="1:6" ht="12.75" x14ac:dyDescent="0.2">
      <c r="A454" s="20"/>
      <c r="C454" s="22"/>
      <c r="F454" s="25"/>
    </row>
    <row r="455" spans="1:6" ht="12.75" x14ac:dyDescent="0.2">
      <c r="A455" s="20"/>
      <c r="C455" s="22"/>
      <c r="F455" s="25"/>
    </row>
    <row r="456" spans="1:6" ht="12.75" x14ac:dyDescent="0.2">
      <c r="A456" s="20"/>
      <c r="C456" s="22"/>
      <c r="F456" s="25"/>
    </row>
    <row r="457" spans="1:6" ht="12.75" x14ac:dyDescent="0.2">
      <c r="A457" s="20"/>
      <c r="C457" s="22"/>
      <c r="F457" s="25"/>
    </row>
    <row r="458" spans="1:6" ht="12.75" x14ac:dyDescent="0.2">
      <c r="A458" s="20"/>
      <c r="C458" s="22"/>
      <c r="F458" s="25"/>
    </row>
    <row r="459" spans="1:6" ht="12.75" x14ac:dyDescent="0.2">
      <c r="A459" s="20"/>
      <c r="C459" s="22"/>
      <c r="F459" s="25"/>
    </row>
    <row r="460" spans="1:6" ht="12.75" x14ac:dyDescent="0.2">
      <c r="A460" s="20"/>
      <c r="C460" s="22"/>
      <c r="F460" s="25"/>
    </row>
    <row r="461" spans="1:6" ht="12.75" x14ac:dyDescent="0.2">
      <c r="A461" s="20"/>
      <c r="C461" s="22"/>
      <c r="F461" s="25"/>
    </row>
    <row r="462" spans="1:6" ht="12.75" x14ac:dyDescent="0.2">
      <c r="A462" s="20"/>
      <c r="C462" s="22"/>
      <c r="F462" s="25"/>
    </row>
    <row r="463" spans="1:6" ht="12.75" x14ac:dyDescent="0.2">
      <c r="A463" s="20"/>
      <c r="C463" s="22"/>
      <c r="F463" s="25"/>
    </row>
    <row r="464" spans="1:6" ht="12.75" x14ac:dyDescent="0.2">
      <c r="A464" s="20"/>
      <c r="C464" s="22"/>
      <c r="F464" s="25"/>
    </row>
    <row r="465" spans="1:6" ht="12.75" x14ac:dyDescent="0.2">
      <c r="A465" s="20"/>
      <c r="C465" s="22"/>
      <c r="F465" s="25"/>
    </row>
    <row r="466" spans="1:6" ht="12.75" x14ac:dyDescent="0.2">
      <c r="A466" s="20"/>
      <c r="C466" s="22"/>
      <c r="F466" s="25"/>
    </row>
    <row r="467" spans="1:6" ht="12.75" x14ac:dyDescent="0.2">
      <c r="A467" s="20"/>
      <c r="C467" s="22"/>
      <c r="F467" s="25"/>
    </row>
    <row r="468" spans="1:6" ht="12.75" x14ac:dyDescent="0.2">
      <c r="A468" s="20"/>
      <c r="C468" s="22"/>
      <c r="F468" s="25"/>
    </row>
    <row r="469" spans="1:6" ht="12.75" x14ac:dyDescent="0.2">
      <c r="A469" s="20"/>
      <c r="C469" s="22"/>
      <c r="F469" s="25"/>
    </row>
    <row r="470" spans="1:6" ht="12.75" x14ac:dyDescent="0.2">
      <c r="A470" s="20"/>
      <c r="C470" s="22"/>
      <c r="F470" s="25"/>
    </row>
    <row r="471" spans="1:6" ht="12.75" x14ac:dyDescent="0.2">
      <c r="A471" s="20"/>
      <c r="C471" s="22"/>
      <c r="F471" s="25"/>
    </row>
    <row r="472" spans="1:6" ht="12.75" x14ac:dyDescent="0.2">
      <c r="A472" s="20"/>
      <c r="C472" s="22"/>
      <c r="F472" s="25"/>
    </row>
    <row r="473" spans="1:6" ht="12.75" x14ac:dyDescent="0.2">
      <c r="A473" s="20"/>
      <c r="C473" s="22"/>
      <c r="F473" s="25"/>
    </row>
    <row r="474" spans="1:6" ht="12.75" x14ac:dyDescent="0.2">
      <c r="A474" s="20"/>
      <c r="C474" s="22"/>
      <c r="F474" s="25"/>
    </row>
    <row r="475" spans="1:6" ht="12.75" x14ac:dyDescent="0.2">
      <c r="A475" s="20"/>
      <c r="C475" s="22"/>
      <c r="F475" s="25"/>
    </row>
    <row r="476" spans="1:6" ht="12.75" x14ac:dyDescent="0.2">
      <c r="A476" s="20"/>
      <c r="C476" s="22"/>
      <c r="F476" s="25"/>
    </row>
    <row r="477" spans="1:6" ht="12.75" x14ac:dyDescent="0.2">
      <c r="A477" s="20"/>
      <c r="C477" s="22"/>
      <c r="F477" s="25"/>
    </row>
    <row r="478" spans="1:6" ht="12.75" x14ac:dyDescent="0.2">
      <c r="A478" s="20"/>
      <c r="C478" s="22"/>
      <c r="F478" s="25"/>
    </row>
    <row r="479" spans="1:6" ht="12.75" x14ac:dyDescent="0.2">
      <c r="A479" s="20"/>
      <c r="C479" s="22"/>
      <c r="F479" s="25"/>
    </row>
    <row r="480" spans="1:6" ht="12.75" x14ac:dyDescent="0.2">
      <c r="A480" s="20"/>
      <c r="C480" s="22"/>
      <c r="F480" s="25"/>
    </row>
    <row r="481" spans="1:6" ht="12.75" x14ac:dyDescent="0.2">
      <c r="A481" s="20"/>
      <c r="C481" s="22"/>
      <c r="F481" s="25"/>
    </row>
    <row r="482" spans="1:6" ht="12.75" x14ac:dyDescent="0.2">
      <c r="A482" s="20"/>
      <c r="C482" s="22"/>
      <c r="F482" s="25"/>
    </row>
    <row r="483" spans="1:6" ht="12.75" x14ac:dyDescent="0.2">
      <c r="A483" s="20"/>
      <c r="C483" s="22"/>
      <c r="F483" s="25"/>
    </row>
    <row r="484" spans="1:6" ht="12.75" x14ac:dyDescent="0.2">
      <c r="A484" s="20"/>
      <c r="C484" s="22"/>
      <c r="F484" s="25"/>
    </row>
    <row r="485" spans="1:6" ht="12.75" x14ac:dyDescent="0.2">
      <c r="A485" s="20"/>
      <c r="C485" s="22"/>
      <c r="F485" s="25"/>
    </row>
    <row r="486" spans="1:6" ht="12.75" x14ac:dyDescent="0.2">
      <c r="A486" s="20"/>
      <c r="C486" s="22"/>
      <c r="F486" s="25"/>
    </row>
    <row r="487" spans="1:6" ht="12.75" x14ac:dyDescent="0.2">
      <c r="A487" s="20"/>
      <c r="C487" s="22"/>
      <c r="F487" s="25"/>
    </row>
    <row r="488" spans="1:6" ht="12.75" x14ac:dyDescent="0.2">
      <c r="A488" s="20"/>
      <c r="C488" s="22"/>
      <c r="F488" s="25"/>
    </row>
    <row r="489" spans="1:6" ht="12.75" x14ac:dyDescent="0.2">
      <c r="A489" s="20"/>
      <c r="C489" s="22"/>
      <c r="F489" s="25"/>
    </row>
    <row r="490" spans="1:6" ht="12.75" x14ac:dyDescent="0.2">
      <c r="A490" s="20"/>
      <c r="C490" s="22"/>
      <c r="F490" s="25"/>
    </row>
    <row r="491" spans="1:6" ht="12.75" x14ac:dyDescent="0.2">
      <c r="A491" s="20"/>
      <c r="C491" s="22"/>
      <c r="F491" s="25"/>
    </row>
    <row r="492" spans="1:6" ht="12.75" x14ac:dyDescent="0.2">
      <c r="A492" s="20"/>
      <c r="C492" s="22"/>
      <c r="F492" s="25"/>
    </row>
    <row r="493" spans="1:6" ht="12.75" x14ac:dyDescent="0.2">
      <c r="A493" s="20"/>
      <c r="C493" s="22"/>
      <c r="F493" s="25"/>
    </row>
    <row r="494" spans="1:6" ht="12.75" x14ac:dyDescent="0.2">
      <c r="A494" s="20"/>
      <c r="C494" s="22"/>
      <c r="F494" s="25"/>
    </row>
    <row r="495" spans="1:6" ht="12.75" x14ac:dyDescent="0.2">
      <c r="A495" s="20"/>
      <c r="C495" s="22"/>
      <c r="F495" s="25"/>
    </row>
    <row r="496" spans="1:6" ht="12.75" x14ac:dyDescent="0.2">
      <c r="A496" s="20"/>
      <c r="C496" s="22"/>
      <c r="F496" s="25"/>
    </row>
    <row r="497" spans="1:6" ht="12.75" x14ac:dyDescent="0.2">
      <c r="A497" s="20"/>
      <c r="C497" s="22"/>
      <c r="F497" s="25"/>
    </row>
    <row r="498" spans="1:6" ht="12.75" x14ac:dyDescent="0.2">
      <c r="A498" s="20"/>
      <c r="C498" s="22"/>
      <c r="F498" s="25"/>
    </row>
    <row r="499" spans="1:6" ht="12.75" x14ac:dyDescent="0.2">
      <c r="A499" s="20"/>
      <c r="C499" s="22"/>
      <c r="F499" s="25"/>
    </row>
    <row r="500" spans="1:6" ht="12.75" x14ac:dyDescent="0.2">
      <c r="A500" s="20"/>
      <c r="C500" s="22"/>
      <c r="F500" s="25"/>
    </row>
    <row r="501" spans="1:6" ht="12.75" x14ac:dyDescent="0.2">
      <c r="A501" s="20"/>
      <c r="C501" s="22"/>
      <c r="F501" s="25"/>
    </row>
    <row r="502" spans="1:6" ht="12.75" x14ac:dyDescent="0.2">
      <c r="A502" s="20"/>
      <c r="C502" s="22"/>
      <c r="F502" s="25"/>
    </row>
    <row r="503" spans="1:6" ht="12.75" x14ac:dyDescent="0.2">
      <c r="A503" s="20"/>
      <c r="C503" s="22"/>
      <c r="F503" s="25"/>
    </row>
    <row r="504" spans="1:6" ht="12.75" x14ac:dyDescent="0.2">
      <c r="A504" s="20"/>
      <c r="C504" s="22"/>
      <c r="F504" s="25"/>
    </row>
    <row r="505" spans="1:6" ht="12.75" x14ac:dyDescent="0.2">
      <c r="A505" s="20"/>
      <c r="C505" s="22"/>
      <c r="F505" s="25"/>
    </row>
    <row r="506" spans="1:6" ht="12.75" x14ac:dyDescent="0.2">
      <c r="A506" s="20"/>
      <c r="C506" s="22"/>
      <c r="F506" s="25"/>
    </row>
    <row r="507" spans="1:6" ht="12.75" x14ac:dyDescent="0.2">
      <c r="A507" s="20"/>
      <c r="C507" s="22"/>
      <c r="F507" s="25"/>
    </row>
    <row r="508" spans="1:6" ht="12.75" x14ac:dyDescent="0.2">
      <c r="A508" s="20"/>
      <c r="C508" s="22"/>
      <c r="F508" s="25"/>
    </row>
    <row r="509" spans="1:6" ht="12.75" x14ac:dyDescent="0.2">
      <c r="A509" s="20"/>
      <c r="C509" s="22"/>
      <c r="F509" s="25"/>
    </row>
    <row r="510" spans="1:6" ht="12.75" x14ac:dyDescent="0.2">
      <c r="A510" s="20"/>
      <c r="C510" s="22"/>
      <c r="F510" s="25"/>
    </row>
    <row r="511" spans="1:6" ht="12.75" x14ac:dyDescent="0.2">
      <c r="A511" s="20"/>
      <c r="C511" s="22"/>
      <c r="F511" s="25"/>
    </row>
    <row r="512" spans="1:6" ht="12.75" x14ac:dyDescent="0.2">
      <c r="A512" s="20"/>
      <c r="C512" s="22"/>
      <c r="F512" s="25"/>
    </row>
    <row r="513" spans="1:6" ht="12.75" x14ac:dyDescent="0.2">
      <c r="A513" s="20"/>
      <c r="C513" s="22"/>
      <c r="F513" s="25"/>
    </row>
    <row r="514" spans="1:6" ht="12.75" x14ac:dyDescent="0.2">
      <c r="A514" s="20"/>
      <c r="C514" s="22"/>
      <c r="F514" s="25"/>
    </row>
    <row r="515" spans="1:6" ht="12.75" x14ac:dyDescent="0.2">
      <c r="A515" s="20"/>
      <c r="C515" s="22"/>
      <c r="F515" s="25"/>
    </row>
    <row r="516" spans="1:6" ht="12.75" x14ac:dyDescent="0.2">
      <c r="A516" s="20"/>
      <c r="C516" s="22"/>
      <c r="F516" s="25"/>
    </row>
    <row r="517" spans="1:6" ht="12.75" x14ac:dyDescent="0.2">
      <c r="A517" s="20"/>
      <c r="C517" s="22"/>
      <c r="F517" s="25"/>
    </row>
    <row r="518" spans="1:6" ht="12.75" x14ac:dyDescent="0.2">
      <c r="A518" s="20"/>
      <c r="C518" s="22"/>
      <c r="F518" s="25"/>
    </row>
    <row r="519" spans="1:6" ht="12.75" x14ac:dyDescent="0.2">
      <c r="A519" s="20"/>
      <c r="C519" s="22"/>
      <c r="F519" s="25"/>
    </row>
    <row r="520" spans="1:6" ht="12.75" x14ac:dyDescent="0.2">
      <c r="A520" s="20"/>
      <c r="C520" s="22"/>
      <c r="F520" s="25"/>
    </row>
    <row r="521" spans="1:6" ht="12.75" x14ac:dyDescent="0.2">
      <c r="A521" s="20"/>
      <c r="C521" s="22"/>
      <c r="F521" s="25"/>
    </row>
    <row r="522" spans="1:6" ht="12.75" x14ac:dyDescent="0.2">
      <c r="A522" s="20"/>
      <c r="C522" s="22"/>
      <c r="F522" s="25"/>
    </row>
    <row r="523" spans="1:6" ht="12.75" x14ac:dyDescent="0.2">
      <c r="A523" s="20"/>
      <c r="C523" s="22"/>
      <c r="F523" s="25"/>
    </row>
    <row r="524" spans="1:6" ht="12.75" x14ac:dyDescent="0.2">
      <c r="A524" s="20"/>
      <c r="C524" s="22"/>
      <c r="F524" s="25"/>
    </row>
    <row r="525" spans="1:6" ht="12.75" x14ac:dyDescent="0.2">
      <c r="A525" s="20"/>
      <c r="C525" s="22"/>
      <c r="F525" s="25"/>
    </row>
    <row r="526" spans="1:6" ht="12.75" x14ac:dyDescent="0.2">
      <c r="A526" s="20"/>
      <c r="C526" s="22"/>
      <c r="F526" s="25"/>
    </row>
    <row r="527" spans="1:6" ht="12.75" x14ac:dyDescent="0.2">
      <c r="A527" s="20"/>
      <c r="C527" s="22"/>
      <c r="F527" s="25"/>
    </row>
    <row r="528" spans="1:6" ht="12.75" x14ac:dyDescent="0.2">
      <c r="A528" s="20"/>
      <c r="C528" s="22"/>
      <c r="F528" s="25"/>
    </row>
    <row r="529" spans="1:6" ht="12.75" x14ac:dyDescent="0.2">
      <c r="A529" s="20"/>
      <c r="C529" s="22"/>
      <c r="F529" s="25"/>
    </row>
    <row r="530" spans="1:6" ht="12.75" x14ac:dyDescent="0.2">
      <c r="A530" s="20"/>
      <c r="C530" s="22"/>
      <c r="F530" s="25"/>
    </row>
    <row r="531" spans="1:6" ht="12.75" x14ac:dyDescent="0.2">
      <c r="A531" s="20"/>
      <c r="C531" s="22"/>
      <c r="F531" s="25"/>
    </row>
    <row r="532" spans="1:6" ht="12.75" x14ac:dyDescent="0.2">
      <c r="A532" s="20"/>
      <c r="C532" s="22"/>
      <c r="F532" s="25"/>
    </row>
    <row r="533" spans="1:6" ht="12.75" x14ac:dyDescent="0.2">
      <c r="A533" s="20"/>
      <c r="C533" s="22"/>
      <c r="F533" s="25"/>
    </row>
    <row r="534" spans="1:6" ht="12.75" x14ac:dyDescent="0.2">
      <c r="A534" s="20"/>
      <c r="C534" s="22"/>
      <c r="F534" s="25"/>
    </row>
    <row r="535" spans="1:6" ht="12.75" x14ac:dyDescent="0.2">
      <c r="A535" s="20"/>
      <c r="C535" s="22"/>
      <c r="F535" s="25"/>
    </row>
    <row r="536" spans="1:6" ht="12.75" x14ac:dyDescent="0.2">
      <c r="A536" s="20"/>
      <c r="C536" s="22"/>
      <c r="F536" s="25"/>
    </row>
    <row r="537" spans="1:6" ht="12.75" x14ac:dyDescent="0.2">
      <c r="A537" s="20"/>
      <c r="C537" s="22"/>
      <c r="F537" s="25"/>
    </row>
    <row r="538" spans="1:6" ht="12.75" x14ac:dyDescent="0.2">
      <c r="A538" s="20"/>
      <c r="C538" s="22"/>
      <c r="F538" s="25"/>
    </row>
    <row r="539" spans="1:6" ht="12.75" x14ac:dyDescent="0.2">
      <c r="A539" s="20"/>
      <c r="C539" s="22"/>
      <c r="F539" s="25"/>
    </row>
    <row r="540" spans="1:6" ht="12.75" x14ac:dyDescent="0.2">
      <c r="A540" s="20"/>
      <c r="C540" s="22"/>
      <c r="F540" s="25"/>
    </row>
    <row r="541" spans="1:6" ht="12.75" x14ac:dyDescent="0.2">
      <c r="A541" s="20"/>
      <c r="C541" s="22"/>
      <c r="F541" s="25"/>
    </row>
    <row r="542" spans="1:6" ht="12.75" x14ac:dyDescent="0.2">
      <c r="A542" s="20"/>
      <c r="C542" s="22"/>
      <c r="F542" s="25"/>
    </row>
    <row r="543" spans="1:6" ht="12.75" x14ac:dyDescent="0.2">
      <c r="A543" s="20"/>
      <c r="C543" s="22"/>
      <c r="F543" s="25"/>
    </row>
    <row r="544" spans="1:6" ht="12.75" x14ac:dyDescent="0.2">
      <c r="A544" s="20"/>
      <c r="C544" s="22"/>
      <c r="F544" s="25"/>
    </row>
    <row r="545" spans="1:6" ht="12.75" x14ac:dyDescent="0.2">
      <c r="A545" s="20"/>
      <c r="C545" s="22"/>
      <c r="F545" s="25"/>
    </row>
    <row r="546" spans="1:6" ht="12.75" x14ac:dyDescent="0.2">
      <c r="A546" s="20"/>
      <c r="C546" s="22"/>
      <c r="F546" s="25"/>
    </row>
    <row r="547" spans="1:6" ht="12.75" x14ac:dyDescent="0.2">
      <c r="A547" s="20"/>
      <c r="C547" s="22"/>
      <c r="F547" s="25"/>
    </row>
    <row r="548" spans="1:6" ht="12.75" x14ac:dyDescent="0.2">
      <c r="A548" s="20"/>
      <c r="C548" s="22"/>
      <c r="F548" s="25"/>
    </row>
    <row r="549" spans="1:6" ht="12.75" x14ac:dyDescent="0.2">
      <c r="A549" s="20"/>
      <c r="C549" s="22"/>
      <c r="F549" s="25"/>
    </row>
    <row r="550" spans="1:6" ht="12.75" x14ac:dyDescent="0.2">
      <c r="A550" s="20"/>
      <c r="C550" s="22"/>
      <c r="F550" s="25"/>
    </row>
    <row r="551" spans="1:6" ht="12.75" x14ac:dyDescent="0.2">
      <c r="A551" s="20"/>
      <c r="C551" s="22"/>
      <c r="F551" s="25"/>
    </row>
    <row r="552" spans="1:6" ht="12.75" x14ac:dyDescent="0.2">
      <c r="A552" s="20"/>
      <c r="C552" s="22"/>
      <c r="F552" s="25"/>
    </row>
    <row r="553" spans="1:6" ht="12.75" x14ac:dyDescent="0.2">
      <c r="A553" s="20"/>
      <c r="C553" s="22"/>
      <c r="F553" s="25"/>
    </row>
    <row r="554" spans="1:6" ht="12.75" x14ac:dyDescent="0.2">
      <c r="A554" s="20"/>
      <c r="C554" s="22"/>
      <c r="F554" s="25"/>
    </row>
    <row r="555" spans="1:6" ht="12.75" x14ac:dyDescent="0.2">
      <c r="A555" s="20"/>
      <c r="C555" s="22"/>
      <c r="F555" s="25"/>
    </row>
    <row r="556" spans="1:6" ht="12.75" x14ac:dyDescent="0.2">
      <c r="A556" s="20"/>
      <c r="C556" s="22"/>
      <c r="F556" s="25"/>
    </row>
    <row r="557" spans="1:6" ht="12.75" x14ac:dyDescent="0.2">
      <c r="A557" s="20"/>
      <c r="C557" s="22"/>
      <c r="F557" s="25"/>
    </row>
    <row r="558" spans="1:6" ht="12.75" x14ac:dyDescent="0.2">
      <c r="A558" s="20"/>
      <c r="C558" s="22"/>
      <c r="F558" s="25"/>
    </row>
    <row r="559" spans="1:6" ht="12.75" x14ac:dyDescent="0.2">
      <c r="A559" s="20"/>
      <c r="C559" s="22"/>
      <c r="F559" s="25"/>
    </row>
    <row r="560" spans="1:6" ht="12.75" x14ac:dyDescent="0.2">
      <c r="A560" s="20"/>
      <c r="C560" s="22"/>
      <c r="F560" s="25"/>
    </row>
    <row r="561" spans="1:6" ht="12.75" x14ac:dyDescent="0.2">
      <c r="A561" s="20"/>
      <c r="C561" s="22"/>
      <c r="F561" s="25"/>
    </row>
    <row r="562" spans="1:6" ht="12.75" x14ac:dyDescent="0.2">
      <c r="A562" s="20"/>
      <c r="C562" s="22"/>
      <c r="F562" s="25"/>
    </row>
    <row r="563" spans="1:6" ht="12.75" x14ac:dyDescent="0.2">
      <c r="A563" s="20"/>
      <c r="C563" s="22"/>
      <c r="F563" s="25"/>
    </row>
    <row r="564" spans="1:6" ht="12.75" x14ac:dyDescent="0.2">
      <c r="A564" s="20"/>
      <c r="C564" s="22"/>
      <c r="F564" s="25"/>
    </row>
    <row r="565" spans="1:6" ht="12.75" x14ac:dyDescent="0.2">
      <c r="A565" s="20"/>
      <c r="C565" s="22"/>
      <c r="F565" s="25"/>
    </row>
    <row r="566" spans="1:6" ht="12.75" x14ac:dyDescent="0.2">
      <c r="A566" s="20"/>
      <c r="C566" s="22"/>
      <c r="F566" s="25"/>
    </row>
    <row r="567" spans="1:6" ht="12.75" x14ac:dyDescent="0.2">
      <c r="A567" s="20"/>
      <c r="C567" s="22"/>
      <c r="F567" s="25"/>
    </row>
    <row r="568" spans="1:6" ht="12.75" x14ac:dyDescent="0.2">
      <c r="A568" s="20"/>
      <c r="C568" s="22"/>
      <c r="F568" s="25"/>
    </row>
    <row r="569" spans="1:6" ht="12.75" x14ac:dyDescent="0.2">
      <c r="A569" s="20"/>
      <c r="C569" s="22"/>
      <c r="F569" s="25"/>
    </row>
    <row r="570" spans="1:6" ht="12.75" x14ac:dyDescent="0.2">
      <c r="A570" s="20"/>
      <c r="C570" s="22"/>
      <c r="F570" s="25"/>
    </row>
    <row r="571" spans="1:6" ht="12.75" x14ac:dyDescent="0.2">
      <c r="A571" s="20"/>
      <c r="C571" s="22"/>
      <c r="F571" s="25"/>
    </row>
    <row r="572" spans="1:6" ht="12.75" x14ac:dyDescent="0.2">
      <c r="A572" s="20"/>
      <c r="C572" s="22"/>
      <c r="F572" s="25"/>
    </row>
    <row r="573" spans="1:6" ht="12.75" x14ac:dyDescent="0.2">
      <c r="A573" s="20"/>
      <c r="C573" s="22"/>
      <c r="F573" s="25"/>
    </row>
    <row r="574" spans="1:6" ht="12.75" x14ac:dyDescent="0.2">
      <c r="A574" s="20"/>
      <c r="C574" s="22"/>
      <c r="F574" s="25"/>
    </row>
    <row r="575" spans="1:6" ht="12.75" x14ac:dyDescent="0.2">
      <c r="A575" s="20"/>
      <c r="C575" s="22"/>
      <c r="F575" s="25"/>
    </row>
    <row r="576" spans="1:6" ht="12.75" x14ac:dyDescent="0.2">
      <c r="A576" s="20"/>
      <c r="C576" s="22"/>
      <c r="F576" s="25"/>
    </row>
    <row r="577" spans="1:6" ht="12.75" x14ac:dyDescent="0.2">
      <c r="A577" s="20"/>
      <c r="C577" s="22"/>
      <c r="F577" s="25"/>
    </row>
    <row r="578" spans="1:6" ht="12.75" x14ac:dyDescent="0.2">
      <c r="A578" s="20"/>
      <c r="C578" s="22"/>
      <c r="F578" s="25"/>
    </row>
    <row r="579" spans="1:6" ht="12.75" x14ac:dyDescent="0.2">
      <c r="A579" s="20"/>
      <c r="C579" s="22"/>
      <c r="F579" s="25"/>
    </row>
    <row r="580" spans="1:6" ht="12.75" x14ac:dyDescent="0.2">
      <c r="A580" s="20"/>
      <c r="C580" s="22"/>
      <c r="F580" s="25"/>
    </row>
    <row r="581" spans="1:6" ht="12.75" x14ac:dyDescent="0.2">
      <c r="A581" s="20"/>
      <c r="C581" s="22"/>
      <c r="F581" s="25"/>
    </row>
    <row r="582" spans="1:6" ht="12.75" x14ac:dyDescent="0.2">
      <c r="A582" s="20"/>
      <c r="C582" s="22"/>
      <c r="F582" s="25"/>
    </row>
    <row r="583" spans="1:6" ht="12.75" x14ac:dyDescent="0.2">
      <c r="A583" s="20"/>
      <c r="C583" s="22"/>
      <c r="F583" s="25"/>
    </row>
    <row r="584" spans="1:6" ht="12.75" x14ac:dyDescent="0.2">
      <c r="A584" s="20"/>
      <c r="C584" s="22"/>
      <c r="F584" s="25"/>
    </row>
    <row r="585" spans="1:6" ht="12.75" x14ac:dyDescent="0.2">
      <c r="A585" s="20"/>
      <c r="C585" s="22"/>
      <c r="F585" s="25"/>
    </row>
    <row r="586" spans="1:6" ht="12.75" x14ac:dyDescent="0.2">
      <c r="A586" s="20"/>
      <c r="C586" s="22"/>
      <c r="F586" s="25"/>
    </row>
    <row r="587" spans="1:6" ht="12.75" x14ac:dyDescent="0.2">
      <c r="A587" s="20"/>
      <c r="C587" s="22"/>
      <c r="F587" s="25"/>
    </row>
    <row r="588" spans="1:6" ht="12.75" x14ac:dyDescent="0.2">
      <c r="A588" s="20"/>
      <c r="C588" s="22"/>
      <c r="F588" s="25"/>
    </row>
    <row r="589" spans="1:6" ht="12.75" x14ac:dyDescent="0.2">
      <c r="A589" s="20"/>
      <c r="C589" s="22"/>
      <c r="F589" s="25"/>
    </row>
    <row r="590" spans="1:6" ht="12.75" x14ac:dyDescent="0.2">
      <c r="A590" s="20"/>
      <c r="C590" s="22"/>
      <c r="F590" s="25"/>
    </row>
    <row r="591" spans="1:6" ht="12.75" x14ac:dyDescent="0.2">
      <c r="A591" s="20"/>
      <c r="C591" s="22"/>
      <c r="F591" s="25"/>
    </row>
    <row r="592" spans="1:6" ht="12.75" x14ac:dyDescent="0.2">
      <c r="A592" s="20"/>
      <c r="C592" s="22"/>
      <c r="F592" s="25"/>
    </row>
    <row r="593" spans="1:6" ht="12.75" x14ac:dyDescent="0.2">
      <c r="A593" s="20"/>
      <c r="C593" s="22"/>
      <c r="F593" s="25"/>
    </row>
    <row r="594" spans="1:6" ht="12.75" x14ac:dyDescent="0.2">
      <c r="A594" s="20"/>
      <c r="C594" s="22"/>
      <c r="F594" s="25"/>
    </row>
    <row r="595" spans="1:6" ht="12.75" x14ac:dyDescent="0.2">
      <c r="A595" s="20"/>
      <c r="C595" s="22"/>
      <c r="F595" s="25"/>
    </row>
    <row r="596" spans="1:6" ht="12.75" x14ac:dyDescent="0.2">
      <c r="A596" s="20"/>
      <c r="C596" s="22"/>
      <c r="F596" s="25"/>
    </row>
    <row r="597" spans="1:6" ht="12.75" x14ac:dyDescent="0.2">
      <c r="A597" s="20"/>
      <c r="C597" s="22"/>
      <c r="F597" s="25"/>
    </row>
    <row r="598" spans="1:6" ht="12.75" x14ac:dyDescent="0.2">
      <c r="A598" s="20"/>
      <c r="C598" s="22"/>
      <c r="F598" s="25"/>
    </row>
    <row r="599" spans="1:6" ht="12.75" x14ac:dyDescent="0.2">
      <c r="A599" s="20"/>
      <c r="C599" s="22"/>
      <c r="F599" s="25"/>
    </row>
    <row r="600" spans="1:6" ht="12.75" x14ac:dyDescent="0.2">
      <c r="A600" s="20"/>
      <c r="C600" s="22"/>
      <c r="F600" s="25"/>
    </row>
    <row r="601" spans="1:6" ht="12.75" x14ac:dyDescent="0.2">
      <c r="A601" s="20"/>
      <c r="C601" s="22"/>
      <c r="F601" s="25"/>
    </row>
    <row r="602" spans="1:6" ht="12.75" x14ac:dyDescent="0.2">
      <c r="A602" s="20"/>
      <c r="C602" s="22"/>
      <c r="F602" s="25"/>
    </row>
    <row r="603" spans="1:6" ht="12.75" x14ac:dyDescent="0.2">
      <c r="A603" s="20"/>
      <c r="C603" s="22"/>
      <c r="F603" s="25"/>
    </row>
    <row r="604" spans="1:6" ht="12.75" x14ac:dyDescent="0.2">
      <c r="A604" s="20"/>
      <c r="C604" s="22"/>
      <c r="F604" s="25"/>
    </row>
    <row r="605" spans="1:6" ht="12.75" x14ac:dyDescent="0.2">
      <c r="A605" s="20"/>
      <c r="C605" s="22"/>
      <c r="F605" s="25"/>
    </row>
    <row r="606" spans="1:6" ht="12.75" x14ac:dyDescent="0.2">
      <c r="A606" s="20"/>
      <c r="C606" s="22"/>
      <c r="F606" s="25"/>
    </row>
    <row r="607" spans="1:6" ht="12.75" x14ac:dyDescent="0.2">
      <c r="A607" s="20"/>
      <c r="C607" s="22"/>
      <c r="F607" s="25"/>
    </row>
    <row r="608" spans="1:6" ht="12.75" x14ac:dyDescent="0.2">
      <c r="A608" s="20"/>
      <c r="C608" s="22"/>
      <c r="F608" s="25"/>
    </row>
    <row r="609" spans="1:6" ht="12.75" x14ac:dyDescent="0.2">
      <c r="A609" s="20"/>
      <c r="C609" s="22"/>
      <c r="F609" s="25"/>
    </row>
    <row r="610" spans="1:6" ht="12.75" x14ac:dyDescent="0.2">
      <c r="A610" s="20"/>
      <c r="C610" s="22"/>
      <c r="F610" s="25"/>
    </row>
    <row r="611" spans="1:6" ht="12.75" x14ac:dyDescent="0.2">
      <c r="A611" s="20"/>
      <c r="C611" s="22"/>
      <c r="F611" s="25"/>
    </row>
    <row r="612" spans="1:6" ht="12.75" x14ac:dyDescent="0.2">
      <c r="A612" s="20"/>
      <c r="C612" s="22"/>
      <c r="F612" s="25"/>
    </row>
    <row r="613" spans="1:6" ht="12.75" x14ac:dyDescent="0.2">
      <c r="A613" s="20"/>
      <c r="C613" s="22"/>
      <c r="F613" s="25"/>
    </row>
    <row r="614" spans="1:6" ht="12.75" x14ac:dyDescent="0.2">
      <c r="A614" s="20"/>
      <c r="C614" s="22"/>
      <c r="F614" s="25"/>
    </row>
    <row r="615" spans="1:6" ht="12.75" x14ac:dyDescent="0.2">
      <c r="A615" s="20"/>
      <c r="C615" s="22"/>
      <c r="F615" s="25"/>
    </row>
    <row r="616" spans="1:6" ht="12.75" x14ac:dyDescent="0.2">
      <c r="A616" s="20"/>
      <c r="C616" s="22"/>
      <c r="F616" s="25"/>
    </row>
    <row r="617" spans="1:6" ht="12.75" x14ac:dyDescent="0.2">
      <c r="A617" s="20"/>
      <c r="C617" s="22"/>
      <c r="F617" s="25"/>
    </row>
    <row r="618" spans="1:6" ht="12.75" x14ac:dyDescent="0.2">
      <c r="A618" s="20"/>
      <c r="C618" s="22"/>
      <c r="F618" s="25"/>
    </row>
    <row r="619" spans="1:6" ht="12.75" x14ac:dyDescent="0.2">
      <c r="A619" s="20"/>
      <c r="C619" s="22"/>
      <c r="F619" s="25"/>
    </row>
    <row r="620" spans="1:6" ht="12.75" x14ac:dyDescent="0.2">
      <c r="A620" s="20"/>
      <c r="C620" s="22"/>
      <c r="F620" s="25"/>
    </row>
    <row r="621" spans="1:6" ht="12.75" x14ac:dyDescent="0.2">
      <c r="A621" s="20"/>
      <c r="C621" s="22"/>
      <c r="F621" s="25"/>
    </row>
    <row r="622" spans="1:6" ht="12.75" x14ac:dyDescent="0.2">
      <c r="A622" s="20"/>
      <c r="C622" s="22"/>
      <c r="F622" s="25"/>
    </row>
    <row r="623" spans="1:6" ht="12.75" x14ac:dyDescent="0.2">
      <c r="A623" s="20"/>
      <c r="C623" s="22"/>
      <c r="F623" s="25"/>
    </row>
    <row r="624" spans="1:6" ht="12.75" x14ac:dyDescent="0.2">
      <c r="A624" s="20"/>
      <c r="C624" s="22"/>
      <c r="F624" s="25"/>
    </row>
    <row r="625" spans="1:6" ht="12.75" x14ac:dyDescent="0.2">
      <c r="A625" s="20"/>
      <c r="C625" s="22"/>
      <c r="F625" s="25"/>
    </row>
    <row r="626" spans="1:6" ht="12.75" x14ac:dyDescent="0.2">
      <c r="A626" s="20"/>
      <c r="C626" s="22"/>
      <c r="F626" s="25"/>
    </row>
    <row r="627" spans="1:6" ht="12.75" x14ac:dyDescent="0.2">
      <c r="A627" s="20"/>
      <c r="C627" s="22"/>
      <c r="F627" s="25"/>
    </row>
    <row r="628" spans="1:6" ht="12.75" x14ac:dyDescent="0.2">
      <c r="A628" s="20"/>
      <c r="C628" s="22"/>
      <c r="F628" s="25"/>
    </row>
    <row r="629" spans="1:6" ht="12.75" x14ac:dyDescent="0.2">
      <c r="A629" s="20"/>
      <c r="C629" s="22"/>
      <c r="F629" s="25"/>
    </row>
    <row r="630" spans="1:6" ht="12.75" x14ac:dyDescent="0.2">
      <c r="A630" s="20"/>
      <c r="C630" s="22"/>
      <c r="F630" s="25"/>
    </row>
    <row r="631" spans="1:6" ht="12.75" x14ac:dyDescent="0.2">
      <c r="A631" s="20"/>
      <c r="C631" s="22"/>
      <c r="F631" s="25"/>
    </row>
    <row r="632" spans="1:6" ht="12.75" x14ac:dyDescent="0.2">
      <c r="A632" s="20"/>
      <c r="C632" s="22"/>
      <c r="F632" s="25"/>
    </row>
    <row r="633" spans="1:6" ht="12.75" x14ac:dyDescent="0.2">
      <c r="A633" s="20"/>
      <c r="C633" s="22"/>
      <c r="F633" s="25"/>
    </row>
    <row r="634" spans="1:6" ht="12.75" x14ac:dyDescent="0.2">
      <c r="A634" s="20"/>
      <c r="C634" s="22"/>
      <c r="F634" s="25"/>
    </row>
    <row r="635" spans="1:6" ht="12.75" x14ac:dyDescent="0.2">
      <c r="A635" s="20"/>
      <c r="C635" s="22"/>
      <c r="F635" s="25"/>
    </row>
    <row r="636" spans="1:6" ht="12.75" x14ac:dyDescent="0.2">
      <c r="A636" s="20"/>
      <c r="C636" s="22"/>
      <c r="F636" s="25"/>
    </row>
    <row r="637" spans="1:6" ht="12.75" x14ac:dyDescent="0.2">
      <c r="A637" s="20"/>
      <c r="C637" s="22"/>
      <c r="F637" s="25"/>
    </row>
    <row r="638" spans="1:6" ht="12.75" x14ac:dyDescent="0.2">
      <c r="A638" s="20"/>
      <c r="C638" s="22"/>
      <c r="F638" s="25"/>
    </row>
    <row r="639" spans="1:6" ht="12.75" x14ac:dyDescent="0.2">
      <c r="A639" s="20"/>
      <c r="C639" s="22"/>
      <c r="F639" s="25"/>
    </row>
    <row r="640" spans="1:6" ht="12.75" x14ac:dyDescent="0.2">
      <c r="A640" s="20"/>
      <c r="C640" s="22"/>
      <c r="F640" s="25"/>
    </row>
    <row r="641" spans="1:6" ht="12.75" x14ac:dyDescent="0.2">
      <c r="A641" s="20"/>
      <c r="C641" s="22"/>
      <c r="F641" s="25"/>
    </row>
    <row r="642" spans="1:6" ht="12.75" x14ac:dyDescent="0.2">
      <c r="A642" s="20"/>
      <c r="C642" s="22"/>
      <c r="F642" s="25"/>
    </row>
    <row r="643" spans="1:6" ht="12.75" x14ac:dyDescent="0.2">
      <c r="A643" s="20"/>
      <c r="C643" s="22"/>
      <c r="F643" s="25"/>
    </row>
    <row r="644" spans="1:6" ht="12.75" x14ac:dyDescent="0.2">
      <c r="A644" s="20"/>
      <c r="C644" s="22"/>
      <c r="F644" s="25"/>
    </row>
    <row r="645" spans="1:6" ht="12.75" x14ac:dyDescent="0.2">
      <c r="A645" s="20"/>
      <c r="C645" s="22"/>
      <c r="F645" s="25"/>
    </row>
    <row r="646" spans="1:6" ht="12.75" x14ac:dyDescent="0.2">
      <c r="A646" s="20"/>
      <c r="C646" s="22"/>
      <c r="F646" s="25"/>
    </row>
    <row r="647" spans="1:6" ht="12.75" x14ac:dyDescent="0.2">
      <c r="A647" s="20"/>
      <c r="C647" s="22"/>
      <c r="F647" s="25"/>
    </row>
    <row r="648" spans="1:6" ht="12.75" x14ac:dyDescent="0.2">
      <c r="A648" s="20"/>
      <c r="C648" s="22"/>
      <c r="F648" s="25"/>
    </row>
    <row r="649" spans="1:6" ht="12.75" x14ac:dyDescent="0.2">
      <c r="A649" s="20"/>
      <c r="C649" s="22"/>
      <c r="F649" s="25"/>
    </row>
    <row r="650" spans="1:6" ht="12.75" x14ac:dyDescent="0.2">
      <c r="A650" s="20"/>
      <c r="C650" s="22"/>
      <c r="F650" s="25"/>
    </row>
    <row r="651" spans="1:6" ht="12.75" x14ac:dyDescent="0.2">
      <c r="A651" s="20"/>
      <c r="C651" s="22"/>
      <c r="F651" s="25"/>
    </row>
    <row r="652" spans="1:6" ht="12.75" x14ac:dyDescent="0.2">
      <c r="A652" s="20"/>
      <c r="C652" s="22"/>
      <c r="F652" s="25"/>
    </row>
    <row r="653" spans="1:6" ht="12.75" x14ac:dyDescent="0.2">
      <c r="A653" s="20"/>
      <c r="C653" s="22"/>
      <c r="F653" s="25"/>
    </row>
    <row r="654" spans="1:6" ht="12.75" x14ac:dyDescent="0.2">
      <c r="A654" s="20"/>
      <c r="C654" s="22"/>
      <c r="F654" s="25"/>
    </row>
    <row r="655" spans="1:6" ht="12.75" x14ac:dyDescent="0.2">
      <c r="A655" s="20"/>
      <c r="C655" s="22"/>
      <c r="F655" s="25"/>
    </row>
    <row r="656" spans="1:6" ht="12.75" x14ac:dyDescent="0.2">
      <c r="A656" s="20"/>
      <c r="C656" s="22"/>
      <c r="F656" s="25"/>
    </row>
    <row r="657" spans="1:6" ht="12.75" x14ac:dyDescent="0.2">
      <c r="A657" s="20"/>
      <c r="C657" s="22"/>
      <c r="F657" s="25"/>
    </row>
    <row r="658" spans="1:6" ht="12.75" x14ac:dyDescent="0.2">
      <c r="A658" s="20"/>
      <c r="C658" s="22"/>
      <c r="F658" s="25"/>
    </row>
    <row r="659" spans="1:6" ht="12.75" x14ac:dyDescent="0.2">
      <c r="A659" s="20"/>
      <c r="C659" s="22"/>
      <c r="F659" s="25"/>
    </row>
    <row r="660" spans="1:6" ht="12.75" x14ac:dyDescent="0.2">
      <c r="A660" s="20"/>
      <c r="C660" s="22"/>
      <c r="F660" s="25"/>
    </row>
    <row r="661" spans="1:6" ht="12.75" x14ac:dyDescent="0.2">
      <c r="A661" s="20"/>
      <c r="C661" s="22"/>
      <c r="F661" s="25"/>
    </row>
    <row r="662" spans="1:6" ht="12.75" x14ac:dyDescent="0.2">
      <c r="A662" s="20"/>
      <c r="C662" s="22"/>
      <c r="F662" s="25"/>
    </row>
    <row r="663" spans="1:6" ht="12.75" x14ac:dyDescent="0.2">
      <c r="A663" s="20"/>
      <c r="C663" s="22"/>
      <c r="F663" s="25"/>
    </row>
    <row r="664" spans="1:6" ht="12.75" x14ac:dyDescent="0.2">
      <c r="A664" s="20"/>
      <c r="C664" s="22"/>
      <c r="F664" s="25"/>
    </row>
    <row r="665" spans="1:6" ht="12.75" x14ac:dyDescent="0.2">
      <c r="A665" s="20"/>
      <c r="C665" s="22"/>
      <c r="F665" s="25"/>
    </row>
    <row r="666" spans="1:6" ht="12.75" x14ac:dyDescent="0.2">
      <c r="A666" s="20"/>
      <c r="C666" s="22"/>
      <c r="F666" s="25"/>
    </row>
    <row r="667" spans="1:6" ht="12.75" x14ac:dyDescent="0.2">
      <c r="A667" s="20"/>
      <c r="C667" s="22"/>
      <c r="F667" s="25"/>
    </row>
    <row r="668" spans="1:6" ht="12.75" x14ac:dyDescent="0.2">
      <c r="A668" s="20"/>
      <c r="C668" s="22"/>
      <c r="F668" s="25"/>
    </row>
    <row r="669" spans="1:6" ht="12.75" x14ac:dyDescent="0.2">
      <c r="A669" s="20"/>
      <c r="C669" s="22"/>
      <c r="F669" s="25"/>
    </row>
    <row r="670" spans="1:6" ht="12.75" x14ac:dyDescent="0.2">
      <c r="A670" s="20"/>
      <c r="C670" s="22"/>
      <c r="F670" s="25"/>
    </row>
    <row r="671" spans="1:6" ht="12.75" x14ac:dyDescent="0.2">
      <c r="A671" s="20"/>
      <c r="C671" s="22"/>
      <c r="F671" s="25"/>
    </row>
    <row r="672" spans="1:6" ht="12.75" x14ac:dyDescent="0.2">
      <c r="A672" s="20"/>
      <c r="C672" s="22"/>
      <c r="F672" s="25"/>
    </row>
    <row r="673" spans="1:6" ht="12.75" x14ac:dyDescent="0.2">
      <c r="A673" s="20"/>
      <c r="C673" s="22"/>
      <c r="F673" s="25"/>
    </row>
    <row r="674" spans="1:6" ht="12.75" x14ac:dyDescent="0.2">
      <c r="A674" s="20"/>
      <c r="C674" s="22"/>
      <c r="F674" s="25"/>
    </row>
    <row r="675" spans="1:6" ht="12.75" x14ac:dyDescent="0.2">
      <c r="A675" s="20"/>
      <c r="C675" s="22"/>
      <c r="F675" s="25"/>
    </row>
    <row r="676" spans="1:6" ht="12.75" x14ac:dyDescent="0.2">
      <c r="A676" s="20"/>
      <c r="C676" s="22"/>
      <c r="F676" s="25"/>
    </row>
    <row r="677" spans="1:6" ht="12.75" x14ac:dyDescent="0.2">
      <c r="A677" s="20"/>
      <c r="C677" s="22"/>
      <c r="F677" s="25"/>
    </row>
    <row r="678" spans="1:6" ht="12.75" x14ac:dyDescent="0.2">
      <c r="A678" s="20"/>
      <c r="C678" s="22"/>
      <c r="F678" s="25"/>
    </row>
    <row r="679" spans="1:6" ht="12.75" x14ac:dyDescent="0.2">
      <c r="A679" s="20"/>
      <c r="C679" s="22"/>
      <c r="F679" s="25"/>
    </row>
    <row r="680" spans="1:6" ht="12.75" x14ac:dyDescent="0.2">
      <c r="A680" s="20"/>
      <c r="C680" s="22"/>
      <c r="F680" s="25"/>
    </row>
    <row r="681" spans="1:6" ht="12.75" x14ac:dyDescent="0.2">
      <c r="A681" s="20"/>
      <c r="C681" s="22"/>
      <c r="F681" s="25"/>
    </row>
    <row r="682" spans="1:6" ht="12.75" x14ac:dyDescent="0.2">
      <c r="A682" s="20"/>
      <c r="C682" s="22"/>
      <c r="F682" s="25"/>
    </row>
    <row r="683" spans="1:6" ht="12.75" x14ac:dyDescent="0.2">
      <c r="A683" s="20"/>
      <c r="C683" s="22"/>
      <c r="F683" s="25"/>
    </row>
    <row r="684" spans="1:6" ht="12.75" x14ac:dyDescent="0.2">
      <c r="A684" s="20"/>
      <c r="C684" s="22"/>
      <c r="F684" s="25"/>
    </row>
    <row r="685" spans="1:6" ht="12.75" x14ac:dyDescent="0.2">
      <c r="A685" s="20"/>
      <c r="C685" s="22"/>
      <c r="F685" s="25"/>
    </row>
    <row r="686" spans="1:6" ht="12.75" x14ac:dyDescent="0.2">
      <c r="A686" s="20"/>
      <c r="C686" s="22"/>
      <c r="F686" s="25"/>
    </row>
    <row r="687" spans="1:6" ht="12.75" x14ac:dyDescent="0.2">
      <c r="A687" s="20"/>
      <c r="C687" s="22"/>
      <c r="F687" s="25"/>
    </row>
    <row r="688" spans="1:6" ht="12.75" x14ac:dyDescent="0.2">
      <c r="A688" s="20"/>
      <c r="C688" s="22"/>
      <c r="F688" s="25"/>
    </row>
    <row r="689" spans="1:6" ht="12.75" x14ac:dyDescent="0.2">
      <c r="A689" s="20"/>
      <c r="C689" s="22"/>
      <c r="F689" s="25"/>
    </row>
    <row r="690" spans="1:6" ht="12.75" x14ac:dyDescent="0.2">
      <c r="A690" s="20"/>
      <c r="C690" s="22"/>
      <c r="F690" s="25"/>
    </row>
    <row r="691" spans="1:6" ht="12.75" x14ac:dyDescent="0.2">
      <c r="A691" s="20"/>
      <c r="C691" s="22"/>
      <c r="F691" s="25"/>
    </row>
    <row r="692" spans="1:6" ht="12.75" x14ac:dyDescent="0.2">
      <c r="A692" s="20"/>
      <c r="C692" s="22"/>
      <c r="F692" s="25"/>
    </row>
    <row r="693" spans="1:6" ht="12.75" x14ac:dyDescent="0.2">
      <c r="A693" s="20"/>
      <c r="C693" s="22"/>
      <c r="F693" s="25"/>
    </row>
    <row r="694" spans="1:6" ht="12.75" x14ac:dyDescent="0.2">
      <c r="A694" s="20"/>
      <c r="C694" s="22"/>
      <c r="F694" s="25"/>
    </row>
    <row r="695" spans="1:6" ht="12.75" x14ac:dyDescent="0.2">
      <c r="A695" s="20"/>
      <c r="C695" s="22"/>
      <c r="F695" s="25"/>
    </row>
    <row r="696" spans="1:6" ht="12.75" x14ac:dyDescent="0.2">
      <c r="A696" s="20"/>
      <c r="C696" s="22"/>
      <c r="F696" s="25"/>
    </row>
    <row r="697" spans="1:6" ht="12.75" x14ac:dyDescent="0.2">
      <c r="A697" s="20"/>
      <c r="C697" s="22"/>
      <c r="F697" s="25"/>
    </row>
    <row r="698" spans="1:6" ht="12.75" x14ac:dyDescent="0.2">
      <c r="A698" s="20"/>
      <c r="C698" s="22"/>
      <c r="F698" s="25"/>
    </row>
    <row r="699" spans="1:6" ht="12.75" x14ac:dyDescent="0.2">
      <c r="A699" s="20"/>
      <c r="C699" s="22"/>
      <c r="F699" s="25"/>
    </row>
    <row r="700" spans="1:6" ht="12.75" x14ac:dyDescent="0.2">
      <c r="A700" s="20"/>
      <c r="C700" s="22"/>
      <c r="F700" s="25"/>
    </row>
    <row r="701" spans="1:6" ht="12.75" x14ac:dyDescent="0.2">
      <c r="A701" s="20"/>
      <c r="C701" s="22"/>
      <c r="F701" s="25"/>
    </row>
    <row r="702" spans="1:6" ht="12.75" x14ac:dyDescent="0.2">
      <c r="A702" s="20"/>
      <c r="C702" s="22"/>
      <c r="F702" s="25"/>
    </row>
    <row r="703" spans="1:6" ht="12.75" x14ac:dyDescent="0.2">
      <c r="A703" s="20"/>
      <c r="C703" s="22"/>
      <c r="F703" s="25"/>
    </row>
    <row r="704" spans="1:6" ht="12.75" x14ac:dyDescent="0.2">
      <c r="A704" s="20"/>
      <c r="C704" s="22"/>
      <c r="F704" s="25"/>
    </row>
    <row r="705" spans="1:6" ht="12.75" x14ac:dyDescent="0.2">
      <c r="A705" s="20"/>
      <c r="C705" s="22"/>
      <c r="F705" s="25"/>
    </row>
    <row r="706" spans="1:6" ht="12.75" x14ac:dyDescent="0.2">
      <c r="A706" s="20"/>
      <c r="C706" s="22"/>
      <c r="F706" s="25"/>
    </row>
    <row r="707" spans="1:6" ht="12.75" x14ac:dyDescent="0.2">
      <c r="A707" s="20"/>
      <c r="C707" s="22"/>
      <c r="F707" s="25"/>
    </row>
    <row r="708" spans="1:6" ht="12.75" x14ac:dyDescent="0.2">
      <c r="A708" s="20"/>
      <c r="C708" s="22"/>
      <c r="F708" s="25"/>
    </row>
    <row r="709" spans="1:6" ht="12.75" x14ac:dyDescent="0.2">
      <c r="A709" s="20"/>
      <c r="C709" s="22"/>
      <c r="F709" s="25"/>
    </row>
    <row r="710" spans="1:6" ht="12.75" x14ac:dyDescent="0.2">
      <c r="A710" s="20"/>
      <c r="C710" s="22"/>
      <c r="F710" s="25"/>
    </row>
    <row r="711" spans="1:6" ht="12.75" x14ac:dyDescent="0.2">
      <c r="A711" s="20"/>
      <c r="C711" s="22"/>
      <c r="F711" s="25"/>
    </row>
    <row r="712" spans="1:6" ht="12.75" x14ac:dyDescent="0.2">
      <c r="A712" s="20"/>
      <c r="C712" s="22"/>
      <c r="F712" s="25"/>
    </row>
    <row r="713" spans="1:6" ht="12.75" x14ac:dyDescent="0.2">
      <c r="A713" s="20"/>
      <c r="C713" s="22"/>
      <c r="F713" s="25"/>
    </row>
    <row r="714" spans="1:6" ht="12.75" x14ac:dyDescent="0.2">
      <c r="A714" s="20"/>
      <c r="C714" s="22"/>
      <c r="F714" s="25"/>
    </row>
    <row r="715" spans="1:6" ht="12.75" x14ac:dyDescent="0.2">
      <c r="A715" s="20"/>
      <c r="C715" s="22"/>
      <c r="F715" s="25"/>
    </row>
    <row r="716" spans="1:6" ht="12.75" x14ac:dyDescent="0.2">
      <c r="A716" s="20"/>
      <c r="C716" s="22"/>
      <c r="F716" s="25"/>
    </row>
    <row r="717" spans="1:6" ht="12.75" x14ac:dyDescent="0.2">
      <c r="A717" s="20"/>
      <c r="C717" s="22"/>
      <c r="F717" s="25"/>
    </row>
    <row r="718" spans="1:6" ht="12.75" x14ac:dyDescent="0.2">
      <c r="A718" s="20"/>
      <c r="C718" s="22"/>
      <c r="F718" s="25"/>
    </row>
    <row r="719" spans="1:6" ht="12.75" x14ac:dyDescent="0.2">
      <c r="A719" s="20"/>
      <c r="C719" s="22"/>
      <c r="F719" s="25"/>
    </row>
    <row r="720" spans="1:6" ht="12.75" x14ac:dyDescent="0.2">
      <c r="A720" s="20"/>
      <c r="C720" s="22"/>
      <c r="F720" s="25"/>
    </row>
    <row r="721" spans="1:6" ht="12.75" x14ac:dyDescent="0.2">
      <c r="A721" s="20"/>
      <c r="C721" s="22"/>
      <c r="F721" s="25"/>
    </row>
    <row r="722" spans="1:6" ht="12.75" x14ac:dyDescent="0.2">
      <c r="A722" s="20"/>
      <c r="C722" s="22"/>
      <c r="F722" s="25"/>
    </row>
    <row r="723" spans="1:6" ht="12.75" x14ac:dyDescent="0.2">
      <c r="A723" s="20"/>
      <c r="C723" s="22"/>
      <c r="F723" s="25"/>
    </row>
    <row r="724" spans="1:6" ht="12.75" x14ac:dyDescent="0.2">
      <c r="A724" s="20"/>
      <c r="C724" s="22"/>
      <c r="F724" s="25"/>
    </row>
    <row r="725" spans="1:6" ht="12.75" x14ac:dyDescent="0.2">
      <c r="A725" s="20"/>
      <c r="C725" s="22"/>
      <c r="F725" s="25"/>
    </row>
    <row r="726" spans="1:6" ht="12.75" x14ac:dyDescent="0.2">
      <c r="A726" s="20"/>
      <c r="C726" s="22"/>
      <c r="F726" s="25"/>
    </row>
    <row r="727" spans="1:6" ht="12.75" x14ac:dyDescent="0.2">
      <c r="A727" s="20"/>
      <c r="C727" s="22"/>
      <c r="F727" s="25"/>
    </row>
    <row r="728" spans="1:6" ht="12.75" x14ac:dyDescent="0.2">
      <c r="A728" s="20"/>
      <c r="C728" s="22"/>
      <c r="F728" s="25"/>
    </row>
    <row r="729" spans="1:6" ht="12.75" x14ac:dyDescent="0.2">
      <c r="A729" s="20"/>
      <c r="C729" s="22"/>
      <c r="F729" s="25"/>
    </row>
    <row r="730" spans="1:6" ht="12.75" x14ac:dyDescent="0.2">
      <c r="A730" s="20"/>
      <c r="C730" s="22"/>
      <c r="F730" s="25"/>
    </row>
    <row r="731" spans="1:6" ht="12.75" x14ac:dyDescent="0.2">
      <c r="A731" s="20"/>
      <c r="C731" s="22"/>
      <c r="F731" s="25"/>
    </row>
    <row r="732" spans="1:6" ht="12.75" x14ac:dyDescent="0.2">
      <c r="A732" s="20"/>
      <c r="C732" s="22"/>
      <c r="F732" s="25"/>
    </row>
    <row r="733" spans="1:6" ht="12.75" x14ac:dyDescent="0.2">
      <c r="A733" s="20"/>
      <c r="C733" s="22"/>
      <c r="F733" s="25"/>
    </row>
    <row r="734" spans="1:6" ht="12.75" x14ac:dyDescent="0.2">
      <c r="A734" s="20"/>
      <c r="C734" s="22"/>
      <c r="F734" s="25"/>
    </row>
    <row r="735" spans="1:6" ht="12.75" x14ac:dyDescent="0.2">
      <c r="A735" s="20"/>
      <c r="C735" s="22"/>
      <c r="F735" s="25"/>
    </row>
    <row r="736" spans="1:6" ht="12.75" x14ac:dyDescent="0.2">
      <c r="A736" s="20"/>
      <c r="C736" s="22"/>
      <c r="F736" s="25"/>
    </row>
    <row r="737" spans="1:6" ht="12.75" x14ac:dyDescent="0.2">
      <c r="A737" s="20"/>
      <c r="C737" s="22"/>
      <c r="F737" s="25"/>
    </row>
    <row r="738" spans="1:6" ht="12.75" x14ac:dyDescent="0.2">
      <c r="A738" s="20"/>
      <c r="C738" s="22"/>
      <c r="F738" s="25"/>
    </row>
    <row r="739" spans="1:6" ht="12.75" x14ac:dyDescent="0.2">
      <c r="A739" s="20"/>
      <c r="C739" s="22"/>
      <c r="F739" s="25"/>
    </row>
    <row r="740" spans="1:6" ht="12.75" x14ac:dyDescent="0.2">
      <c r="A740" s="20"/>
      <c r="C740" s="22"/>
      <c r="F740" s="25"/>
    </row>
    <row r="741" spans="1:6" ht="12.75" x14ac:dyDescent="0.2">
      <c r="A741" s="20"/>
      <c r="C741" s="22"/>
      <c r="F741" s="25"/>
    </row>
    <row r="742" spans="1:6" ht="12.75" x14ac:dyDescent="0.2">
      <c r="A742" s="20"/>
      <c r="C742" s="22"/>
      <c r="F742" s="25"/>
    </row>
    <row r="743" spans="1:6" ht="12.75" x14ac:dyDescent="0.2">
      <c r="A743" s="20"/>
      <c r="C743" s="22"/>
      <c r="F743" s="25"/>
    </row>
    <row r="744" spans="1:6" ht="12.75" x14ac:dyDescent="0.2">
      <c r="A744" s="20"/>
      <c r="C744" s="22"/>
      <c r="F744" s="25"/>
    </row>
    <row r="745" spans="1:6" ht="12.75" x14ac:dyDescent="0.2">
      <c r="A745" s="20"/>
      <c r="C745" s="22"/>
      <c r="F745" s="25"/>
    </row>
    <row r="746" spans="1:6" ht="12.75" x14ac:dyDescent="0.2">
      <c r="A746" s="20"/>
      <c r="C746" s="22"/>
      <c r="F746" s="25"/>
    </row>
    <row r="747" spans="1:6" ht="12.75" x14ac:dyDescent="0.2">
      <c r="A747" s="20"/>
      <c r="C747" s="22"/>
      <c r="F747" s="25"/>
    </row>
    <row r="748" spans="1:6" ht="12.75" x14ac:dyDescent="0.2">
      <c r="A748" s="20"/>
      <c r="C748" s="22"/>
      <c r="F748" s="25"/>
    </row>
    <row r="749" spans="1:6" ht="12.75" x14ac:dyDescent="0.2">
      <c r="A749" s="20"/>
      <c r="C749" s="22"/>
      <c r="F749" s="25"/>
    </row>
    <row r="750" spans="1:6" ht="12.75" x14ac:dyDescent="0.2">
      <c r="A750" s="20"/>
      <c r="C750" s="22"/>
      <c r="F750" s="25"/>
    </row>
    <row r="751" spans="1:6" ht="12.75" x14ac:dyDescent="0.2">
      <c r="A751" s="20"/>
      <c r="C751" s="22"/>
      <c r="F751" s="25"/>
    </row>
    <row r="752" spans="1:6" ht="12.75" x14ac:dyDescent="0.2">
      <c r="A752" s="20"/>
      <c r="C752" s="22"/>
      <c r="F752" s="25"/>
    </row>
    <row r="753" spans="1:6" ht="12.75" x14ac:dyDescent="0.2">
      <c r="A753" s="20"/>
      <c r="C753" s="22"/>
      <c r="F753" s="25"/>
    </row>
    <row r="754" spans="1:6" ht="12.75" x14ac:dyDescent="0.2">
      <c r="A754" s="20"/>
      <c r="C754" s="22"/>
      <c r="F754" s="25"/>
    </row>
    <row r="755" spans="1:6" ht="12.75" x14ac:dyDescent="0.2">
      <c r="A755" s="20"/>
      <c r="C755" s="22"/>
      <c r="F755" s="25"/>
    </row>
    <row r="756" spans="1:6" ht="12.75" x14ac:dyDescent="0.2">
      <c r="A756" s="20"/>
      <c r="C756" s="22"/>
      <c r="F756" s="25"/>
    </row>
    <row r="757" spans="1:6" ht="12.75" x14ac:dyDescent="0.2">
      <c r="A757" s="20"/>
      <c r="C757" s="22"/>
      <c r="F757" s="25"/>
    </row>
    <row r="758" spans="1:6" ht="12.75" x14ac:dyDescent="0.2">
      <c r="A758" s="20"/>
      <c r="C758" s="22"/>
      <c r="F758" s="25"/>
    </row>
    <row r="759" spans="1:6" ht="12.75" x14ac:dyDescent="0.2">
      <c r="A759" s="20"/>
      <c r="C759" s="22"/>
      <c r="F759" s="25"/>
    </row>
    <row r="760" spans="1:6" ht="12.75" x14ac:dyDescent="0.2">
      <c r="A760" s="20"/>
      <c r="C760" s="22"/>
      <c r="F760" s="25"/>
    </row>
    <row r="761" spans="1:6" ht="12.75" x14ac:dyDescent="0.2">
      <c r="A761" s="20"/>
      <c r="C761" s="22"/>
      <c r="F761" s="25"/>
    </row>
    <row r="762" spans="1:6" ht="12.75" x14ac:dyDescent="0.2">
      <c r="A762" s="20"/>
      <c r="C762" s="22"/>
      <c r="F762" s="25"/>
    </row>
    <row r="763" spans="1:6" ht="12.75" x14ac:dyDescent="0.2">
      <c r="A763" s="20"/>
      <c r="C763" s="22"/>
      <c r="F763" s="25"/>
    </row>
    <row r="764" spans="1:6" ht="12.75" x14ac:dyDescent="0.2">
      <c r="A764" s="20"/>
      <c r="C764" s="22"/>
      <c r="F764" s="25"/>
    </row>
    <row r="765" spans="1:6" ht="12.75" x14ac:dyDescent="0.2">
      <c r="A765" s="20"/>
      <c r="C765" s="22"/>
      <c r="F765" s="25"/>
    </row>
    <row r="766" spans="1:6" ht="12.75" x14ac:dyDescent="0.2">
      <c r="A766" s="20"/>
      <c r="C766" s="22"/>
      <c r="F766" s="25"/>
    </row>
    <row r="767" spans="1:6" ht="12.75" x14ac:dyDescent="0.2">
      <c r="A767" s="20"/>
      <c r="C767" s="22"/>
      <c r="F767" s="25"/>
    </row>
    <row r="768" spans="1:6" ht="12.75" x14ac:dyDescent="0.2">
      <c r="A768" s="20"/>
      <c r="C768" s="22"/>
      <c r="F768" s="25"/>
    </row>
    <row r="769" spans="1:6" ht="12.75" x14ac:dyDescent="0.2">
      <c r="A769" s="20"/>
      <c r="C769" s="22"/>
      <c r="F769" s="25"/>
    </row>
    <row r="770" spans="1:6" ht="12.75" x14ac:dyDescent="0.2">
      <c r="A770" s="20"/>
      <c r="C770" s="22"/>
      <c r="F770" s="25"/>
    </row>
    <row r="771" spans="1:6" ht="12.75" x14ac:dyDescent="0.2">
      <c r="A771" s="20"/>
      <c r="C771" s="22"/>
      <c r="F771" s="25"/>
    </row>
    <row r="772" spans="1:6" ht="12.75" x14ac:dyDescent="0.2">
      <c r="A772" s="20"/>
      <c r="C772" s="22"/>
      <c r="F772" s="25"/>
    </row>
    <row r="773" spans="1:6" ht="12.75" x14ac:dyDescent="0.2">
      <c r="A773" s="20"/>
      <c r="C773" s="22"/>
      <c r="F773" s="25"/>
    </row>
    <row r="774" spans="1:6" ht="12.75" x14ac:dyDescent="0.2">
      <c r="A774" s="20"/>
      <c r="C774" s="22"/>
      <c r="F774" s="25"/>
    </row>
    <row r="775" spans="1:6" ht="12.75" x14ac:dyDescent="0.2">
      <c r="A775" s="20"/>
      <c r="C775" s="22"/>
      <c r="F775" s="25"/>
    </row>
    <row r="776" spans="1:6" ht="12.75" x14ac:dyDescent="0.2">
      <c r="A776" s="20"/>
      <c r="C776" s="22"/>
      <c r="F776" s="25"/>
    </row>
    <row r="777" spans="1:6" ht="12.75" x14ac:dyDescent="0.2">
      <c r="A777" s="20"/>
      <c r="C777" s="22"/>
      <c r="F777" s="25"/>
    </row>
    <row r="778" spans="1:6" ht="12.75" x14ac:dyDescent="0.2">
      <c r="A778" s="20"/>
      <c r="C778" s="22"/>
      <c r="F778" s="25"/>
    </row>
    <row r="779" spans="1:6" ht="12.75" x14ac:dyDescent="0.2">
      <c r="A779" s="20"/>
      <c r="C779" s="22"/>
      <c r="F779" s="25"/>
    </row>
    <row r="780" spans="1:6" ht="12.75" x14ac:dyDescent="0.2">
      <c r="A780" s="20"/>
      <c r="C780" s="22"/>
      <c r="F780" s="25"/>
    </row>
    <row r="781" spans="1:6" ht="12.75" x14ac:dyDescent="0.2">
      <c r="A781" s="20"/>
      <c r="C781" s="22"/>
      <c r="F781" s="25"/>
    </row>
    <row r="782" spans="1:6" ht="12.75" x14ac:dyDescent="0.2">
      <c r="A782" s="20"/>
      <c r="C782" s="22"/>
      <c r="F782" s="25"/>
    </row>
    <row r="783" spans="1:6" ht="12.75" x14ac:dyDescent="0.2">
      <c r="A783" s="20"/>
      <c r="C783" s="22"/>
      <c r="F783" s="25"/>
    </row>
    <row r="784" spans="1:6" ht="12.75" x14ac:dyDescent="0.2">
      <c r="A784" s="20"/>
      <c r="C784" s="22"/>
      <c r="F784" s="25"/>
    </row>
    <row r="785" spans="1:6" ht="12.75" x14ac:dyDescent="0.2">
      <c r="A785" s="20"/>
      <c r="C785" s="22"/>
      <c r="F785" s="25"/>
    </row>
    <row r="786" spans="1:6" ht="12.75" x14ac:dyDescent="0.2">
      <c r="A786" s="20"/>
      <c r="C786" s="22"/>
      <c r="F786" s="25"/>
    </row>
    <row r="787" spans="1:6" ht="12.75" x14ac:dyDescent="0.2">
      <c r="A787" s="20"/>
      <c r="C787" s="22"/>
      <c r="F787" s="25"/>
    </row>
    <row r="788" spans="1:6" ht="12.75" x14ac:dyDescent="0.2">
      <c r="A788" s="20"/>
      <c r="C788" s="22"/>
      <c r="F788" s="25"/>
    </row>
    <row r="789" spans="1:6" ht="12.75" x14ac:dyDescent="0.2">
      <c r="A789" s="20"/>
      <c r="C789" s="22"/>
      <c r="F789" s="25"/>
    </row>
    <row r="790" spans="1:6" ht="12.75" x14ac:dyDescent="0.2">
      <c r="A790" s="20"/>
      <c r="C790" s="22"/>
      <c r="F790" s="25"/>
    </row>
    <row r="791" spans="1:6" ht="12.75" x14ac:dyDescent="0.2">
      <c r="A791" s="20"/>
      <c r="C791" s="22"/>
      <c r="F791" s="25"/>
    </row>
    <row r="792" spans="1:6" ht="12.75" x14ac:dyDescent="0.2">
      <c r="A792" s="20"/>
      <c r="C792" s="22"/>
      <c r="F792" s="25"/>
    </row>
    <row r="793" spans="1:6" ht="12.75" x14ac:dyDescent="0.2">
      <c r="A793" s="20"/>
      <c r="C793" s="22"/>
      <c r="F793" s="25"/>
    </row>
    <row r="794" spans="1:6" ht="12.75" x14ac:dyDescent="0.2">
      <c r="A794" s="20"/>
      <c r="C794" s="22"/>
      <c r="F794" s="25"/>
    </row>
    <row r="795" spans="1:6" ht="12.75" x14ac:dyDescent="0.2">
      <c r="A795" s="20"/>
      <c r="C795" s="22"/>
      <c r="F795" s="25"/>
    </row>
    <row r="796" spans="1:6" ht="12.75" x14ac:dyDescent="0.2">
      <c r="A796" s="20"/>
      <c r="C796" s="22"/>
      <c r="F796" s="25"/>
    </row>
    <row r="797" spans="1:6" ht="12.75" x14ac:dyDescent="0.2">
      <c r="A797" s="20"/>
      <c r="C797" s="22"/>
      <c r="F797" s="25"/>
    </row>
    <row r="798" spans="1:6" ht="12.75" x14ac:dyDescent="0.2">
      <c r="A798" s="20"/>
      <c r="C798" s="22"/>
      <c r="F798" s="25"/>
    </row>
    <row r="799" spans="1:6" ht="12.75" x14ac:dyDescent="0.2">
      <c r="A799" s="20"/>
      <c r="C799" s="22"/>
      <c r="F799" s="25"/>
    </row>
    <row r="800" spans="1:6" ht="12.75" x14ac:dyDescent="0.2">
      <c r="A800" s="20"/>
      <c r="C800" s="22"/>
      <c r="F800" s="25"/>
    </row>
    <row r="801" spans="1:6" ht="12.75" x14ac:dyDescent="0.2">
      <c r="A801" s="20"/>
      <c r="C801" s="22"/>
      <c r="F801" s="25"/>
    </row>
    <row r="802" spans="1:6" ht="12.75" x14ac:dyDescent="0.2">
      <c r="A802" s="20"/>
      <c r="C802" s="22"/>
      <c r="F802" s="25"/>
    </row>
    <row r="803" spans="1:6" ht="12.75" x14ac:dyDescent="0.2">
      <c r="A803" s="20"/>
      <c r="C803" s="22"/>
      <c r="F803" s="25"/>
    </row>
    <row r="804" spans="1:6" ht="12.75" x14ac:dyDescent="0.2">
      <c r="A804" s="20"/>
      <c r="C804" s="22"/>
      <c r="F804" s="25"/>
    </row>
    <row r="805" spans="1:6" ht="12.75" x14ac:dyDescent="0.2">
      <c r="A805" s="20"/>
      <c r="C805" s="22"/>
      <c r="F805" s="25"/>
    </row>
    <row r="806" spans="1:6" ht="12.75" x14ac:dyDescent="0.2">
      <c r="A806" s="20"/>
      <c r="C806" s="22"/>
      <c r="F806" s="25"/>
    </row>
    <row r="807" spans="1:6" ht="12.75" x14ac:dyDescent="0.2">
      <c r="A807" s="20"/>
      <c r="C807" s="22"/>
      <c r="F807" s="25"/>
    </row>
    <row r="808" spans="1:6" ht="12.75" x14ac:dyDescent="0.2">
      <c r="A808" s="20"/>
      <c r="C808" s="22"/>
      <c r="F808" s="25"/>
    </row>
    <row r="809" spans="1:6" ht="12.75" x14ac:dyDescent="0.2">
      <c r="A809" s="20"/>
      <c r="C809" s="22"/>
      <c r="F809" s="25"/>
    </row>
    <row r="810" spans="1:6" ht="12.75" x14ac:dyDescent="0.2">
      <c r="A810" s="20"/>
      <c r="C810" s="22"/>
      <c r="F810" s="25"/>
    </row>
    <row r="811" spans="1:6" ht="12.75" x14ac:dyDescent="0.2">
      <c r="A811" s="20"/>
      <c r="C811" s="22"/>
      <c r="F811" s="25"/>
    </row>
    <row r="812" spans="1:6" ht="12.75" x14ac:dyDescent="0.2">
      <c r="A812" s="20"/>
      <c r="C812" s="22"/>
      <c r="F812" s="25"/>
    </row>
    <row r="813" spans="1:6" ht="12.75" x14ac:dyDescent="0.2">
      <c r="A813" s="20"/>
      <c r="C813" s="22"/>
      <c r="F813" s="25"/>
    </row>
    <row r="814" spans="1:6" ht="12.75" x14ac:dyDescent="0.2">
      <c r="A814" s="20"/>
      <c r="C814" s="22"/>
      <c r="F814" s="25"/>
    </row>
    <row r="815" spans="1:6" ht="12.75" x14ac:dyDescent="0.2">
      <c r="A815" s="20"/>
      <c r="C815" s="22"/>
      <c r="F815" s="25"/>
    </row>
    <row r="816" spans="1:6" ht="12.75" x14ac:dyDescent="0.2">
      <c r="A816" s="20"/>
      <c r="C816" s="22"/>
      <c r="F816" s="25"/>
    </row>
    <row r="817" spans="1:6" ht="12.75" x14ac:dyDescent="0.2">
      <c r="A817" s="20"/>
      <c r="C817" s="22"/>
      <c r="F817" s="25"/>
    </row>
    <row r="818" spans="1:6" ht="12.75" x14ac:dyDescent="0.2">
      <c r="A818" s="20"/>
      <c r="C818" s="22"/>
      <c r="F818" s="25"/>
    </row>
    <row r="819" spans="1:6" ht="12.75" x14ac:dyDescent="0.2">
      <c r="A819" s="20"/>
      <c r="C819" s="22"/>
      <c r="F819" s="25"/>
    </row>
    <row r="820" spans="1:6" ht="12.75" x14ac:dyDescent="0.2">
      <c r="A820" s="20"/>
      <c r="C820" s="22"/>
      <c r="F820" s="25"/>
    </row>
    <row r="821" spans="1:6" ht="12.75" x14ac:dyDescent="0.2">
      <c r="A821" s="20"/>
      <c r="C821" s="22"/>
      <c r="F821" s="25"/>
    </row>
    <row r="822" spans="1:6" ht="12.75" x14ac:dyDescent="0.2">
      <c r="A822" s="20"/>
      <c r="C822" s="22"/>
      <c r="F822" s="25"/>
    </row>
    <row r="823" spans="1:6" ht="12.75" x14ac:dyDescent="0.2">
      <c r="A823" s="20"/>
      <c r="C823" s="22"/>
      <c r="F823" s="25"/>
    </row>
    <row r="824" spans="1:6" ht="12.75" x14ac:dyDescent="0.2">
      <c r="A824" s="20"/>
      <c r="C824" s="22"/>
      <c r="F824" s="25"/>
    </row>
    <row r="825" spans="1:6" ht="12.75" x14ac:dyDescent="0.2">
      <c r="A825" s="20"/>
      <c r="C825" s="22"/>
      <c r="F825" s="25"/>
    </row>
    <row r="826" spans="1:6" ht="12.75" x14ac:dyDescent="0.2">
      <c r="A826" s="20"/>
      <c r="C826" s="22"/>
      <c r="F826" s="25"/>
    </row>
    <row r="827" spans="1:6" ht="12.75" x14ac:dyDescent="0.2">
      <c r="A827" s="20"/>
      <c r="C827" s="22"/>
      <c r="F827" s="25"/>
    </row>
    <row r="828" spans="1:6" ht="12.75" x14ac:dyDescent="0.2">
      <c r="A828" s="20"/>
      <c r="C828" s="22"/>
      <c r="F828" s="25"/>
    </row>
    <row r="829" spans="1:6" ht="12.75" x14ac:dyDescent="0.2">
      <c r="A829" s="20"/>
      <c r="C829" s="22"/>
      <c r="F829" s="25"/>
    </row>
    <row r="830" spans="1:6" ht="12.75" x14ac:dyDescent="0.2">
      <c r="A830" s="20"/>
      <c r="C830" s="22"/>
      <c r="F830" s="25"/>
    </row>
    <row r="831" spans="1:6" ht="12.75" x14ac:dyDescent="0.2">
      <c r="A831" s="20"/>
      <c r="C831" s="22"/>
      <c r="F831" s="25"/>
    </row>
    <row r="832" spans="1:6" ht="12.75" x14ac:dyDescent="0.2">
      <c r="A832" s="20"/>
      <c r="C832" s="22"/>
      <c r="F832" s="25"/>
    </row>
    <row r="833" spans="1:6" ht="12.75" x14ac:dyDescent="0.2">
      <c r="A833" s="20"/>
      <c r="C833" s="22"/>
      <c r="F833" s="25"/>
    </row>
    <row r="834" spans="1:6" ht="12.75" x14ac:dyDescent="0.2">
      <c r="A834" s="20"/>
      <c r="C834" s="22"/>
      <c r="F834" s="25"/>
    </row>
    <row r="835" spans="1:6" ht="12.75" x14ac:dyDescent="0.2">
      <c r="A835" s="20"/>
      <c r="C835" s="22"/>
      <c r="F835" s="25"/>
    </row>
    <row r="836" spans="1:6" ht="12.75" x14ac:dyDescent="0.2">
      <c r="A836" s="20"/>
      <c r="C836" s="22"/>
      <c r="F836" s="25"/>
    </row>
    <row r="837" spans="1:6" ht="12.75" x14ac:dyDescent="0.2">
      <c r="A837" s="20"/>
      <c r="C837" s="22"/>
      <c r="F837" s="25"/>
    </row>
    <row r="838" spans="1:6" ht="12.75" x14ac:dyDescent="0.2">
      <c r="A838" s="20"/>
      <c r="C838" s="22"/>
      <c r="F838" s="25"/>
    </row>
    <row r="839" spans="1:6" ht="12.75" x14ac:dyDescent="0.2">
      <c r="A839" s="20"/>
      <c r="C839" s="22"/>
      <c r="F839" s="25"/>
    </row>
    <row r="840" spans="1:6" ht="12.75" x14ac:dyDescent="0.2">
      <c r="A840" s="20"/>
      <c r="C840" s="22"/>
      <c r="F840" s="25"/>
    </row>
    <row r="841" spans="1:6" ht="12.75" x14ac:dyDescent="0.2">
      <c r="A841" s="20"/>
      <c r="C841" s="22"/>
      <c r="F841" s="25"/>
    </row>
    <row r="842" spans="1:6" ht="12.75" x14ac:dyDescent="0.2">
      <c r="A842" s="20"/>
      <c r="C842" s="22"/>
      <c r="F842" s="25"/>
    </row>
    <row r="843" spans="1:6" ht="12.75" x14ac:dyDescent="0.2">
      <c r="A843" s="20"/>
      <c r="C843" s="22"/>
      <c r="F843" s="25"/>
    </row>
    <row r="844" spans="1:6" ht="12.75" x14ac:dyDescent="0.2">
      <c r="A844" s="20"/>
      <c r="C844" s="22"/>
      <c r="F844" s="25"/>
    </row>
    <row r="845" spans="1:6" ht="12.75" x14ac:dyDescent="0.2">
      <c r="A845" s="20"/>
      <c r="C845" s="22"/>
      <c r="F845" s="25"/>
    </row>
    <row r="846" spans="1:6" ht="12.75" x14ac:dyDescent="0.2">
      <c r="A846" s="20"/>
      <c r="C846" s="22"/>
      <c r="F846" s="25"/>
    </row>
    <row r="847" spans="1:6" ht="12.75" x14ac:dyDescent="0.2">
      <c r="A847" s="20"/>
      <c r="C847" s="22"/>
      <c r="F847" s="25"/>
    </row>
    <row r="848" spans="1:6" ht="12.75" x14ac:dyDescent="0.2">
      <c r="A848" s="20"/>
      <c r="C848" s="22"/>
      <c r="F848" s="25"/>
    </row>
    <row r="849" spans="1:6" ht="12.75" x14ac:dyDescent="0.2">
      <c r="A849" s="20"/>
      <c r="C849" s="22"/>
      <c r="F849" s="25"/>
    </row>
    <row r="850" spans="1:6" ht="12.75" x14ac:dyDescent="0.2">
      <c r="A850" s="20"/>
      <c r="C850" s="22"/>
      <c r="F850" s="25"/>
    </row>
    <row r="851" spans="1:6" ht="12.75" x14ac:dyDescent="0.2">
      <c r="A851" s="20"/>
      <c r="C851" s="22"/>
      <c r="F851" s="25"/>
    </row>
    <row r="852" spans="1:6" ht="12.75" x14ac:dyDescent="0.2">
      <c r="A852" s="20"/>
      <c r="C852" s="22"/>
      <c r="F852" s="25"/>
    </row>
    <row r="853" spans="1:6" ht="12.75" x14ac:dyDescent="0.2">
      <c r="A853" s="20"/>
      <c r="C853" s="22"/>
      <c r="F853" s="25"/>
    </row>
    <row r="854" spans="1:6" ht="12.75" x14ac:dyDescent="0.2">
      <c r="A854" s="20"/>
      <c r="C854" s="22"/>
      <c r="F854" s="25"/>
    </row>
    <row r="855" spans="1:6" ht="12.75" x14ac:dyDescent="0.2">
      <c r="A855" s="20"/>
      <c r="C855" s="22"/>
      <c r="F855" s="25"/>
    </row>
    <row r="856" spans="1:6" ht="12.75" x14ac:dyDescent="0.2">
      <c r="A856" s="20"/>
      <c r="C856" s="22"/>
      <c r="F856" s="25"/>
    </row>
    <row r="857" spans="1:6" ht="12.75" x14ac:dyDescent="0.2">
      <c r="A857" s="20"/>
      <c r="C857" s="22"/>
      <c r="F857" s="25"/>
    </row>
    <row r="858" spans="1:6" ht="12.75" x14ac:dyDescent="0.2">
      <c r="A858" s="20"/>
      <c r="C858" s="22"/>
      <c r="F858" s="25"/>
    </row>
    <row r="859" spans="1:6" ht="12.75" x14ac:dyDescent="0.2">
      <c r="A859" s="20"/>
      <c r="C859" s="22"/>
      <c r="F859" s="25"/>
    </row>
    <row r="860" spans="1:6" ht="12.75" x14ac:dyDescent="0.2">
      <c r="A860" s="20"/>
      <c r="C860" s="22"/>
      <c r="F860" s="25"/>
    </row>
    <row r="861" spans="1:6" ht="12.75" x14ac:dyDescent="0.2">
      <c r="A861" s="20"/>
      <c r="C861" s="22"/>
      <c r="F861" s="25"/>
    </row>
    <row r="862" spans="1:6" ht="12.75" x14ac:dyDescent="0.2">
      <c r="A862" s="20"/>
      <c r="C862" s="22"/>
      <c r="F862" s="25"/>
    </row>
    <row r="863" spans="1:6" ht="12.75" x14ac:dyDescent="0.2">
      <c r="A863" s="20"/>
      <c r="C863" s="22"/>
      <c r="F863" s="25"/>
    </row>
    <row r="864" spans="1:6" ht="12.75" x14ac:dyDescent="0.2">
      <c r="A864" s="20"/>
      <c r="C864" s="22"/>
      <c r="F864" s="25"/>
    </row>
    <row r="865" spans="1:6" ht="12.75" x14ac:dyDescent="0.2">
      <c r="A865" s="20"/>
      <c r="C865" s="22"/>
      <c r="F865" s="25"/>
    </row>
    <row r="866" spans="1:6" ht="12.75" x14ac:dyDescent="0.2">
      <c r="A866" s="20"/>
      <c r="C866" s="22"/>
      <c r="F866" s="25"/>
    </row>
    <row r="867" spans="1:6" ht="12.75" x14ac:dyDescent="0.2">
      <c r="A867" s="20"/>
      <c r="C867" s="22"/>
      <c r="F867" s="25"/>
    </row>
    <row r="868" spans="1:6" ht="12.75" x14ac:dyDescent="0.2">
      <c r="A868" s="20"/>
      <c r="C868" s="22"/>
      <c r="F868" s="25"/>
    </row>
    <row r="869" spans="1:6" ht="12.75" x14ac:dyDescent="0.2">
      <c r="A869" s="20"/>
      <c r="C869" s="22"/>
      <c r="F869" s="25"/>
    </row>
    <row r="870" spans="1:6" ht="12.75" x14ac:dyDescent="0.2">
      <c r="A870" s="20"/>
      <c r="C870" s="22"/>
      <c r="F870" s="25"/>
    </row>
    <row r="871" spans="1:6" ht="12.75" x14ac:dyDescent="0.2">
      <c r="A871" s="20"/>
      <c r="C871" s="22"/>
      <c r="F871" s="25"/>
    </row>
    <row r="872" spans="1:6" ht="12.75" x14ac:dyDescent="0.2">
      <c r="A872" s="20"/>
      <c r="C872" s="22"/>
      <c r="F872" s="25"/>
    </row>
    <row r="873" spans="1:6" ht="12.75" x14ac:dyDescent="0.2">
      <c r="A873" s="20"/>
      <c r="C873" s="22"/>
      <c r="F873" s="25"/>
    </row>
    <row r="874" spans="1:6" ht="12.75" x14ac:dyDescent="0.2">
      <c r="A874" s="20"/>
      <c r="C874" s="22"/>
      <c r="F874" s="25"/>
    </row>
    <row r="875" spans="1:6" ht="12.75" x14ac:dyDescent="0.2">
      <c r="A875" s="20"/>
      <c r="C875" s="22"/>
      <c r="F875" s="25"/>
    </row>
    <row r="876" spans="1:6" ht="12.75" x14ac:dyDescent="0.2">
      <c r="A876" s="20"/>
      <c r="C876" s="22"/>
      <c r="F876" s="25"/>
    </row>
    <row r="877" spans="1:6" ht="12.75" x14ac:dyDescent="0.2">
      <c r="A877" s="20"/>
      <c r="C877" s="22"/>
      <c r="F877" s="25"/>
    </row>
    <row r="878" spans="1:6" ht="12.75" x14ac:dyDescent="0.2">
      <c r="A878" s="20"/>
      <c r="C878" s="22"/>
      <c r="F878" s="25"/>
    </row>
    <row r="879" spans="1:6" ht="12.75" x14ac:dyDescent="0.2">
      <c r="A879" s="20"/>
      <c r="C879" s="22"/>
      <c r="F879" s="25"/>
    </row>
    <row r="880" spans="1:6" ht="12.75" x14ac:dyDescent="0.2">
      <c r="A880" s="20"/>
      <c r="C880" s="22"/>
      <c r="F880" s="25"/>
    </row>
    <row r="881" spans="1:6" ht="12.75" x14ac:dyDescent="0.2">
      <c r="A881" s="20"/>
      <c r="C881" s="22"/>
      <c r="F881" s="25"/>
    </row>
    <row r="882" spans="1:6" ht="12.75" x14ac:dyDescent="0.2">
      <c r="A882" s="20"/>
      <c r="C882" s="22"/>
      <c r="F882" s="25"/>
    </row>
    <row r="883" spans="1:6" ht="12.75" x14ac:dyDescent="0.2">
      <c r="A883" s="20"/>
      <c r="C883" s="22"/>
      <c r="F883" s="25"/>
    </row>
    <row r="884" spans="1:6" ht="12.75" x14ac:dyDescent="0.2">
      <c r="A884" s="20"/>
      <c r="C884" s="22"/>
      <c r="F884" s="25"/>
    </row>
    <row r="885" spans="1:6" ht="12.75" x14ac:dyDescent="0.2">
      <c r="A885" s="20"/>
      <c r="C885" s="22"/>
      <c r="F885" s="25"/>
    </row>
    <row r="886" spans="1:6" ht="12.75" x14ac:dyDescent="0.2">
      <c r="A886" s="20"/>
      <c r="C886" s="22"/>
      <c r="F886" s="25"/>
    </row>
    <row r="887" spans="1:6" ht="12.75" x14ac:dyDescent="0.2">
      <c r="A887" s="20"/>
      <c r="C887" s="22"/>
      <c r="F887" s="25"/>
    </row>
    <row r="888" spans="1:6" ht="12.75" x14ac:dyDescent="0.2">
      <c r="A888" s="20"/>
      <c r="C888" s="22"/>
      <c r="F888" s="25"/>
    </row>
    <row r="889" spans="1:6" ht="12.75" x14ac:dyDescent="0.2">
      <c r="A889" s="20"/>
      <c r="C889" s="22"/>
      <c r="F889" s="25"/>
    </row>
    <row r="890" spans="1:6" ht="12.75" x14ac:dyDescent="0.2">
      <c r="A890" s="20"/>
      <c r="C890" s="22"/>
      <c r="F890" s="25"/>
    </row>
    <row r="891" spans="1:6" ht="12.75" x14ac:dyDescent="0.2">
      <c r="A891" s="20"/>
      <c r="C891" s="22"/>
      <c r="F891" s="25"/>
    </row>
    <row r="892" spans="1:6" ht="12.75" x14ac:dyDescent="0.2">
      <c r="A892" s="20"/>
      <c r="C892" s="22"/>
      <c r="F892" s="25"/>
    </row>
    <row r="893" spans="1:6" ht="12.75" x14ac:dyDescent="0.2">
      <c r="A893" s="20"/>
      <c r="C893" s="22"/>
      <c r="F893" s="25"/>
    </row>
    <row r="894" spans="1:6" ht="12.75" x14ac:dyDescent="0.2">
      <c r="A894" s="20"/>
      <c r="C894" s="22"/>
      <c r="F894" s="25"/>
    </row>
    <row r="895" spans="1:6" ht="12.75" x14ac:dyDescent="0.2">
      <c r="A895" s="20"/>
      <c r="C895" s="22"/>
      <c r="F895" s="25"/>
    </row>
    <row r="896" spans="1:6" ht="12.75" x14ac:dyDescent="0.2">
      <c r="A896" s="20"/>
      <c r="C896" s="22"/>
      <c r="F896" s="25"/>
    </row>
    <row r="897" spans="1:6" ht="12.75" x14ac:dyDescent="0.2">
      <c r="A897" s="20"/>
      <c r="C897" s="22"/>
      <c r="F897" s="25"/>
    </row>
    <row r="898" spans="1:6" ht="12.75" x14ac:dyDescent="0.2">
      <c r="A898" s="20"/>
      <c r="C898" s="22"/>
      <c r="F898" s="25"/>
    </row>
    <row r="899" spans="1:6" ht="12.75" x14ac:dyDescent="0.2">
      <c r="A899" s="20"/>
      <c r="C899" s="22"/>
      <c r="F899" s="25"/>
    </row>
    <row r="900" spans="1:6" ht="12.75" x14ac:dyDescent="0.2">
      <c r="A900" s="20"/>
      <c r="C900" s="22"/>
      <c r="F900" s="25"/>
    </row>
    <row r="901" spans="1:6" ht="12.75" x14ac:dyDescent="0.2">
      <c r="A901" s="20"/>
      <c r="C901" s="22"/>
      <c r="F901" s="25"/>
    </row>
    <row r="902" spans="1:6" ht="12.75" x14ac:dyDescent="0.2">
      <c r="A902" s="20"/>
      <c r="C902" s="22"/>
      <c r="F902" s="25"/>
    </row>
    <row r="903" spans="1:6" ht="12.75" x14ac:dyDescent="0.2">
      <c r="A903" s="20"/>
      <c r="C903" s="22"/>
      <c r="F903" s="25"/>
    </row>
    <row r="904" spans="1:6" ht="12.75" x14ac:dyDescent="0.2">
      <c r="A904" s="20"/>
      <c r="C904" s="22"/>
      <c r="F904" s="25"/>
    </row>
    <row r="905" spans="1:6" ht="12.75" x14ac:dyDescent="0.2">
      <c r="A905" s="20"/>
      <c r="C905" s="22"/>
      <c r="F905" s="25"/>
    </row>
    <row r="906" spans="1:6" ht="12.75" x14ac:dyDescent="0.2">
      <c r="A906" s="20"/>
      <c r="C906" s="22"/>
      <c r="F906" s="25"/>
    </row>
    <row r="907" spans="1:6" ht="12.75" x14ac:dyDescent="0.2">
      <c r="A907" s="20"/>
      <c r="C907" s="22"/>
      <c r="F907" s="25"/>
    </row>
    <row r="908" spans="1:6" ht="12.75" x14ac:dyDescent="0.2">
      <c r="A908" s="20"/>
      <c r="C908" s="22"/>
      <c r="F908" s="25"/>
    </row>
    <row r="909" spans="1:6" ht="12.75" x14ac:dyDescent="0.2">
      <c r="A909" s="20"/>
      <c r="C909" s="22"/>
      <c r="F909" s="25"/>
    </row>
    <row r="910" spans="1:6" ht="12.75" x14ac:dyDescent="0.2">
      <c r="A910" s="20"/>
      <c r="C910" s="22"/>
      <c r="F910" s="25"/>
    </row>
    <row r="911" spans="1:6" ht="12.75" x14ac:dyDescent="0.2">
      <c r="A911" s="20"/>
      <c r="C911" s="22"/>
      <c r="F911" s="25"/>
    </row>
    <row r="912" spans="1:6" ht="12.75" x14ac:dyDescent="0.2">
      <c r="A912" s="20"/>
      <c r="C912" s="22"/>
      <c r="F912" s="25"/>
    </row>
    <row r="913" spans="1:6" ht="12.75" x14ac:dyDescent="0.2">
      <c r="A913" s="20"/>
      <c r="C913" s="22"/>
      <c r="F913" s="25"/>
    </row>
    <row r="914" spans="1:6" ht="12.75" x14ac:dyDescent="0.2">
      <c r="A914" s="20"/>
      <c r="C914" s="22"/>
      <c r="F914" s="25"/>
    </row>
    <row r="915" spans="1:6" ht="12.75" x14ac:dyDescent="0.2">
      <c r="A915" s="20"/>
      <c r="C915" s="22"/>
      <c r="F915" s="25"/>
    </row>
    <row r="916" spans="1:6" ht="12.75" x14ac:dyDescent="0.2">
      <c r="A916" s="20"/>
      <c r="C916" s="22"/>
      <c r="F916" s="25"/>
    </row>
    <row r="917" spans="1:6" ht="12.75" x14ac:dyDescent="0.2">
      <c r="A917" s="20"/>
      <c r="C917" s="22"/>
      <c r="F917" s="25"/>
    </row>
    <row r="918" spans="1:6" ht="12.75" x14ac:dyDescent="0.2">
      <c r="A918" s="20"/>
      <c r="C918" s="22"/>
      <c r="F918" s="25"/>
    </row>
    <row r="919" spans="1:6" ht="12.75" x14ac:dyDescent="0.2">
      <c r="A919" s="20"/>
      <c r="C919" s="22"/>
      <c r="F919" s="25"/>
    </row>
    <row r="920" spans="1:6" ht="12.75" x14ac:dyDescent="0.2">
      <c r="A920" s="20"/>
      <c r="C920" s="22"/>
      <c r="F920" s="25"/>
    </row>
    <row r="921" spans="1:6" ht="12.75" x14ac:dyDescent="0.2">
      <c r="A921" s="20"/>
      <c r="C921" s="22"/>
      <c r="F921" s="25"/>
    </row>
    <row r="922" spans="1:6" ht="12.75" x14ac:dyDescent="0.2">
      <c r="A922" s="20"/>
      <c r="C922" s="22"/>
      <c r="F922" s="25"/>
    </row>
    <row r="923" spans="1:6" ht="12.75" x14ac:dyDescent="0.2">
      <c r="A923" s="20"/>
      <c r="C923" s="22"/>
      <c r="F923" s="25"/>
    </row>
    <row r="924" spans="1:6" ht="12.75" x14ac:dyDescent="0.2">
      <c r="A924" s="20"/>
      <c r="C924" s="22"/>
      <c r="F924" s="25"/>
    </row>
    <row r="925" spans="1:6" ht="12.75" x14ac:dyDescent="0.2">
      <c r="A925" s="20"/>
      <c r="C925" s="22"/>
      <c r="F925" s="25"/>
    </row>
    <row r="926" spans="1:6" ht="12.75" x14ac:dyDescent="0.2">
      <c r="A926" s="20"/>
      <c r="C926" s="22"/>
      <c r="F926" s="25"/>
    </row>
    <row r="927" spans="1:6" ht="12.75" x14ac:dyDescent="0.2">
      <c r="A927" s="20"/>
      <c r="C927" s="22"/>
      <c r="F927" s="25"/>
    </row>
    <row r="928" spans="1:6" ht="12.75" x14ac:dyDescent="0.2">
      <c r="A928" s="20"/>
      <c r="C928" s="22"/>
      <c r="F928" s="25"/>
    </row>
    <row r="929" spans="1:6" ht="12.75" x14ac:dyDescent="0.2">
      <c r="A929" s="20"/>
      <c r="C929" s="22"/>
      <c r="F929" s="25"/>
    </row>
    <row r="930" spans="1:6" ht="12.75" x14ac:dyDescent="0.2">
      <c r="A930" s="20"/>
      <c r="C930" s="22"/>
      <c r="F930" s="25"/>
    </row>
    <row r="931" spans="1:6" ht="12.75" x14ac:dyDescent="0.2">
      <c r="A931" s="20"/>
      <c r="C931" s="22"/>
      <c r="F931" s="25"/>
    </row>
    <row r="932" spans="1:6" ht="12.75" x14ac:dyDescent="0.2">
      <c r="A932" s="20"/>
      <c r="C932" s="22"/>
      <c r="F932" s="25"/>
    </row>
    <row r="933" spans="1:6" ht="12.75" x14ac:dyDescent="0.2">
      <c r="A933" s="20"/>
      <c r="C933" s="22"/>
      <c r="F933" s="25"/>
    </row>
    <row r="934" spans="1:6" ht="12.75" x14ac:dyDescent="0.2">
      <c r="A934" s="20"/>
      <c r="C934" s="22"/>
      <c r="F934" s="25"/>
    </row>
    <row r="935" spans="1:6" ht="12.75" x14ac:dyDescent="0.2">
      <c r="A935" s="20"/>
      <c r="C935" s="22"/>
      <c r="F935" s="25"/>
    </row>
    <row r="936" spans="1:6" ht="12.75" x14ac:dyDescent="0.2">
      <c r="A936" s="20"/>
      <c r="C936" s="22"/>
      <c r="F936" s="25"/>
    </row>
    <row r="937" spans="1:6" ht="12.75" x14ac:dyDescent="0.2">
      <c r="A937" s="20"/>
      <c r="C937" s="22"/>
      <c r="F937" s="25"/>
    </row>
    <row r="938" spans="1:6" ht="12.75" x14ac:dyDescent="0.2">
      <c r="A938" s="20"/>
      <c r="C938" s="22"/>
      <c r="F938" s="25"/>
    </row>
    <row r="939" spans="1:6" ht="12.75" x14ac:dyDescent="0.2">
      <c r="A939" s="20"/>
      <c r="C939" s="22"/>
      <c r="F939" s="25"/>
    </row>
    <row r="940" spans="1:6" ht="12.75" x14ac:dyDescent="0.2">
      <c r="A940" s="20"/>
      <c r="C940" s="22"/>
      <c r="F940" s="25"/>
    </row>
    <row r="941" spans="1:6" ht="12.75" x14ac:dyDescent="0.2">
      <c r="A941" s="20"/>
      <c r="C941" s="22"/>
      <c r="F941" s="25"/>
    </row>
    <row r="942" spans="1:6" ht="12.75" x14ac:dyDescent="0.2">
      <c r="A942" s="20"/>
      <c r="C942" s="22"/>
      <c r="F942" s="25"/>
    </row>
    <row r="943" spans="1:6" ht="12.75" x14ac:dyDescent="0.2">
      <c r="A943" s="20"/>
      <c r="C943" s="22"/>
      <c r="F943" s="25"/>
    </row>
    <row r="944" spans="1:6" ht="12.75" x14ac:dyDescent="0.2">
      <c r="A944" s="20"/>
      <c r="C944" s="22"/>
      <c r="F944" s="25"/>
    </row>
    <row r="945" spans="1:6" ht="12.75" x14ac:dyDescent="0.2">
      <c r="A945" s="20"/>
      <c r="C945" s="22"/>
      <c r="F945" s="25"/>
    </row>
    <row r="946" spans="1:6" ht="12.75" x14ac:dyDescent="0.2">
      <c r="A946" s="20"/>
      <c r="C946" s="22"/>
      <c r="F946" s="25"/>
    </row>
    <row r="947" spans="1:6" ht="12.75" x14ac:dyDescent="0.2">
      <c r="A947" s="20"/>
      <c r="C947" s="22"/>
      <c r="F947" s="25"/>
    </row>
    <row r="948" spans="1:6" ht="12.75" x14ac:dyDescent="0.2">
      <c r="A948" s="20"/>
      <c r="C948" s="22"/>
      <c r="F948" s="25"/>
    </row>
    <row r="949" spans="1:6" ht="12.75" x14ac:dyDescent="0.2">
      <c r="A949" s="20"/>
      <c r="C949" s="22"/>
      <c r="F949" s="25"/>
    </row>
    <row r="950" spans="1:6" ht="12.75" x14ac:dyDescent="0.2">
      <c r="A950" s="20"/>
      <c r="C950" s="22"/>
      <c r="F950" s="25"/>
    </row>
    <row r="951" spans="1:6" ht="12.75" x14ac:dyDescent="0.2">
      <c r="A951" s="20"/>
      <c r="C951" s="22"/>
      <c r="F951" s="25"/>
    </row>
    <row r="952" spans="1:6" ht="12.75" x14ac:dyDescent="0.2">
      <c r="A952" s="20"/>
      <c r="C952" s="22"/>
      <c r="F952" s="25"/>
    </row>
    <row r="953" spans="1:6" ht="12.75" x14ac:dyDescent="0.2">
      <c r="A953" s="20"/>
      <c r="C953" s="22"/>
      <c r="F953" s="25"/>
    </row>
    <row r="954" spans="1:6" ht="12.75" x14ac:dyDescent="0.2">
      <c r="A954" s="20"/>
      <c r="C954" s="22"/>
      <c r="F954" s="25"/>
    </row>
    <row r="955" spans="1:6" ht="12.75" x14ac:dyDescent="0.2">
      <c r="A955" s="20"/>
      <c r="C955" s="22"/>
      <c r="F955" s="25"/>
    </row>
    <row r="956" spans="1:6" ht="12.75" x14ac:dyDescent="0.2">
      <c r="A956" s="20"/>
      <c r="C956" s="22"/>
      <c r="F956" s="25"/>
    </row>
    <row r="957" spans="1:6" ht="12.75" x14ac:dyDescent="0.2">
      <c r="A957" s="20"/>
      <c r="C957" s="22"/>
      <c r="F957" s="25"/>
    </row>
    <row r="958" spans="1:6" ht="12.75" x14ac:dyDescent="0.2">
      <c r="A958" s="20"/>
      <c r="C958" s="22"/>
      <c r="F958" s="25"/>
    </row>
    <row r="959" spans="1:6" ht="12.75" x14ac:dyDescent="0.2">
      <c r="A959" s="20"/>
      <c r="C959" s="22"/>
      <c r="F959" s="25"/>
    </row>
    <row r="960" spans="1:6" ht="12.75" x14ac:dyDescent="0.2">
      <c r="A960" s="20"/>
      <c r="C960" s="22"/>
      <c r="F960" s="25"/>
    </row>
    <row r="961" spans="1:6" ht="12.75" x14ac:dyDescent="0.2">
      <c r="A961" s="20"/>
      <c r="C961" s="22"/>
      <c r="F961" s="25"/>
    </row>
    <row r="962" spans="1:6" ht="12.75" x14ac:dyDescent="0.2">
      <c r="A962" s="20"/>
      <c r="C962" s="22"/>
      <c r="F962" s="25"/>
    </row>
    <row r="963" spans="1:6" ht="12.75" x14ac:dyDescent="0.2">
      <c r="A963" s="20"/>
      <c r="C963" s="22"/>
      <c r="F963" s="25"/>
    </row>
    <row r="964" spans="1:6" ht="12.75" x14ac:dyDescent="0.2">
      <c r="A964" s="20"/>
      <c r="C964" s="22"/>
      <c r="F964" s="25"/>
    </row>
    <row r="965" spans="1:6" ht="12.75" x14ac:dyDescent="0.2">
      <c r="A965" s="20"/>
      <c r="C965" s="22"/>
      <c r="F965" s="25"/>
    </row>
    <row r="966" spans="1:6" ht="12.75" x14ac:dyDescent="0.2">
      <c r="A966" s="20"/>
      <c r="C966" s="22"/>
      <c r="F966" s="25"/>
    </row>
    <row r="967" spans="1:6" ht="12.75" x14ac:dyDescent="0.2">
      <c r="A967" s="20"/>
      <c r="C967" s="22"/>
      <c r="F967" s="25"/>
    </row>
    <row r="968" spans="1:6" ht="12.75" x14ac:dyDescent="0.2">
      <c r="A968" s="20"/>
      <c r="C968" s="22"/>
      <c r="F968" s="25"/>
    </row>
    <row r="969" spans="1:6" ht="12.75" x14ac:dyDescent="0.2">
      <c r="A969" s="20"/>
      <c r="C969" s="22"/>
      <c r="F969" s="25"/>
    </row>
    <row r="970" spans="1:6" ht="12.75" x14ac:dyDescent="0.2">
      <c r="A970" s="20"/>
      <c r="C970" s="22"/>
      <c r="F970" s="25"/>
    </row>
    <row r="971" spans="1:6" ht="12.75" x14ac:dyDescent="0.2">
      <c r="A971" s="20"/>
      <c r="C971" s="22"/>
      <c r="F971" s="25"/>
    </row>
    <row r="972" spans="1:6" ht="12.75" x14ac:dyDescent="0.2">
      <c r="A972" s="20"/>
      <c r="C972" s="22"/>
      <c r="F972" s="25"/>
    </row>
    <row r="973" spans="1:6" ht="12.75" x14ac:dyDescent="0.2">
      <c r="A973" s="20"/>
      <c r="C973" s="22"/>
      <c r="F973" s="25"/>
    </row>
    <row r="974" spans="1:6" ht="12.75" x14ac:dyDescent="0.2">
      <c r="A974" s="20"/>
      <c r="C974" s="22"/>
      <c r="F974" s="25"/>
    </row>
    <row r="975" spans="1:6" ht="12.75" x14ac:dyDescent="0.2">
      <c r="A975" s="20"/>
      <c r="C975" s="22"/>
      <c r="F975" s="25"/>
    </row>
    <row r="976" spans="1:6" ht="12.75" x14ac:dyDescent="0.2">
      <c r="A976" s="20"/>
      <c r="C976" s="22"/>
      <c r="F976" s="25"/>
    </row>
    <row r="977" spans="1:6" ht="12.75" x14ac:dyDescent="0.2">
      <c r="A977" s="20"/>
      <c r="C977" s="22"/>
      <c r="F977" s="25"/>
    </row>
    <row r="978" spans="1:6" ht="12.75" x14ac:dyDescent="0.2">
      <c r="A978" s="20"/>
      <c r="C978" s="22"/>
      <c r="F978" s="25"/>
    </row>
    <row r="979" spans="1:6" ht="12.75" x14ac:dyDescent="0.2">
      <c r="A979" s="20"/>
      <c r="C979" s="22"/>
      <c r="F979" s="25"/>
    </row>
    <row r="980" spans="1:6" ht="12.75" x14ac:dyDescent="0.2">
      <c r="A980" s="20"/>
      <c r="C980" s="22"/>
      <c r="F980" s="25"/>
    </row>
    <row r="981" spans="1:6" ht="12.75" x14ac:dyDescent="0.2">
      <c r="A981" s="20"/>
      <c r="C981" s="22"/>
      <c r="F981" s="25"/>
    </row>
    <row r="982" spans="1:6" ht="12.75" x14ac:dyDescent="0.2">
      <c r="A982" s="20"/>
      <c r="C982" s="22"/>
      <c r="F982" s="25"/>
    </row>
    <row r="983" spans="1:6" ht="12.75" x14ac:dyDescent="0.2">
      <c r="A983" s="20"/>
      <c r="C983" s="22"/>
      <c r="F983" s="25"/>
    </row>
    <row r="984" spans="1:6" ht="12.75" x14ac:dyDescent="0.2">
      <c r="A984" s="20"/>
      <c r="C984" s="22"/>
      <c r="F984" s="25"/>
    </row>
    <row r="985" spans="1:6" ht="12.75" x14ac:dyDescent="0.2">
      <c r="A985" s="20"/>
      <c r="C985" s="22"/>
      <c r="F985" s="25"/>
    </row>
    <row r="986" spans="1:6" ht="12.75" x14ac:dyDescent="0.2">
      <c r="A986" s="20"/>
      <c r="C986" s="22"/>
      <c r="F986" s="25"/>
    </row>
    <row r="987" spans="1:6" ht="12.75" x14ac:dyDescent="0.2">
      <c r="A987" s="20"/>
      <c r="C987" s="22"/>
      <c r="F987" s="25"/>
    </row>
    <row r="988" spans="1:6" ht="12.75" x14ac:dyDescent="0.2">
      <c r="A988" s="20"/>
      <c r="C988" s="22"/>
      <c r="F988" s="25"/>
    </row>
    <row r="989" spans="1:6" ht="12.75" x14ac:dyDescent="0.2">
      <c r="A989" s="20"/>
      <c r="C989" s="22"/>
      <c r="F989" s="25"/>
    </row>
    <row r="990" spans="1:6" ht="12.75" x14ac:dyDescent="0.2">
      <c r="A990" s="20"/>
      <c r="C990" s="22"/>
      <c r="F990" s="25"/>
    </row>
    <row r="991" spans="1:6" ht="12.75" x14ac:dyDescent="0.2">
      <c r="A991" s="20"/>
      <c r="C991" s="22"/>
      <c r="F991" s="25"/>
    </row>
    <row r="992" spans="1:6" ht="12.75" x14ac:dyDescent="0.2">
      <c r="A992" s="20"/>
      <c r="C992" s="22"/>
      <c r="F992" s="25"/>
    </row>
    <row r="993" spans="1:6" ht="12.75" x14ac:dyDescent="0.2">
      <c r="A993" s="20"/>
      <c r="C993" s="22"/>
      <c r="F993" s="25"/>
    </row>
    <row r="994" spans="1:6" ht="12.75" x14ac:dyDescent="0.2">
      <c r="A994" s="20"/>
      <c r="C994" s="22"/>
      <c r="F994" s="25"/>
    </row>
    <row r="995" spans="1:6" ht="12.75" x14ac:dyDescent="0.2">
      <c r="A995" s="20"/>
      <c r="C995" s="22"/>
      <c r="F995" s="25"/>
    </row>
    <row r="996" spans="1:6" ht="12.75" x14ac:dyDescent="0.2">
      <c r="A996" s="20"/>
      <c r="C996" s="22"/>
      <c r="F996" s="25"/>
    </row>
    <row r="997" spans="1:6" ht="12.75" x14ac:dyDescent="0.2">
      <c r="A997" s="20"/>
      <c r="C997" s="22"/>
      <c r="F997" s="25"/>
    </row>
    <row r="998" spans="1:6" ht="12.75" x14ac:dyDescent="0.2">
      <c r="A998" s="20"/>
      <c r="C998" s="22"/>
      <c r="F998" s="25"/>
    </row>
    <row r="999" spans="1:6" ht="12.75" x14ac:dyDescent="0.2">
      <c r="A999" s="20"/>
      <c r="C999" s="22"/>
      <c r="F999" s="25"/>
    </row>
    <row r="1000" spans="1:6" ht="12.75" x14ac:dyDescent="0.2">
      <c r="A1000" s="20"/>
      <c r="C1000" s="22"/>
      <c r="F1000" s="25"/>
    </row>
    <row r="1001" spans="1:6" ht="12.75" x14ac:dyDescent="0.2">
      <c r="A1001" s="20"/>
      <c r="C1001" s="22"/>
      <c r="F1001" s="25"/>
    </row>
    <row r="1002" spans="1:6" ht="12.75" x14ac:dyDescent="0.2">
      <c r="A1002" s="20"/>
      <c r="C1002" s="22"/>
      <c r="F1002" s="25"/>
    </row>
    <row r="1003" spans="1:6" ht="12.75" x14ac:dyDescent="0.2">
      <c r="A1003" s="20"/>
      <c r="C1003" s="22"/>
      <c r="F1003" s="25"/>
    </row>
    <row r="1004" spans="1:6" ht="12.75" x14ac:dyDescent="0.2">
      <c r="A1004" s="20"/>
      <c r="C1004" s="22"/>
      <c r="F1004" s="25"/>
    </row>
    <row r="1005" spans="1:6" ht="12.75" x14ac:dyDescent="0.2">
      <c r="A1005" s="20"/>
      <c r="C1005" s="22"/>
      <c r="F1005" s="25"/>
    </row>
    <row r="1006" spans="1:6" ht="12.75" x14ac:dyDescent="0.2">
      <c r="A1006" s="20"/>
      <c r="C1006" s="22"/>
      <c r="F1006" s="25"/>
    </row>
    <row r="1007" spans="1:6" ht="12.75" x14ac:dyDescent="0.2">
      <c r="A1007" s="20"/>
      <c r="C1007" s="22"/>
      <c r="F1007" s="25"/>
    </row>
    <row r="1008" spans="1:6" ht="12.75" x14ac:dyDescent="0.2">
      <c r="A1008" s="20"/>
      <c r="C1008" s="22"/>
      <c r="F1008" s="25"/>
    </row>
    <row r="1009" spans="1:6" ht="12.75" x14ac:dyDescent="0.2">
      <c r="A1009" s="20"/>
      <c r="C1009" s="22"/>
      <c r="F1009" s="25"/>
    </row>
    <row r="1010" spans="1:6" ht="12.75" x14ac:dyDescent="0.2">
      <c r="A1010" s="20"/>
      <c r="C1010" s="22"/>
      <c r="F1010" s="25"/>
    </row>
    <row r="1011" spans="1:6" ht="12.75" x14ac:dyDescent="0.2">
      <c r="A1011" s="20"/>
      <c r="C1011" s="22"/>
      <c r="F1011" s="25"/>
    </row>
    <row r="1012" spans="1:6" ht="12.75" x14ac:dyDescent="0.2">
      <c r="A1012" s="20"/>
      <c r="C1012" s="22"/>
      <c r="F1012" s="25"/>
    </row>
    <row r="1013" spans="1:6" ht="12.75" x14ac:dyDescent="0.2">
      <c r="A1013" s="20"/>
      <c r="C1013" s="22"/>
      <c r="F1013" s="25"/>
    </row>
    <row r="1014" spans="1:6" ht="12.75" x14ac:dyDescent="0.2">
      <c r="A1014" s="20"/>
      <c r="C1014" s="22"/>
      <c r="F1014" s="25"/>
    </row>
    <row r="1015" spans="1:6" ht="12.75" x14ac:dyDescent="0.2">
      <c r="A1015" s="20"/>
      <c r="C1015" s="22"/>
      <c r="F1015" s="25"/>
    </row>
    <row r="1016" spans="1:6" ht="12.75" x14ac:dyDescent="0.2">
      <c r="A1016" s="20"/>
      <c r="C1016" s="22"/>
      <c r="F1016" s="25"/>
    </row>
    <row r="1017" spans="1:6" ht="12.75" x14ac:dyDescent="0.2">
      <c r="A1017" s="20"/>
      <c r="C1017" s="22"/>
      <c r="F1017" s="25"/>
    </row>
    <row r="1018" spans="1:6" ht="12.75" x14ac:dyDescent="0.2">
      <c r="A1018" s="20"/>
      <c r="C1018" s="22"/>
      <c r="F1018" s="25"/>
    </row>
    <row r="1019" spans="1:6" ht="12.75" x14ac:dyDescent="0.2">
      <c r="A1019" s="20"/>
      <c r="C1019" s="22"/>
      <c r="F1019" s="25"/>
    </row>
    <row r="1020" spans="1:6" ht="12.75" x14ac:dyDescent="0.2">
      <c r="A1020" s="20"/>
      <c r="C1020" s="22"/>
      <c r="F1020" s="25"/>
    </row>
    <row r="1021" spans="1:6" ht="12.75" x14ac:dyDescent="0.2">
      <c r="A1021" s="20"/>
      <c r="C1021" s="22"/>
      <c r="F1021" s="25"/>
    </row>
    <row r="1022" spans="1:6" ht="12.75" x14ac:dyDescent="0.2">
      <c r="A1022" s="20"/>
      <c r="C1022" s="22"/>
      <c r="F1022" s="25"/>
    </row>
    <row r="1023" spans="1:6" ht="12.75" x14ac:dyDescent="0.2">
      <c r="A1023" s="20"/>
      <c r="C1023" s="22"/>
      <c r="F1023" s="25"/>
    </row>
    <row r="1024" spans="1:6" ht="12.75" x14ac:dyDescent="0.2">
      <c r="A1024" s="20"/>
      <c r="C1024" s="22"/>
      <c r="F1024" s="25"/>
    </row>
    <row r="1025" spans="1:6" ht="12.75" x14ac:dyDescent="0.2">
      <c r="A1025" s="20"/>
      <c r="C1025" s="22"/>
      <c r="F1025" s="25"/>
    </row>
    <row r="1026" spans="1:6" ht="12.75" x14ac:dyDescent="0.2">
      <c r="A1026" s="20"/>
      <c r="C1026" s="22"/>
      <c r="F1026" s="25"/>
    </row>
    <row r="1027" spans="1:6" ht="12.75" x14ac:dyDescent="0.2">
      <c r="A1027" s="20"/>
      <c r="C1027" s="22"/>
      <c r="F1027" s="25"/>
    </row>
    <row r="1028" spans="1:6" ht="12.75" x14ac:dyDescent="0.2">
      <c r="A1028" s="20"/>
      <c r="C1028" s="22"/>
      <c r="F1028" s="25"/>
    </row>
    <row r="1029" spans="1:6" ht="12.75" x14ac:dyDescent="0.2">
      <c r="A1029" s="20"/>
      <c r="C1029" s="22"/>
      <c r="F1029" s="25"/>
    </row>
    <row r="1030" spans="1:6" ht="12.75" x14ac:dyDescent="0.2">
      <c r="A1030" s="20"/>
      <c r="C1030" s="22"/>
      <c r="F1030" s="25"/>
    </row>
    <row r="1031" spans="1:6" ht="12.75" x14ac:dyDescent="0.2">
      <c r="A1031" s="20"/>
      <c r="C1031" s="22"/>
      <c r="F1031" s="25"/>
    </row>
    <row r="1032" spans="1:6" ht="12.75" x14ac:dyDescent="0.2">
      <c r="A1032" s="20"/>
      <c r="C1032" s="22"/>
      <c r="F1032" s="25"/>
    </row>
    <row r="1033" spans="1:6" ht="12.75" x14ac:dyDescent="0.2">
      <c r="A1033" s="20"/>
      <c r="C1033" s="22"/>
      <c r="F1033" s="25"/>
    </row>
    <row r="1034" spans="1:6" ht="12.75" x14ac:dyDescent="0.2">
      <c r="A1034" s="20"/>
      <c r="C1034" s="22"/>
      <c r="F1034" s="25"/>
    </row>
    <row r="1035" spans="1:6" ht="12.75" x14ac:dyDescent="0.2">
      <c r="A1035" s="20"/>
      <c r="C1035" s="22"/>
      <c r="F1035" s="25"/>
    </row>
    <row r="1036" spans="1:6" ht="12.75" x14ac:dyDescent="0.2">
      <c r="A1036" s="20"/>
      <c r="C1036" s="22"/>
      <c r="F1036" s="25"/>
    </row>
    <row r="1037" spans="1:6" ht="12.75" x14ac:dyDescent="0.2">
      <c r="A1037" s="20"/>
      <c r="C1037" s="22"/>
      <c r="F1037" s="25"/>
    </row>
    <row r="1038" spans="1:6" ht="12.75" x14ac:dyDescent="0.2">
      <c r="A1038" s="20"/>
      <c r="C1038" s="22"/>
      <c r="F1038" s="25"/>
    </row>
    <row r="1039" spans="1:6" ht="12.75" x14ac:dyDescent="0.2">
      <c r="A1039" s="20"/>
      <c r="C1039" s="22"/>
      <c r="F1039" s="25"/>
    </row>
    <row r="1040" spans="1:6" ht="12.75" x14ac:dyDescent="0.2">
      <c r="A1040" s="20"/>
      <c r="C1040" s="22"/>
      <c r="F1040" s="25"/>
    </row>
    <row r="1041" spans="1:6" ht="12.75" x14ac:dyDescent="0.2">
      <c r="A1041" s="20"/>
      <c r="C1041" s="22"/>
      <c r="F1041" s="25"/>
    </row>
    <row r="1042" spans="1:6" ht="12.75" x14ac:dyDescent="0.2">
      <c r="A1042" s="20"/>
      <c r="C1042" s="22"/>
      <c r="F1042" s="25"/>
    </row>
    <row r="1043" spans="1:6" ht="12.75" x14ac:dyDescent="0.2">
      <c r="A1043" s="20"/>
      <c r="C1043" s="22"/>
      <c r="F1043" s="25"/>
    </row>
    <row r="1044" spans="1:6" ht="12.75" x14ac:dyDescent="0.2">
      <c r="A1044" s="20"/>
      <c r="C1044" s="22"/>
      <c r="F1044" s="25"/>
    </row>
    <row r="1045" spans="1:6" ht="12.75" x14ac:dyDescent="0.2">
      <c r="A1045" s="20"/>
      <c r="C1045" s="22"/>
      <c r="F1045" s="25"/>
    </row>
    <row r="1046" spans="1:6" ht="12.75" x14ac:dyDescent="0.2">
      <c r="A1046" s="20"/>
      <c r="C1046" s="22"/>
      <c r="F1046" s="25"/>
    </row>
    <row r="1047" spans="1:6" ht="12.75" x14ac:dyDescent="0.2">
      <c r="A1047" s="20"/>
      <c r="C1047" s="22"/>
      <c r="F1047" s="25"/>
    </row>
    <row r="1048" spans="1:6" ht="12.75" x14ac:dyDescent="0.2">
      <c r="A1048" s="20"/>
      <c r="C1048" s="22"/>
      <c r="F1048" s="25"/>
    </row>
    <row r="1049" spans="1:6" ht="12.75" x14ac:dyDescent="0.2">
      <c r="A1049" s="20"/>
      <c r="C1049" s="22"/>
      <c r="F1049" s="25"/>
    </row>
    <row r="1050" spans="1:6" ht="12.75" x14ac:dyDescent="0.2">
      <c r="A1050" s="20"/>
      <c r="C1050" s="22"/>
      <c r="F1050" s="25"/>
    </row>
    <row r="1051" spans="1:6" ht="12.75" x14ac:dyDescent="0.2">
      <c r="A1051" s="20"/>
      <c r="C1051" s="22"/>
      <c r="F1051" s="25"/>
    </row>
    <row r="1052" spans="1:6" ht="12.75" x14ac:dyDescent="0.2">
      <c r="A1052" s="20"/>
      <c r="C1052" s="22"/>
      <c r="F1052" s="25"/>
    </row>
    <row r="1053" spans="1:6" ht="12.75" x14ac:dyDescent="0.2">
      <c r="A1053" s="20"/>
      <c r="C1053" s="22"/>
      <c r="F1053" s="25"/>
    </row>
    <row r="1054" spans="1:6" ht="12.75" x14ac:dyDescent="0.2">
      <c r="A1054" s="20"/>
      <c r="C1054" s="22"/>
      <c r="F1054" s="25"/>
    </row>
    <row r="1055" spans="1:6" ht="12.75" x14ac:dyDescent="0.2">
      <c r="A1055" s="20"/>
      <c r="C1055" s="22"/>
      <c r="F1055" s="25"/>
    </row>
    <row r="1056" spans="1:6" ht="12.75" x14ac:dyDescent="0.2">
      <c r="A1056" s="20"/>
      <c r="C1056" s="22"/>
      <c r="F1056" s="25"/>
    </row>
    <row r="1057" spans="1:6" ht="12.75" x14ac:dyDescent="0.2">
      <c r="A1057" s="20"/>
      <c r="C1057" s="22"/>
      <c r="F1057" s="25"/>
    </row>
    <row r="1058" spans="1:6" ht="12.75" x14ac:dyDescent="0.2">
      <c r="A1058" s="20"/>
      <c r="C1058" s="22"/>
      <c r="F1058" s="25"/>
    </row>
    <row r="1059" spans="1:6" ht="12.75" x14ac:dyDescent="0.2">
      <c r="A1059" s="20"/>
      <c r="C1059" s="22"/>
      <c r="F1059" s="25"/>
    </row>
    <row r="1060" spans="1:6" ht="12.75" x14ac:dyDescent="0.2">
      <c r="A1060" s="20"/>
      <c r="C1060" s="22"/>
      <c r="F1060" s="25"/>
    </row>
    <row r="1061" spans="1:6" ht="12.75" x14ac:dyDescent="0.2">
      <c r="A1061" s="20"/>
      <c r="C1061" s="22"/>
      <c r="F1061" s="25"/>
    </row>
    <row r="1062" spans="1:6" ht="12.75" x14ac:dyDescent="0.2">
      <c r="A1062" s="20"/>
      <c r="C1062" s="22"/>
      <c r="F1062" s="25"/>
    </row>
    <row r="1063" spans="1:6" ht="12.75" x14ac:dyDescent="0.2">
      <c r="A1063" s="20"/>
      <c r="C1063" s="22"/>
      <c r="F1063" s="25"/>
    </row>
    <row r="1064" spans="1:6" ht="12.75" x14ac:dyDescent="0.2">
      <c r="A1064" s="20"/>
      <c r="C1064" s="22"/>
      <c r="F1064" s="25"/>
    </row>
    <row r="1065" spans="1:6" ht="12.75" x14ac:dyDescent="0.2">
      <c r="A1065" s="20"/>
      <c r="C1065" s="22"/>
      <c r="F1065" s="25"/>
    </row>
    <row r="1066" spans="1:6" ht="12.75" x14ac:dyDescent="0.2">
      <c r="A1066" s="20"/>
      <c r="C1066" s="22"/>
      <c r="F1066" s="25"/>
    </row>
    <row r="1067" spans="1:6" ht="12.75" x14ac:dyDescent="0.2">
      <c r="A1067" s="20"/>
      <c r="C1067" s="22"/>
      <c r="F1067" s="25"/>
    </row>
    <row r="1068" spans="1:6" ht="12.75" x14ac:dyDescent="0.2">
      <c r="A1068" s="20"/>
      <c r="C1068" s="22"/>
      <c r="F1068" s="25"/>
    </row>
    <row r="1069" spans="1:6" ht="12.75" x14ac:dyDescent="0.2">
      <c r="A1069" s="20"/>
      <c r="C1069" s="22"/>
      <c r="F1069" s="25"/>
    </row>
    <row r="1070" spans="1:6" ht="12.75" x14ac:dyDescent="0.2">
      <c r="A1070" s="20"/>
      <c r="C1070" s="22"/>
      <c r="F1070" s="25"/>
    </row>
    <row r="1071" spans="1:6" ht="12.75" x14ac:dyDescent="0.2">
      <c r="A1071" s="20"/>
      <c r="C1071" s="22"/>
      <c r="F1071" s="25"/>
    </row>
    <row r="1072" spans="1:6" ht="12.75" x14ac:dyDescent="0.2">
      <c r="A1072" s="20"/>
      <c r="C1072" s="22"/>
      <c r="F1072" s="25"/>
    </row>
    <row r="1073" spans="1:6" ht="12.75" x14ac:dyDescent="0.2">
      <c r="A1073" s="20"/>
      <c r="C1073" s="22"/>
      <c r="F1073" s="25"/>
    </row>
    <row r="1074" spans="1:6" ht="12.75" x14ac:dyDescent="0.2">
      <c r="A1074" s="20"/>
      <c r="C1074" s="22"/>
      <c r="F1074" s="25"/>
    </row>
    <row r="1075" spans="1:6" ht="12.75" x14ac:dyDescent="0.2">
      <c r="A1075" s="20"/>
      <c r="C1075" s="22"/>
      <c r="F1075" s="25"/>
    </row>
    <row r="1076" spans="1:6" ht="12.75" x14ac:dyDescent="0.2">
      <c r="A1076" s="20"/>
      <c r="C1076" s="22"/>
      <c r="F1076" s="25"/>
    </row>
    <row r="1077" spans="1:6" ht="12.75" x14ac:dyDescent="0.2">
      <c r="A1077" s="20"/>
      <c r="C1077" s="22"/>
      <c r="F1077" s="25"/>
    </row>
    <row r="1078" spans="1:6" ht="12.75" x14ac:dyDescent="0.2">
      <c r="A1078" s="20"/>
      <c r="C1078" s="22"/>
      <c r="F1078" s="25"/>
    </row>
    <row r="1079" spans="1:6" ht="12.75" x14ac:dyDescent="0.2">
      <c r="A1079" s="20"/>
      <c r="C1079" s="22"/>
      <c r="F1079" s="25"/>
    </row>
    <row r="1080" spans="1:6" ht="12.75" x14ac:dyDescent="0.2">
      <c r="A1080" s="20"/>
      <c r="C1080" s="22"/>
      <c r="F1080" s="25"/>
    </row>
    <row r="1081" spans="1:6" ht="12.75" x14ac:dyDescent="0.2">
      <c r="A1081" s="20"/>
      <c r="C1081" s="22"/>
      <c r="F1081" s="25"/>
    </row>
    <row r="1082" spans="1:6" ht="12.75" x14ac:dyDescent="0.2">
      <c r="A1082" s="20"/>
      <c r="C1082" s="22"/>
      <c r="F1082" s="25"/>
    </row>
    <row r="1083" spans="1:6" ht="12.75" x14ac:dyDescent="0.2">
      <c r="A1083" s="20"/>
      <c r="C1083" s="22"/>
      <c r="F1083" s="25"/>
    </row>
    <row r="1084" spans="1:6" ht="12.75" x14ac:dyDescent="0.2">
      <c r="A1084" s="20"/>
      <c r="C1084" s="22"/>
      <c r="F1084" s="25"/>
    </row>
    <row r="1085" spans="1:6" ht="12.75" x14ac:dyDescent="0.2">
      <c r="A1085" s="20"/>
      <c r="C1085" s="22"/>
      <c r="F1085" s="25"/>
    </row>
    <row r="1086" spans="1:6" ht="12.75" x14ac:dyDescent="0.2">
      <c r="A1086" s="20"/>
      <c r="C1086" s="22"/>
      <c r="F1086" s="25"/>
    </row>
    <row r="1087" spans="1:6" ht="12.75" x14ac:dyDescent="0.2">
      <c r="A1087" s="20"/>
      <c r="C1087" s="22"/>
      <c r="F1087" s="25"/>
    </row>
    <row r="1088" spans="1:6" ht="12.75" x14ac:dyDescent="0.2">
      <c r="A1088" s="20"/>
      <c r="C1088" s="22"/>
      <c r="F1088" s="25"/>
    </row>
    <row r="1089" spans="1:6" ht="12.75" x14ac:dyDescent="0.2">
      <c r="A1089" s="20"/>
      <c r="C1089" s="22"/>
      <c r="F1089" s="25"/>
    </row>
    <row r="1090" spans="1:6" ht="12.75" x14ac:dyDescent="0.2">
      <c r="A1090" s="20"/>
      <c r="C1090" s="22"/>
      <c r="F1090" s="25"/>
    </row>
    <row r="1091" spans="1:6" ht="12.75" x14ac:dyDescent="0.2">
      <c r="A1091" s="20"/>
      <c r="C1091" s="22"/>
      <c r="F1091" s="25"/>
    </row>
    <row r="1092" spans="1:6" ht="12.75" x14ac:dyDescent="0.2">
      <c r="A1092" s="20"/>
      <c r="C1092" s="22"/>
      <c r="F1092" s="25"/>
    </row>
    <row r="1093" spans="1:6" ht="12.75" x14ac:dyDescent="0.2">
      <c r="A1093" s="20"/>
      <c r="C1093" s="22"/>
      <c r="F1093" s="25"/>
    </row>
    <row r="1094" spans="1:6" ht="12.75" x14ac:dyDescent="0.2">
      <c r="A1094" s="20"/>
      <c r="C1094" s="22"/>
      <c r="F1094" s="25"/>
    </row>
    <row r="1095" spans="1:6" ht="12.75" x14ac:dyDescent="0.2">
      <c r="A1095" s="20"/>
      <c r="C1095" s="22"/>
      <c r="F1095" s="25"/>
    </row>
    <row r="1096" spans="1:6" ht="12.75" x14ac:dyDescent="0.2">
      <c r="A1096" s="20"/>
      <c r="C1096" s="22"/>
      <c r="F1096" s="25"/>
    </row>
    <row r="1097" spans="1:6" ht="12.75" x14ac:dyDescent="0.2">
      <c r="A1097" s="20"/>
      <c r="C1097" s="22"/>
      <c r="F1097" s="25"/>
    </row>
    <row r="1098" spans="1:6" ht="12.75" x14ac:dyDescent="0.2">
      <c r="A1098" s="20"/>
      <c r="C1098" s="22"/>
      <c r="F1098" s="25"/>
    </row>
    <row r="1099" spans="1:6" ht="12.75" x14ac:dyDescent="0.2">
      <c r="A1099" s="20"/>
      <c r="C1099" s="22"/>
      <c r="F1099" s="25"/>
    </row>
    <row r="1100" spans="1:6" ht="12.75" x14ac:dyDescent="0.2">
      <c r="A1100" s="20"/>
      <c r="C1100" s="22"/>
      <c r="F1100" s="25"/>
    </row>
    <row r="1101" spans="1:6" ht="12.75" x14ac:dyDescent="0.2">
      <c r="A1101" s="20"/>
      <c r="C1101" s="22"/>
      <c r="F1101" s="25"/>
    </row>
    <row r="1102" spans="1:6" ht="12.75" x14ac:dyDescent="0.2">
      <c r="A1102" s="20"/>
      <c r="C1102" s="22"/>
      <c r="F1102" s="25"/>
    </row>
    <row r="1103" spans="1:6" ht="12.75" x14ac:dyDescent="0.2">
      <c r="A1103" s="20"/>
      <c r="C1103" s="22"/>
      <c r="F1103" s="25"/>
    </row>
    <row r="1104" spans="1:6" ht="12.75" x14ac:dyDescent="0.2">
      <c r="A1104" s="20"/>
      <c r="C1104" s="22"/>
      <c r="F1104" s="25"/>
    </row>
    <row r="1105" spans="1:6" ht="12.75" x14ac:dyDescent="0.2">
      <c r="A1105" s="20"/>
      <c r="C1105" s="22"/>
      <c r="F1105" s="25"/>
    </row>
    <row r="1106" spans="1:6" ht="12.75" x14ac:dyDescent="0.2">
      <c r="A1106" s="20"/>
      <c r="C1106" s="22"/>
      <c r="F1106" s="25"/>
    </row>
    <row r="1107" spans="1:6" ht="12.75" x14ac:dyDescent="0.2">
      <c r="A1107" s="20"/>
      <c r="C1107" s="22"/>
      <c r="F1107" s="25"/>
    </row>
    <row r="1108" spans="1:6" ht="12.75" x14ac:dyDescent="0.2">
      <c r="A1108" s="20"/>
      <c r="C1108" s="22"/>
      <c r="F1108" s="25"/>
    </row>
    <row r="1109" spans="1:6" ht="12.75" x14ac:dyDescent="0.2">
      <c r="A1109" s="20"/>
      <c r="C1109" s="22"/>
      <c r="F1109" s="25"/>
    </row>
    <row r="1110" spans="1:6" ht="12.75" x14ac:dyDescent="0.2">
      <c r="A1110" s="20"/>
      <c r="C1110" s="22"/>
      <c r="F1110" s="25"/>
    </row>
    <row r="1111" spans="1:6" ht="12.75" x14ac:dyDescent="0.2">
      <c r="A1111" s="20"/>
      <c r="C1111" s="22"/>
      <c r="F1111" s="25"/>
    </row>
    <row r="1112" spans="1:6" ht="12.75" x14ac:dyDescent="0.2">
      <c r="A1112" s="20"/>
      <c r="C1112" s="22"/>
      <c r="F1112" s="25"/>
    </row>
    <row r="1113" spans="1:6" ht="12.75" x14ac:dyDescent="0.2">
      <c r="A1113" s="20"/>
      <c r="C1113" s="22"/>
      <c r="F1113" s="25"/>
    </row>
    <row r="1114" spans="1:6" ht="12.75" x14ac:dyDescent="0.2">
      <c r="A1114" s="20"/>
      <c r="C1114" s="22"/>
      <c r="F1114" s="25"/>
    </row>
    <row r="1115" spans="1:6" ht="12.75" x14ac:dyDescent="0.2">
      <c r="A1115" s="20"/>
      <c r="C1115" s="22"/>
      <c r="F1115" s="25"/>
    </row>
    <row r="1116" spans="1:6" ht="12.75" x14ac:dyDescent="0.2">
      <c r="A1116" s="20"/>
      <c r="C1116" s="22"/>
      <c r="F1116" s="25"/>
    </row>
    <row r="1117" spans="1:6" ht="12.75" x14ac:dyDescent="0.2">
      <c r="A1117" s="20"/>
      <c r="C1117" s="22"/>
      <c r="F1117" s="25"/>
    </row>
    <row r="1118" spans="1:6" ht="12.75" x14ac:dyDescent="0.2">
      <c r="A1118" s="20"/>
      <c r="C1118" s="22"/>
      <c r="F1118" s="25"/>
    </row>
    <row r="1119" spans="1:6" ht="12.75" x14ac:dyDescent="0.2">
      <c r="A1119" s="20"/>
      <c r="C1119" s="22"/>
      <c r="F1119" s="25"/>
    </row>
    <row r="1120" spans="1:6" ht="12.75" x14ac:dyDescent="0.2">
      <c r="A1120" s="20"/>
      <c r="C1120" s="22"/>
      <c r="F1120" s="25"/>
    </row>
    <row r="1121" spans="1:6" ht="12.75" x14ac:dyDescent="0.2">
      <c r="A1121" s="20"/>
      <c r="C1121" s="22"/>
      <c r="F1121" s="25"/>
    </row>
    <row r="1122" spans="1:6" ht="12.75" x14ac:dyDescent="0.2">
      <c r="A1122" s="20"/>
      <c r="C1122" s="22"/>
      <c r="F1122" s="25"/>
    </row>
    <row r="1123" spans="1:6" ht="12.75" x14ac:dyDescent="0.2">
      <c r="A1123" s="20"/>
      <c r="C1123" s="22"/>
      <c r="F1123" s="25"/>
    </row>
    <row r="1124" spans="1:6" ht="12.75" x14ac:dyDescent="0.2">
      <c r="A1124" s="20"/>
      <c r="C1124" s="22"/>
      <c r="F1124" s="25"/>
    </row>
    <row r="1125" spans="1:6" ht="12.75" x14ac:dyDescent="0.2">
      <c r="A1125" s="20"/>
      <c r="C1125" s="22"/>
      <c r="F1125" s="25"/>
    </row>
    <row r="1126" spans="1:6" ht="12.75" x14ac:dyDescent="0.2">
      <c r="A1126" s="20"/>
      <c r="C1126" s="22"/>
      <c r="F1126" s="25"/>
    </row>
    <row r="1127" spans="1:6" ht="12.75" x14ac:dyDescent="0.2">
      <c r="A1127" s="20"/>
      <c r="C1127" s="22"/>
      <c r="F1127" s="25"/>
    </row>
    <row r="1128" spans="1:6" ht="12.75" x14ac:dyDescent="0.2">
      <c r="A1128" s="20"/>
      <c r="C1128" s="22"/>
      <c r="F1128" s="25"/>
    </row>
    <row r="1129" spans="1:6" ht="12.75" x14ac:dyDescent="0.2">
      <c r="A1129" s="20"/>
      <c r="C1129" s="22"/>
      <c r="F1129" s="25"/>
    </row>
    <row r="1130" spans="1:6" ht="12.75" x14ac:dyDescent="0.2">
      <c r="A1130" s="20"/>
      <c r="C1130" s="22"/>
      <c r="F1130" s="25"/>
    </row>
    <row r="1131" spans="1:6" ht="12.75" x14ac:dyDescent="0.2">
      <c r="A1131" s="20"/>
      <c r="C1131" s="22"/>
      <c r="F1131" s="25"/>
    </row>
    <row r="1132" spans="1:6" ht="12.75" x14ac:dyDescent="0.2">
      <c r="A1132" s="20"/>
      <c r="C1132" s="22"/>
      <c r="F1132" s="25"/>
    </row>
    <row r="1133" spans="1:6" ht="12.75" x14ac:dyDescent="0.2">
      <c r="A1133" s="20"/>
      <c r="C1133" s="22"/>
      <c r="F1133" s="25"/>
    </row>
    <row r="1134" spans="1:6" ht="12.75" x14ac:dyDescent="0.2">
      <c r="A1134" s="20"/>
      <c r="C1134" s="22"/>
      <c r="F1134" s="25"/>
    </row>
    <row r="1135" spans="1:6" ht="12.75" x14ac:dyDescent="0.2">
      <c r="A1135" s="20"/>
      <c r="C1135" s="22"/>
      <c r="F1135" s="25"/>
    </row>
    <row r="1136" spans="1:6" ht="12.75" x14ac:dyDescent="0.2">
      <c r="A1136" s="20"/>
      <c r="C1136" s="22"/>
      <c r="F1136" s="25"/>
    </row>
    <row r="1137" spans="1:6" ht="12.75" x14ac:dyDescent="0.2">
      <c r="A1137" s="20"/>
      <c r="C1137" s="22"/>
      <c r="F1137" s="25"/>
    </row>
    <row r="1138" spans="1:6" ht="12.75" x14ac:dyDescent="0.2">
      <c r="A1138" s="20"/>
      <c r="C1138" s="22"/>
      <c r="F1138" s="25"/>
    </row>
    <row r="1139" spans="1:6" ht="12.75" x14ac:dyDescent="0.2">
      <c r="A1139" s="20"/>
      <c r="C1139" s="22"/>
      <c r="F1139" s="25"/>
    </row>
    <row r="1140" spans="1:6" ht="12.75" x14ac:dyDescent="0.2">
      <c r="A1140" s="20"/>
      <c r="C1140" s="22"/>
      <c r="F1140" s="25"/>
    </row>
    <row r="1141" spans="1:6" ht="12.75" x14ac:dyDescent="0.2">
      <c r="A1141" s="20"/>
      <c r="C1141" s="22"/>
      <c r="F1141" s="25"/>
    </row>
    <row r="1142" spans="1:6" ht="12.75" x14ac:dyDescent="0.2">
      <c r="A1142" s="20"/>
      <c r="C1142" s="22"/>
      <c r="F1142" s="25"/>
    </row>
    <row r="1143" spans="1:6" ht="12.75" x14ac:dyDescent="0.2">
      <c r="A1143" s="20"/>
      <c r="C1143" s="22"/>
      <c r="F1143" s="25"/>
    </row>
    <row r="1144" spans="1:6" ht="12.75" x14ac:dyDescent="0.2">
      <c r="A1144" s="20"/>
      <c r="C1144" s="22"/>
      <c r="F1144" s="25"/>
    </row>
    <row r="1145" spans="1:6" ht="12.75" x14ac:dyDescent="0.2">
      <c r="A1145" s="20"/>
      <c r="C1145" s="22"/>
      <c r="F1145" s="25"/>
    </row>
    <row r="1146" spans="1:6" ht="12.75" x14ac:dyDescent="0.2">
      <c r="A1146" s="20"/>
      <c r="C1146" s="22"/>
      <c r="F1146" s="25"/>
    </row>
    <row r="1147" spans="1:6" ht="12.75" x14ac:dyDescent="0.2">
      <c r="A1147" s="20"/>
      <c r="C1147" s="22"/>
      <c r="F1147" s="25"/>
    </row>
    <row r="1148" spans="1:6" ht="12.75" x14ac:dyDescent="0.2">
      <c r="A1148" s="20"/>
      <c r="C1148" s="22"/>
      <c r="F1148" s="25"/>
    </row>
    <row r="1149" spans="1:6" ht="12.75" x14ac:dyDescent="0.2">
      <c r="A1149" s="20"/>
      <c r="C1149" s="22"/>
      <c r="F1149" s="25"/>
    </row>
    <row r="1150" spans="1:6" ht="12.75" x14ac:dyDescent="0.2">
      <c r="A1150" s="20"/>
      <c r="C1150" s="22"/>
      <c r="F1150" s="25"/>
    </row>
    <row r="1151" spans="1:6" ht="12.75" x14ac:dyDescent="0.2">
      <c r="A1151" s="20"/>
      <c r="C1151" s="22"/>
      <c r="F1151" s="25"/>
    </row>
    <row r="1152" spans="1:6" ht="12.75" x14ac:dyDescent="0.2">
      <c r="A1152" s="20"/>
      <c r="C1152" s="22"/>
      <c r="F1152" s="25"/>
    </row>
    <row r="1153" spans="1:6" ht="12.75" x14ac:dyDescent="0.2">
      <c r="A1153" s="20"/>
      <c r="C1153" s="22"/>
      <c r="F1153" s="25"/>
    </row>
    <row r="1154" spans="1:6" ht="12.75" x14ac:dyDescent="0.2">
      <c r="A1154" s="20"/>
      <c r="C1154" s="22"/>
      <c r="F1154" s="25"/>
    </row>
    <row r="1155" spans="1:6" ht="12.75" x14ac:dyDescent="0.2">
      <c r="A1155" s="20"/>
      <c r="C1155" s="22"/>
      <c r="F1155" s="25"/>
    </row>
    <row r="1156" spans="1:6" ht="12.75" x14ac:dyDescent="0.2">
      <c r="A1156" s="20"/>
      <c r="C1156" s="22"/>
      <c r="F1156" s="25"/>
    </row>
    <row r="1157" spans="1:6" ht="12.75" x14ac:dyDescent="0.2">
      <c r="A1157" s="20"/>
      <c r="C1157" s="22"/>
      <c r="F1157" s="25"/>
    </row>
    <row r="1158" spans="1:6" ht="12.75" x14ac:dyDescent="0.2">
      <c r="A1158" s="20"/>
      <c r="C1158" s="22"/>
      <c r="F1158" s="25"/>
    </row>
    <row r="1159" spans="1:6" ht="12.75" x14ac:dyDescent="0.2">
      <c r="A1159" s="20"/>
      <c r="C1159" s="22"/>
      <c r="F1159" s="25"/>
    </row>
    <row r="1160" spans="1:6" ht="12.75" x14ac:dyDescent="0.2">
      <c r="A1160" s="20"/>
      <c r="C1160" s="22"/>
      <c r="F1160" s="25"/>
    </row>
    <row r="1161" spans="1:6" ht="12.75" x14ac:dyDescent="0.2">
      <c r="A1161" s="20"/>
      <c r="C1161" s="22"/>
      <c r="F1161" s="25"/>
    </row>
    <row r="1162" spans="1:6" ht="12.75" x14ac:dyDescent="0.2">
      <c r="A1162" s="20"/>
      <c r="C1162" s="22"/>
      <c r="F1162" s="25"/>
    </row>
    <row r="1163" spans="1:6" ht="12.75" x14ac:dyDescent="0.2">
      <c r="A1163" s="20"/>
      <c r="C1163" s="22"/>
      <c r="F1163" s="25"/>
    </row>
    <row r="1164" spans="1:6" ht="12.75" x14ac:dyDescent="0.2">
      <c r="A1164" s="20"/>
      <c r="C1164" s="22"/>
      <c r="F1164" s="25"/>
    </row>
    <row r="1165" spans="1:6" ht="12.75" x14ac:dyDescent="0.2">
      <c r="A1165" s="20"/>
      <c r="C1165" s="22"/>
      <c r="F1165" s="25"/>
    </row>
    <row r="1166" spans="1:6" ht="12.75" x14ac:dyDescent="0.2">
      <c r="A1166" s="20"/>
      <c r="C1166" s="22"/>
      <c r="F1166" s="25"/>
    </row>
    <row r="1167" spans="1:6" ht="12.75" x14ac:dyDescent="0.2">
      <c r="A1167" s="20"/>
      <c r="C1167" s="22"/>
      <c r="F1167" s="25"/>
    </row>
    <row r="1168" spans="1:6" ht="12.75" x14ac:dyDescent="0.2">
      <c r="A1168" s="20"/>
      <c r="C1168" s="22"/>
      <c r="F1168" s="25"/>
    </row>
    <row r="1169" spans="1:6" ht="12.75" x14ac:dyDescent="0.2">
      <c r="A1169" s="20"/>
      <c r="C1169" s="22"/>
      <c r="F1169" s="25"/>
    </row>
    <row r="1170" spans="1:6" ht="12.75" x14ac:dyDescent="0.2">
      <c r="A1170" s="20"/>
      <c r="C1170" s="22"/>
      <c r="F1170" s="25"/>
    </row>
    <row r="1171" spans="1:6" ht="12.75" x14ac:dyDescent="0.2">
      <c r="A1171" s="20"/>
      <c r="C1171" s="22"/>
      <c r="F1171" s="25"/>
    </row>
    <row r="1172" spans="1:6" ht="12.75" x14ac:dyDescent="0.2">
      <c r="A1172" s="20"/>
      <c r="C1172" s="22"/>
      <c r="F1172" s="25"/>
    </row>
    <row r="1173" spans="1:6" ht="12.75" x14ac:dyDescent="0.2">
      <c r="A1173" s="20"/>
      <c r="C1173" s="22"/>
      <c r="F1173" s="25"/>
    </row>
    <row r="1174" spans="1:6" ht="12.75" x14ac:dyDescent="0.2">
      <c r="A1174" s="20"/>
      <c r="C1174" s="22"/>
      <c r="F1174" s="25"/>
    </row>
    <row r="1175" spans="1:6" ht="12.75" x14ac:dyDescent="0.2">
      <c r="A1175" s="20"/>
      <c r="C1175" s="22"/>
      <c r="F1175" s="25"/>
    </row>
    <row r="1176" spans="1:6" ht="12.75" x14ac:dyDescent="0.2">
      <c r="A1176" s="20"/>
      <c r="C1176" s="22"/>
      <c r="F1176" s="25"/>
    </row>
    <row r="1177" spans="1:6" ht="12.75" x14ac:dyDescent="0.2">
      <c r="A1177" s="20"/>
      <c r="C1177" s="22"/>
      <c r="F1177" s="25"/>
    </row>
    <row r="1178" spans="1:6" ht="12.75" x14ac:dyDescent="0.2">
      <c r="A1178" s="20"/>
      <c r="C1178" s="22"/>
      <c r="F1178" s="25"/>
    </row>
    <row r="1179" spans="1:6" ht="12.75" x14ac:dyDescent="0.2">
      <c r="A1179" s="20"/>
      <c r="C1179" s="22"/>
      <c r="F1179" s="25"/>
    </row>
    <row r="1180" spans="1:6" ht="12.75" x14ac:dyDescent="0.2">
      <c r="A1180" s="20"/>
      <c r="C1180" s="22"/>
      <c r="F1180" s="25"/>
    </row>
    <row r="1181" spans="1:6" ht="12.75" x14ac:dyDescent="0.2">
      <c r="A1181" s="20"/>
      <c r="C1181" s="22"/>
      <c r="F1181" s="25"/>
    </row>
    <row r="1182" spans="1:6" ht="12.75" x14ac:dyDescent="0.2">
      <c r="A1182" s="20"/>
      <c r="C1182" s="22"/>
      <c r="F1182" s="25"/>
    </row>
    <row r="1183" spans="1:6" ht="12.75" x14ac:dyDescent="0.2">
      <c r="A1183" s="20"/>
      <c r="C1183" s="22"/>
      <c r="F1183" s="25"/>
    </row>
    <row r="1184" spans="1:6" ht="12.75" x14ac:dyDescent="0.2">
      <c r="A1184" s="20"/>
      <c r="C1184" s="22"/>
      <c r="F1184" s="25"/>
    </row>
    <row r="1185" spans="1:6" ht="12.75" x14ac:dyDescent="0.2">
      <c r="A1185" s="20"/>
      <c r="C1185" s="22"/>
      <c r="F1185" s="25"/>
    </row>
    <row r="1186" spans="1:6" ht="12.75" x14ac:dyDescent="0.2">
      <c r="A1186" s="20"/>
      <c r="C1186" s="22"/>
      <c r="F1186" s="25"/>
    </row>
    <row r="1187" spans="1:6" ht="12.75" x14ac:dyDescent="0.2">
      <c r="A1187" s="20"/>
      <c r="C1187" s="22"/>
      <c r="F1187" s="25"/>
    </row>
    <row r="1188" spans="1:6" ht="12.75" x14ac:dyDescent="0.2">
      <c r="A1188" s="20"/>
      <c r="C1188" s="22"/>
      <c r="F1188" s="25"/>
    </row>
    <row r="1189" spans="1:6" ht="12.75" x14ac:dyDescent="0.2">
      <c r="A1189" s="20"/>
      <c r="C1189" s="22"/>
      <c r="F1189" s="25"/>
    </row>
    <row r="1190" spans="1:6" ht="12.75" x14ac:dyDescent="0.2">
      <c r="A1190" s="20"/>
      <c r="C1190" s="22"/>
      <c r="F1190" s="25"/>
    </row>
    <row r="1191" spans="1:6" ht="12.75" x14ac:dyDescent="0.2">
      <c r="A1191" s="20"/>
      <c r="C1191" s="22"/>
      <c r="F1191" s="25"/>
    </row>
    <row r="1192" spans="1:6" ht="12.75" x14ac:dyDescent="0.2">
      <c r="A1192" s="20"/>
      <c r="C1192" s="22"/>
      <c r="F1192" s="25"/>
    </row>
    <row r="1193" spans="1:6" ht="12.75" x14ac:dyDescent="0.2">
      <c r="A1193" s="20"/>
      <c r="C1193" s="22"/>
      <c r="F1193" s="25"/>
    </row>
    <row r="1194" spans="1:6" ht="12.75" x14ac:dyDescent="0.2">
      <c r="A1194" s="20"/>
      <c r="C1194" s="22"/>
      <c r="F1194" s="25"/>
    </row>
    <row r="1195" spans="1:6" ht="12.75" x14ac:dyDescent="0.2">
      <c r="A1195" s="20"/>
      <c r="C1195" s="22"/>
      <c r="F1195" s="25"/>
    </row>
    <row r="1196" spans="1:6" ht="12.75" x14ac:dyDescent="0.2">
      <c r="A1196" s="20"/>
      <c r="C1196" s="22"/>
      <c r="F1196" s="25"/>
    </row>
    <row r="1197" spans="1:6" ht="12.75" x14ac:dyDescent="0.2">
      <c r="A1197" s="20"/>
      <c r="C1197" s="22"/>
      <c r="F1197" s="25"/>
    </row>
    <row r="1198" spans="1:6" ht="12.75" x14ac:dyDescent="0.2">
      <c r="A1198" s="20"/>
      <c r="C1198" s="22"/>
      <c r="F1198" s="25"/>
    </row>
    <row r="1199" spans="1:6" ht="12.75" x14ac:dyDescent="0.2">
      <c r="A1199" s="20"/>
      <c r="C1199" s="22"/>
      <c r="F1199" s="25"/>
    </row>
    <row r="1200" spans="1:6" ht="12.75" x14ac:dyDescent="0.2">
      <c r="A1200" s="20"/>
      <c r="C1200" s="22"/>
      <c r="F1200" s="25"/>
    </row>
    <row r="1201" spans="1:6" ht="12.75" x14ac:dyDescent="0.2">
      <c r="A1201" s="20"/>
      <c r="C1201" s="22"/>
      <c r="F1201" s="25"/>
    </row>
    <row r="1202" spans="1:6" ht="12.75" x14ac:dyDescent="0.2">
      <c r="A1202" s="20"/>
      <c r="C1202" s="22"/>
      <c r="F1202" s="25"/>
    </row>
    <row r="1203" spans="1:6" ht="12.75" x14ac:dyDescent="0.2">
      <c r="A1203" s="20"/>
      <c r="C1203" s="22"/>
      <c r="F1203" s="25"/>
    </row>
    <row r="1204" spans="1:6" ht="12.75" x14ac:dyDescent="0.2">
      <c r="A1204" s="20"/>
      <c r="C1204" s="22"/>
      <c r="F1204" s="25"/>
    </row>
    <row r="1205" spans="1:6" ht="12.75" x14ac:dyDescent="0.2">
      <c r="A1205" s="20"/>
      <c r="C1205" s="22"/>
      <c r="F1205" s="25"/>
    </row>
    <row r="1206" spans="1:6" ht="12.75" x14ac:dyDescent="0.2">
      <c r="A1206" s="20"/>
      <c r="C1206" s="22"/>
      <c r="F1206" s="25"/>
    </row>
    <row r="1207" spans="1:6" ht="12.75" x14ac:dyDescent="0.2">
      <c r="A1207" s="20"/>
      <c r="C1207" s="22"/>
      <c r="F1207" s="25"/>
    </row>
    <row r="1208" spans="1:6" ht="12.75" x14ac:dyDescent="0.2">
      <c r="A1208" s="20"/>
      <c r="C1208" s="22"/>
      <c r="F1208" s="25"/>
    </row>
    <row r="1209" spans="1:6" ht="12.75" x14ac:dyDescent="0.2">
      <c r="A1209" s="20"/>
      <c r="C1209" s="22"/>
      <c r="F1209" s="25"/>
    </row>
    <row r="1210" spans="1:6" ht="12.75" x14ac:dyDescent="0.2">
      <c r="A1210" s="20"/>
      <c r="C1210" s="22"/>
      <c r="F1210" s="25"/>
    </row>
    <row r="1211" spans="1:6" ht="12.75" x14ac:dyDescent="0.2">
      <c r="A1211" s="20"/>
      <c r="C1211" s="22"/>
      <c r="F1211" s="25"/>
    </row>
    <row r="1212" spans="1:6" ht="12.75" x14ac:dyDescent="0.2">
      <c r="A1212" s="20"/>
      <c r="C1212" s="22"/>
      <c r="F1212" s="25"/>
    </row>
    <row r="1213" spans="1:6" ht="12.75" x14ac:dyDescent="0.2">
      <c r="A1213" s="20"/>
      <c r="C1213" s="22"/>
      <c r="F1213" s="25"/>
    </row>
    <row r="1214" spans="1:6" ht="12.75" x14ac:dyDescent="0.2">
      <c r="A1214" s="20"/>
      <c r="C1214" s="22"/>
      <c r="F1214" s="25"/>
    </row>
    <row r="1215" spans="1:6" ht="12.75" x14ac:dyDescent="0.2">
      <c r="A1215" s="20"/>
      <c r="C1215" s="22"/>
      <c r="F1215" s="25"/>
    </row>
    <row r="1216" spans="1:6" ht="12.75" x14ac:dyDescent="0.2">
      <c r="A1216" s="20"/>
      <c r="C1216" s="22"/>
      <c r="F1216" s="25"/>
    </row>
    <row r="1217" spans="1:6" ht="12.75" x14ac:dyDescent="0.2">
      <c r="A1217" s="20"/>
      <c r="C1217" s="22"/>
      <c r="F1217" s="25"/>
    </row>
    <row r="1218" spans="1:6" ht="12.75" x14ac:dyDescent="0.2">
      <c r="A1218" s="20"/>
      <c r="C1218" s="22"/>
      <c r="F1218" s="25"/>
    </row>
    <row r="1219" spans="1:6" ht="12.75" x14ac:dyDescent="0.2">
      <c r="A1219" s="20"/>
      <c r="C1219" s="22"/>
      <c r="F1219" s="25"/>
    </row>
    <row r="1220" spans="1:6" ht="12.75" x14ac:dyDescent="0.2">
      <c r="A1220" s="20"/>
      <c r="C1220" s="22"/>
      <c r="F1220" s="25"/>
    </row>
    <row r="1221" spans="1:6" ht="12.75" x14ac:dyDescent="0.2">
      <c r="A1221" s="20"/>
      <c r="C1221" s="22"/>
      <c r="F1221" s="25"/>
    </row>
    <row r="1222" spans="1:6" ht="12.75" x14ac:dyDescent="0.2">
      <c r="A1222" s="20"/>
      <c r="C1222" s="22"/>
      <c r="F1222" s="25"/>
    </row>
    <row r="1223" spans="1:6" ht="12.75" x14ac:dyDescent="0.2">
      <c r="A1223" s="20"/>
      <c r="C1223" s="22"/>
      <c r="F1223" s="25"/>
    </row>
    <row r="1224" spans="1:6" ht="12.75" x14ac:dyDescent="0.2">
      <c r="A1224" s="20"/>
      <c r="C1224" s="22"/>
      <c r="F1224" s="25"/>
    </row>
    <row r="1225" spans="1:6" ht="12.75" x14ac:dyDescent="0.2">
      <c r="A1225" s="20"/>
      <c r="C1225" s="22"/>
      <c r="F1225" s="25"/>
    </row>
    <row r="1226" spans="1:6" ht="12.75" x14ac:dyDescent="0.2">
      <c r="A1226" s="20"/>
      <c r="C1226" s="22"/>
      <c r="F1226" s="25"/>
    </row>
    <row r="1227" spans="1:6" ht="12.75" x14ac:dyDescent="0.2">
      <c r="A1227" s="20"/>
      <c r="C1227" s="22"/>
      <c r="F1227" s="25"/>
    </row>
    <row r="1228" spans="1:6" ht="12.75" x14ac:dyDescent="0.2">
      <c r="A1228" s="20"/>
      <c r="C1228" s="22"/>
      <c r="F1228" s="25"/>
    </row>
    <row r="1229" spans="1:6" ht="12.75" x14ac:dyDescent="0.2">
      <c r="A1229" s="20"/>
      <c r="C1229" s="22"/>
      <c r="F1229" s="25"/>
    </row>
    <row r="1230" spans="1:6" ht="12.75" x14ac:dyDescent="0.2">
      <c r="A1230" s="20"/>
      <c r="C1230" s="22"/>
      <c r="F1230" s="25"/>
    </row>
    <row r="1231" spans="1:6" ht="12.75" x14ac:dyDescent="0.2">
      <c r="A1231" s="20"/>
      <c r="C1231" s="22"/>
      <c r="F1231" s="25"/>
    </row>
    <row r="1232" spans="1:6" ht="12.75" x14ac:dyDescent="0.2">
      <c r="A1232" s="20"/>
      <c r="C1232" s="22"/>
      <c r="F1232" s="25"/>
    </row>
    <row r="1233" spans="1:6" ht="12.75" x14ac:dyDescent="0.2">
      <c r="A1233" s="20"/>
      <c r="C1233" s="22"/>
      <c r="F1233" s="25"/>
    </row>
    <row r="1234" spans="1:6" ht="12.75" x14ac:dyDescent="0.2">
      <c r="A1234" s="20"/>
      <c r="C1234" s="22"/>
      <c r="F1234" s="25"/>
    </row>
    <row r="1235" spans="1:6" ht="12.75" x14ac:dyDescent="0.2">
      <c r="A1235" s="20"/>
      <c r="C1235" s="22"/>
      <c r="F1235" s="25"/>
    </row>
    <row r="1236" spans="1:6" ht="12.75" x14ac:dyDescent="0.2">
      <c r="A1236" s="20"/>
      <c r="C1236" s="22"/>
      <c r="F1236" s="25"/>
    </row>
    <row r="1237" spans="1:6" ht="12.75" x14ac:dyDescent="0.2">
      <c r="A1237" s="20"/>
      <c r="C1237" s="22"/>
      <c r="F1237" s="25"/>
    </row>
    <row r="1238" spans="1:6" ht="12.75" x14ac:dyDescent="0.2">
      <c r="A1238" s="20"/>
      <c r="C1238" s="22"/>
      <c r="F1238" s="25"/>
    </row>
    <row r="1239" spans="1:6" ht="12.75" x14ac:dyDescent="0.2">
      <c r="A1239" s="20"/>
      <c r="C1239" s="22"/>
      <c r="F1239" s="25"/>
    </row>
    <row r="1240" spans="1:6" ht="12.75" x14ac:dyDescent="0.2">
      <c r="A1240" s="20"/>
      <c r="C1240" s="22"/>
      <c r="F1240" s="25"/>
    </row>
    <row r="1241" spans="1:6" ht="12.75" x14ac:dyDescent="0.2">
      <c r="A1241" s="20"/>
      <c r="C1241" s="22"/>
      <c r="F1241" s="25"/>
    </row>
    <row r="1242" spans="1:6" ht="12.75" x14ac:dyDescent="0.2">
      <c r="A1242" s="20"/>
      <c r="C1242" s="22"/>
      <c r="F1242" s="25"/>
    </row>
    <row r="1243" spans="1:6" ht="12.75" x14ac:dyDescent="0.2">
      <c r="A1243" s="20"/>
      <c r="C1243" s="22"/>
      <c r="F1243" s="25"/>
    </row>
    <row r="1244" spans="1:6" ht="12.75" x14ac:dyDescent="0.2">
      <c r="A1244" s="20"/>
      <c r="C1244" s="22"/>
      <c r="F1244" s="25"/>
    </row>
    <row r="1245" spans="1:6" ht="12.75" x14ac:dyDescent="0.2">
      <c r="A1245" s="20"/>
      <c r="C1245" s="22"/>
      <c r="F1245" s="25"/>
    </row>
    <row r="1246" spans="1:6" ht="12.75" x14ac:dyDescent="0.2">
      <c r="A1246" s="20"/>
      <c r="C1246" s="22"/>
      <c r="F1246" s="25"/>
    </row>
    <row r="1247" spans="1:6" ht="12.75" x14ac:dyDescent="0.2">
      <c r="A1247" s="20"/>
      <c r="C1247" s="22"/>
      <c r="F1247" s="25"/>
    </row>
    <row r="1248" spans="1:6" ht="12.75" x14ac:dyDescent="0.2">
      <c r="A1248" s="20"/>
      <c r="C1248" s="22"/>
      <c r="F1248" s="25"/>
    </row>
    <row r="1249" spans="1:6" ht="12.75" x14ac:dyDescent="0.2">
      <c r="A1249" s="20"/>
      <c r="C1249" s="22"/>
      <c r="F1249" s="25"/>
    </row>
    <row r="1250" spans="1:6" ht="12.75" x14ac:dyDescent="0.2">
      <c r="A1250" s="20"/>
      <c r="C1250" s="22"/>
      <c r="F1250" s="25"/>
    </row>
    <row r="1251" spans="1:6" ht="12.75" x14ac:dyDescent="0.2">
      <c r="A1251" s="20"/>
      <c r="C1251" s="22"/>
      <c r="F1251" s="25"/>
    </row>
    <row r="1252" spans="1:6" ht="12.75" x14ac:dyDescent="0.2">
      <c r="A1252" s="20"/>
      <c r="C1252" s="22"/>
      <c r="F1252" s="25"/>
    </row>
    <row r="1253" spans="1:6" ht="12.75" x14ac:dyDescent="0.2">
      <c r="A1253" s="20"/>
      <c r="C1253" s="22"/>
      <c r="F1253" s="25"/>
    </row>
    <row r="1254" spans="1:6" ht="12.75" x14ac:dyDescent="0.2">
      <c r="A1254" s="20"/>
      <c r="C1254" s="22"/>
      <c r="F1254" s="25"/>
    </row>
    <row r="1255" spans="1:6" ht="12.75" x14ac:dyDescent="0.2">
      <c r="A1255" s="20"/>
      <c r="C1255" s="22"/>
      <c r="F1255" s="25"/>
    </row>
    <row r="1256" spans="1:6" ht="12.75" x14ac:dyDescent="0.2">
      <c r="A1256" s="20"/>
      <c r="C1256" s="22"/>
      <c r="F1256" s="25"/>
    </row>
    <row r="1257" spans="1:6" ht="12.75" x14ac:dyDescent="0.2">
      <c r="A1257" s="20"/>
      <c r="C1257" s="22"/>
      <c r="F1257" s="25"/>
    </row>
    <row r="1258" spans="1:6" ht="12.75" x14ac:dyDescent="0.2">
      <c r="A1258" s="20"/>
      <c r="C1258" s="22"/>
      <c r="F1258" s="25"/>
    </row>
    <row r="1259" spans="1:6" ht="12.75" x14ac:dyDescent="0.2">
      <c r="A1259" s="20"/>
      <c r="C1259" s="22"/>
      <c r="F1259" s="25"/>
    </row>
    <row r="1260" spans="1:6" ht="12.75" x14ac:dyDescent="0.2">
      <c r="A1260" s="20"/>
      <c r="C1260" s="22"/>
      <c r="F1260" s="25"/>
    </row>
    <row r="1261" spans="1:6" ht="12.75" x14ac:dyDescent="0.2">
      <c r="A1261" s="20"/>
      <c r="C1261" s="22"/>
      <c r="F1261" s="25"/>
    </row>
    <row r="1262" spans="1:6" ht="12.75" x14ac:dyDescent="0.2">
      <c r="A1262" s="20"/>
      <c r="C1262" s="22"/>
      <c r="F1262" s="25"/>
    </row>
    <row r="1263" spans="1:6" ht="12.75" x14ac:dyDescent="0.2">
      <c r="A1263" s="20"/>
      <c r="C1263" s="22"/>
      <c r="F1263" s="25"/>
    </row>
    <row r="1264" spans="1:6" ht="12.75" x14ac:dyDescent="0.2">
      <c r="A1264" s="20"/>
      <c r="C1264" s="22"/>
      <c r="F1264" s="25"/>
    </row>
    <row r="1265" spans="1:6" ht="12.75" x14ac:dyDescent="0.2">
      <c r="A1265" s="20"/>
      <c r="C1265" s="22"/>
      <c r="F1265" s="25"/>
    </row>
    <row r="1266" spans="1:6" ht="12.75" x14ac:dyDescent="0.2">
      <c r="A1266" s="20"/>
      <c r="C1266" s="22"/>
      <c r="F1266" s="25"/>
    </row>
    <row r="1267" spans="1:6" ht="12.75" x14ac:dyDescent="0.2">
      <c r="A1267" s="20"/>
      <c r="C1267" s="22"/>
      <c r="F1267" s="25"/>
    </row>
    <row r="1268" spans="1:6" ht="12.75" x14ac:dyDescent="0.2">
      <c r="A1268" s="20"/>
      <c r="C1268" s="22"/>
      <c r="F1268" s="25"/>
    </row>
    <row r="1269" spans="1:6" ht="12.75" x14ac:dyDescent="0.2">
      <c r="A1269" s="20"/>
      <c r="C1269" s="22"/>
      <c r="F1269" s="25"/>
    </row>
    <row r="1270" spans="1:6" ht="12.75" x14ac:dyDescent="0.2">
      <c r="A1270" s="20"/>
      <c r="C1270" s="22"/>
      <c r="F1270" s="25"/>
    </row>
    <row r="1271" spans="1:6" ht="12.75" x14ac:dyDescent="0.2">
      <c r="A1271" s="20"/>
      <c r="C1271" s="22"/>
      <c r="F1271" s="25"/>
    </row>
    <row r="1272" spans="1:6" ht="12.75" x14ac:dyDescent="0.2">
      <c r="A1272" s="20"/>
      <c r="C1272" s="22"/>
      <c r="F1272" s="25"/>
    </row>
    <row r="1273" spans="1:6" ht="12.75" x14ac:dyDescent="0.2">
      <c r="A1273" s="20"/>
      <c r="C1273" s="22"/>
      <c r="F1273" s="25"/>
    </row>
    <row r="1274" spans="1:6" ht="12.75" x14ac:dyDescent="0.2">
      <c r="A1274" s="20"/>
      <c r="C1274" s="22"/>
      <c r="F1274" s="25"/>
    </row>
    <row r="1275" spans="1:6" ht="12.75" x14ac:dyDescent="0.2">
      <c r="A1275" s="20"/>
      <c r="C1275" s="22"/>
      <c r="F1275" s="25"/>
    </row>
    <row r="1276" spans="1:6" ht="12.75" x14ac:dyDescent="0.2">
      <c r="A1276" s="20"/>
      <c r="C1276" s="22"/>
      <c r="F1276" s="25"/>
    </row>
    <row r="1277" spans="1:6" ht="12.75" x14ac:dyDescent="0.2">
      <c r="A1277" s="20"/>
      <c r="C1277" s="22"/>
      <c r="F1277" s="25"/>
    </row>
    <row r="1278" spans="1:6" ht="12.75" x14ac:dyDescent="0.2">
      <c r="A1278" s="20"/>
      <c r="C1278" s="22"/>
      <c r="F1278" s="25"/>
    </row>
    <row r="1279" spans="1:6" ht="12.75" x14ac:dyDescent="0.2">
      <c r="A1279" s="20"/>
      <c r="C1279" s="22"/>
      <c r="F1279" s="25"/>
    </row>
    <row r="1280" spans="1:6" ht="12.75" x14ac:dyDescent="0.2">
      <c r="A1280" s="20"/>
      <c r="C1280" s="22"/>
      <c r="F1280" s="25"/>
    </row>
    <row r="1281" spans="1:6" ht="12.75" x14ac:dyDescent="0.2">
      <c r="A1281" s="20"/>
      <c r="C1281" s="22"/>
      <c r="F1281" s="25"/>
    </row>
    <row r="1282" spans="1:6" ht="12.75" x14ac:dyDescent="0.2">
      <c r="A1282" s="20"/>
      <c r="C1282" s="22"/>
      <c r="F1282" s="25"/>
    </row>
    <row r="1283" spans="1:6" ht="12.75" x14ac:dyDescent="0.2">
      <c r="A1283" s="20"/>
      <c r="C1283" s="22"/>
      <c r="F1283" s="25"/>
    </row>
    <row r="1284" spans="1:6" ht="12.75" x14ac:dyDescent="0.2">
      <c r="A1284" s="20"/>
      <c r="C1284" s="22"/>
      <c r="F1284" s="25"/>
    </row>
    <row r="1285" spans="1:6" ht="12.75" x14ac:dyDescent="0.2">
      <c r="A1285" s="20"/>
      <c r="C1285" s="22"/>
      <c r="F1285" s="25"/>
    </row>
    <row r="1286" spans="1:6" ht="12.75" x14ac:dyDescent="0.2">
      <c r="A1286" s="20"/>
      <c r="C1286" s="22"/>
      <c r="F1286" s="25"/>
    </row>
    <row r="1287" spans="1:6" ht="12.75" x14ac:dyDescent="0.2">
      <c r="A1287" s="20"/>
      <c r="C1287" s="22"/>
      <c r="F1287" s="25"/>
    </row>
    <row r="1288" spans="1:6" ht="12.75" x14ac:dyDescent="0.2">
      <c r="A1288" s="20"/>
      <c r="C1288" s="22"/>
      <c r="F1288" s="25"/>
    </row>
    <row r="1289" spans="1:6" ht="12.75" x14ac:dyDescent="0.2">
      <c r="A1289" s="20"/>
      <c r="C1289" s="22"/>
      <c r="F1289" s="25"/>
    </row>
    <row r="1290" spans="1:6" ht="12.75" x14ac:dyDescent="0.2">
      <c r="A1290" s="20"/>
      <c r="C1290" s="22"/>
      <c r="F1290" s="25"/>
    </row>
    <row r="1291" spans="1:6" ht="12.75" x14ac:dyDescent="0.2">
      <c r="A1291" s="20"/>
      <c r="C1291" s="22"/>
      <c r="F1291" s="25"/>
    </row>
    <row r="1292" spans="1:6" ht="12.75" x14ac:dyDescent="0.2">
      <c r="A1292" s="20"/>
      <c r="C1292" s="22"/>
      <c r="F1292" s="25"/>
    </row>
    <row r="1293" spans="1:6" ht="12.75" x14ac:dyDescent="0.2">
      <c r="A1293" s="20"/>
      <c r="C1293" s="22"/>
      <c r="F1293" s="25"/>
    </row>
    <row r="1294" spans="1:6" ht="12.75" x14ac:dyDescent="0.2">
      <c r="A1294" s="20"/>
      <c r="C1294" s="22"/>
      <c r="F1294" s="25"/>
    </row>
    <row r="1295" spans="1:6" ht="12.75" x14ac:dyDescent="0.2">
      <c r="A1295" s="20"/>
      <c r="C1295" s="22"/>
      <c r="F1295" s="25"/>
    </row>
    <row r="1296" spans="1:6" ht="12.75" x14ac:dyDescent="0.2">
      <c r="A1296" s="20"/>
      <c r="C1296" s="22"/>
      <c r="F1296" s="25"/>
    </row>
    <row r="1297" spans="1:6" ht="12.75" x14ac:dyDescent="0.2">
      <c r="A1297" s="20"/>
      <c r="C1297" s="22"/>
      <c r="F1297" s="25"/>
    </row>
    <row r="1298" spans="1:6" ht="12.75" x14ac:dyDescent="0.2">
      <c r="A1298" s="20"/>
      <c r="C1298" s="22"/>
      <c r="F1298" s="25"/>
    </row>
    <row r="1299" spans="1:6" ht="12.75" x14ac:dyDescent="0.2">
      <c r="A1299" s="20"/>
      <c r="C1299" s="22"/>
      <c r="F1299" s="25"/>
    </row>
    <row r="1300" spans="1:6" ht="12.75" x14ac:dyDescent="0.2">
      <c r="A1300" s="20"/>
      <c r="C1300" s="22"/>
      <c r="F1300" s="25"/>
    </row>
    <row r="1301" spans="1:6" ht="12.75" x14ac:dyDescent="0.2">
      <c r="A1301" s="20"/>
      <c r="C1301" s="22"/>
      <c r="F1301" s="25"/>
    </row>
    <row r="1302" spans="1:6" ht="12.75" x14ac:dyDescent="0.2">
      <c r="A1302" s="20"/>
      <c r="C1302" s="22"/>
      <c r="F1302" s="25"/>
    </row>
    <row r="1303" spans="1:6" ht="12.75" x14ac:dyDescent="0.2">
      <c r="A1303" s="20"/>
      <c r="C1303" s="22"/>
      <c r="F1303" s="25"/>
    </row>
    <row r="1304" spans="1:6" ht="12.75" x14ac:dyDescent="0.2">
      <c r="A1304" s="20"/>
      <c r="C1304" s="22"/>
      <c r="F1304" s="25"/>
    </row>
    <row r="1305" spans="1:6" ht="12.75" x14ac:dyDescent="0.2">
      <c r="A1305" s="20"/>
      <c r="C1305" s="22"/>
      <c r="F1305" s="25"/>
    </row>
    <row r="1306" spans="1:6" ht="12.75" x14ac:dyDescent="0.2">
      <c r="A1306" s="20"/>
      <c r="C1306" s="22"/>
      <c r="F1306" s="25"/>
    </row>
    <row r="1307" spans="1:6" ht="12.75" x14ac:dyDescent="0.2">
      <c r="A1307" s="20"/>
      <c r="C1307" s="22"/>
      <c r="F1307" s="25"/>
    </row>
    <row r="1308" spans="1:6" ht="12.75" x14ac:dyDescent="0.2">
      <c r="A1308" s="20"/>
      <c r="C1308" s="22"/>
      <c r="F1308" s="25"/>
    </row>
    <row r="1309" spans="1:6" ht="12.75" x14ac:dyDescent="0.2">
      <c r="A1309" s="20"/>
      <c r="C1309" s="22"/>
      <c r="F1309" s="25"/>
    </row>
    <row r="1310" spans="1:6" ht="12.75" x14ac:dyDescent="0.2">
      <c r="A1310" s="20"/>
      <c r="C1310" s="22"/>
      <c r="F1310" s="25"/>
    </row>
    <row r="1311" spans="1:6" ht="12.75" x14ac:dyDescent="0.2">
      <c r="A1311" s="20"/>
      <c r="C1311" s="22"/>
      <c r="F1311" s="25"/>
    </row>
    <row r="1312" spans="1:6" ht="12.75" x14ac:dyDescent="0.2">
      <c r="A1312" s="20"/>
      <c r="C1312" s="22"/>
      <c r="F1312" s="25"/>
    </row>
    <row r="1313" spans="1:6" ht="12.75" x14ac:dyDescent="0.2">
      <c r="A1313" s="20"/>
      <c r="C1313" s="22"/>
      <c r="F1313" s="25"/>
    </row>
    <row r="1314" spans="1:6" ht="12.75" x14ac:dyDescent="0.2">
      <c r="A1314" s="20"/>
      <c r="C1314" s="22"/>
      <c r="F1314" s="25"/>
    </row>
    <row r="1315" spans="1:6" ht="12.75" x14ac:dyDescent="0.2">
      <c r="A1315" s="20"/>
      <c r="C1315" s="22"/>
      <c r="F1315" s="25"/>
    </row>
    <row r="1316" spans="1:6" ht="12.75" x14ac:dyDescent="0.2">
      <c r="A1316" s="20"/>
      <c r="C1316" s="22"/>
      <c r="F1316" s="25"/>
    </row>
    <row r="1317" spans="1:6" ht="12.75" x14ac:dyDescent="0.2">
      <c r="A1317" s="20"/>
      <c r="C1317" s="22"/>
      <c r="F1317" s="25"/>
    </row>
    <row r="1318" spans="1:6" ht="12.75" x14ac:dyDescent="0.2">
      <c r="A1318" s="20"/>
      <c r="C1318" s="22"/>
      <c r="F1318" s="25"/>
    </row>
    <row r="1319" spans="1:6" ht="12.75" x14ac:dyDescent="0.2">
      <c r="A1319" s="20"/>
      <c r="C1319" s="22"/>
      <c r="F1319" s="25"/>
    </row>
    <row r="1320" spans="1:6" ht="12.75" x14ac:dyDescent="0.2">
      <c r="A1320" s="20"/>
      <c r="C1320" s="22"/>
      <c r="F1320" s="25"/>
    </row>
    <row r="1321" spans="1:6" ht="12.75" x14ac:dyDescent="0.2">
      <c r="A1321" s="20"/>
      <c r="C1321" s="22"/>
      <c r="F1321" s="25"/>
    </row>
    <row r="1322" spans="1:6" ht="12.75" x14ac:dyDescent="0.2">
      <c r="A1322" s="20"/>
      <c r="C1322" s="22"/>
      <c r="F1322" s="25"/>
    </row>
    <row r="1323" spans="1:6" ht="12.75" x14ac:dyDescent="0.2">
      <c r="A1323" s="20"/>
      <c r="C1323" s="22"/>
      <c r="F1323" s="25"/>
    </row>
    <row r="1324" spans="1:6" ht="12.75" x14ac:dyDescent="0.2">
      <c r="A1324" s="20"/>
      <c r="C1324" s="22"/>
      <c r="F1324" s="25"/>
    </row>
    <row r="1325" spans="1:6" ht="12.75" x14ac:dyDescent="0.2">
      <c r="A1325" s="20"/>
      <c r="C1325" s="22"/>
      <c r="F1325" s="25"/>
    </row>
    <row r="1326" spans="1:6" ht="12.75" x14ac:dyDescent="0.2">
      <c r="A1326" s="20"/>
      <c r="C1326" s="22"/>
      <c r="F1326" s="25"/>
    </row>
    <row r="1327" spans="1:6" ht="12.75" x14ac:dyDescent="0.2">
      <c r="A1327" s="20"/>
      <c r="C1327" s="22"/>
      <c r="F1327" s="25"/>
    </row>
    <row r="1328" spans="1:6" ht="12.75" x14ac:dyDescent="0.2">
      <c r="A1328" s="20"/>
      <c r="C1328" s="22"/>
      <c r="F1328" s="25"/>
    </row>
    <row r="1329" spans="1:6" ht="12.75" x14ac:dyDescent="0.2">
      <c r="A1329" s="20"/>
      <c r="C1329" s="22"/>
      <c r="F1329" s="25"/>
    </row>
    <row r="1330" spans="1:6" ht="12.75" x14ac:dyDescent="0.2">
      <c r="A1330" s="20"/>
      <c r="C1330" s="22"/>
      <c r="F1330" s="25"/>
    </row>
    <row r="1331" spans="1:6" ht="12.75" x14ac:dyDescent="0.2">
      <c r="A1331" s="20"/>
      <c r="C1331" s="22"/>
      <c r="F1331" s="25"/>
    </row>
    <row r="1332" spans="1:6" ht="12.75" x14ac:dyDescent="0.2">
      <c r="A1332" s="20"/>
      <c r="C1332" s="22"/>
      <c r="F1332" s="25"/>
    </row>
    <row r="1333" spans="1:6" ht="12.75" x14ac:dyDescent="0.2">
      <c r="A1333" s="20"/>
      <c r="C1333" s="22"/>
      <c r="F1333" s="25"/>
    </row>
    <row r="1334" spans="1:6" ht="12.75" x14ac:dyDescent="0.2">
      <c r="A1334" s="20"/>
      <c r="C1334" s="22"/>
      <c r="F1334" s="25"/>
    </row>
    <row r="1335" spans="1:6" ht="12.75" x14ac:dyDescent="0.2">
      <c r="A1335" s="20"/>
      <c r="C1335" s="22"/>
      <c r="F1335" s="25"/>
    </row>
    <row r="1336" spans="1:6" ht="12.75" x14ac:dyDescent="0.2">
      <c r="A1336" s="20"/>
      <c r="C1336" s="22"/>
      <c r="F1336" s="25"/>
    </row>
    <row r="1337" spans="1:6" ht="12.75" x14ac:dyDescent="0.2">
      <c r="A1337" s="20"/>
      <c r="C1337" s="22"/>
      <c r="F1337" s="25"/>
    </row>
    <row r="1338" spans="1:6" ht="12.75" x14ac:dyDescent="0.2">
      <c r="A1338" s="20"/>
      <c r="C1338" s="22"/>
      <c r="F1338" s="25"/>
    </row>
    <row r="1339" spans="1:6" ht="12.75" x14ac:dyDescent="0.2">
      <c r="A1339" s="20"/>
      <c r="C1339" s="22"/>
      <c r="F1339" s="25"/>
    </row>
    <row r="1340" spans="1:6" ht="12.75" x14ac:dyDescent="0.2">
      <c r="A1340" s="20"/>
      <c r="C1340" s="22"/>
      <c r="F1340" s="25"/>
    </row>
    <row r="1341" spans="1:6" ht="12.75" x14ac:dyDescent="0.2">
      <c r="A1341" s="20"/>
      <c r="C1341" s="22"/>
      <c r="F1341" s="25"/>
    </row>
    <row r="1342" spans="1:6" ht="12.75" x14ac:dyDescent="0.2">
      <c r="A1342" s="20"/>
      <c r="C1342" s="22"/>
      <c r="F1342" s="25"/>
    </row>
    <row r="1343" spans="1:6" ht="12.75" x14ac:dyDescent="0.2">
      <c r="A1343" s="20"/>
      <c r="C1343" s="22"/>
      <c r="F1343" s="25"/>
    </row>
    <row r="1344" spans="1:6" ht="12.75" x14ac:dyDescent="0.2">
      <c r="A1344" s="20"/>
      <c r="C1344" s="22"/>
      <c r="F1344" s="25"/>
    </row>
    <row r="1345" spans="1:6" ht="12.75" x14ac:dyDescent="0.2">
      <c r="A1345" s="20"/>
      <c r="C1345" s="22"/>
      <c r="F1345" s="25"/>
    </row>
    <row r="1346" spans="1:6" ht="12.75" x14ac:dyDescent="0.2">
      <c r="A1346" s="20"/>
      <c r="C1346" s="22"/>
      <c r="F1346" s="25"/>
    </row>
    <row r="1347" spans="1:6" ht="12.75" x14ac:dyDescent="0.2">
      <c r="A1347" s="20"/>
      <c r="C1347" s="22"/>
      <c r="F1347" s="25"/>
    </row>
    <row r="1348" spans="1:6" ht="12.75" x14ac:dyDescent="0.2">
      <c r="A1348" s="20"/>
      <c r="C1348" s="22"/>
      <c r="F1348" s="25"/>
    </row>
    <row r="1349" spans="1:6" ht="12.75" x14ac:dyDescent="0.2">
      <c r="A1349" s="20"/>
      <c r="C1349" s="22"/>
      <c r="F1349" s="25"/>
    </row>
    <row r="1350" spans="1:6" ht="12.75" x14ac:dyDescent="0.2">
      <c r="A1350" s="20"/>
      <c r="C1350" s="22"/>
      <c r="F1350" s="25"/>
    </row>
    <row r="1351" spans="1:6" ht="12.75" x14ac:dyDescent="0.2">
      <c r="A1351" s="20"/>
      <c r="C1351" s="22"/>
      <c r="F1351" s="25"/>
    </row>
    <row r="1352" spans="1:6" ht="12.75" x14ac:dyDescent="0.2">
      <c r="A1352" s="20"/>
      <c r="C1352" s="22"/>
      <c r="F1352" s="25"/>
    </row>
    <row r="1353" spans="1:6" ht="12.75" x14ac:dyDescent="0.2">
      <c r="A1353" s="20"/>
      <c r="C1353" s="22"/>
      <c r="F1353" s="25"/>
    </row>
    <row r="1354" spans="1:6" ht="12.75" x14ac:dyDescent="0.2">
      <c r="A1354" s="20"/>
      <c r="C1354" s="22"/>
      <c r="F1354" s="25"/>
    </row>
    <row r="1355" spans="1:6" ht="12.75" x14ac:dyDescent="0.2">
      <c r="A1355" s="20"/>
      <c r="C1355" s="22"/>
      <c r="F1355" s="25"/>
    </row>
    <row r="1356" spans="1:6" ht="12.75" x14ac:dyDescent="0.2">
      <c r="A1356" s="20"/>
      <c r="C1356" s="22"/>
      <c r="F1356" s="25"/>
    </row>
    <row r="1357" spans="1:6" ht="12.75" x14ac:dyDescent="0.2">
      <c r="A1357" s="20"/>
      <c r="C1357" s="22"/>
      <c r="F1357" s="25"/>
    </row>
    <row r="1358" spans="1:6" ht="12.75" x14ac:dyDescent="0.2">
      <c r="A1358" s="20"/>
      <c r="C1358" s="22"/>
      <c r="F1358" s="25"/>
    </row>
    <row r="1359" spans="1:6" ht="12.75" x14ac:dyDescent="0.2">
      <c r="A1359" s="20"/>
      <c r="C1359" s="22"/>
      <c r="F1359" s="25"/>
    </row>
    <row r="1360" spans="1:6" ht="12.75" x14ac:dyDescent="0.2">
      <c r="A1360" s="20"/>
      <c r="C1360" s="22"/>
      <c r="F1360" s="25"/>
    </row>
    <row r="1361" spans="1:6" ht="12.75" x14ac:dyDescent="0.2">
      <c r="A1361" s="20"/>
      <c r="C1361" s="22"/>
      <c r="F1361" s="25"/>
    </row>
    <row r="1362" spans="1:6" ht="12.75" x14ac:dyDescent="0.2">
      <c r="A1362" s="20"/>
      <c r="C1362" s="22"/>
      <c r="F1362" s="25"/>
    </row>
    <row r="1363" spans="1:6" ht="12.75" x14ac:dyDescent="0.2">
      <c r="A1363" s="20"/>
      <c r="C1363" s="22"/>
      <c r="F1363" s="25"/>
    </row>
    <row r="1364" spans="1:6" ht="12.75" x14ac:dyDescent="0.2">
      <c r="A1364" s="20"/>
      <c r="C1364" s="22"/>
      <c r="F1364" s="25"/>
    </row>
    <row r="1365" spans="1:6" ht="12.75" x14ac:dyDescent="0.2">
      <c r="A1365" s="20"/>
      <c r="C1365" s="22"/>
      <c r="F1365" s="25"/>
    </row>
    <row r="1366" spans="1:6" ht="12.75" x14ac:dyDescent="0.2">
      <c r="A1366" s="20"/>
      <c r="C1366" s="22"/>
      <c r="F1366" s="25"/>
    </row>
    <row r="1367" spans="1:6" ht="12.75" x14ac:dyDescent="0.2">
      <c r="A1367" s="20"/>
      <c r="C1367" s="22"/>
      <c r="F1367" s="25"/>
    </row>
    <row r="1368" spans="1:6" ht="12.75" x14ac:dyDescent="0.2">
      <c r="A1368" s="20"/>
      <c r="C1368" s="22"/>
      <c r="F1368" s="25"/>
    </row>
    <row r="1369" spans="1:6" ht="12.75" x14ac:dyDescent="0.2">
      <c r="A1369" s="20"/>
      <c r="C1369" s="22"/>
      <c r="F1369" s="25"/>
    </row>
    <row r="1370" spans="1:6" ht="12.75" x14ac:dyDescent="0.2">
      <c r="A1370" s="20"/>
      <c r="C1370" s="22"/>
      <c r="F1370" s="25"/>
    </row>
    <row r="1371" spans="1:6" ht="12.75" x14ac:dyDescent="0.2">
      <c r="A1371" s="20"/>
      <c r="C1371" s="22"/>
      <c r="F1371" s="25"/>
    </row>
    <row r="1372" spans="1:6" ht="12.75" x14ac:dyDescent="0.2">
      <c r="A1372" s="20"/>
      <c r="C1372" s="22"/>
      <c r="F1372" s="25"/>
    </row>
    <row r="1373" spans="1:6" ht="12.75" x14ac:dyDescent="0.2">
      <c r="A1373" s="20"/>
      <c r="C1373" s="22"/>
      <c r="F1373" s="25"/>
    </row>
    <row r="1374" spans="1:6" ht="12.75" x14ac:dyDescent="0.2">
      <c r="A1374" s="20"/>
      <c r="C1374" s="22"/>
      <c r="F1374" s="25"/>
    </row>
    <row r="1375" spans="1:6" ht="12.75" x14ac:dyDescent="0.2">
      <c r="A1375" s="20"/>
      <c r="C1375" s="22"/>
      <c r="F1375" s="25"/>
    </row>
    <row r="1376" spans="1:6" ht="12.75" x14ac:dyDescent="0.2">
      <c r="A1376" s="20"/>
      <c r="C1376" s="22"/>
      <c r="F1376" s="25"/>
    </row>
    <row r="1377" spans="1:6" ht="12.75" x14ac:dyDescent="0.2">
      <c r="A1377" s="20"/>
      <c r="C1377" s="22"/>
      <c r="F1377" s="25"/>
    </row>
    <row r="1378" spans="1:6" ht="12.75" x14ac:dyDescent="0.2">
      <c r="A1378" s="20"/>
      <c r="C1378" s="22"/>
      <c r="F1378" s="25"/>
    </row>
    <row r="1379" spans="1:6" ht="12.75" x14ac:dyDescent="0.2">
      <c r="A1379" s="20"/>
      <c r="C1379" s="22"/>
      <c r="F1379" s="25"/>
    </row>
    <row r="1380" spans="1:6" ht="12.75" x14ac:dyDescent="0.2">
      <c r="A1380" s="20"/>
      <c r="C1380" s="22"/>
      <c r="F1380" s="25"/>
    </row>
    <row r="1381" spans="1:6" ht="12.75" x14ac:dyDescent="0.2">
      <c r="A1381" s="20"/>
      <c r="C1381" s="22"/>
      <c r="F1381" s="25"/>
    </row>
    <row r="1382" spans="1:6" ht="12.75" x14ac:dyDescent="0.2">
      <c r="A1382" s="20"/>
      <c r="C1382" s="22"/>
      <c r="F1382" s="25"/>
    </row>
    <row r="1383" spans="1:6" ht="12.75" x14ac:dyDescent="0.2">
      <c r="A1383" s="20"/>
      <c r="C1383" s="22"/>
      <c r="F1383" s="25"/>
    </row>
    <row r="1384" spans="1:6" ht="12.75" x14ac:dyDescent="0.2">
      <c r="A1384" s="20"/>
      <c r="C1384" s="22"/>
      <c r="F1384" s="25"/>
    </row>
    <row r="1385" spans="1:6" ht="12.75" x14ac:dyDescent="0.2">
      <c r="A1385" s="20"/>
      <c r="C1385" s="22"/>
      <c r="F1385" s="25"/>
    </row>
    <row r="1386" spans="1:6" ht="12.75" x14ac:dyDescent="0.2">
      <c r="A1386" s="20"/>
      <c r="C1386" s="22"/>
      <c r="F1386" s="25"/>
    </row>
    <row r="1387" spans="1:6" ht="12.75" x14ac:dyDescent="0.2">
      <c r="A1387" s="20"/>
      <c r="C1387" s="22"/>
      <c r="F1387" s="25"/>
    </row>
    <row r="1388" spans="1:6" ht="12.75" x14ac:dyDescent="0.2">
      <c r="A1388" s="20"/>
      <c r="C1388" s="22"/>
      <c r="F1388" s="25"/>
    </row>
    <row r="1389" spans="1:6" ht="12.75" x14ac:dyDescent="0.2">
      <c r="A1389" s="20"/>
      <c r="C1389" s="22"/>
      <c r="F1389" s="25"/>
    </row>
    <row r="1390" spans="1:6" ht="12.75" x14ac:dyDescent="0.2">
      <c r="A1390" s="20"/>
      <c r="C1390" s="22"/>
      <c r="F1390" s="25"/>
    </row>
    <row r="1391" spans="1:6" ht="12.75" x14ac:dyDescent="0.2">
      <c r="A1391" s="20"/>
      <c r="C1391" s="22"/>
      <c r="F1391" s="25"/>
    </row>
    <row r="1392" spans="1:6" ht="12.75" x14ac:dyDescent="0.2">
      <c r="A1392" s="20"/>
      <c r="C1392" s="22"/>
      <c r="F1392" s="25"/>
    </row>
    <row r="1393" spans="1:6" ht="12.75" x14ac:dyDescent="0.2">
      <c r="A1393" s="20"/>
      <c r="C1393" s="22"/>
      <c r="F1393" s="25"/>
    </row>
    <row r="1394" spans="1:6" ht="12.75" x14ac:dyDescent="0.2">
      <c r="A1394" s="20"/>
      <c r="C1394" s="22"/>
      <c r="F1394" s="25"/>
    </row>
    <row r="1395" spans="1:6" ht="12.75" x14ac:dyDescent="0.2">
      <c r="A1395" s="20"/>
      <c r="C1395" s="22"/>
      <c r="F1395" s="25"/>
    </row>
    <row r="1396" spans="1:6" ht="12.75" x14ac:dyDescent="0.2">
      <c r="A1396" s="20"/>
      <c r="C1396" s="22"/>
      <c r="F1396" s="25"/>
    </row>
    <row r="1397" spans="1:6" ht="12.75" x14ac:dyDescent="0.2">
      <c r="A1397" s="20"/>
      <c r="C1397" s="22"/>
      <c r="F1397" s="25"/>
    </row>
    <row r="1398" spans="1:6" ht="12.75" x14ac:dyDescent="0.2">
      <c r="A1398" s="20"/>
      <c r="C1398" s="22"/>
      <c r="F1398" s="25"/>
    </row>
    <row r="1399" spans="1:6" ht="12.75" x14ac:dyDescent="0.2">
      <c r="A1399" s="20"/>
      <c r="C1399" s="22"/>
      <c r="F1399" s="25"/>
    </row>
    <row r="1400" spans="1:6" ht="12.75" x14ac:dyDescent="0.2">
      <c r="A1400" s="20"/>
      <c r="C1400" s="22"/>
      <c r="F1400" s="25"/>
    </row>
    <row r="1401" spans="1:6" ht="12.75" x14ac:dyDescent="0.2">
      <c r="A1401" s="20"/>
      <c r="C1401" s="22"/>
      <c r="F1401" s="25"/>
    </row>
    <row r="1402" spans="1:6" ht="12.75" x14ac:dyDescent="0.2">
      <c r="A1402" s="20"/>
      <c r="C1402" s="22"/>
      <c r="F1402" s="25"/>
    </row>
    <row r="1403" spans="1:6" ht="12.75" x14ac:dyDescent="0.2">
      <c r="A1403" s="20"/>
      <c r="C1403" s="22"/>
      <c r="F1403" s="25"/>
    </row>
    <row r="1404" spans="1:6" ht="12.75" x14ac:dyDescent="0.2">
      <c r="A1404" s="20"/>
      <c r="C1404" s="22"/>
      <c r="F1404" s="25"/>
    </row>
    <row r="1405" spans="1:6" ht="12.75" x14ac:dyDescent="0.2">
      <c r="A1405" s="20"/>
      <c r="C1405" s="22"/>
      <c r="F1405" s="25"/>
    </row>
    <row r="1406" spans="1:6" ht="12.75" x14ac:dyDescent="0.2">
      <c r="A1406" s="20"/>
      <c r="C1406" s="22"/>
      <c r="F1406" s="25"/>
    </row>
    <row r="1407" spans="1:6" ht="12.75" x14ac:dyDescent="0.2">
      <c r="A1407" s="20"/>
      <c r="C1407" s="22"/>
      <c r="F1407" s="25"/>
    </row>
    <row r="1408" spans="1:6" ht="12.75" x14ac:dyDescent="0.2">
      <c r="A1408" s="20"/>
      <c r="C1408" s="22"/>
      <c r="F1408" s="25"/>
    </row>
    <row r="1409" spans="1:6" ht="12.75" x14ac:dyDescent="0.2">
      <c r="A1409" s="20"/>
      <c r="C1409" s="22"/>
      <c r="F1409" s="25"/>
    </row>
    <row r="1410" spans="1:6" ht="12.75" x14ac:dyDescent="0.2">
      <c r="A1410" s="20"/>
      <c r="C1410" s="22"/>
      <c r="F1410" s="25"/>
    </row>
    <row r="1411" spans="1:6" ht="12.75" x14ac:dyDescent="0.2">
      <c r="A1411" s="20"/>
      <c r="C1411" s="22"/>
      <c r="F1411" s="25"/>
    </row>
    <row r="1412" spans="1:6" ht="12.75" x14ac:dyDescent="0.2">
      <c r="A1412" s="20"/>
      <c r="C1412" s="22"/>
      <c r="F1412" s="25"/>
    </row>
    <row r="1413" spans="1:6" ht="12.75" x14ac:dyDescent="0.2">
      <c r="A1413" s="20"/>
      <c r="C1413" s="22"/>
      <c r="F1413" s="25"/>
    </row>
    <row r="1414" spans="1:6" ht="12.75" x14ac:dyDescent="0.2">
      <c r="A1414" s="20"/>
      <c r="C1414" s="22"/>
      <c r="F1414" s="25"/>
    </row>
    <row r="1415" spans="1:6" ht="12.75" x14ac:dyDescent="0.2">
      <c r="A1415" s="20"/>
      <c r="C1415" s="22"/>
      <c r="F1415" s="25"/>
    </row>
    <row r="1416" spans="1:6" ht="12.75" x14ac:dyDescent="0.2">
      <c r="A1416" s="20"/>
      <c r="C1416" s="22"/>
      <c r="F1416" s="25"/>
    </row>
    <row r="1417" spans="1:6" ht="12.75" x14ac:dyDescent="0.2">
      <c r="A1417" s="20"/>
      <c r="C1417" s="22"/>
      <c r="F1417" s="25"/>
    </row>
    <row r="1418" spans="1:6" ht="12.75" x14ac:dyDescent="0.2">
      <c r="A1418" s="20"/>
      <c r="C1418" s="22"/>
      <c r="F1418" s="25"/>
    </row>
    <row r="1419" spans="1:6" ht="12.75" x14ac:dyDescent="0.2">
      <c r="A1419" s="20"/>
      <c r="C1419" s="22"/>
      <c r="F1419" s="25"/>
    </row>
    <row r="1420" spans="1:6" ht="12.75" x14ac:dyDescent="0.2">
      <c r="A1420" s="20"/>
      <c r="C1420" s="22"/>
      <c r="F1420" s="25"/>
    </row>
    <row r="1421" spans="1:6" ht="12.75" x14ac:dyDescent="0.2">
      <c r="A1421" s="20"/>
      <c r="C1421" s="22"/>
      <c r="F1421" s="25"/>
    </row>
    <row r="1422" spans="1:6" ht="12.75" x14ac:dyDescent="0.2">
      <c r="A1422" s="20"/>
      <c r="C1422" s="22"/>
      <c r="F1422" s="25"/>
    </row>
    <row r="1423" spans="1:6" ht="12.75" x14ac:dyDescent="0.2">
      <c r="A1423" s="20"/>
      <c r="C1423" s="22"/>
      <c r="F1423" s="25"/>
    </row>
    <row r="1424" spans="1:6" ht="12.75" x14ac:dyDescent="0.2">
      <c r="A1424" s="20"/>
      <c r="C1424" s="22"/>
      <c r="F1424" s="25"/>
    </row>
    <row r="1425" spans="1:6" ht="12.75" x14ac:dyDescent="0.2">
      <c r="A1425" s="20"/>
      <c r="C1425" s="22"/>
      <c r="F1425" s="25"/>
    </row>
    <row r="1426" spans="1:6" ht="12.75" x14ac:dyDescent="0.2">
      <c r="A1426" s="20"/>
      <c r="C1426" s="22"/>
      <c r="F1426" s="25"/>
    </row>
    <row r="1427" spans="1:6" ht="12.75" x14ac:dyDescent="0.2">
      <c r="A1427" s="20"/>
      <c r="C1427" s="22"/>
      <c r="F1427" s="25"/>
    </row>
    <row r="1428" spans="1:6" ht="12.75" x14ac:dyDescent="0.2">
      <c r="A1428" s="20"/>
      <c r="C1428" s="22"/>
      <c r="F1428" s="25"/>
    </row>
    <row r="1429" spans="1:6" ht="12.75" x14ac:dyDescent="0.2">
      <c r="A1429" s="20"/>
      <c r="C1429" s="22"/>
      <c r="F1429" s="25"/>
    </row>
    <row r="1430" spans="1:6" ht="12.75" x14ac:dyDescent="0.2">
      <c r="A1430" s="20"/>
      <c r="C1430" s="22"/>
      <c r="F1430" s="25"/>
    </row>
    <row r="1431" spans="1:6" ht="12.75" x14ac:dyDescent="0.2">
      <c r="A1431" s="20"/>
      <c r="C1431" s="22"/>
      <c r="F1431" s="25"/>
    </row>
    <row r="1432" spans="1:6" ht="12.75" x14ac:dyDescent="0.2">
      <c r="A1432" s="20"/>
      <c r="C1432" s="22"/>
      <c r="F1432" s="25"/>
    </row>
    <row r="1433" spans="1:6" ht="12.75" x14ac:dyDescent="0.2">
      <c r="A1433" s="20"/>
      <c r="C1433" s="22"/>
      <c r="F1433" s="25"/>
    </row>
    <row r="1434" spans="1:6" ht="12.75" x14ac:dyDescent="0.2">
      <c r="A1434" s="20"/>
      <c r="C1434" s="22"/>
      <c r="F1434" s="25"/>
    </row>
    <row r="1435" spans="1:6" ht="12.75" x14ac:dyDescent="0.2">
      <c r="A1435" s="20"/>
      <c r="C1435" s="22"/>
      <c r="F1435" s="25"/>
    </row>
    <row r="1436" spans="1:6" ht="12.75" x14ac:dyDescent="0.2">
      <c r="A1436" s="20"/>
      <c r="C1436" s="22"/>
      <c r="F1436" s="25"/>
    </row>
    <row r="1437" spans="1:6" ht="12.75" x14ac:dyDescent="0.2">
      <c r="A1437" s="20"/>
      <c r="C1437" s="22"/>
      <c r="F1437" s="25"/>
    </row>
    <row r="1438" spans="1:6" ht="12.75" x14ac:dyDescent="0.2">
      <c r="A1438" s="20"/>
      <c r="C1438" s="22"/>
      <c r="F1438" s="25"/>
    </row>
    <row r="1439" spans="1:6" ht="12.75" x14ac:dyDescent="0.2">
      <c r="A1439" s="20"/>
      <c r="C1439" s="22"/>
      <c r="F1439" s="25"/>
    </row>
    <row r="1440" spans="1:6" ht="12.75" x14ac:dyDescent="0.2">
      <c r="A1440" s="20"/>
      <c r="C1440" s="22"/>
      <c r="F1440" s="25"/>
    </row>
    <row r="1441" spans="1:6" ht="12.75" x14ac:dyDescent="0.2">
      <c r="A1441" s="20"/>
      <c r="C1441" s="22"/>
      <c r="F1441" s="25"/>
    </row>
    <row r="1442" spans="1:6" ht="12.75" x14ac:dyDescent="0.2">
      <c r="A1442" s="20"/>
      <c r="C1442" s="22"/>
      <c r="F1442" s="25"/>
    </row>
    <row r="1443" spans="1:6" ht="12.75" x14ac:dyDescent="0.2">
      <c r="A1443" s="20"/>
      <c r="C1443" s="22"/>
      <c r="F1443" s="25"/>
    </row>
    <row r="1444" spans="1:6" ht="12.75" x14ac:dyDescent="0.2">
      <c r="A1444" s="20"/>
      <c r="C1444" s="22"/>
      <c r="F1444" s="25"/>
    </row>
    <row r="1445" spans="1:6" ht="12.75" x14ac:dyDescent="0.2">
      <c r="A1445" s="20"/>
      <c r="C1445" s="22"/>
      <c r="F1445" s="25"/>
    </row>
    <row r="1446" spans="1:6" ht="12.75" x14ac:dyDescent="0.2">
      <c r="A1446" s="20"/>
      <c r="C1446" s="22"/>
      <c r="F1446" s="25"/>
    </row>
    <row r="1447" spans="1:6" ht="12.75" x14ac:dyDescent="0.2">
      <c r="A1447" s="20"/>
      <c r="C1447" s="22"/>
      <c r="F1447" s="25"/>
    </row>
    <row r="1448" spans="1:6" ht="12.75" x14ac:dyDescent="0.2">
      <c r="A1448" s="20"/>
      <c r="C1448" s="22"/>
      <c r="F1448" s="25"/>
    </row>
    <row r="1449" spans="1:6" ht="12.75" x14ac:dyDescent="0.2">
      <c r="A1449" s="20"/>
      <c r="C1449" s="22"/>
      <c r="F1449" s="25"/>
    </row>
    <row r="1450" spans="1:6" ht="12.75" x14ac:dyDescent="0.2">
      <c r="A1450" s="20"/>
      <c r="C1450" s="22"/>
      <c r="F1450" s="25"/>
    </row>
    <row r="1451" spans="1:6" ht="12.75" x14ac:dyDescent="0.2">
      <c r="A1451" s="20"/>
      <c r="C1451" s="22"/>
      <c r="F1451" s="25"/>
    </row>
    <row r="1452" spans="1:6" ht="12.75" x14ac:dyDescent="0.2">
      <c r="A1452" s="20"/>
      <c r="C1452" s="22"/>
      <c r="F1452" s="25"/>
    </row>
    <row r="1453" spans="1:6" ht="12.75" x14ac:dyDescent="0.2">
      <c r="A1453" s="20"/>
      <c r="C1453" s="22"/>
      <c r="F1453" s="25"/>
    </row>
    <row r="1454" spans="1:6" ht="12.75" x14ac:dyDescent="0.2">
      <c r="A1454" s="20"/>
      <c r="C1454" s="22"/>
      <c r="F1454" s="25"/>
    </row>
    <row r="1455" spans="1:6" ht="12.75" x14ac:dyDescent="0.2">
      <c r="A1455" s="20"/>
      <c r="C1455" s="22"/>
      <c r="F1455" s="25"/>
    </row>
    <row r="1456" spans="1:6" ht="12.75" x14ac:dyDescent="0.2">
      <c r="A1456" s="20"/>
      <c r="C1456" s="22"/>
      <c r="F1456" s="25"/>
    </row>
    <row r="1457" spans="1:6" ht="12.75" x14ac:dyDescent="0.2">
      <c r="A1457" s="20"/>
      <c r="C1457" s="22"/>
      <c r="F1457" s="25"/>
    </row>
    <row r="1458" spans="1:6" ht="12.75" x14ac:dyDescent="0.2">
      <c r="A1458" s="20"/>
      <c r="C1458" s="22"/>
      <c r="F1458" s="25"/>
    </row>
    <row r="1459" spans="1:6" ht="12.75" x14ac:dyDescent="0.2">
      <c r="A1459" s="20"/>
      <c r="C1459" s="22"/>
      <c r="F1459" s="25"/>
    </row>
    <row r="1460" spans="1:6" ht="12.75" x14ac:dyDescent="0.2">
      <c r="A1460" s="20"/>
      <c r="C1460" s="22"/>
      <c r="F1460" s="25"/>
    </row>
    <row r="1461" spans="1:6" ht="12.75" x14ac:dyDescent="0.2">
      <c r="A1461" s="20"/>
      <c r="C1461" s="22"/>
      <c r="F1461" s="25"/>
    </row>
    <row r="1462" spans="1:6" ht="12.75" x14ac:dyDescent="0.2">
      <c r="A1462" s="20"/>
      <c r="C1462" s="22"/>
      <c r="F1462" s="25"/>
    </row>
    <row r="1463" spans="1:6" ht="12.75" x14ac:dyDescent="0.2">
      <c r="A1463" s="20"/>
      <c r="C1463" s="22"/>
      <c r="F1463" s="25"/>
    </row>
    <row r="1464" spans="1:6" ht="12.75" x14ac:dyDescent="0.2">
      <c r="A1464" s="20"/>
      <c r="C1464" s="22"/>
      <c r="F1464" s="25"/>
    </row>
    <row r="1465" spans="1:6" ht="12.75" x14ac:dyDescent="0.2">
      <c r="A1465" s="20"/>
      <c r="C1465" s="22"/>
      <c r="F1465" s="25"/>
    </row>
    <row r="1466" spans="1:6" ht="12.75" x14ac:dyDescent="0.2">
      <c r="A1466" s="20"/>
      <c r="C1466" s="22"/>
      <c r="F1466" s="25"/>
    </row>
    <row r="1467" spans="1:6" ht="12.75" x14ac:dyDescent="0.2">
      <c r="A1467" s="20"/>
      <c r="C1467" s="22"/>
      <c r="F1467" s="25"/>
    </row>
    <row r="1468" spans="1:6" ht="12.75" x14ac:dyDescent="0.2">
      <c r="A1468" s="20"/>
      <c r="C1468" s="22"/>
      <c r="F1468" s="25"/>
    </row>
    <row r="1469" spans="1:6" ht="12.75" x14ac:dyDescent="0.2">
      <c r="A1469" s="20"/>
      <c r="C1469" s="22"/>
      <c r="F1469" s="25"/>
    </row>
    <row r="1470" spans="1:6" ht="12.75" x14ac:dyDescent="0.2">
      <c r="A1470" s="20"/>
      <c r="C1470" s="22"/>
      <c r="F1470" s="25"/>
    </row>
    <row r="1471" spans="1:6" ht="12.75" x14ac:dyDescent="0.2">
      <c r="A1471" s="20"/>
      <c r="C1471" s="22"/>
      <c r="F1471" s="25"/>
    </row>
    <row r="1472" spans="1:6" ht="12.75" x14ac:dyDescent="0.2">
      <c r="A1472" s="20"/>
      <c r="C1472" s="22"/>
      <c r="F1472" s="25"/>
    </row>
    <row r="1473" spans="1:6" ht="12.75" x14ac:dyDescent="0.2">
      <c r="A1473" s="20"/>
      <c r="C1473" s="22"/>
      <c r="F1473" s="25"/>
    </row>
    <row r="1474" spans="1:6" ht="12.75" x14ac:dyDescent="0.2">
      <c r="A1474" s="20"/>
      <c r="C1474" s="22"/>
      <c r="F1474" s="25"/>
    </row>
    <row r="1475" spans="1:6" ht="12.75" x14ac:dyDescent="0.2">
      <c r="A1475" s="20"/>
      <c r="C1475" s="22"/>
      <c r="F1475" s="25"/>
    </row>
    <row r="1476" spans="1:6" ht="12.75" x14ac:dyDescent="0.2">
      <c r="A1476" s="20"/>
      <c r="C1476" s="22"/>
      <c r="F1476" s="25"/>
    </row>
    <row r="1477" spans="1:6" ht="12.75" x14ac:dyDescent="0.2">
      <c r="A1477" s="20"/>
      <c r="C1477" s="22"/>
      <c r="F1477" s="25"/>
    </row>
    <row r="1478" spans="1:6" ht="12.75" x14ac:dyDescent="0.2">
      <c r="A1478" s="20"/>
      <c r="C1478" s="22"/>
      <c r="F1478" s="25"/>
    </row>
    <row r="1479" spans="1:6" ht="12.75" x14ac:dyDescent="0.2">
      <c r="A1479" s="20"/>
      <c r="C1479" s="22"/>
      <c r="F1479" s="25"/>
    </row>
    <row r="1480" spans="1:6" ht="12.75" x14ac:dyDescent="0.2">
      <c r="A1480" s="20"/>
      <c r="C1480" s="22"/>
      <c r="F1480" s="25"/>
    </row>
    <row r="1481" spans="1:6" ht="12.75" x14ac:dyDescent="0.2">
      <c r="A1481" s="20"/>
      <c r="C1481" s="22"/>
      <c r="F1481" s="25"/>
    </row>
    <row r="1482" spans="1:6" ht="12.75" x14ac:dyDescent="0.2">
      <c r="A1482" s="20"/>
      <c r="C1482" s="22"/>
      <c r="F1482" s="25"/>
    </row>
    <row r="1483" spans="1:6" ht="12.75" x14ac:dyDescent="0.2">
      <c r="A1483" s="20"/>
      <c r="C1483" s="22"/>
      <c r="F1483" s="25"/>
    </row>
    <row r="1484" spans="1:6" ht="12.75" x14ac:dyDescent="0.2">
      <c r="A1484" s="20"/>
      <c r="C1484" s="22"/>
      <c r="F1484" s="25"/>
    </row>
    <row r="1485" spans="1:6" ht="12.75" x14ac:dyDescent="0.2">
      <c r="A1485" s="20"/>
      <c r="C1485" s="22"/>
      <c r="F1485" s="25"/>
    </row>
    <row r="1486" spans="1:6" ht="12.75" x14ac:dyDescent="0.2">
      <c r="A1486" s="20"/>
      <c r="C1486" s="22"/>
      <c r="F1486" s="25"/>
    </row>
    <row r="1487" spans="1:6" ht="12.75" x14ac:dyDescent="0.2">
      <c r="A1487" s="20"/>
      <c r="C1487" s="22"/>
      <c r="F1487" s="25"/>
    </row>
    <row r="1488" spans="1:6" ht="12.75" x14ac:dyDescent="0.2">
      <c r="A1488" s="20"/>
      <c r="C1488" s="22"/>
      <c r="F1488" s="25"/>
    </row>
    <row r="1489" spans="1:6" ht="12.75" x14ac:dyDescent="0.2">
      <c r="A1489" s="20"/>
      <c r="C1489" s="22"/>
      <c r="F1489" s="25"/>
    </row>
    <row r="1490" spans="1:6" ht="12.75" x14ac:dyDescent="0.2">
      <c r="A1490" s="20"/>
      <c r="C1490" s="22"/>
      <c r="F1490" s="25"/>
    </row>
    <row r="1491" spans="1:6" ht="12.75" x14ac:dyDescent="0.2">
      <c r="A1491" s="20"/>
      <c r="C1491" s="22"/>
      <c r="F1491" s="25"/>
    </row>
    <row r="1492" spans="1:6" ht="12.75" x14ac:dyDescent="0.2">
      <c r="A1492" s="20"/>
      <c r="C1492" s="22"/>
      <c r="F1492" s="25"/>
    </row>
    <row r="1493" spans="1:6" ht="12.75" x14ac:dyDescent="0.2">
      <c r="A1493" s="20"/>
      <c r="C1493" s="22"/>
      <c r="F1493" s="25"/>
    </row>
    <row r="1494" spans="1:6" ht="12.75" x14ac:dyDescent="0.2">
      <c r="A1494" s="20"/>
      <c r="C1494" s="22"/>
      <c r="F1494" s="25"/>
    </row>
    <row r="1495" spans="1:6" ht="12.75" x14ac:dyDescent="0.2">
      <c r="A1495" s="20"/>
      <c r="C1495" s="22"/>
      <c r="F1495" s="25"/>
    </row>
    <row r="1496" spans="1:6" ht="12.75" x14ac:dyDescent="0.2">
      <c r="A1496" s="20"/>
      <c r="C1496" s="22"/>
      <c r="F1496" s="25"/>
    </row>
    <row r="1497" spans="1:6" ht="12.75" x14ac:dyDescent="0.2">
      <c r="A1497" s="20"/>
      <c r="C1497" s="22"/>
      <c r="F1497" s="25"/>
    </row>
    <row r="1498" spans="1:6" ht="12.75" x14ac:dyDescent="0.2">
      <c r="A1498" s="20"/>
      <c r="C1498" s="22"/>
      <c r="F1498" s="25"/>
    </row>
    <row r="1499" spans="1:6" ht="12.75" x14ac:dyDescent="0.2">
      <c r="A1499" s="20"/>
      <c r="C1499" s="22"/>
      <c r="F1499" s="25"/>
    </row>
    <row r="1500" spans="1:6" ht="12.75" x14ac:dyDescent="0.2">
      <c r="A1500" s="20"/>
      <c r="C1500" s="22"/>
      <c r="F1500" s="25"/>
    </row>
    <row r="1501" spans="1:6" ht="12.75" x14ac:dyDescent="0.2">
      <c r="A1501" s="20"/>
      <c r="C1501" s="22"/>
      <c r="F1501" s="25"/>
    </row>
    <row r="1502" spans="1:6" ht="12.75" x14ac:dyDescent="0.2">
      <c r="A1502" s="20"/>
      <c r="C1502" s="22"/>
      <c r="F1502" s="25"/>
    </row>
    <row r="1503" spans="1:6" ht="12.75" x14ac:dyDescent="0.2">
      <c r="A1503" s="20"/>
      <c r="C1503" s="22"/>
      <c r="F1503" s="25"/>
    </row>
    <row r="1504" spans="1:6" ht="12.75" x14ac:dyDescent="0.2">
      <c r="A1504" s="20"/>
      <c r="C1504" s="22"/>
      <c r="F1504" s="25"/>
    </row>
    <row r="1505" spans="1:6" ht="12.75" x14ac:dyDescent="0.2">
      <c r="A1505" s="20"/>
      <c r="C1505" s="22"/>
      <c r="F1505" s="25"/>
    </row>
    <row r="1506" spans="1:6" ht="12.75" x14ac:dyDescent="0.2">
      <c r="A1506" s="20"/>
      <c r="C1506" s="22"/>
      <c r="F1506" s="25"/>
    </row>
    <row r="1507" spans="1:6" ht="12.75" x14ac:dyDescent="0.2">
      <c r="A1507" s="20"/>
      <c r="C1507" s="22"/>
      <c r="F1507" s="25"/>
    </row>
    <row r="1508" spans="1:6" ht="12.75" x14ac:dyDescent="0.2">
      <c r="A1508" s="20"/>
      <c r="C1508" s="22"/>
      <c r="F1508" s="25"/>
    </row>
    <row r="1509" spans="1:6" ht="12.75" x14ac:dyDescent="0.2">
      <c r="A1509" s="20"/>
      <c r="C1509" s="22"/>
      <c r="F1509" s="25"/>
    </row>
    <row r="1510" spans="1:6" ht="12.75" x14ac:dyDescent="0.2">
      <c r="A1510" s="20"/>
      <c r="C1510" s="22"/>
      <c r="F1510" s="25"/>
    </row>
    <row r="1511" spans="1:6" ht="12.75" x14ac:dyDescent="0.2">
      <c r="A1511" s="20"/>
      <c r="C1511" s="22"/>
      <c r="F1511" s="25"/>
    </row>
    <row r="1512" spans="1:6" ht="12.75" x14ac:dyDescent="0.2">
      <c r="A1512" s="20"/>
      <c r="C1512" s="22"/>
      <c r="F1512" s="25"/>
    </row>
    <row r="1513" spans="1:6" ht="12.75" x14ac:dyDescent="0.2">
      <c r="A1513" s="20"/>
      <c r="C1513" s="22"/>
      <c r="F1513" s="25"/>
    </row>
    <row r="1514" spans="1:6" ht="12.75" x14ac:dyDescent="0.2">
      <c r="A1514" s="20"/>
      <c r="C1514" s="22"/>
      <c r="F1514" s="25"/>
    </row>
    <row r="1515" spans="1:6" ht="12.75" x14ac:dyDescent="0.2">
      <c r="A1515" s="20"/>
      <c r="C1515" s="22"/>
      <c r="F1515" s="25"/>
    </row>
    <row r="1516" spans="1:6" ht="12.75" x14ac:dyDescent="0.2">
      <c r="A1516" s="20"/>
      <c r="C1516" s="22"/>
      <c r="F1516" s="25"/>
    </row>
    <row r="1517" spans="1:6" ht="12.75" x14ac:dyDescent="0.2">
      <c r="A1517" s="20"/>
      <c r="C1517" s="22"/>
      <c r="F1517" s="25"/>
    </row>
    <row r="1518" spans="1:6" ht="12.75" x14ac:dyDescent="0.2">
      <c r="A1518" s="20"/>
      <c r="C1518" s="22"/>
      <c r="F1518" s="25"/>
    </row>
    <row r="1519" spans="1:6" ht="12.75" x14ac:dyDescent="0.2">
      <c r="A1519" s="20"/>
      <c r="C1519" s="22"/>
      <c r="F1519" s="25"/>
    </row>
    <row r="1520" spans="1:6" ht="12.75" x14ac:dyDescent="0.2">
      <c r="A1520" s="20"/>
      <c r="C1520" s="22"/>
      <c r="F1520" s="25"/>
    </row>
    <row r="1521" spans="1:6" ht="12.75" x14ac:dyDescent="0.2">
      <c r="A1521" s="20"/>
      <c r="C1521" s="22"/>
      <c r="F1521" s="25"/>
    </row>
    <row r="1522" spans="1:6" ht="12.75" x14ac:dyDescent="0.2">
      <c r="A1522" s="20"/>
      <c r="C1522" s="22"/>
      <c r="F1522" s="25"/>
    </row>
    <row r="1523" spans="1:6" ht="12.75" x14ac:dyDescent="0.2">
      <c r="A1523" s="20"/>
      <c r="C1523" s="22"/>
      <c r="F1523" s="25"/>
    </row>
    <row r="1524" spans="1:6" ht="12.75" x14ac:dyDescent="0.2">
      <c r="A1524" s="20"/>
      <c r="C1524" s="22"/>
      <c r="F1524" s="25"/>
    </row>
    <row r="1525" spans="1:6" ht="12.75" x14ac:dyDescent="0.2">
      <c r="A1525" s="20"/>
      <c r="C1525" s="22"/>
      <c r="F1525" s="25"/>
    </row>
    <row r="1526" spans="1:6" ht="12.75" x14ac:dyDescent="0.2">
      <c r="A1526" s="20"/>
      <c r="C1526" s="22"/>
      <c r="F1526" s="25"/>
    </row>
    <row r="1527" spans="1:6" ht="12.75" x14ac:dyDescent="0.2">
      <c r="A1527" s="20"/>
      <c r="C1527" s="22"/>
      <c r="F1527" s="25"/>
    </row>
    <row r="1528" spans="1:6" ht="12.75" x14ac:dyDescent="0.2">
      <c r="A1528" s="20"/>
      <c r="C1528" s="22"/>
      <c r="F1528" s="25"/>
    </row>
    <row r="1529" spans="1:6" ht="12.75" x14ac:dyDescent="0.2">
      <c r="A1529" s="20"/>
      <c r="C1529" s="22"/>
      <c r="F1529" s="25"/>
    </row>
    <row r="1530" spans="1:6" ht="12.75" x14ac:dyDescent="0.2">
      <c r="A1530" s="20"/>
      <c r="C1530" s="22"/>
      <c r="F1530" s="25"/>
    </row>
    <row r="1531" spans="1:6" ht="12.75" x14ac:dyDescent="0.2">
      <c r="A1531" s="20"/>
      <c r="C1531" s="22"/>
      <c r="F1531" s="25"/>
    </row>
    <row r="1532" spans="1:6" ht="12.75" x14ac:dyDescent="0.2">
      <c r="A1532" s="20"/>
      <c r="C1532" s="22"/>
      <c r="F1532" s="25"/>
    </row>
    <row r="1533" spans="1:6" ht="12.75" x14ac:dyDescent="0.2">
      <c r="A1533" s="20"/>
      <c r="C1533" s="22"/>
      <c r="F1533" s="25"/>
    </row>
    <row r="1534" spans="1:6" ht="12.75" x14ac:dyDescent="0.2">
      <c r="A1534" s="20"/>
      <c r="C1534" s="22"/>
      <c r="F1534" s="25"/>
    </row>
    <row r="1535" spans="1:6" ht="12.75" x14ac:dyDescent="0.2">
      <c r="A1535" s="20"/>
      <c r="C1535" s="22"/>
      <c r="F1535" s="25"/>
    </row>
    <row r="1536" spans="1:6" ht="12.75" x14ac:dyDescent="0.2">
      <c r="A1536" s="20"/>
      <c r="C1536" s="22"/>
      <c r="F1536" s="25"/>
    </row>
    <row r="1537" spans="1:6" ht="12.75" x14ac:dyDescent="0.2">
      <c r="A1537" s="20"/>
      <c r="C1537" s="22"/>
      <c r="F1537" s="25"/>
    </row>
    <row r="1538" spans="1:6" ht="12.75" x14ac:dyDescent="0.2">
      <c r="A1538" s="20"/>
      <c r="C1538" s="22"/>
      <c r="F1538" s="25"/>
    </row>
    <row r="1539" spans="1:6" ht="12.75" x14ac:dyDescent="0.2">
      <c r="A1539" s="20"/>
      <c r="C1539" s="22"/>
      <c r="F1539" s="25"/>
    </row>
    <row r="1540" spans="1:6" ht="12.75" x14ac:dyDescent="0.2">
      <c r="A1540" s="20"/>
      <c r="C1540" s="22"/>
      <c r="F1540" s="25"/>
    </row>
    <row r="1541" spans="1:6" ht="12.75" x14ac:dyDescent="0.2">
      <c r="A1541" s="20"/>
      <c r="C1541" s="22"/>
      <c r="F1541" s="25"/>
    </row>
    <row r="1542" spans="1:6" ht="12.75" x14ac:dyDescent="0.2">
      <c r="A1542" s="20"/>
      <c r="C1542" s="22"/>
      <c r="F1542" s="25"/>
    </row>
    <row r="1543" spans="1:6" ht="12.75" x14ac:dyDescent="0.2">
      <c r="A1543" s="20"/>
      <c r="C1543" s="22"/>
      <c r="F1543" s="25"/>
    </row>
    <row r="1544" spans="1:6" ht="12.75" x14ac:dyDescent="0.2">
      <c r="A1544" s="20"/>
      <c r="C1544" s="22"/>
      <c r="F1544" s="25"/>
    </row>
    <row r="1545" spans="1:6" ht="12.75" x14ac:dyDescent="0.2">
      <c r="A1545" s="20"/>
      <c r="C1545" s="22"/>
      <c r="F1545" s="25"/>
    </row>
    <row r="1546" spans="1:6" ht="12.75" x14ac:dyDescent="0.2">
      <c r="A1546" s="20"/>
      <c r="C1546" s="22"/>
      <c r="F1546" s="25"/>
    </row>
    <row r="1547" spans="1:6" ht="12.75" x14ac:dyDescent="0.2">
      <c r="A1547" s="20"/>
      <c r="C1547" s="22"/>
      <c r="F1547" s="25"/>
    </row>
    <row r="1548" spans="1:6" ht="12.75" x14ac:dyDescent="0.2">
      <c r="A1548" s="20"/>
      <c r="C1548" s="22"/>
      <c r="F1548" s="25"/>
    </row>
    <row r="1549" spans="1:6" ht="12.75" x14ac:dyDescent="0.2">
      <c r="A1549" s="20"/>
      <c r="C1549" s="22"/>
      <c r="F1549" s="25"/>
    </row>
    <row r="1550" spans="1:6" ht="12.75" x14ac:dyDescent="0.2">
      <c r="A1550" s="20"/>
      <c r="C1550" s="22"/>
      <c r="F1550" s="25"/>
    </row>
    <row r="1551" spans="1:6" ht="12.75" x14ac:dyDescent="0.2">
      <c r="A1551" s="20"/>
      <c r="C1551" s="22"/>
      <c r="F1551" s="25"/>
    </row>
    <row r="1552" spans="1:6" ht="12.75" x14ac:dyDescent="0.2">
      <c r="A1552" s="20"/>
      <c r="C1552" s="22"/>
      <c r="F1552" s="25"/>
    </row>
    <row r="1553" spans="1:6" ht="12.75" x14ac:dyDescent="0.2">
      <c r="A1553" s="20"/>
      <c r="C1553" s="22"/>
      <c r="F1553" s="25"/>
    </row>
    <row r="1554" spans="1:6" ht="12.75" x14ac:dyDescent="0.2">
      <c r="A1554" s="20"/>
      <c r="C1554" s="22"/>
      <c r="F1554" s="25"/>
    </row>
    <row r="1555" spans="1:6" ht="12.75" x14ac:dyDescent="0.2">
      <c r="A1555" s="20"/>
      <c r="C1555" s="22"/>
      <c r="F1555" s="25"/>
    </row>
    <row r="1556" spans="1:6" ht="12.75" x14ac:dyDescent="0.2">
      <c r="A1556" s="20"/>
      <c r="C1556" s="22"/>
      <c r="F1556" s="25"/>
    </row>
    <row r="1557" spans="1:6" ht="12.75" x14ac:dyDescent="0.2">
      <c r="A1557" s="20"/>
      <c r="C1557" s="22"/>
      <c r="F1557" s="25"/>
    </row>
    <row r="1558" spans="1:6" ht="12.75" x14ac:dyDescent="0.2">
      <c r="A1558" s="20"/>
      <c r="C1558" s="22"/>
      <c r="F1558" s="25"/>
    </row>
    <row r="1559" spans="1:6" ht="12.75" x14ac:dyDescent="0.2">
      <c r="A1559" s="20"/>
      <c r="C1559" s="22"/>
      <c r="F1559" s="25"/>
    </row>
    <row r="1560" spans="1:6" ht="12.75" x14ac:dyDescent="0.2">
      <c r="A1560" s="20"/>
      <c r="C1560" s="22"/>
      <c r="F1560" s="25"/>
    </row>
    <row r="1561" spans="1:6" ht="12.75" x14ac:dyDescent="0.2">
      <c r="A1561" s="20"/>
      <c r="C1561" s="22"/>
      <c r="F1561" s="25"/>
    </row>
    <row r="1562" spans="1:6" ht="12.75" x14ac:dyDescent="0.2">
      <c r="A1562" s="20"/>
      <c r="C1562" s="22"/>
      <c r="F1562" s="25"/>
    </row>
    <row r="1563" spans="1:6" ht="12.75" x14ac:dyDescent="0.2">
      <c r="A1563" s="20"/>
      <c r="C1563" s="22"/>
      <c r="F1563" s="25"/>
    </row>
    <row r="1564" spans="1:6" ht="12.75" x14ac:dyDescent="0.2">
      <c r="A1564" s="20"/>
      <c r="C1564" s="22"/>
      <c r="F1564" s="25"/>
    </row>
    <row r="1565" spans="1:6" ht="12.75" x14ac:dyDescent="0.2">
      <c r="A1565" s="20"/>
      <c r="C1565" s="22"/>
      <c r="F1565" s="25"/>
    </row>
    <row r="1566" spans="1:6" ht="12.75" x14ac:dyDescent="0.2">
      <c r="A1566" s="20"/>
      <c r="C1566" s="22"/>
      <c r="F1566" s="25"/>
    </row>
    <row r="1567" spans="1:6" ht="12.75" x14ac:dyDescent="0.2">
      <c r="A1567" s="20"/>
      <c r="C1567" s="22"/>
      <c r="F1567" s="25"/>
    </row>
    <row r="1568" spans="1:6" ht="12.75" x14ac:dyDescent="0.2">
      <c r="A1568" s="20"/>
      <c r="C1568" s="22"/>
      <c r="F1568" s="25"/>
    </row>
    <row r="1569" spans="1:6" ht="12.75" x14ac:dyDescent="0.2">
      <c r="A1569" s="20"/>
      <c r="C1569" s="22"/>
      <c r="F1569" s="25"/>
    </row>
    <row r="1570" spans="1:6" ht="12.75" x14ac:dyDescent="0.2">
      <c r="A1570" s="20"/>
      <c r="C1570" s="22"/>
      <c r="F1570" s="25"/>
    </row>
    <row r="1571" spans="1:6" ht="12.75" x14ac:dyDescent="0.2">
      <c r="A1571" s="20"/>
      <c r="C1571" s="22"/>
      <c r="F1571" s="25"/>
    </row>
    <row r="1572" spans="1:6" ht="12.75" x14ac:dyDescent="0.2">
      <c r="A1572" s="20"/>
      <c r="C1572" s="22"/>
      <c r="F1572" s="25"/>
    </row>
    <row r="1573" spans="1:6" ht="12.75" x14ac:dyDescent="0.2">
      <c r="A1573" s="20"/>
      <c r="C1573" s="22"/>
      <c r="F1573" s="25"/>
    </row>
    <row r="1574" spans="1:6" ht="12.75" x14ac:dyDescent="0.2">
      <c r="A1574" s="20"/>
      <c r="C1574" s="22"/>
      <c r="F1574" s="25"/>
    </row>
    <row r="1575" spans="1:6" ht="12.75" x14ac:dyDescent="0.2">
      <c r="A1575" s="20"/>
      <c r="C1575" s="22"/>
      <c r="F1575" s="25"/>
    </row>
    <row r="1576" spans="1:6" ht="12.75" x14ac:dyDescent="0.2">
      <c r="A1576" s="20"/>
      <c r="C1576" s="22"/>
      <c r="F1576" s="25"/>
    </row>
    <row r="1577" spans="1:6" ht="12.75" x14ac:dyDescent="0.2">
      <c r="A1577" s="20"/>
      <c r="C1577" s="22"/>
      <c r="F1577" s="25"/>
    </row>
    <row r="1578" spans="1:6" ht="12.75" x14ac:dyDescent="0.2">
      <c r="A1578" s="20"/>
      <c r="C1578" s="22"/>
      <c r="F1578" s="25"/>
    </row>
    <row r="1579" spans="1:6" ht="12.75" x14ac:dyDescent="0.2">
      <c r="A1579" s="20"/>
      <c r="C1579" s="22"/>
      <c r="F1579" s="25"/>
    </row>
    <row r="1580" spans="1:6" ht="12.75" x14ac:dyDescent="0.2">
      <c r="A1580" s="20"/>
      <c r="C1580" s="22"/>
      <c r="F1580" s="25"/>
    </row>
    <row r="1581" spans="1:6" ht="12.75" x14ac:dyDescent="0.2">
      <c r="A1581" s="20"/>
      <c r="C1581" s="22"/>
      <c r="F1581" s="25"/>
    </row>
    <row r="1582" spans="1:6" ht="12.75" x14ac:dyDescent="0.2">
      <c r="A1582" s="20"/>
      <c r="C1582" s="22"/>
      <c r="F1582" s="25"/>
    </row>
    <row r="1583" spans="1:6" ht="12.75" x14ac:dyDescent="0.2">
      <c r="A1583" s="20"/>
      <c r="C1583" s="22"/>
      <c r="F1583" s="25"/>
    </row>
    <row r="1584" spans="1:6" ht="12.75" x14ac:dyDescent="0.2">
      <c r="A1584" s="20"/>
      <c r="C1584" s="22"/>
      <c r="F1584" s="25"/>
    </row>
    <row r="1585" spans="1:6" ht="12.75" x14ac:dyDescent="0.2">
      <c r="A1585" s="20"/>
      <c r="C1585" s="22"/>
      <c r="F1585" s="25"/>
    </row>
    <row r="1586" spans="1:6" ht="12.75" x14ac:dyDescent="0.2">
      <c r="A1586" s="20"/>
      <c r="C1586" s="22"/>
      <c r="F1586" s="25"/>
    </row>
    <row r="1587" spans="1:6" ht="12.75" x14ac:dyDescent="0.2">
      <c r="A1587" s="20"/>
      <c r="C1587" s="22"/>
      <c r="F1587" s="25"/>
    </row>
    <row r="1588" spans="1:6" ht="12.75" x14ac:dyDescent="0.2">
      <c r="A1588" s="20"/>
      <c r="C1588" s="22"/>
      <c r="F1588" s="25"/>
    </row>
    <row r="1589" spans="1:6" ht="12.75" x14ac:dyDescent="0.2">
      <c r="A1589" s="20"/>
      <c r="C1589" s="22"/>
      <c r="F1589" s="25"/>
    </row>
    <row r="1590" spans="1:6" ht="12.75" x14ac:dyDescent="0.2">
      <c r="A1590" s="20"/>
      <c r="C1590" s="22"/>
      <c r="F1590" s="25"/>
    </row>
    <row r="1591" spans="1:6" ht="12.75" x14ac:dyDescent="0.2">
      <c r="A1591" s="20"/>
      <c r="C1591" s="22"/>
      <c r="F1591" s="25"/>
    </row>
    <row r="1592" spans="1:6" ht="12.75" x14ac:dyDescent="0.2">
      <c r="A1592" s="20"/>
      <c r="C1592" s="22"/>
      <c r="F1592" s="25"/>
    </row>
    <row r="1593" spans="1:6" ht="12.75" x14ac:dyDescent="0.2">
      <c r="A1593" s="20"/>
      <c r="C1593" s="22"/>
      <c r="F1593" s="25"/>
    </row>
    <row r="1594" spans="1:6" ht="12.75" x14ac:dyDescent="0.2">
      <c r="A1594" s="20"/>
      <c r="C1594" s="22"/>
      <c r="F1594" s="25"/>
    </row>
    <row r="1595" spans="1:6" ht="12.75" x14ac:dyDescent="0.2">
      <c r="A1595" s="20"/>
      <c r="C1595" s="22"/>
      <c r="F1595" s="25"/>
    </row>
    <row r="1596" spans="1:6" ht="12.75" x14ac:dyDescent="0.2">
      <c r="A1596" s="20"/>
      <c r="C1596" s="22"/>
      <c r="F1596" s="25"/>
    </row>
    <row r="1597" spans="1:6" ht="12.75" x14ac:dyDescent="0.2">
      <c r="A1597" s="20"/>
      <c r="C1597" s="22"/>
      <c r="F1597" s="25"/>
    </row>
    <row r="1598" spans="1:6" ht="12.75" x14ac:dyDescent="0.2">
      <c r="A1598" s="20"/>
      <c r="C1598" s="22"/>
      <c r="F1598" s="25"/>
    </row>
    <row r="1599" spans="1:6" ht="12.75" x14ac:dyDescent="0.2">
      <c r="A1599" s="20"/>
      <c r="C1599" s="22"/>
      <c r="F1599" s="25"/>
    </row>
    <row r="1600" spans="1:6" ht="12.75" x14ac:dyDescent="0.2">
      <c r="A1600" s="20"/>
      <c r="C1600" s="22"/>
      <c r="F1600" s="25"/>
    </row>
    <row r="1601" spans="1:6" ht="12.75" x14ac:dyDescent="0.2">
      <c r="A1601" s="20"/>
      <c r="C1601" s="22"/>
      <c r="F1601" s="25"/>
    </row>
    <row r="1602" spans="1:6" ht="12.75" x14ac:dyDescent="0.2">
      <c r="A1602" s="20"/>
      <c r="C1602" s="22"/>
      <c r="F1602" s="25"/>
    </row>
    <row r="1603" spans="1:6" ht="12.75" x14ac:dyDescent="0.2">
      <c r="A1603" s="20"/>
      <c r="C1603" s="22"/>
      <c r="F1603" s="25"/>
    </row>
    <row r="1604" spans="1:6" ht="12.75" x14ac:dyDescent="0.2">
      <c r="A1604" s="20"/>
      <c r="C1604" s="22"/>
      <c r="F1604" s="25"/>
    </row>
    <row r="1605" spans="1:6" ht="12.75" x14ac:dyDescent="0.2">
      <c r="A1605" s="20"/>
      <c r="C1605" s="22"/>
      <c r="F1605" s="25"/>
    </row>
    <row r="1606" spans="1:6" ht="12.75" x14ac:dyDescent="0.2">
      <c r="A1606" s="20"/>
      <c r="C1606" s="22"/>
      <c r="F1606" s="25"/>
    </row>
    <row r="1607" spans="1:6" ht="12.75" x14ac:dyDescent="0.2">
      <c r="A1607" s="20"/>
      <c r="C1607" s="22"/>
      <c r="F1607" s="25"/>
    </row>
    <row r="1608" spans="1:6" ht="12.75" x14ac:dyDescent="0.2">
      <c r="A1608" s="20"/>
      <c r="C1608" s="22"/>
      <c r="F1608" s="25"/>
    </row>
    <row r="1609" spans="1:6" ht="12.75" x14ac:dyDescent="0.2">
      <c r="A1609" s="20"/>
      <c r="C1609" s="22"/>
      <c r="F1609" s="25"/>
    </row>
    <row r="1610" spans="1:6" ht="12.75" x14ac:dyDescent="0.2">
      <c r="A1610" s="20"/>
      <c r="C1610" s="22"/>
      <c r="F1610" s="25"/>
    </row>
    <row r="1611" spans="1:6" ht="12.75" x14ac:dyDescent="0.2">
      <c r="A1611" s="20"/>
      <c r="C1611" s="22"/>
      <c r="F1611" s="25"/>
    </row>
    <row r="1612" spans="1:6" ht="12.75" x14ac:dyDescent="0.2">
      <c r="A1612" s="20"/>
      <c r="C1612" s="22"/>
      <c r="F1612" s="25"/>
    </row>
    <row r="1613" spans="1:6" ht="12.75" x14ac:dyDescent="0.2">
      <c r="A1613" s="20"/>
      <c r="C1613" s="22"/>
      <c r="F1613" s="25"/>
    </row>
    <row r="1614" spans="1:6" ht="12.75" x14ac:dyDescent="0.2">
      <c r="A1614" s="20"/>
      <c r="C1614" s="22"/>
      <c r="F1614" s="25"/>
    </row>
    <row r="1615" spans="1:6" ht="12.75" x14ac:dyDescent="0.2">
      <c r="A1615" s="20"/>
      <c r="C1615" s="22"/>
      <c r="F1615" s="25"/>
    </row>
    <row r="1616" spans="1:6" ht="12.75" x14ac:dyDescent="0.2">
      <c r="A1616" s="20"/>
      <c r="C1616" s="22"/>
      <c r="F1616" s="25"/>
    </row>
    <row r="1617" spans="1:6" ht="12.75" x14ac:dyDescent="0.2">
      <c r="A1617" s="20"/>
      <c r="C1617" s="22"/>
      <c r="F1617" s="25"/>
    </row>
    <row r="1618" spans="1:6" ht="12.75" x14ac:dyDescent="0.2">
      <c r="A1618" s="20"/>
      <c r="C1618" s="22"/>
      <c r="F1618" s="25"/>
    </row>
    <row r="1619" spans="1:6" ht="12.75" x14ac:dyDescent="0.2">
      <c r="A1619" s="20"/>
      <c r="C1619" s="22"/>
      <c r="F1619" s="25"/>
    </row>
    <row r="1620" spans="1:6" ht="12.75" x14ac:dyDescent="0.2">
      <c r="A1620" s="20"/>
      <c r="C1620" s="22"/>
      <c r="F1620" s="25"/>
    </row>
    <row r="1621" spans="1:6" ht="12.75" x14ac:dyDescent="0.2">
      <c r="A1621" s="20"/>
      <c r="C1621" s="22"/>
      <c r="F1621" s="25"/>
    </row>
    <row r="1622" spans="1:6" ht="12.75" x14ac:dyDescent="0.2">
      <c r="A1622" s="20"/>
      <c r="C1622" s="22"/>
      <c r="F1622" s="25"/>
    </row>
    <row r="1623" spans="1:6" ht="12.75" x14ac:dyDescent="0.2">
      <c r="A1623" s="20"/>
      <c r="C1623" s="22"/>
      <c r="F1623" s="25"/>
    </row>
    <row r="1624" spans="1:6" ht="12.75" x14ac:dyDescent="0.2">
      <c r="A1624" s="20"/>
      <c r="C1624" s="22"/>
      <c r="F1624" s="25"/>
    </row>
    <row r="1625" spans="1:6" ht="12.75" x14ac:dyDescent="0.2">
      <c r="A1625" s="20"/>
      <c r="C1625" s="22"/>
      <c r="F1625" s="25"/>
    </row>
    <row r="1626" spans="1:6" ht="12.75" x14ac:dyDescent="0.2">
      <c r="A1626" s="20"/>
      <c r="C1626" s="22"/>
      <c r="F1626" s="25"/>
    </row>
    <row r="1627" spans="1:6" ht="12.75" x14ac:dyDescent="0.2">
      <c r="A1627" s="20"/>
      <c r="C1627" s="22"/>
      <c r="F1627" s="25"/>
    </row>
    <row r="1628" spans="1:6" ht="12.75" x14ac:dyDescent="0.2">
      <c r="A1628" s="20"/>
      <c r="C1628" s="22"/>
      <c r="F1628" s="25"/>
    </row>
    <row r="1629" spans="1:6" ht="12.75" x14ac:dyDescent="0.2">
      <c r="A1629" s="20"/>
      <c r="C1629" s="22"/>
      <c r="F1629" s="25"/>
    </row>
    <row r="1630" spans="1:6" ht="12.75" x14ac:dyDescent="0.2">
      <c r="A1630" s="20"/>
      <c r="C1630" s="22"/>
      <c r="F1630" s="25"/>
    </row>
    <row r="1631" spans="1:6" ht="12.75" x14ac:dyDescent="0.2">
      <c r="A1631" s="20"/>
      <c r="C1631" s="22"/>
      <c r="F1631" s="25"/>
    </row>
    <row r="1632" spans="1:6" ht="12.75" x14ac:dyDescent="0.2">
      <c r="A1632" s="20"/>
      <c r="C1632" s="22"/>
      <c r="F1632" s="25"/>
    </row>
    <row r="1633" spans="1:6" ht="12.75" x14ac:dyDescent="0.2">
      <c r="A1633" s="20"/>
      <c r="C1633" s="22"/>
      <c r="F1633" s="25"/>
    </row>
    <row r="1634" spans="1:6" ht="12.75" x14ac:dyDescent="0.2">
      <c r="A1634" s="20"/>
      <c r="C1634" s="22"/>
      <c r="F1634" s="25"/>
    </row>
    <row r="1635" spans="1:6" ht="12.75" x14ac:dyDescent="0.2">
      <c r="A1635" s="20"/>
      <c r="C1635" s="22"/>
      <c r="F1635" s="25"/>
    </row>
    <row r="1636" spans="1:6" ht="12.75" x14ac:dyDescent="0.2">
      <c r="A1636" s="20"/>
      <c r="C1636" s="22"/>
      <c r="F1636" s="25"/>
    </row>
    <row r="1637" spans="1:6" ht="12.75" x14ac:dyDescent="0.2">
      <c r="A1637" s="20"/>
      <c r="C1637" s="22"/>
      <c r="F1637" s="25"/>
    </row>
    <row r="1638" spans="1:6" ht="12.75" x14ac:dyDescent="0.2">
      <c r="A1638" s="20"/>
      <c r="C1638" s="22"/>
      <c r="F1638" s="25"/>
    </row>
    <row r="1639" spans="1:6" ht="12.75" x14ac:dyDescent="0.2">
      <c r="A1639" s="20"/>
      <c r="C1639" s="22"/>
      <c r="F1639" s="25"/>
    </row>
    <row r="1640" spans="1:6" ht="12.75" x14ac:dyDescent="0.2">
      <c r="A1640" s="20"/>
      <c r="C1640" s="22"/>
      <c r="F1640" s="25"/>
    </row>
    <row r="1641" spans="1:6" ht="12.75" x14ac:dyDescent="0.2">
      <c r="A1641" s="20"/>
      <c r="C1641" s="22"/>
      <c r="F1641" s="25"/>
    </row>
    <row r="1642" spans="1:6" ht="12.75" x14ac:dyDescent="0.2">
      <c r="A1642" s="20"/>
      <c r="C1642" s="22"/>
      <c r="F1642" s="25"/>
    </row>
    <row r="1643" spans="1:6" ht="12.75" x14ac:dyDescent="0.2">
      <c r="A1643" s="20"/>
      <c r="C1643" s="22"/>
      <c r="F1643" s="25"/>
    </row>
    <row r="1644" spans="1:6" ht="12.75" x14ac:dyDescent="0.2">
      <c r="A1644" s="20"/>
      <c r="C1644" s="22"/>
      <c r="F1644" s="25"/>
    </row>
    <row r="1645" spans="1:6" ht="12.75" x14ac:dyDescent="0.2">
      <c r="A1645" s="20"/>
      <c r="C1645" s="22"/>
      <c r="F1645" s="25"/>
    </row>
    <row r="1646" spans="1:6" ht="12.75" x14ac:dyDescent="0.2">
      <c r="A1646" s="20"/>
      <c r="C1646" s="22"/>
      <c r="F1646" s="25"/>
    </row>
    <row r="1647" spans="1:6" ht="12.75" x14ac:dyDescent="0.2">
      <c r="A1647" s="20"/>
      <c r="C1647" s="22"/>
      <c r="F1647" s="25"/>
    </row>
    <row r="1648" spans="1:6" ht="12.75" x14ac:dyDescent="0.2">
      <c r="A1648" s="20"/>
      <c r="C1648" s="22"/>
      <c r="F1648" s="25"/>
    </row>
    <row r="1649" spans="1:6" ht="12.75" x14ac:dyDescent="0.2">
      <c r="A1649" s="20"/>
      <c r="C1649" s="22"/>
      <c r="F1649" s="25"/>
    </row>
    <row r="1650" spans="1:6" ht="12.75" x14ac:dyDescent="0.2">
      <c r="A1650" s="20"/>
      <c r="C1650" s="22"/>
      <c r="F1650" s="25"/>
    </row>
    <row r="1651" spans="1:6" ht="12.75" x14ac:dyDescent="0.2">
      <c r="A1651" s="20"/>
      <c r="C1651" s="22"/>
      <c r="F1651" s="25"/>
    </row>
    <row r="1652" spans="1:6" ht="12.75" x14ac:dyDescent="0.2">
      <c r="A1652" s="20"/>
      <c r="C1652" s="22"/>
      <c r="F1652" s="25"/>
    </row>
    <row r="1653" spans="1:6" ht="12.75" x14ac:dyDescent="0.2">
      <c r="A1653" s="20"/>
      <c r="C1653" s="22"/>
      <c r="F1653" s="25"/>
    </row>
    <row r="1654" spans="1:6" ht="12.75" x14ac:dyDescent="0.2">
      <c r="A1654" s="20"/>
      <c r="C1654" s="22"/>
      <c r="F1654" s="25"/>
    </row>
    <row r="1655" spans="1:6" ht="12.75" x14ac:dyDescent="0.2">
      <c r="A1655" s="20"/>
      <c r="C1655" s="22"/>
      <c r="F1655" s="25"/>
    </row>
    <row r="1656" spans="1:6" ht="12.75" x14ac:dyDescent="0.2">
      <c r="A1656" s="20"/>
      <c r="C1656" s="22"/>
      <c r="F1656" s="25"/>
    </row>
    <row r="1657" spans="1:6" ht="12.75" x14ac:dyDescent="0.2">
      <c r="A1657" s="20"/>
      <c r="C1657" s="22"/>
      <c r="F1657" s="25"/>
    </row>
    <row r="1658" spans="1:6" ht="12.75" x14ac:dyDescent="0.2">
      <c r="A1658" s="20"/>
      <c r="C1658" s="22"/>
      <c r="F1658" s="25"/>
    </row>
    <row r="1659" spans="1:6" ht="12.75" x14ac:dyDescent="0.2">
      <c r="A1659" s="20"/>
      <c r="C1659" s="22"/>
      <c r="F1659" s="25"/>
    </row>
    <row r="1660" spans="1:6" ht="12.75" x14ac:dyDescent="0.2">
      <c r="A1660" s="20"/>
      <c r="C1660" s="22"/>
      <c r="F1660" s="25"/>
    </row>
    <row r="1661" spans="1:6" ht="12.75" x14ac:dyDescent="0.2">
      <c r="A1661" s="20"/>
      <c r="C1661" s="22"/>
      <c r="F1661" s="25"/>
    </row>
    <row r="1662" spans="1:6" ht="12.75" x14ac:dyDescent="0.2">
      <c r="A1662" s="20"/>
      <c r="C1662" s="22"/>
      <c r="F1662" s="25"/>
    </row>
    <row r="1663" spans="1:6" ht="12.75" x14ac:dyDescent="0.2">
      <c r="A1663" s="20"/>
      <c r="C1663" s="22"/>
      <c r="F1663" s="25"/>
    </row>
    <row r="1664" spans="1:6" ht="12.75" x14ac:dyDescent="0.2">
      <c r="A1664" s="20"/>
      <c r="C1664" s="22"/>
      <c r="F1664" s="25"/>
    </row>
    <row r="1665" spans="1:6" ht="12.75" x14ac:dyDescent="0.2">
      <c r="A1665" s="20"/>
      <c r="C1665" s="22"/>
      <c r="F1665" s="25"/>
    </row>
    <row r="1666" spans="1:6" ht="12.75" x14ac:dyDescent="0.2">
      <c r="A1666" s="20"/>
      <c r="C1666" s="22"/>
      <c r="F1666" s="25"/>
    </row>
    <row r="1667" spans="1:6" ht="12.75" x14ac:dyDescent="0.2">
      <c r="A1667" s="20"/>
      <c r="C1667" s="22"/>
      <c r="F1667" s="25"/>
    </row>
    <row r="1668" spans="1:6" ht="12.75" x14ac:dyDescent="0.2">
      <c r="A1668" s="20"/>
      <c r="C1668" s="22"/>
      <c r="F1668" s="25"/>
    </row>
    <row r="1669" spans="1:6" ht="12.75" x14ac:dyDescent="0.2">
      <c r="A1669" s="20"/>
      <c r="C1669" s="22"/>
      <c r="F1669" s="25"/>
    </row>
    <row r="1670" spans="1:6" ht="12.75" x14ac:dyDescent="0.2">
      <c r="A1670" s="20"/>
      <c r="C1670" s="22"/>
      <c r="F1670" s="25"/>
    </row>
    <row r="1671" spans="1:6" ht="12.75" x14ac:dyDescent="0.2">
      <c r="A1671" s="20"/>
      <c r="C1671" s="22"/>
      <c r="F1671" s="25"/>
    </row>
    <row r="1672" spans="1:6" ht="12.75" x14ac:dyDescent="0.2">
      <c r="A1672" s="20"/>
      <c r="C1672" s="22"/>
      <c r="F1672" s="25"/>
    </row>
    <row r="1673" spans="1:6" ht="12.75" x14ac:dyDescent="0.2">
      <c r="A1673" s="20"/>
      <c r="C1673" s="22"/>
      <c r="F1673" s="25"/>
    </row>
    <row r="1674" spans="1:6" ht="12.75" x14ac:dyDescent="0.2">
      <c r="A1674" s="20"/>
      <c r="C1674" s="22"/>
      <c r="F1674" s="25"/>
    </row>
    <row r="1675" spans="1:6" ht="12.75" x14ac:dyDescent="0.2">
      <c r="A1675" s="20"/>
      <c r="C1675" s="22"/>
      <c r="F1675" s="25"/>
    </row>
    <row r="1676" spans="1:6" ht="12.75" x14ac:dyDescent="0.2">
      <c r="A1676" s="20"/>
      <c r="C1676" s="22"/>
      <c r="F1676" s="25"/>
    </row>
    <row r="1677" spans="1:6" ht="12.75" x14ac:dyDescent="0.2">
      <c r="A1677" s="20"/>
      <c r="C1677" s="22"/>
      <c r="F1677" s="25"/>
    </row>
    <row r="1678" spans="1:6" ht="12.75" x14ac:dyDescent="0.2">
      <c r="A1678" s="20"/>
      <c r="C1678" s="22"/>
      <c r="F1678" s="25"/>
    </row>
    <row r="1679" spans="1:6" ht="12.75" x14ac:dyDescent="0.2">
      <c r="A1679" s="20"/>
      <c r="C1679" s="22"/>
      <c r="F1679" s="25"/>
    </row>
    <row r="1680" spans="1:6" ht="12.75" x14ac:dyDescent="0.2">
      <c r="A1680" s="20"/>
      <c r="C1680" s="22"/>
      <c r="F1680" s="25"/>
    </row>
    <row r="1681" spans="1:6" ht="12.75" x14ac:dyDescent="0.2">
      <c r="A1681" s="20"/>
      <c r="C1681" s="22"/>
      <c r="F1681" s="25"/>
    </row>
    <row r="1682" spans="1:6" ht="12.75" x14ac:dyDescent="0.2">
      <c r="A1682" s="20"/>
      <c r="C1682" s="22"/>
      <c r="F1682" s="25"/>
    </row>
    <row r="1683" spans="1:6" ht="12.75" x14ac:dyDescent="0.2">
      <c r="A1683" s="20"/>
      <c r="C1683" s="22"/>
      <c r="F1683" s="25"/>
    </row>
    <row r="1684" spans="1:6" ht="12.75" x14ac:dyDescent="0.2">
      <c r="A1684" s="20"/>
      <c r="C1684" s="22"/>
      <c r="F1684" s="25"/>
    </row>
    <row r="1685" spans="1:6" ht="12.75" x14ac:dyDescent="0.2">
      <c r="A1685" s="20"/>
      <c r="C1685" s="22"/>
      <c r="F1685" s="25"/>
    </row>
    <row r="1686" spans="1:6" ht="12.75" x14ac:dyDescent="0.2">
      <c r="A1686" s="20"/>
      <c r="C1686" s="22"/>
      <c r="F1686" s="25"/>
    </row>
    <row r="1687" spans="1:6" ht="12.75" x14ac:dyDescent="0.2">
      <c r="A1687" s="20"/>
      <c r="C1687" s="22"/>
      <c r="F1687" s="25"/>
    </row>
    <row r="1688" spans="1:6" ht="12.75" x14ac:dyDescent="0.2">
      <c r="A1688" s="20"/>
      <c r="C1688" s="22"/>
      <c r="F1688" s="25"/>
    </row>
    <row r="1689" spans="1:6" ht="12.75" x14ac:dyDescent="0.2">
      <c r="A1689" s="20"/>
      <c r="C1689" s="22"/>
      <c r="F1689" s="25"/>
    </row>
    <row r="1690" spans="1:6" ht="12.75" x14ac:dyDescent="0.2">
      <c r="A1690" s="20"/>
      <c r="C1690" s="22"/>
      <c r="F1690" s="25"/>
    </row>
    <row r="1691" spans="1:6" ht="12.75" x14ac:dyDescent="0.2">
      <c r="A1691" s="20"/>
      <c r="C1691" s="22"/>
      <c r="F1691" s="25"/>
    </row>
    <row r="1692" spans="1:6" ht="12.75" x14ac:dyDescent="0.2">
      <c r="A1692" s="20"/>
      <c r="C1692" s="22"/>
      <c r="F1692" s="25"/>
    </row>
    <row r="1693" spans="1:6" ht="12.75" x14ac:dyDescent="0.2">
      <c r="A1693" s="20"/>
      <c r="C1693" s="22"/>
      <c r="F1693" s="25"/>
    </row>
    <row r="1694" spans="1:6" ht="12.75" x14ac:dyDescent="0.2">
      <c r="A1694" s="20"/>
      <c r="C1694" s="22"/>
      <c r="F1694" s="25"/>
    </row>
    <row r="1695" spans="1:6" ht="12.75" x14ac:dyDescent="0.2">
      <c r="A1695" s="20"/>
      <c r="C1695" s="22"/>
      <c r="F1695" s="25"/>
    </row>
    <row r="1696" spans="1:6" ht="12.75" x14ac:dyDescent="0.2">
      <c r="A1696" s="20"/>
      <c r="C1696" s="22"/>
      <c r="F1696" s="25"/>
    </row>
    <row r="1697" spans="1:6" ht="12.75" x14ac:dyDescent="0.2">
      <c r="A1697" s="20"/>
      <c r="C1697" s="22"/>
      <c r="F1697" s="25"/>
    </row>
    <row r="1698" spans="1:6" ht="12.75" x14ac:dyDescent="0.2">
      <c r="A1698" s="20"/>
      <c r="C1698" s="22"/>
      <c r="F1698" s="25"/>
    </row>
    <row r="1699" spans="1:6" ht="12.75" x14ac:dyDescent="0.2">
      <c r="A1699" s="20"/>
      <c r="C1699" s="22"/>
      <c r="F1699" s="25"/>
    </row>
    <row r="1700" spans="1:6" ht="12.75" x14ac:dyDescent="0.2">
      <c r="A1700" s="20"/>
      <c r="C1700" s="22"/>
      <c r="F1700" s="25"/>
    </row>
    <row r="1701" spans="1:6" ht="12.75" x14ac:dyDescent="0.2">
      <c r="A1701" s="20"/>
      <c r="C1701" s="22"/>
      <c r="F1701" s="25"/>
    </row>
    <row r="1702" spans="1:6" ht="12.75" x14ac:dyDescent="0.2">
      <c r="A1702" s="20"/>
      <c r="C1702" s="22"/>
      <c r="F1702" s="25"/>
    </row>
    <row r="1703" spans="1:6" ht="12.75" x14ac:dyDescent="0.2">
      <c r="A1703" s="20"/>
      <c r="C1703" s="22"/>
      <c r="F1703" s="25"/>
    </row>
    <row r="1704" spans="1:6" ht="12.75" x14ac:dyDescent="0.2">
      <c r="A1704" s="20"/>
      <c r="C1704" s="22"/>
      <c r="F1704" s="25"/>
    </row>
    <row r="1705" spans="1:6" ht="12.75" x14ac:dyDescent="0.2">
      <c r="A1705" s="20"/>
      <c r="C1705" s="22"/>
      <c r="F1705" s="25"/>
    </row>
    <row r="1706" spans="1:6" ht="12.75" x14ac:dyDescent="0.2">
      <c r="A1706" s="20"/>
      <c r="C1706" s="22"/>
      <c r="F1706" s="25"/>
    </row>
    <row r="1707" spans="1:6" ht="12.75" x14ac:dyDescent="0.2">
      <c r="A1707" s="20"/>
      <c r="C1707" s="22"/>
      <c r="F1707" s="25"/>
    </row>
    <row r="1708" spans="1:6" ht="12.75" x14ac:dyDescent="0.2">
      <c r="A1708" s="20"/>
      <c r="C1708" s="22"/>
      <c r="F1708" s="25"/>
    </row>
    <row r="1709" spans="1:6" ht="12.75" x14ac:dyDescent="0.2">
      <c r="A1709" s="20"/>
      <c r="C1709" s="22"/>
      <c r="F1709" s="25"/>
    </row>
    <row r="1710" spans="1:6" ht="12.75" x14ac:dyDescent="0.2">
      <c r="A1710" s="20"/>
      <c r="C1710" s="22"/>
      <c r="F1710" s="25"/>
    </row>
    <row r="1711" spans="1:6" ht="12.75" x14ac:dyDescent="0.2">
      <c r="A1711" s="20"/>
      <c r="C1711" s="22"/>
      <c r="F1711" s="25"/>
    </row>
    <row r="1712" spans="1:6" ht="12.75" x14ac:dyDescent="0.2">
      <c r="A1712" s="20"/>
      <c r="C1712" s="22"/>
      <c r="F1712" s="25"/>
    </row>
    <row r="1713" spans="1:6" ht="12.75" x14ac:dyDescent="0.2">
      <c r="A1713" s="20"/>
      <c r="C1713" s="22"/>
      <c r="F1713" s="25"/>
    </row>
    <row r="1714" spans="1:6" ht="12.75" x14ac:dyDescent="0.2">
      <c r="A1714" s="20"/>
      <c r="C1714" s="22"/>
      <c r="F1714" s="25"/>
    </row>
    <row r="1715" spans="1:6" ht="12.75" x14ac:dyDescent="0.2">
      <c r="A1715" s="20"/>
      <c r="C1715" s="22"/>
      <c r="F1715" s="25"/>
    </row>
    <row r="1716" spans="1:6" ht="12.75" x14ac:dyDescent="0.2">
      <c r="A1716" s="20"/>
      <c r="C1716" s="22"/>
      <c r="F1716" s="25"/>
    </row>
    <row r="1717" spans="1:6" ht="12.75" x14ac:dyDescent="0.2">
      <c r="A1717" s="20"/>
      <c r="C1717" s="22"/>
      <c r="F1717" s="25"/>
    </row>
    <row r="1718" spans="1:6" ht="12.75" x14ac:dyDescent="0.2">
      <c r="A1718" s="20"/>
      <c r="C1718" s="22"/>
      <c r="F1718" s="25"/>
    </row>
    <row r="1719" spans="1:6" ht="12.75" x14ac:dyDescent="0.2">
      <c r="A1719" s="20"/>
      <c r="C1719" s="22"/>
      <c r="F1719" s="25"/>
    </row>
    <row r="1720" spans="1:6" ht="12.75" x14ac:dyDescent="0.2">
      <c r="A1720" s="20"/>
      <c r="C1720" s="22"/>
      <c r="F1720" s="25"/>
    </row>
    <row r="1721" spans="1:6" ht="12.75" x14ac:dyDescent="0.2">
      <c r="A1721" s="20"/>
      <c r="C1721" s="22"/>
      <c r="F1721" s="25"/>
    </row>
    <row r="1722" spans="1:6" ht="12.75" x14ac:dyDescent="0.2">
      <c r="A1722" s="20"/>
      <c r="C1722" s="22"/>
      <c r="F1722" s="25"/>
    </row>
    <row r="1723" spans="1:6" ht="12.75" x14ac:dyDescent="0.2">
      <c r="A1723" s="20"/>
      <c r="C1723" s="22"/>
      <c r="F1723" s="25"/>
    </row>
    <row r="1724" spans="1:6" ht="12.75" x14ac:dyDescent="0.2">
      <c r="A1724" s="20"/>
      <c r="C1724" s="22"/>
      <c r="F1724" s="25"/>
    </row>
    <row r="1725" spans="1:6" ht="12.75" x14ac:dyDescent="0.2">
      <c r="A1725" s="20"/>
      <c r="C1725" s="22"/>
      <c r="F1725" s="25"/>
    </row>
    <row r="1726" spans="1:6" ht="12.75" x14ac:dyDescent="0.2">
      <c r="A1726" s="20"/>
      <c r="C1726" s="22"/>
      <c r="F1726" s="25"/>
    </row>
    <row r="1727" spans="1:6" ht="12.75" x14ac:dyDescent="0.2">
      <c r="A1727" s="20"/>
      <c r="C1727" s="22"/>
      <c r="F1727" s="25"/>
    </row>
    <row r="1728" spans="1:6" ht="12.75" x14ac:dyDescent="0.2">
      <c r="A1728" s="20"/>
      <c r="C1728" s="22"/>
      <c r="F1728" s="25"/>
    </row>
    <row r="1729" spans="1:6" ht="12.75" x14ac:dyDescent="0.2">
      <c r="A1729" s="20"/>
      <c r="C1729" s="22"/>
      <c r="F1729" s="25"/>
    </row>
    <row r="1730" spans="1:6" ht="12.75" x14ac:dyDescent="0.2">
      <c r="A1730" s="20"/>
      <c r="C1730" s="22"/>
      <c r="F1730" s="25"/>
    </row>
    <row r="1731" spans="1:6" ht="12.75" x14ac:dyDescent="0.2">
      <c r="A1731" s="20"/>
      <c r="C1731" s="22"/>
      <c r="F1731" s="25"/>
    </row>
    <row r="1732" spans="1:6" ht="12.75" x14ac:dyDescent="0.2">
      <c r="A1732" s="20"/>
      <c r="C1732" s="22"/>
      <c r="F1732" s="25"/>
    </row>
    <row r="1733" spans="1:6" ht="12.75" x14ac:dyDescent="0.2">
      <c r="A1733" s="20"/>
      <c r="C1733" s="22"/>
      <c r="F1733" s="25"/>
    </row>
    <row r="1734" spans="1:6" ht="12.75" x14ac:dyDescent="0.2">
      <c r="A1734" s="20"/>
      <c r="C1734" s="22"/>
      <c r="F1734" s="25"/>
    </row>
    <row r="1735" spans="1:6" ht="12.75" x14ac:dyDescent="0.2">
      <c r="A1735" s="20"/>
      <c r="C1735" s="22"/>
      <c r="F1735" s="25"/>
    </row>
    <row r="1736" spans="1:6" ht="12.75" x14ac:dyDescent="0.2">
      <c r="A1736" s="20"/>
      <c r="C1736" s="22"/>
      <c r="F1736" s="25"/>
    </row>
    <row r="1737" spans="1:6" ht="12.75" x14ac:dyDescent="0.2">
      <c r="A1737" s="20"/>
      <c r="C1737" s="22"/>
      <c r="F1737" s="25"/>
    </row>
    <row r="1738" spans="1:6" ht="12.75" x14ac:dyDescent="0.2">
      <c r="A1738" s="20"/>
      <c r="C1738" s="22"/>
      <c r="F1738" s="25"/>
    </row>
    <row r="1739" spans="1:6" ht="12.75" x14ac:dyDescent="0.2">
      <c r="A1739" s="20"/>
      <c r="C1739" s="22"/>
      <c r="F1739" s="25"/>
    </row>
    <row r="1740" spans="1:6" ht="12.75" x14ac:dyDescent="0.2">
      <c r="A1740" s="20"/>
      <c r="C1740" s="22"/>
      <c r="F1740" s="25"/>
    </row>
    <row r="1741" spans="1:6" ht="12.75" x14ac:dyDescent="0.2">
      <c r="A1741" s="20"/>
      <c r="C1741" s="22"/>
      <c r="F1741" s="25"/>
    </row>
    <row r="1742" spans="1:6" ht="12.75" x14ac:dyDescent="0.2">
      <c r="A1742" s="20"/>
      <c r="C1742" s="22"/>
      <c r="F1742" s="25"/>
    </row>
    <row r="1743" spans="1:6" ht="12.75" x14ac:dyDescent="0.2">
      <c r="A1743" s="20"/>
      <c r="C1743" s="22"/>
      <c r="F1743" s="25"/>
    </row>
    <row r="1744" spans="1:6" ht="12.75" x14ac:dyDescent="0.2">
      <c r="A1744" s="20"/>
      <c r="C1744" s="22"/>
      <c r="F1744" s="25"/>
    </row>
    <row r="1745" spans="1:6" ht="12.75" x14ac:dyDescent="0.2">
      <c r="A1745" s="20"/>
      <c r="C1745" s="22"/>
      <c r="F1745" s="25"/>
    </row>
    <row r="1746" spans="1:6" ht="12.75" x14ac:dyDescent="0.2">
      <c r="A1746" s="20"/>
      <c r="C1746" s="22"/>
      <c r="F1746" s="25"/>
    </row>
    <row r="1747" spans="1:6" ht="12.75" x14ac:dyDescent="0.2">
      <c r="A1747" s="20"/>
      <c r="C1747" s="22"/>
      <c r="F1747" s="25"/>
    </row>
    <row r="1748" spans="1:6" ht="12.75" x14ac:dyDescent="0.2">
      <c r="A1748" s="20"/>
      <c r="C1748" s="22"/>
      <c r="F1748" s="25"/>
    </row>
    <row r="1749" spans="1:6" ht="12.75" x14ac:dyDescent="0.2">
      <c r="A1749" s="20"/>
      <c r="C1749" s="22"/>
      <c r="F1749" s="25"/>
    </row>
    <row r="1750" spans="1:6" ht="12.75" x14ac:dyDescent="0.2">
      <c r="A1750" s="20"/>
      <c r="C1750" s="22"/>
      <c r="F1750" s="25"/>
    </row>
    <row r="1751" spans="1:6" ht="12.75" x14ac:dyDescent="0.2">
      <c r="A1751" s="20"/>
      <c r="C1751" s="22"/>
      <c r="F1751" s="25"/>
    </row>
    <row r="1752" spans="1:6" ht="12.75" x14ac:dyDescent="0.2">
      <c r="A1752" s="20"/>
      <c r="C1752" s="22"/>
      <c r="F1752" s="25"/>
    </row>
    <row r="1753" spans="1:6" ht="12.75" x14ac:dyDescent="0.2">
      <c r="A1753" s="20"/>
      <c r="C1753" s="22"/>
      <c r="F1753" s="25"/>
    </row>
    <row r="1754" spans="1:6" ht="12.75" x14ac:dyDescent="0.2">
      <c r="A1754" s="20"/>
      <c r="C1754" s="22"/>
      <c r="F1754" s="25"/>
    </row>
    <row r="1755" spans="1:6" ht="12.75" x14ac:dyDescent="0.2">
      <c r="A1755" s="20"/>
      <c r="C1755" s="22"/>
      <c r="F1755" s="25"/>
    </row>
    <row r="1756" spans="1:6" ht="12.75" x14ac:dyDescent="0.2">
      <c r="A1756" s="20"/>
      <c r="C1756" s="22"/>
      <c r="F1756" s="25"/>
    </row>
    <row r="1757" spans="1:6" ht="12.75" x14ac:dyDescent="0.2">
      <c r="A1757" s="20"/>
      <c r="C1757" s="22"/>
      <c r="F1757" s="25"/>
    </row>
    <row r="1758" spans="1:6" ht="12.75" x14ac:dyDescent="0.2">
      <c r="A1758" s="20"/>
      <c r="C1758" s="22"/>
      <c r="F1758" s="25"/>
    </row>
    <row r="1759" spans="1:6" ht="12.75" x14ac:dyDescent="0.2">
      <c r="A1759" s="20"/>
      <c r="C1759" s="22"/>
      <c r="F1759" s="25"/>
    </row>
    <row r="1760" spans="1:6" ht="12.75" x14ac:dyDescent="0.2">
      <c r="A1760" s="20"/>
      <c r="C1760" s="22"/>
      <c r="F1760" s="25"/>
    </row>
    <row r="1761" spans="1:6" ht="12.75" x14ac:dyDescent="0.2">
      <c r="A1761" s="20"/>
      <c r="C1761" s="22"/>
      <c r="F1761" s="25"/>
    </row>
    <row r="1762" spans="1:6" ht="12.75" x14ac:dyDescent="0.2">
      <c r="A1762" s="20"/>
      <c r="C1762" s="22"/>
      <c r="F1762" s="25"/>
    </row>
    <row r="1763" spans="1:6" ht="12.75" x14ac:dyDescent="0.2">
      <c r="A1763" s="20"/>
      <c r="C1763" s="22"/>
      <c r="F1763" s="25"/>
    </row>
    <row r="1764" spans="1:6" ht="12.75" x14ac:dyDescent="0.2">
      <c r="A1764" s="20"/>
      <c r="C1764" s="22"/>
      <c r="F1764" s="25"/>
    </row>
    <row r="1765" spans="1:6" ht="12.75" x14ac:dyDescent="0.2">
      <c r="A1765" s="20"/>
      <c r="C1765" s="22"/>
      <c r="F1765" s="25"/>
    </row>
    <row r="1766" spans="1:6" ht="12.75" x14ac:dyDescent="0.2">
      <c r="A1766" s="20"/>
      <c r="C1766" s="22"/>
      <c r="F1766" s="25"/>
    </row>
    <row r="1767" spans="1:6" ht="12.75" x14ac:dyDescent="0.2">
      <c r="A1767" s="20"/>
      <c r="C1767" s="22"/>
      <c r="F1767" s="25"/>
    </row>
    <row r="1768" spans="1:6" ht="12.75" x14ac:dyDescent="0.2">
      <c r="A1768" s="20"/>
      <c r="C1768" s="22"/>
      <c r="F1768" s="25"/>
    </row>
    <row r="1769" spans="1:6" ht="12.75" x14ac:dyDescent="0.2">
      <c r="A1769" s="20"/>
      <c r="C1769" s="22"/>
      <c r="F1769" s="25"/>
    </row>
    <row r="1770" spans="1:6" ht="12.75" x14ac:dyDescent="0.2">
      <c r="A1770" s="20"/>
      <c r="C1770" s="22"/>
      <c r="F1770" s="25"/>
    </row>
    <row r="1771" spans="1:6" ht="12.75" x14ac:dyDescent="0.2">
      <c r="A1771" s="20"/>
      <c r="C1771" s="22"/>
      <c r="F1771" s="25"/>
    </row>
    <row r="1772" spans="1:6" ht="12.75" x14ac:dyDescent="0.2">
      <c r="A1772" s="20"/>
      <c r="C1772" s="22"/>
      <c r="F1772" s="25"/>
    </row>
    <row r="1773" spans="1:6" ht="12.75" x14ac:dyDescent="0.2">
      <c r="A1773" s="20"/>
      <c r="C1773" s="22"/>
      <c r="F1773" s="25"/>
    </row>
    <row r="1774" spans="1:6" ht="12.75" x14ac:dyDescent="0.2">
      <c r="A1774" s="20"/>
      <c r="C1774" s="22"/>
      <c r="F1774" s="25"/>
    </row>
    <row r="1775" spans="1:6" ht="12.75" x14ac:dyDescent="0.2">
      <c r="A1775" s="20"/>
      <c r="C1775" s="22"/>
      <c r="F1775" s="25"/>
    </row>
    <row r="1776" spans="1:6" ht="12.75" x14ac:dyDescent="0.2">
      <c r="A1776" s="20"/>
      <c r="C1776" s="22"/>
      <c r="F1776" s="25"/>
    </row>
    <row r="1777" spans="1:6" ht="12.75" x14ac:dyDescent="0.2">
      <c r="A1777" s="20"/>
      <c r="C1777" s="22"/>
      <c r="F1777" s="25"/>
    </row>
    <row r="1778" spans="1:6" ht="12.75" x14ac:dyDescent="0.2">
      <c r="A1778" s="20"/>
      <c r="C1778" s="22"/>
      <c r="F1778" s="25"/>
    </row>
    <row r="1779" spans="1:6" ht="12.75" x14ac:dyDescent="0.2">
      <c r="A1779" s="20"/>
      <c r="C1779" s="22"/>
      <c r="F1779" s="25"/>
    </row>
    <row r="1780" spans="1:6" ht="12.75" x14ac:dyDescent="0.2">
      <c r="A1780" s="20"/>
      <c r="C1780" s="22"/>
      <c r="F1780" s="25"/>
    </row>
    <row r="1781" spans="1:6" ht="12.75" x14ac:dyDescent="0.2">
      <c r="A1781" s="20"/>
      <c r="C1781" s="22"/>
      <c r="F1781" s="25"/>
    </row>
    <row r="1782" spans="1:6" ht="12.75" x14ac:dyDescent="0.2">
      <c r="A1782" s="20"/>
      <c r="C1782" s="22"/>
      <c r="F1782" s="25"/>
    </row>
    <row r="1783" spans="1:6" ht="12.75" x14ac:dyDescent="0.2">
      <c r="A1783" s="20"/>
      <c r="C1783" s="22"/>
      <c r="F1783" s="25"/>
    </row>
    <row r="1784" spans="1:6" ht="12.75" x14ac:dyDescent="0.2">
      <c r="A1784" s="20"/>
      <c r="C1784" s="22"/>
      <c r="F1784" s="25"/>
    </row>
    <row r="1785" spans="1:6" ht="12.75" x14ac:dyDescent="0.2">
      <c r="A1785" s="20"/>
      <c r="C1785" s="22"/>
      <c r="F1785" s="25"/>
    </row>
    <row r="1786" spans="1:6" ht="12.75" x14ac:dyDescent="0.2">
      <c r="A1786" s="20"/>
      <c r="C1786" s="22"/>
      <c r="F1786" s="25"/>
    </row>
    <row r="1787" spans="1:6" ht="12.75" x14ac:dyDescent="0.2">
      <c r="A1787" s="20"/>
      <c r="C1787" s="22"/>
      <c r="F1787" s="25"/>
    </row>
    <row r="1788" spans="1:6" ht="12.75" x14ac:dyDescent="0.2">
      <c r="A1788" s="20"/>
      <c r="C1788" s="22"/>
      <c r="F1788" s="25"/>
    </row>
    <row r="1789" spans="1:6" ht="12.75" x14ac:dyDescent="0.2">
      <c r="A1789" s="20"/>
      <c r="C1789" s="22"/>
      <c r="F1789" s="25"/>
    </row>
    <row r="1790" spans="1:6" ht="12.75" x14ac:dyDescent="0.2">
      <c r="A1790" s="20"/>
      <c r="C1790" s="22"/>
      <c r="F1790" s="25"/>
    </row>
    <row r="1791" spans="1:6" ht="12.75" x14ac:dyDescent="0.2">
      <c r="A1791" s="20"/>
      <c r="C1791" s="22"/>
      <c r="F1791" s="25"/>
    </row>
    <row r="1792" spans="1:6" ht="12.75" x14ac:dyDescent="0.2">
      <c r="A1792" s="20"/>
      <c r="C1792" s="22"/>
      <c r="F1792" s="25"/>
    </row>
    <row r="1793" spans="1:6" ht="12.75" x14ac:dyDescent="0.2">
      <c r="A1793" s="20"/>
      <c r="C1793" s="22"/>
      <c r="F1793" s="25"/>
    </row>
    <row r="1794" spans="1:6" ht="12.75" x14ac:dyDescent="0.2">
      <c r="A1794" s="20"/>
      <c r="C1794" s="22"/>
      <c r="F1794" s="25"/>
    </row>
    <row r="1795" spans="1:6" ht="12.75" x14ac:dyDescent="0.2">
      <c r="A1795" s="20"/>
      <c r="C1795" s="22"/>
      <c r="F1795" s="25"/>
    </row>
    <row r="1796" spans="1:6" ht="12.75" x14ac:dyDescent="0.2">
      <c r="A1796" s="20"/>
      <c r="C1796" s="22"/>
      <c r="F1796" s="25"/>
    </row>
    <row r="1797" spans="1:6" ht="12.75" x14ac:dyDescent="0.2">
      <c r="A1797" s="20"/>
      <c r="C1797" s="22"/>
      <c r="F1797" s="25"/>
    </row>
    <row r="1798" spans="1:6" ht="12.75" x14ac:dyDescent="0.2">
      <c r="A1798" s="20"/>
      <c r="C1798" s="22"/>
      <c r="F1798" s="25"/>
    </row>
    <row r="1799" spans="1:6" ht="12.75" x14ac:dyDescent="0.2">
      <c r="A1799" s="20"/>
      <c r="C1799" s="22"/>
      <c r="F1799" s="25"/>
    </row>
    <row r="1800" spans="1:6" ht="12.75" x14ac:dyDescent="0.2">
      <c r="A1800" s="20"/>
      <c r="C1800" s="22"/>
      <c r="F1800" s="25"/>
    </row>
    <row r="1801" spans="1:6" ht="12.75" x14ac:dyDescent="0.2">
      <c r="A1801" s="20"/>
      <c r="C1801" s="22"/>
      <c r="F1801" s="25"/>
    </row>
    <row r="1802" spans="1:6" ht="12.75" x14ac:dyDescent="0.2">
      <c r="A1802" s="20"/>
      <c r="C1802" s="22"/>
      <c r="F1802" s="25"/>
    </row>
    <row r="1803" spans="1:6" ht="12.75" x14ac:dyDescent="0.2">
      <c r="A1803" s="20"/>
      <c r="C1803" s="22"/>
      <c r="F1803" s="25"/>
    </row>
    <row r="1804" spans="1:6" ht="12.75" x14ac:dyDescent="0.2">
      <c r="A1804" s="20"/>
      <c r="C1804" s="22"/>
      <c r="F1804" s="25"/>
    </row>
    <row r="1805" spans="1:6" ht="12.75" x14ac:dyDescent="0.2">
      <c r="A1805" s="20"/>
      <c r="C1805" s="22"/>
      <c r="F1805" s="25"/>
    </row>
    <row r="1806" spans="1:6" ht="12.75" x14ac:dyDescent="0.2">
      <c r="A1806" s="20"/>
      <c r="C1806" s="22"/>
      <c r="F1806" s="25"/>
    </row>
    <row r="1807" spans="1:6" ht="12.75" x14ac:dyDescent="0.2">
      <c r="A1807" s="20"/>
      <c r="C1807" s="22"/>
      <c r="F1807" s="25"/>
    </row>
    <row r="1808" spans="1:6" ht="12.75" x14ac:dyDescent="0.2">
      <c r="A1808" s="20"/>
      <c r="C1808" s="22"/>
      <c r="F1808" s="25"/>
    </row>
    <row r="1809" spans="1:6" ht="12.75" x14ac:dyDescent="0.2">
      <c r="A1809" s="20"/>
      <c r="C1809" s="22"/>
      <c r="F1809" s="25"/>
    </row>
    <row r="1810" spans="1:6" ht="12.75" x14ac:dyDescent="0.2">
      <c r="A1810" s="20"/>
      <c r="C1810" s="22"/>
      <c r="F1810" s="25"/>
    </row>
    <row r="1811" spans="1:6" ht="12.75" x14ac:dyDescent="0.2">
      <c r="A1811" s="20"/>
      <c r="C1811" s="22"/>
      <c r="F1811" s="25"/>
    </row>
    <row r="1812" spans="1:6" ht="12.75" x14ac:dyDescent="0.2">
      <c r="A1812" s="20"/>
      <c r="C1812" s="22"/>
      <c r="F1812" s="25"/>
    </row>
    <row r="1813" spans="1:6" ht="12.75" x14ac:dyDescent="0.2">
      <c r="A1813" s="20"/>
      <c r="C1813" s="22"/>
      <c r="F1813" s="25"/>
    </row>
    <row r="1814" spans="1:6" ht="12.75" x14ac:dyDescent="0.2">
      <c r="A1814" s="20"/>
      <c r="C1814" s="22"/>
      <c r="F1814" s="25"/>
    </row>
    <row r="1815" spans="1:6" ht="12.75" x14ac:dyDescent="0.2">
      <c r="A1815" s="20"/>
      <c r="C1815" s="22"/>
      <c r="F1815" s="25"/>
    </row>
    <row r="1816" spans="1:6" ht="12.75" x14ac:dyDescent="0.2">
      <c r="A1816" s="20"/>
      <c r="C1816" s="22"/>
      <c r="F1816" s="25"/>
    </row>
    <row r="1817" spans="1:6" ht="12.75" x14ac:dyDescent="0.2">
      <c r="A1817" s="20"/>
      <c r="C1817" s="22"/>
      <c r="F1817" s="25"/>
    </row>
    <row r="1818" spans="1:6" ht="12.75" x14ac:dyDescent="0.2">
      <c r="A1818" s="20"/>
      <c r="C1818" s="22"/>
      <c r="F1818" s="25"/>
    </row>
    <row r="1819" spans="1:6" ht="12.75" x14ac:dyDescent="0.2">
      <c r="A1819" s="20"/>
      <c r="C1819" s="22"/>
      <c r="F1819" s="25"/>
    </row>
    <row r="1820" spans="1:6" ht="12.75" x14ac:dyDescent="0.2">
      <c r="A1820" s="20"/>
      <c r="C1820" s="22"/>
      <c r="F1820" s="25"/>
    </row>
    <row r="1821" spans="1:6" ht="12.75" x14ac:dyDescent="0.2">
      <c r="A1821" s="20"/>
      <c r="C1821" s="22"/>
      <c r="F1821" s="25"/>
    </row>
    <row r="1822" spans="1:6" ht="12.75" x14ac:dyDescent="0.2">
      <c r="A1822" s="20"/>
      <c r="C1822" s="22"/>
      <c r="F1822" s="25"/>
    </row>
    <row r="1823" spans="1:6" ht="12.75" x14ac:dyDescent="0.2">
      <c r="A1823" s="20"/>
      <c r="C1823" s="22"/>
      <c r="F1823" s="25"/>
    </row>
    <row r="1824" spans="1:6" ht="12.75" x14ac:dyDescent="0.2">
      <c r="A1824" s="20"/>
      <c r="C1824" s="22"/>
      <c r="F1824" s="25"/>
    </row>
    <row r="1825" spans="1:6" ht="12.75" x14ac:dyDescent="0.2">
      <c r="A1825" s="20"/>
      <c r="C1825" s="22"/>
      <c r="F1825" s="25"/>
    </row>
    <row r="1826" spans="1:6" ht="12.75" x14ac:dyDescent="0.2">
      <c r="A1826" s="20"/>
      <c r="C1826" s="22"/>
      <c r="F1826" s="25"/>
    </row>
    <row r="1827" spans="1:6" ht="12.75" x14ac:dyDescent="0.2">
      <c r="A1827" s="20"/>
      <c r="C1827" s="22"/>
      <c r="F1827" s="25"/>
    </row>
    <row r="1828" spans="1:6" ht="12.75" x14ac:dyDescent="0.2">
      <c r="A1828" s="20"/>
      <c r="C1828" s="22"/>
      <c r="F1828" s="25"/>
    </row>
    <row r="1829" spans="1:6" ht="12.75" x14ac:dyDescent="0.2">
      <c r="A1829" s="20"/>
      <c r="C1829" s="22"/>
      <c r="F1829" s="25"/>
    </row>
    <row r="1830" spans="1:6" ht="12.75" x14ac:dyDescent="0.2">
      <c r="A1830" s="20"/>
      <c r="C1830" s="22"/>
      <c r="F1830" s="25"/>
    </row>
    <row r="1831" spans="1:6" ht="12.75" x14ac:dyDescent="0.2">
      <c r="A1831" s="20"/>
      <c r="C1831" s="22"/>
      <c r="F1831" s="25"/>
    </row>
    <row r="1832" spans="1:6" ht="12.75" x14ac:dyDescent="0.2">
      <c r="A1832" s="20"/>
      <c r="C1832" s="22"/>
      <c r="F1832" s="25"/>
    </row>
    <row r="1833" spans="1:6" ht="12.75" x14ac:dyDescent="0.2">
      <c r="A1833" s="20"/>
      <c r="C1833" s="22"/>
      <c r="F1833" s="25"/>
    </row>
    <row r="1834" spans="1:6" ht="12.75" x14ac:dyDescent="0.2">
      <c r="A1834" s="20"/>
      <c r="C1834" s="22"/>
      <c r="F1834" s="25"/>
    </row>
    <row r="1835" spans="1:6" ht="12.75" x14ac:dyDescent="0.2">
      <c r="A1835" s="20"/>
      <c r="C1835" s="22"/>
      <c r="F1835" s="25"/>
    </row>
    <row r="1836" spans="1:6" ht="12.75" x14ac:dyDescent="0.2">
      <c r="A1836" s="20"/>
      <c r="C1836" s="22"/>
      <c r="F1836" s="25"/>
    </row>
    <row r="1837" spans="1:6" ht="12.75" x14ac:dyDescent="0.2">
      <c r="A1837" s="20"/>
      <c r="C1837" s="22"/>
      <c r="F1837" s="25"/>
    </row>
    <row r="1838" spans="1:6" ht="12.75" x14ac:dyDescent="0.2">
      <c r="A1838" s="20"/>
      <c r="C1838" s="22"/>
      <c r="F1838" s="25"/>
    </row>
    <row r="1839" spans="1:6" ht="12.75" x14ac:dyDescent="0.2">
      <c r="A1839" s="20"/>
      <c r="C1839" s="22"/>
      <c r="F1839" s="25"/>
    </row>
    <row r="1840" spans="1:6" ht="12.75" x14ac:dyDescent="0.2">
      <c r="A1840" s="20"/>
      <c r="C1840" s="22"/>
      <c r="F1840" s="25"/>
    </row>
    <row r="1841" spans="1:6" ht="12.75" x14ac:dyDescent="0.2">
      <c r="A1841" s="20"/>
      <c r="C1841" s="22"/>
      <c r="F1841" s="25"/>
    </row>
    <row r="1842" spans="1:6" ht="12.75" x14ac:dyDescent="0.2">
      <c r="A1842" s="20"/>
      <c r="C1842" s="22"/>
      <c r="F1842" s="25"/>
    </row>
    <row r="1843" spans="1:6" ht="12.75" x14ac:dyDescent="0.2">
      <c r="A1843" s="20"/>
      <c r="C1843" s="22"/>
      <c r="F1843" s="25"/>
    </row>
    <row r="1844" spans="1:6" ht="12.75" x14ac:dyDescent="0.2">
      <c r="A1844" s="20"/>
      <c r="C1844" s="22"/>
      <c r="F1844" s="25"/>
    </row>
    <row r="1845" spans="1:6" ht="12.75" x14ac:dyDescent="0.2">
      <c r="A1845" s="20"/>
      <c r="C1845" s="22"/>
      <c r="F1845" s="25"/>
    </row>
    <row r="1846" spans="1:6" ht="12.75" x14ac:dyDescent="0.2">
      <c r="A1846" s="20"/>
      <c r="C1846" s="22"/>
      <c r="F1846" s="25"/>
    </row>
    <row r="1847" spans="1:6" ht="12.75" x14ac:dyDescent="0.2">
      <c r="A1847" s="20"/>
      <c r="C1847" s="22"/>
      <c r="F1847" s="25"/>
    </row>
    <row r="1848" spans="1:6" ht="12.75" x14ac:dyDescent="0.2">
      <c r="A1848" s="20"/>
      <c r="C1848" s="22"/>
      <c r="F1848" s="25"/>
    </row>
    <row r="1849" spans="1:6" ht="12.75" x14ac:dyDescent="0.2">
      <c r="A1849" s="20"/>
      <c r="C1849" s="22"/>
      <c r="F1849" s="25"/>
    </row>
    <row r="1850" spans="1:6" ht="12.75" x14ac:dyDescent="0.2">
      <c r="A1850" s="20"/>
      <c r="C1850" s="22"/>
      <c r="F1850" s="25"/>
    </row>
    <row r="1851" spans="1:6" ht="12.75" x14ac:dyDescent="0.2">
      <c r="A1851" s="20"/>
      <c r="C1851" s="22"/>
      <c r="F1851" s="25"/>
    </row>
    <row r="1852" spans="1:6" ht="12.75" x14ac:dyDescent="0.2">
      <c r="A1852" s="20"/>
      <c r="C1852" s="22"/>
      <c r="F1852" s="25"/>
    </row>
    <row r="1853" spans="1:6" ht="12.75" x14ac:dyDescent="0.2">
      <c r="A1853" s="20"/>
      <c r="C1853" s="22"/>
      <c r="F1853" s="25"/>
    </row>
    <row r="1854" spans="1:6" ht="12.75" x14ac:dyDescent="0.2">
      <c r="A1854" s="20"/>
      <c r="C1854" s="22"/>
      <c r="F1854" s="25"/>
    </row>
    <row r="1855" spans="1:6" ht="12.75" x14ac:dyDescent="0.2">
      <c r="A1855" s="20"/>
      <c r="C1855" s="22"/>
      <c r="F1855" s="25"/>
    </row>
    <row r="1856" spans="1:6" ht="12.75" x14ac:dyDescent="0.2">
      <c r="A1856" s="20"/>
      <c r="C1856" s="22"/>
      <c r="F1856" s="25"/>
    </row>
    <row r="1857" spans="1:6" ht="12.75" x14ac:dyDescent="0.2">
      <c r="A1857" s="20"/>
      <c r="C1857" s="22"/>
      <c r="F1857" s="25"/>
    </row>
    <row r="1858" spans="1:6" ht="12.75" x14ac:dyDescent="0.2">
      <c r="A1858" s="20"/>
      <c r="C1858" s="22"/>
      <c r="F1858" s="25"/>
    </row>
    <row r="1859" spans="1:6" ht="12.75" x14ac:dyDescent="0.2">
      <c r="A1859" s="20"/>
      <c r="C1859" s="22"/>
      <c r="F1859" s="25"/>
    </row>
    <row r="1860" spans="1:6" ht="12.75" x14ac:dyDescent="0.2">
      <c r="A1860" s="20"/>
      <c r="C1860" s="22"/>
      <c r="F1860" s="25"/>
    </row>
    <row r="1861" spans="1:6" ht="12.75" x14ac:dyDescent="0.2">
      <c r="A1861" s="20"/>
      <c r="C1861" s="22"/>
      <c r="F1861" s="25"/>
    </row>
    <row r="1862" spans="1:6" ht="12.75" x14ac:dyDescent="0.2">
      <c r="A1862" s="20"/>
      <c r="C1862" s="22"/>
      <c r="F1862" s="25"/>
    </row>
    <row r="1863" spans="1:6" ht="12.75" x14ac:dyDescent="0.2">
      <c r="A1863" s="20"/>
      <c r="C1863" s="22"/>
      <c r="F1863" s="25"/>
    </row>
    <row r="1864" spans="1:6" ht="12.75" x14ac:dyDescent="0.2">
      <c r="A1864" s="20"/>
      <c r="C1864" s="22"/>
      <c r="F1864" s="25"/>
    </row>
    <row r="1865" spans="1:6" ht="12.75" x14ac:dyDescent="0.2">
      <c r="A1865" s="20"/>
      <c r="C1865" s="22"/>
      <c r="F1865" s="25"/>
    </row>
    <row r="1866" spans="1:6" ht="12.75" x14ac:dyDescent="0.2">
      <c r="A1866" s="20"/>
      <c r="C1866" s="22"/>
      <c r="F1866" s="25"/>
    </row>
    <row r="1867" spans="1:6" ht="12.75" x14ac:dyDescent="0.2">
      <c r="A1867" s="20"/>
      <c r="C1867" s="22"/>
      <c r="F1867" s="25"/>
    </row>
    <row r="1868" spans="1:6" ht="12.75" x14ac:dyDescent="0.2">
      <c r="A1868" s="20"/>
      <c r="C1868" s="22"/>
      <c r="F1868" s="25"/>
    </row>
    <row r="1869" spans="1:6" ht="12.75" x14ac:dyDescent="0.2">
      <c r="A1869" s="20"/>
      <c r="C1869" s="22"/>
      <c r="F1869" s="25"/>
    </row>
    <row r="1870" spans="1:6" ht="12.75" x14ac:dyDescent="0.2">
      <c r="A1870" s="20"/>
      <c r="C1870" s="22"/>
      <c r="F1870" s="25"/>
    </row>
    <row r="1871" spans="1:6" ht="12.75" x14ac:dyDescent="0.2">
      <c r="A1871" s="20"/>
      <c r="C1871" s="22"/>
      <c r="F1871" s="25"/>
    </row>
    <row r="1872" spans="1:6" ht="12.75" x14ac:dyDescent="0.2">
      <c r="A1872" s="20"/>
      <c r="C1872" s="22"/>
      <c r="F1872" s="25"/>
    </row>
    <row r="1873" spans="1:6" ht="12.75" x14ac:dyDescent="0.2">
      <c r="A1873" s="20"/>
      <c r="C1873" s="22"/>
      <c r="F1873" s="25"/>
    </row>
    <row r="1874" spans="1:6" ht="12.75" x14ac:dyDescent="0.2">
      <c r="A1874" s="20"/>
      <c r="C1874" s="22"/>
      <c r="F1874" s="25"/>
    </row>
    <row r="1875" spans="1:6" ht="12.75" x14ac:dyDescent="0.2">
      <c r="A1875" s="20"/>
      <c r="C1875" s="22"/>
      <c r="F1875" s="25"/>
    </row>
    <row r="1876" spans="1:6" ht="12.75" x14ac:dyDescent="0.2">
      <c r="A1876" s="20"/>
      <c r="C1876" s="22"/>
      <c r="F1876" s="25"/>
    </row>
    <row r="1877" spans="1:6" ht="12.75" x14ac:dyDescent="0.2">
      <c r="A1877" s="20"/>
      <c r="C1877" s="22"/>
      <c r="F1877" s="25"/>
    </row>
    <row r="1878" spans="1:6" ht="12.75" x14ac:dyDescent="0.2">
      <c r="A1878" s="20"/>
      <c r="C1878" s="22"/>
      <c r="F1878" s="25"/>
    </row>
    <row r="1879" spans="1:6" ht="12.75" x14ac:dyDescent="0.2">
      <c r="A1879" s="20"/>
      <c r="C1879" s="22"/>
      <c r="F1879" s="25"/>
    </row>
    <row r="1880" spans="1:6" ht="12.75" x14ac:dyDescent="0.2">
      <c r="A1880" s="20"/>
      <c r="C1880" s="22"/>
      <c r="F1880" s="25"/>
    </row>
    <row r="1881" spans="1:6" ht="12.75" x14ac:dyDescent="0.2">
      <c r="A1881" s="20"/>
      <c r="C1881" s="22"/>
      <c r="F1881" s="25"/>
    </row>
    <row r="1882" spans="1:6" ht="12.75" x14ac:dyDescent="0.2">
      <c r="A1882" s="20"/>
      <c r="C1882" s="22"/>
      <c r="F1882" s="25"/>
    </row>
    <row r="1883" spans="1:6" ht="12.75" x14ac:dyDescent="0.2">
      <c r="A1883" s="20"/>
      <c r="C1883" s="22"/>
      <c r="F1883" s="25"/>
    </row>
    <row r="1884" spans="1:6" ht="12.75" x14ac:dyDescent="0.2">
      <c r="A1884" s="20"/>
      <c r="C1884" s="22"/>
      <c r="F1884" s="25"/>
    </row>
    <row r="1885" spans="1:6" ht="12.75" x14ac:dyDescent="0.2">
      <c r="A1885" s="20"/>
      <c r="C1885" s="22"/>
      <c r="F1885" s="25"/>
    </row>
    <row r="1886" spans="1:6" ht="12.75" x14ac:dyDescent="0.2">
      <c r="A1886" s="20"/>
      <c r="C1886" s="22"/>
      <c r="F1886" s="25"/>
    </row>
    <row r="1887" spans="1:6" ht="12.75" x14ac:dyDescent="0.2">
      <c r="A1887" s="20"/>
      <c r="C1887" s="22"/>
      <c r="F1887" s="25"/>
    </row>
    <row r="1888" spans="1:6" ht="12.75" x14ac:dyDescent="0.2">
      <c r="A1888" s="20"/>
      <c r="C1888" s="22"/>
      <c r="F1888" s="25"/>
    </row>
    <row r="1889" spans="1:6" ht="12.75" x14ac:dyDescent="0.2">
      <c r="A1889" s="20"/>
      <c r="C1889" s="22"/>
      <c r="F1889" s="25"/>
    </row>
    <row r="1890" spans="1:6" ht="12.75" x14ac:dyDescent="0.2">
      <c r="A1890" s="20"/>
      <c r="C1890" s="22"/>
      <c r="F1890" s="25"/>
    </row>
    <row r="1891" spans="1:6" ht="12.75" x14ac:dyDescent="0.2">
      <c r="A1891" s="20"/>
      <c r="C1891" s="22"/>
      <c r="F1891" s="25"/>
    </row>
    <row r="1892" spans="1:6" ht="12.75" x14ac:dyDescent="0.2">
      <c r="A1892" s="20"/>
      <c r="C1892" s="22"/>
      <c r="F1892" s="25"/>
    </row>
    <row r="1893" spans="1:6" ht="12.75" x14ac:dyDescent="0.2">
      <c r="A1893" s="20"/>
      <c r="C1893" s="22"/>
      <c r="F1893" s="25"/>
    </row>
    <row r="1894" spans="1:6" ht="12.75" x14ac:dyDescent="0.2">
      <c r="A1894" s="20"/>
      <c r="C1894" s="22"/>
      <c r="F1894" s="25"/>
    </row>
    <row r="1895" spans="1:6" ht="12.75" x14ac:dyDescent="0.2">
      <c r="A1895" s="20"/>
      <c r="C1895" s="22"/>
      <c r="F1895" s="25"/>
    </row>
    <row r="1896" spans="1:6" ht="12.75" x14ac:dyDescent="0.2">
      <c r="A1896" s="20"/>
      <c r="C1896" s="22"/>
      <c r="F1896" s="25"/>
    </row>
    <row r="1897" spans="1:6" ht="12.75" x14ac:dyDescent="0.2">
      <c r="A1897" s="20"/>
      <c r="C1897" s="22"/>
      <c r="F1897" s="25"/>
    </row>
    <row r="1898" spans="1:6" ht="12.75" x14ac:dyDescent="0.2">
      <c r="A1898" s="20"/>
      <c r="C1898" s="22"/>
      <c r="F1898" s="25"/>
    </row>
    <row r="1899" spans="1:6" ht="12.75" x14ac:dyDescent="0.2">
      <c r="A1899" s="20"/>
      <c r="C1899" s="22"/>
      <c r="F1899" s="25"/>
    </row>
    <row r="1900" spans="1:6" ht="12.75" x14ac:dyDescent="0.2">
      <c r="A1900" s="20"/>
      <c r="C1900" s="22"/>
      <c r="F1900" s="25"/>
    </row>
    <row r="1901" spans="1:6" ht="12.75" x14ac:dyDescent="0.2">
      <c r="A1901" s="20"/>
      <c r="C1901" s="22"/>
      <c r="F1901" s="25"/>
    </row>
    <row r="1902" spans="1:6" ht="12.75" x14ac:dyDescent="0.2">
      <c r="A1902" s="20"/>
      <c r="C1902" s="22"/>
      <c r="F1902" s="25"/>
    </row>
    <row r="1903" spans="1:6" ht="12.75" x14ac:dyDescent="0.2">
      <c r="A1903" s="20"/>
      <c r="C1903" s="22"/>
      <c r="F1903" s="25"/>
    </row>
    <row r="1904" spans="1:6" ht="12.75" x14ac:dyDescent="0.2">
      <c r="A1904" s="20"/>
      <c r="C1904" s="22"/>
      <c r="F1904" s="25"/>
    </row>
    <row r="1905" spans="1:6" ht="12.75" x14ac:dyDescent="0.2">
      <c r="A1905" s="20"/>
      <c r="C1905" s="22"/>
      <c r="F1905" s="25"/>
    </row>
    <row r="1906" spans="1:6" ht="12.75" x14ac:dyDescent="0.2">
      <c r="A1906" s="20"/>
      <c r="C1906" s="22"/>
      <c r="F1906" s="25"/>
    </row>
    <row r="1907" spans="1:6" ht="12.75" x14ac:dyDescent="0.2">
      <c r="A1907" s="20"/>
      <c r="C1907" s="22"/>
      <c r="F1907" s="25"/>
    </row>
    <row r="1908" spans="1:6" ht="12.75" x14ac:dyDescent="0.2">
      <c r="A1908" s="20"/>
      <c r="C1908" s="22"/>
      <c r="F1908" s="25"/>
    </row>
    <row r="1909" spans="1:6" ht="12.75" x14ac:dyDescent="0.2">
      <c r="A1909" s="20"/>
      <c r="C1909" s="22"/>
      <c r="F1909" s="25"/>
    </row>
    <row r="1910" spans="1:6" ht="12.75" x14ac:dyDescent="0.2">
      <c r="A1910" s="20"/>
      <c r="C1910" s="22"/>
      <c r="F1910" s="25"/>
    </row>
    <row r="1911" spans="1:6" ht="12.75" x14ac:dyDescent="0.2">
      <c r="A1911" s="20"/>
      <c r="C1911" s="22"/>
      <c r="F1911" s="25"/>
    </row>
    <row r="1912" spans="1:6" ht="12.75" x14ac:dyDescent="0.2">
      <c r="A1912" s="20"/>
      <c r="C1912" s="22"/>
      <c r="F1912" s="25"/>
    </row>
    <row r="1913" spans="1:6" ht="12.75" x14ac:dyDescent="0.2">
      <c r="A1913" s="20"/>
      <c r="C1913" s="22"/>
      <c r="F1913" s="25"/>
    </row>
    <row r="1914" spans="1:6" ht="12.75" x14ac:dyDescent="0.2">
      <c r="A1914" s="20"/>
      <c r="C1914" s="22"/>
      <c r="F1914" s="25"/>
    </row>
    <row r="1915" spans="1:6" ht="12.75" x14ac:dyDescent="0.2">
      <c r="A1915" s="20"/>
      <c r="C1915" s="22"/>
      <c r="F1915" s="25"/>
    </row>
    <row r="1916" spans="1:6" ht="12.75" x14ac:dyDescent="0.2">
      <c r="A1916" s="20"/>
      <c r="C1916" s="22"/>
      <c r="F1916" s="25"/>
    </row>
    <row r="1917" spans="1:6" ht="12.75" x14ac:dyDescent="0.2">
      <c r="A1917" s="20"/>
      <c r="C1917" s="22"/>
      <c r="F1917" s="25"/>
    </row>
    <row r="1918" spans="1:6" ht="12.75" x14ac:dyDescent="0.2">
      <c r="A1918" s="20"/>
      <c r="C1918" s="22"/>
      <c r="F1918" s="25"/>
    </row>
    <row r="1919" spans="1:6" ht="12.75" x14ac:dyDescent="0.2">
      <c r="A1919" s="20"/>
      <c r="C1919" s="22"/>
      <c r="F1919" s="25"/>
    </row>
    <row r="1920" spans="1:6" ht="12.75" x14ac:dyDescent="0.2">
      <c r="A1920" s="20"/>
      <c r="C1920" s="22"/>
      <c r="F1920" s="25"/>
    </row>
    <row r="1921" spans="1:6" ht="12.75" x14ac:dyDescent="0.2">
      <c r="A1921" s="20"/>
      <c r="C1921" s="22"/>
      <c r="F1921" s="25"/>
    </row>
    <row r="1922" spans="1:6" ht="12.75" x14ac:dyDescent="0.2">
      <c r="A1922" s="20"/>
      <c r="C1922" s="22"/>
      <c r="F1922" s="25"/>
    </row>
    <row r="1923" spans="1:6" ht="12.75" x14ac:dyDescent="0.2">
      <c r="A1923" s="20"/>
      <c r="C1923" s="22"/>
      <c r="F1923" s="25"/>
    </row>
    <row r="1924" spans="1:6" ht="12.75" x14ac:dyDescent="0.2">
      <c r="A1924" s="20"/>
      <c r="C1924" s="22"/>
      <c r="F1924" s="25"/>
    </row>
    <row r="1925" spans="1:6" ht="12.75" x14ac:dyDescent="0.2">
      <c r="A1925" s="20"/>
      <c r="C1925" s="22"/>
      <c r="F1925" s="25"/>
    </row>
    <row r="1926" spans="1:6" ht="12.75" x14ac:dyDescent="0.2">
      <c r="A1926" s="20"/>
      <c r="C1926" s="22"/>
      <c r="F1926" s="25"/>
    </row>
    <row r="1927" spans="1:6" ht="12.75" x14ac:dyDescent="0.2">
      <c r="A1927" s="20"/>
      <c r="C1927" s="22"/>
      <c r="F1927" s="25"/>
    </row>
    <row r="1928" spans="1:6" ht="12.75" x14ac:dyDescent="0.2">
      <c r="A1928" s="20"/>
      <c r="C1928" s="22"/>
      <c r="F1928" s="25"/>
    </row>
    <row r="1929" spans="1:6" ht="12.75" x14ac:dyDescent="0.2">
      <c r="A1929" s="20"/>
      <c r="C1929" s="22"/>
      <c r="F1929" s="25"/>
    </row>
    <row r="1930" spans="1:6" ht="12.75" x14ac:dyDescent="0.2">
      <c r="A1930" s="20"/>
      <c r="C1930" s="22"/>
      <c r="F1930" s="25"/>
    </row>
    <row r="1931" spans="1:6" ht="12.75" x14ac:dyDescent="0.2">
      <c r="A1931" s="20"/>
      <c r="C1931" s="22"/>
      <c r="F1931" s="25"/>
    </row>
    <row r="1932" spans="1:6" ht="12.75" x14ac:dyDescent="0.2">
      <c r="A1932" s="20"/>
      <c r="C1932" s="22"/>
      <c r="F1932" s="25"/>
    </row>
    <row r="1933" spans="1:6" ht="12.75" x14ac:dyDescent="0.2">
      <c r="A1933" s="20"/>
      <c r="C1933" s="22"/>
      <c r="F1933" s="25"/>
    </row>
    <row r="1934" spans="1:6" ht="12.75" x14ac:dyDescent="0.2">
      <c r="A1934" s="20"/>
      <c r="C1934" s="22"/>
      <c r="F1934" s="25"/>
    </row>
    <row r="1935" spans="1:6" ht="12.75" x14ac:dyDescent="0.2">
      <c r="A1935" s="20"/>
      <c r="C1935" s="22"/>
      <c r="F1935" s="25"/>
    </row>
    <row r="1936" spans="1:6" ht="12.75" x14ac:dyDescent="0.2">
      <c r="A1936" s="20"/>
      <c r="C1936" s="22"/>
      <c r="F1936" s="25"/>
    </row>
    <row r="1937" spans="1:6" ht="12.75" x14ac:dyDescent="0.2">
      <c r="A1937" s="20"/>
      <c r="C1937" s="22"/>
      <c r="F1937" s="25"/>
    </row>
    <row r="1938" spans="1:6" ht="12.75" x14ac:dyDescent="0.2">
      <c r="A1938" s="20"/>
      <c r="C1938" s="22"/>
      <c r="F1938" s="25"/>
    </row>
    <row r="1939" spans="1:6" ht="12.75" x14ac:dyDescent="0.2">
      <c r="A1939" s="20"/>
      <c r="C1939" s="22"/>
      <c r="F1939" s="25"/>
    </row>
    <row r="1940" spans="1:6" ht="12.75" x14ac:dyDescent="0.2">
      <c r="A1940" s="20"/>
      <c r="C1940" s="22"/>
      <c r="F1940" s="25"/>
    </row>
    <row r="1941" spans="1:6" ht="12.75" x14ac:dyDescent="0.2">
      <c r="A1941" s="20"/>
      <c r="C1941" s="22"/>
      <c r="F1941" s="25"/>
    </row>
    <row r="1942" spans="1:6" ht="12.75" x14ac:dyDescent="0.2">
      <c r="A1942" s="20"/>
      <c r="C1942" s="22"/>
      <c r="F1942" s="25"/>
    </row>
    <row r="1943" spans="1:6" ht="12.75" x14ac:dyDescent="0.2">
      <c r="A1943" s="20"/>
      <c r="C1943" s="22"/>
      <c r="F1943" s="25"/>
    </row>
    <row r="1944" spans="1:6" ht="12.75" x14ac:dyDescent="0.2">
      <c r="A1944" s="20"/>
      <c r="C1944" s="22"/>
      <c r="F1944" s="25"/>
    </row>
    <row r="1945" spans="1:6" ht="12.75" x14ac:dyDescent="0.2">
      <c r="A1945" s="20"/>
      <c r="C1945" s="22"/>
      <c r="F1945" s="25"/>
    </row>
    <row r="1946" spans="1:6" ht="12.75" x14ac:dyDescent="0.2">
      <c r="A1946" s="20"/>
      <c r="C1946" s="22"/>
      <c r="F1946" s="25"/>
    </row>
    <row r="1947" spans="1:6" ht="12.75" x14ac:dyDescent="0.2">
      <c r="A1947" s="20"/>
      <c r="C1947" s="22"/>
      <c r="F1947" s="25"/>
    </row>
    <row r="1948" spans="1:6" ht="12.75" x14ac:dyDescent="0.2">
      <c r="A1948" s="20"/>
      <c r="C1948" s="22"/>
      <c r="F1948" s="25"/>
    </row>
    <row r="1949" spans="1:6" ht="12.75" x14ac:dyDescent="0.2">
      <c r="A1949" s="20"/>
      <c r="C1949" s="22"/>
      <c r="F1949" s="25"/>
    </row>
    <row r="1950" spans="1:6" ht="12.75" x14ac:dyDescent="0.2">
      <c r="A1950" s="20"/>
      <c r="C1950" s="22"/>
      <c r="F1950" s="25"/>
    </row>
    <row r="1951" spans="1:6" ht="12.75" x14ac:dyDescent="0.2">
      <c r="A1951" s="20"/>
      <c r="C1951" s="22"/>
      <c r="F1951" s="25"/>
    </row>
    <row r="1952" spans="1:6" ht="12.75" x14ac:dyDescent="0.2">
      <c r="A1952" s="20"/>
      <c r="C1952" s="22"/>
      <c r="F1952" s="25"/>
    </row>
    <row r="1953" spans="1:6" ht="12.75" x14ac:dyDescent="0.2">
      <c r="A1953" s="20"/>
      <c r="C1953" s="22"/>
      <c r="F1953" s="25"/>
    </row>
    <row r="1954" spans="1:6" ht="12.75" x14ac:dyDescent="0.2">
      <c r="A1954" s="20"/>
      <c r="C1954" s="22"/>
      <c r="F1954" s="25"/>
    </row>
    <row r="1955" spans="1:6" ht="12.75" x14ac:dyDescent="0.2">
      <c r="A1955" s="20"/>
      <c r="C1955" s="22"/>
      <c r="F1955" s="25"/>
    </row>
    <row r="1956" spans="1:6" ht="12.75" x14ac:dyDescent="0.2">
      <c r="A1956" s="20"/>
      <c r="C1956" s="22"/>
      <c r="F1956" s="25"/>
    </row>
    <row r="1957" spans="1:6" ht="12.75" x14ac:dyDescent="0.2">
      <c r="A1957" s="20"/>
      <c r="C1957" s="22"/>
      <c r="F1957" s="25"/>
    </row>
    <row r="1958" spans="1:6" ht="12.75" x14ac:dyDescent="0.2">
      <c r="A1958" s="20"/>
      <c r="C1958" s="22"/>
      <c r="F1958" s="25"/>
    </row>
    <row r="1959" spans="1:6" ht="12.75" x14ac:dyDescent="0.2">
      <c r="A1959" s="20"/>
      <c r="C1959" s="22"/>
      <c r="F1959" s="25"/>
    </row>
    <row r="1960" spans="1:6" ht="12.75" x14ac:dyDescent="0.2">
      <c r="A1960" s="20"/>
      <c r="C1960" s="22"/>
      <c r="F1960" s="25"/>
    </row>
    <row r="1961" spans="1:6" ht="12.75" x14ac:dyDescent="0.2">
      <c r="A1961" s="20"/>
      <c r="C1961" s="22"/>
      <c r="F1961" s="25"/>
    </row>
    <row r="1962" spans="1:6" ht="12.75" x14ac:dyDescent="0.2">
      <c r="A1962" s="20"/>
      <c r="C1962" s="22"/>
      <c r="F1962" s="25"/>
    </row>
    <row r="1963" spans="1:6" ht="12.75" x14ac:dyDescent="0.2">
      <c r="A1963" s="20"/>
      <c r="C1963" s="22"/>
      <c r="F1963" s="25"/>
    </row>
    <row r="1964" spans="1:6" ht="12.75" x14ac:dyDescent="0.2">
      <c r="A1964" s="20"/>
      <c r="C1964" s="22"/>
      <c r="F1964" s="25"/>
    </row>
    <row r="1965" spans="1:6" ht="12.75" x14ac:dyDescent="0.2">
      <c r="A1965" s="20"/>
      <c r="C1965" s="22"/>
      <c r="F1965" s="25"/>
    </row>
    <row r="1966" spans="1:6" ht="12.75" x14ac:dyDescent="0.2">
      <c r="A1966" s="20"/>
      <c r="C1966" s="22"/>
      <c r="F1966" s="25"/>
    </row>
    <row r="1967" spans="1:6" ht="12.75" x14ac:dyDescent="0.2">
      <c r="A1967" s="20"/>
      <c r="C1967" s="22"/>
      <c r="F1967" s="25"/>
    </row>
    <row r="1968" spans="1:6" ht="12.75" x14ac:dyDescent="0.2">
      <c r="A1968" s="20"/>
      <c r="C1968" s="22"/>
      <c r="F1968" s="25"/>
    </row>
    <row r="1969" spans="1:6" ht="12.75" x14ac:dyDescent="0.2">
      <c r="A1969" s="20"/>
      <c r="C1969" s="22"/>
      <c r="F1969" s="25"/>
    </row>
    <row r="1970" spans="1:6" ht="12.75" x14ac:dyDescent="0.2">
      <c r="A1970" s="20"/>
      <c r="C1970" s="22"/>
      <c r="F1970" s="25"/>
    </row>
    <row r="1971" spans="1:6" ht="12.75" x14ac:dyDescent="0.2">
      <c r="A1971" s="20"/>
      <c r="C1971" s="22"/>
      <c r="F1971" s="25"/>
    </row>
    <row r="1972" spans="1:6" ht="12.75" x14ac:dyDescent="0.2">
      <c r="A1972" s="20"/>
      <c r="C1972" s="22"/>
      <c r="F1972" s="25"/>
    </row>
    <row r="1973" spans="1:6" ht="12.75" x14ac:dyDescent="0.2">
      <c r="A1973" s="20"/>
      <c r="C1973" s="22"/>
      <c r="F1973" s="25"/>
    </row>
    <row r="1974" spans="1:6" ht="12.75" x14ac:dyDescent="0.2">
      <c r="A1974" s="20"/>
      <c r="C1974" s="22"/>
      <c r="F1974" s="25"/>
    </row>
    <row r="1975" spans="1:6" ht="12.75" x14ac:dyDescent="0.2">
      <c r="A1975" s="20"/>
      <c r="C1975" s="22"/>
      <c r="F1975" s="25"/>
    </row>
    <row r="1976" spans="1:6" ht="12.75" x14ac:dyDescent="0.2">
      <c r="A1976" s="20"/>
      <c r="C1976" s="22"/>
      <c r="F1976" s="25"/>
    </row>
    <row r="1977" spans="1:6" ht="12.75" x14ac:dyDescent="0.2">
      <c r="A1977" s="20"/>
      <c r="C1977" s="22"/>
      <c r="F1977" s="25"/>
    </row>
    <row r="1978" spans="1:6" ht="12.75" x14ac:dyDescent="0.2">
      <c r="A1978" s="20"/>
      <c r="C1978" s="22"/>
      <c r="F1978" s="25"/>
    </row>
    <row r="1979" spans="1:6" ht="12.75" x14ac:dyDescent="0.2">
      <c r="A1979" s="20"/>
      <c r="C1979" s="22"/>
      <c r="F1979" s="25"/>
    </row>
    <row r="1980" spans="1:6" ht="12.75" x14ac:dyDescent="0.2">
      <c r="A1980" s="20"/>
      <c r="C1980" s="22"/>
      <c r="F1980" s="25"/>
    </row>
    <row r="1981" spans="1:6" ht="12.75" x14ac:dyDescent="0.2">
      <c r="A1981" s="20"/>
      <c r="C1981" s="22"/>
      <c r="F1981" s="25"/>
    </row>
    <row r="1982" spans="1:6" ht="12.75" x14ac:dyDescent="0.2">
      <c r="A1982" s="20"/>
      <c r="C1982" s="22"/>
      <c r="F1982" s="25"/>
    </row>
    <row r="1983" spans="1:6" ht="12.75" x14ac:dyDescent="0.2">
      <c r="A1983" s="20"/>
      <c r="C1983" s="22"/>
      <c r="F1983" s="25"/>
    </row>
    <row r="1984" spans="1:6" ht="12.75" x14ac:dyDescent="0.2">
      <c r="A1984" s="20"/>
      <c r="C1984" s="22"/>
      <c r="F1984" s="25"/>
    </row>
    <row r="1985" spans="1:6" ht="12.75" x14ac:dyDescent="0.2">
      <c r="A1985" s="20"/>
      <c r="C1985" s="22"/>
      <c r="F1985" s="25"/>
    </row>
    <row r="1986" spans="1:6" ht="12.75" x14ac:dyDescent="0.2">
      <c r="A1986" s="20"/>
      <c r="C1986" s="22"/>
      <c r="F1986" s="25"/>
    </row>
    <row r="1987" spans="1:6" ht="12.75" x14ac:dyDescent="0.2">
      <c r="A1987" s="20"/>
      <c r="C1987" s="22"/>
      <c r="F1987" s="25"/>
    </row>
    <row r="1988" spans="1:6" ht="12.75" x14ac:dyDescent="0.2">
      <c r="A1988" s="20"/>
      <c r="C1988" s="22"/>
      <c r="F1988" s="25"/>
    </row>
    <row r="1989" spans="1:6" ht="12.75" x14ac:dyDescent="0.2">
      <c r="A1989" s="20"/>
      <c r="C1989" s="22"/>
      <c r="F1989" s="25"/>
    </row>
    <row r="1990" spans="1:6" ht="12.75" x14ac:dyDescent="0.2">
      <c r="A1990" s="20"/>
      <c r="C1990" s="22"/>
      <c r="F1990" s="25"/>
    </row>
    <row r="1991" spans="1:6" ht="12.75" x14ac:dyDescent="0.2">
      <c r="A1991" s="20"/>
      <c r="C1991" s="22"/>
      <c r="F1991" s="25"/>
    </row>
    <row r="1992" spans="1:6" ht="12.75" x14ac:dyDescent="0.2">
      <c r="A1992" s="20"/>
      <c r="C1992" s="22"/>
      <c r="F1992" s="25"/>
    </row>
    <row r="1993" spans="1:6" ht="12.75" x14ac:dyDescent="0.2">
      <c r="A1993" s="20"/>
      <c r="C1993" s="22"/>
      <c r="F1993" s="25"/>
    </row>
    <row r="1994" spans="1:6" ht="12.75" x14ac:dyDescent="0.2">
      <c r="A1994" s="20"/>
      <c r="C1994" s="22"/>
      <c r="F1994" s="25"/>
    </row>
    <row r="1995" spans="1:6" ht="12.75" x14ac:dyDescent="0.2">
      <c r="A1995" s="20"/>
      <c r="C1995" s="22"/>
      <c r="F1995" s="25"/>
    </row>
    <row r="1996" spans="1:6" ht="12.75" x14ac:dyDescent="0.2">
      <c r="A1996" s="20"/>
      <c r="C1996" s="22"/>
      <c r="F1996" s="25"/>
    </row>
    <row r="1997" spans="1:6" ht="12.75" x14ac:dyDescent="0.2">
      <c r="A1997" s="20"/>
      <c r="C1997" s="22"/>
      <c r="F1997" s="25"/>
    </row>
    <row r="1998" spans="1:6" ht="12.75" x14ac:dyDescent="0.2">
      <c r="A1998" s="20"/>
      <c r="C1998" s="22"/>
      <c r="F1998" s="25"/>
    </row>
    <row r="1999" spans="1:6" ht="12.75" x14ac:dyDescent="0.2">
      <c r="A1999" s="20"/>
      <c r="C1999" s="22"/>
      <c r="F1999" s="25"/>
    </row>
    <row r="2000" spans="1:6" ht="12.75" x14ac:dyDescent="0.2">
      <c r="A2000" s="20"/>
      <c r="C2000" s="22"/>
      <c r="F2000" s="25"/>
    </row>
    <row r="2001" spans="1:6" ht="12.75" x14ac:dyDescent="0.2">
      <c r="A2001" s="20"/>
      <c r="C2001" s="22"/>
      <c r="F2001" s="25"/>
    </row>
    <row r="2002" spans="1:6" ht="12.75" x14ac:dyDescent="0.2">
      <c r="A2002" s="20"/>
      <c r="C2002" s="22"/>
      <c r="F2002" s="25"/>
    </row>
    <row r="2003" spans="1:6" ht="12.75" x14ac:dyDescent="0.2">
      <c r="A2003" s="20"/>
      <c r="C2003" s="22"/>
      <c r="F2003" s="25"/>
    </row>
    <row r="2004" spans="1:6" ht="12.75" x14ac:dyDescent="0.2">
      <c r="A2004" s="20"/>
      <c r="C2004" s="22"/>
      <c r="F2004" s="25"/>
    </row>
    <row r="2005" spans="1:6" ht="12.75" x14ac:dyDescent="0.2">
      <c r="A2005" s="20"/>
      <c r="C2005" s="22"/>
      <c r="F2005" s="25"/>
    </row>
    <row r="2006" spans="1:6" ht="12.75" x14ac:dyDescent="0.2">
      <c r="A2006" s="20"/>
      <c r="C2006" s="22"/>
      <c r="F2006" s="25"/>
    </row>
    <row r="2007" spans="1:6" ht="12.75" x14ac:dyDescent="0.2">
      <c r="A2007" s="20"/>
      <c r="C2007" s="22"/>
      <c r="F2007" s="25"/>
    </row>
    <row r="2008" spans="1:6" ht="12.75" x14ac:dyDescent="0.2">
      <c r="A2008" s="20"/>
      <c r="C2008" s="22"/>
      <c r="F2008" s="25"/>
    </row>
    <row r="2009" spans="1:6" ht="12.75" x14ac:dyDescent="0.2">
      <c r="A2009" s="20"/>
      <c r="C2009" s="22"/>
      <c r="F2009" s="25"/>
    </row>
    <row r="2010" spans="1:6" ht="12.75" x14ac:dyDescent="0.2">
      <c r="A2010" s="20"/>
      <c r="C2010" s="22"/>
      <c r="F2010" s="25"/>
    </row>
    <row r="2011" spans="1:6" ht="12.75" x14ac:dyDescent="0.2">
      <c r="A2011" s="20"/>
      <c r="C2011" s="22"/>
      <c r="F2011" s="25"/>
    </row>
    <row r="2012" spans="1:6" ht="12.75" x14ac:dyDescent="0.2">
      <c r="A2012" s="20"/>
      <c r="C2012" s="22"/>
      <c r="F2012" s="25"/>
    </row>
    <row r="2013" spans="1:6" ht="12.75" x14ac:dyDescent="0.2">
      <c r="A2013" s="20"/>
      <c r="C2013" s="22"/>
      <c r="F2013" s="25"/>
    </row>
    <row r="2014" spans="1:6" ht="12.75" x14ac:dyDescent="0.2">
      <c r="A2014" s="20"/>
      <c r="C2014" s="22"/>
      <c r="F2014" s="25"/>
    </row>
    <row r="2015" spans="1:6" ht="12.75" x14ac:dyDescent="0.2">
      <c r="A2015" s="20"/>
      <c r="C2015" s="22"/>
      <c r="F2015" s="25"/>
    </row>
    <row r="2016" spans="1:6" ht="12.75" x14ac:dyDescent="0.2">
      <c r="A2016" s="20"/>
      <c r="C2016" s="22"/>
      <c r="F2016" s="25"/>
    </row>
    <row r="2017" spans="1:6" ht="12.75" x14ac:dyDescent="0.2">
      <c r="A2017" s="20"/>
      <c r="C2017" s="22"/>
      <c r="F2017" s="25"/>
    </row>
    <row r="2018" spans="1:6" ht="12.75" x14ac:dyDescent="0.2">
      <c r="A2018" s="20"/>
      <c r="C2018" s="22"/>
      <c r="F2018" s="25"/>
    </row>
    <row r="2019" spans="1:6" ht="12.75" x14ac:dyDescent="0.2">
      <c r="A2019" s="20"/>
      <c r="C2019" s="22"/>
      <c r="F2019" s="25"/>
    </row>
    <row r="2020" spans="1:6" ht="12.75" x14ac:dyDescent="0.2">
      <c r="A2020" s="20"/>
      <c r="C2020" s="22"/>
      <c r="F2020" s="25"/>
    </row>
    <row r="2021" spans="1:6" ht="12.75" x14ac:dyDescent="0.2">
      <c r="A2021" s="20"/>
      <c r="C2021" s="22"/>
      <c r="F2021" s="25"/>
    </row>
    <row r="2022" spans="1:6" ht="12.75" x14ac:dyDescent="0.2">
      <c r="A2022" s="20"/>
      <c r="C2022" s="22"/>
      <c r="F2022" s="25"/>
    </row>
    <row r="2023" spans="1:6" ht="12.75" x14ac:dyDescent="0.2">
      <c r="A2023" s="20"/>
      <c r="C2023" s="22"/>
      <c r="F2023" s="25"/>
    </row>
    <row r="2024" spans="1:6" ht="12.75" x14ac:dyDescent="0.2">
      <c r="A2024" s="20"/>
      <c r="C2024" s="22"/>
      <c r="F2024" s="25"/>
    </row>
    <row r="2025" spans="1:6" ht="12.75" x14ac:dyDescent="0.2">
      <c r="A2025" s="20"/>
      <c r="C2025" s="22"/>
      <c r="F2025" s="25"/>
    </row>
    <row r="2026" spans="1:6" ht="12.75" x14ac:dyDescent="0.2">
      <c r="A2026" s="20"/>
      <c r="C2026" s="22"/>
      <c r="F2026" s="25"/>
    </row>
    <row r="2027" spans="1:6" ht="12.75" x14ac:dyDescent="0.2">
      <c r="A2027" s="20"/>
      <c r="C2027" s="22"/>
      <c r="F2027" s="25"/>
    </row>
    <row r="2028" spans="1:6" ht="12.75" x14ac:dyDescent="0.2">
      <c r="A2028" s="20"/>
      <c r="C2028" s="22"/>
      <c r="F2028" s="25"/>
    </row>
    <row r="2029" spans="1:6" ht="12.75" x14ac:dyDescent="0.2">
      <c r="A2029" s="20"/>
      <c r="C2029" s="22"/>
      <c r="F2029" s="25"/>
    </row>
    <row r="2030" spans="1:6" ht="12.75" x14ac:dyDescent="0.2">
      <c r="A2030" s="20"/>
      <c r="C2030" s="22"/>
      <c r="F2030" s="25"/>
    </row>
    <row r="2031" spans="1:6" ht="12.75" x14ac:dyDescent="0.2">
      <c r="A2031" s="20"/>
      <c r="C2031" s="22"/>
      <c r="F2031" s="25"/>
    </row>
    <row r="2032" spans="1:6" ht="12.75" x14ac:dyDescent="0.2">
      <c r="A2032" s="20"/>
      <c r="C2032" s="22"/>
      <c r="F2032" s="25"/>
    </row>
    <row r="2033" spans="1:6" ht="12.75" x14ac:dyDescent="0.2">
      <c r="A2033" s="20"/>
      <c r="C2033" s="22"/>
      <c r="F2033" s="25"/>
    </row>
    <row r="2034" spans="1:6" ht="12.75" x14ac:dyDescent="0.2">
      <c r="A2034" s="20"/>
      <c r="C2034" s="22"/>
      <c r="F2034" s="25"/>
    </row>
    <row r="2035" spans="1:6" ht="12.75" x14ac:dyDescent="0.2">
      <c r="A2035" s="20"/>
      <c r="C2035" s="22"/>
      <c r="F2035" s="25"/>
    </row>
    <row r="2036" spans="1:6" ht="12.75" x14ac:dyDescent="0.2">
      <c r="A2036" s="20"/>
      <c r="C2036" s="22"/>
      <c r="F2036" s="25"/>
    </row>
    <row r="2037" spans="1:6" ht="12.75" x14ac:dyDescent="0.2">
      <c r="A2037" s="20"/>
      <c r="C2037" s="22"/>
      <c r="F2037" s="25"/>
    </row>
    <row r="2038" spans="1:6" ht="12.75" x14ac:dyDescent="0.2">
      <c r="A2038" s="20"/>
      <c r="C2038" s="22"/>
      <c r="F2038" s="25"/>
    </row>
    <row r="2039" spans="1:6" ht="12.75" x14ac:dyDescent="0.2">
      <c r="A2039" s="20"/>
      <c r="C2039" s="22"/>
      <c r="F2039" s="25"/>
    </row>
    <row r="2040" spans="1:6" ht="12.75" x14ac:dyDescent="0.2">
      <c r="A2040" s="20"/>
      <c r="C2040" s="22"/>
      <c r="F2040" s="25"/>
    </row>
    <row r="2041" spans="1:6" ht="12.75" x14ac:dyDescent="0.2">
      <c r="A2041" s="20"/>
      <c r="C2041" s="22"/>
      <c r="F2041" s="25"/>
    </row>
    <row r="2042" spans="1:6" ht="12.75" x14ac:dyDescent="0.2">
      <c r="A2042" s="20"/>
      <c r="C2042" s="22"/>
      <c r="F2042" s="25"/>
    </row>
    <row r="2043" spans="1:6" ht="12.75" x14ac:dyDescent="0.2">
      <c r="A2043" s="20"/>
      <c r="C2043" s="22"/>
      <c r="F2043" s="25"/>
    </row>
    <row r="2044" spans="1:6" ht="12.75" x14ac:dyDescent="0.2">
      <c r="A2044" s="20"/>
      <c r="C2044" s="22"/>
      <c r="F2044" s="25"/>
    </row>
    <row r="2045" spans="1:6" ht="12.75" x14ac:dyDescent="0.2">
      <c r="A2045" s="20"/>
      <c r="C2045" s="22"/>
      <c r="F2045" s="25"/>
    </row>
    <row r="2046" spans="1:6" ht="12.75" x14ac:dyDescent="0.2">
      <c r="A2046" s="20"/>
      <c r="C2046" s="22"/>
      <c r="F2046" s="25"/>
    </row>
    <row r="2047" spans="1:6" ht="12.75" x14ac:dyDescent="0.2">
      <c r="A2047" s="20"/>
      <c r="C2047" s="22"/>
      <c r="F2047" s="25"/>
    </row>
    <row r="2048" spans="1:6" ht="12.75" x14ac:dyDescent="0.2">
      <c r="A2048" s="20"/>
      <c r="C2048" s="22"/>
      <c r="F2048" s="25"/>
    </row>
    <row r="2049" spans="1:6" ht="12.75" x14ac:dyDescent="0.2">
      <c r="A2049" s="20"/>
      <c r="C2049" s="22"/>
      <c r="F2049" s="25"/>
    </row>
    <row r="2050" spans="1:6" ht="12.75" x14ac:dyDescent="0.2">
      <c r="A2050" s="20"/>
      <c r="C2050" s="22"/>
      <c r="F2050" s="25"/>
    </row>
    <row r="2051" spans="1:6" ht="12.75" x14ac:dyDescent="0.2">
      <c r="A2051" s="20"/>
      <c r="C2051" s="22"/>
      <c r="F2051" s="25"/>
    </row>
    <row r="2052" spans="1:6" ht="12.75" x14ac:dyDescent="0.2">
      <c r="A2052" s="20"/>
      <c r="C2052" s="22"/>
      <c r="F2052" s="25"/>
    </row>
    <row r="2053" spans="1:6" ht="12.75" x14ac:dyDescent="0.2">
      <c r="A2053" s="20"/>
      <c r="C2053" s="22"/>
      <c r="F2053" s="25"/>
    </row>
    <row r="2054" spans="1:6" ht="12.75" x14ac:dyDescent="0.2">
      <c r="A2054" s="20"/>
      <c r="C2054" s="22"/>
      <c r="F2054" s="25"/>
    </row>
    <row r="2055" spans="1:6" ht="12.75" x14ac:dyDescent="0.2">
      <c r="A2055" s="20"/>
      <c r="C2055" s="22"/>
      <c r="F2055" s="25"/>
    </row>
    <row r="2056" spans="1:6" ht="12.75" x14ac:dyDescent="0.2">
      <c r="A2056" s="20"/>
      <c r="C2056" s="22"/>
      <c r="F2056" s="25"/>
    </row>
    <row r="2057" spans="1:6" ht="12.75" x14ac:dyDescent="0.2">
      <c r="A2057" s="20"/>
      <c r="C2057" s="22"/>
      <c r="F2057" s="25"/>
    </row>
    <row r="2058" spans="1:6" ht="12.75" x14ac:dyDescent="0.2">
      <c r="A2058" s="20"/>
      <c r="C2058" s="22"/>
      <c r="F2058" s="25"/>
    </row>
    <row r="2059" spans="1:6" ht="12.75" x14ac:dyDescent="0.2">
      <c r="A2059" s="20"/>
      <c r="C2059" s="22"/>
      <c r="F2059" s="25"/>
    </row>
    <row r="2060" spans="1:6" ht="12.75" x14ac:dyDescent="0.2">
      <c r="A2060" s="20"/>
      <c r="C2060" s="22"/>
      <c r="F2060" s="25"/>
    </row>
    <row r="2061" spans="1:6" ht="12.75" x14ac:dyDescent="0.2">
      <c r="A2061" s="20"/>
      <c r="C2061" s="22"/>
      <c r="F2061" s="25"/>
    </row>
    <row r="2062" spans="1:6" ht="12.75" x14ac:dyDescent="0.2">
      <c r="A2062" s="20"/>
      <c r="C2062" s="22"/>
      <c r="F2062" s="25"/>
    </row>
    <row r="2063" spans="1:6" ht="12.75" x14ac:dyDescent="0.2">
      <c r="A2063" s="20"/>
      <c r="C2063" s="22"/>
      <c r="F2063" s="25"/>
    </row>
    <row r="2064" spans="1:6" ht="12.75" x14ac:dyDescent="0.2">
      <c r="A2064" s="20"/>
      <c r="C2064" s="22"/>
      <c r="F2064" s="25"/>
    </row>
    <row r="2065" spans="1:6" ht="12.75" x14ac:dyDescent="0.2">
      <c r="A2065" s="20"/>
      <c r="C2065" s="22"/>
      <c r="F2065" s="25"/>
    </row>
    <row r="2066" spans="1:6" ht="12.75" x14ac:dyDescent="0.2">
      <c r="A2066" s="20"/>
      <c r="C2066" s="22"/>
      <c r="F2066" s="25"/>
    </row>
    <row r="2067" spans="1:6" ht="12.75" x14ac:dyDescent="0.2">
      <c r="A2067" s="20"/>
      <c r="C2067" s="22"/>
      <c r="F2067" s="25"/>
    </row>
    <row r="2068" spans="1:6" ht="12.75" x14ac:dyDescent="0.2">
      <c r="A2068" s="20"/>
      <c r="C2068" s="22"/>
      <c r="F2068" s="25"/>
    </row>
    <row r="2069" spans="1:6" ht="12.75" x14ac:dyDescent="0.2">
      <c r="A2069" s="20"/>
      <c r="C2069" s="22"/>
      <c r="F2069" s="25"/>
    </row>
    <row r="2070" spans="1:6" ht="12.75" x14ac:dyDescent="0.2">
      <c r="A2070" s="20"/>
      <c r="C2070" s="22"/>
      <c r="F2070" s="25"/>
    </row>
    <row r="2071" spans="1:6" ht="12.75" x14ac:dyDescent="0.2">
      <c r="A2071" s="20"/>
      <c r="C2071" s="22"/>
      <c r="F2071" s="25"/>
    </row>
    <row r="2072" spans="1:6" ht="12.75" x14ac:dyDescent="0.2">
      <c r="A2072" s="20"/>
      <c r="C2072" s="22"/>
      <c r="F2072" s="25"/>
    </row>
    <row r="2073" spans="1:6" ht="12.75" x14ac:dyDescent="0.2">
      <c r="A2073" s="20"/>
      <c r="C2073" s="22"/>
      <c r="F2073" s="25"/>
    </row>
    <row r="2074" spans="1:6" ht="12.75" x14ac:dyDescent="0.2">
      <c r="A2074" s="20"/>
      <c r="C2074" s="22"/>
      <c r="F2074" s="25"/>
    </row>
    <row r="2075" spans="1:6" ht="12.75" x14ac:dyDescent="0.2">
      <c r="A2075" s="20"/>
      <c r="C2075" s="22"/>
      <c r="F2075" s="25"/>
    </row>
    <row r="2076" spans="1:6" ht="12.75" x14ac:dyDescent="0.2">
      <c r="A2076" s="20"/>
      <c r="C2076" s="22"/>
      <c r="F2076" s="25"/>
    </row>
    <row r="2077" spans="1:6" ht="12.75" x14ac:dyDescent="0.2">
      <c r="A2077" s="20"/>
      <c r="C2077" s="22"/>
      <c r="F2077" s="25"/>
    </row>
    <row r="2078" spans="1:6" ht="12.75" x14ac:dyDescent="0.2">
      <c r="A2078" s="20"/>
      <c r="C2078" s="22"/>
      <c r="F2078" s="25"/>
    </row>
    <row r="2079" spans="1:6" ht="12.75" x14ac:dyDescent="0.2">
      <c r="A2079" s="20"/>
      <c r="C2079" s="22"/>
      <c r="F2079" s="25"/>
    </row>
    <row r="2080" spans="1:6" ht="12.75" x14ac:dyDescent="0.2">
      <c r="A2080" s="20"/>
      <c r="C2080" s="22"/>
      <c r="F2080" s="25"/>
    </row>
    <row r="2081" spans="1:6" ht="12.75" x14ac:dyDescent="0.2">
      <c r="A2081" s="20"/>
      <c r="C2081" s="22"/>
      <c r="F2081" s="25"/>
    </row>
    <row r="2082" spans="1:6" ht="12.75" x14ac:dyDescent="0.2">
      <c r="A2082" s="20"/>
      <c r="C2082" s="22"/>
      <c r="F2082" s="25"/>
    </row>
    <row r="2083" spans="1:6" ht="12.75" x14ac:dyDescent="0.2">
      <c r="A2083" s="20"/>
      <c r="C2083" s="22"/>
      <c r="F2083" s="25"/>
    </row>
    <row r="2084" spans="1:6" ht="12.75" x14ac:dyDescent="0.2">
      <c r="A2084" s="20"/>
      <c r="C2084" s="22"/>
      <c r="F2084" s="25"/>
    </row>
    <row r="2085" spans="1:6" ht="12.75" x14ac:dyDescent="0.2">
      <c r="A2085" s="20"/>
      <c r="C2085" s="22"/>
      <c r="F2085" s="25"/>
    </row>
    <row r="2086" spans="1:6" ht="12.75" x14ac:dyDescent="0.2">
      <c r="A2086" s="20"/>
      <c r="C2086" s="22"/>
      <c r="F2086" s="25"/>
    </row>
    <row r="2087" spans="1:6" ht="12.75" x14ac:dyDescent="0.2">
      <c r="A2087" s="20"/>
      <c r="C2087" s="22"/>
      <c r="F2087" s="25"/>
    </row>
    <row r="2088" spans="1:6" ht="12.75" x14ac:dyDescent="0.2">
      <c r="A2088" s="20"/>
      <c r="C2088" s="22"/>
      <c r="F2088" s="25"/>
    </row>
    <row r="2089" spans="1:6" ht="12.75" x14ac:dyDescent="0.2">
      <c r="A2089" s="20"/>
      <c r="C2089" s="22"/>
      <c r="F2089" s="25"/>
    </row>
    <row r="2090" spans="1:6" ht="12.75" x14ac:dyDescent="0.2">
      <c r="A2090" s="20"/>
      <c r="C2090" s="22"/>
      <c r="F2090" s="25"/>
    </row>
    <row r="2091" spans="1:6" ht="12.75" x14ac:dyDescent="0.2">
      <c r="A2091" s="20"/>
      <c r="C2091" s="22"/>
      <c r="F2091" s="25"/>
    </row>
    <row r="2092" spans="1:6" ht="12.75" x14ac:dyDescent="0.2">
      <c r="A2092" s="20"/>
      <c r="C2092" s="22"/>
      <c r="F2092" s="25"/>
    </row>
    <row r="2093" spans="1:6" ht="12.75" x14ac:dyDescent="0.2">
      <c r="A2093" s="20"/>
      <c r="C2093" s="22"/>
      <c r="F2093" s="25"/>
    </row>
    <row r="2094" spans="1:6" ht="12.75" x14ac:dyDescent="0.2">
      <c r="A2094" s="20"/>
      <c r="C2094" s="22"/>
      <c r="F2094" s="25"/>
    </row>
    <row r="2095" spans="1:6" ht="12.75" x14ac:dyDescent="0.2">
      <c r="A2095" s="20"/>
      <c r="C2095" s="22"/>
      <c r="F2095" s="25"/>
    </row>
    <row r="2096" spans="1:6" ht="12.75" x14ac:dyDescent="0.2">
      <c r="A2096" s="20"/>
      <c r="C2096" s="22"/>
      <c r="F2096" s="25"/>
    </row>
    <row r="2097" spans="1:6" ht="12.75" x14ac:dyDescent="0.2">
      <c r="A2097" s="20"/>
      <c r="C2097" s="22"/>
      <c r="F2097" s="25"/>
    </row>
    <row r="2098" spans="1:6" ht="12.75" x14ac:dyDescent="0.2">
      <c r="A2098" s="20"/>
      <c r="C2098" s="22"/>
      <c r="F2098" s="25"/>
    </row>
    <row r="2099" spans="1:6" ht="12.75" x14ac:dyDescent="0.2">
      <c r="A2099" s="20"/>
      <c r="C2099" s="22"/>
      <c r="F2099" s="25"/>
    </row>
    <row r="2100" spans="1:6" ht="12.75" x14ac:dyDescent="0.2">
      <c r="A2100" s="20"/>
      <c r="C2100" s="22"/>
      <c r="F2100" s="25"/>
    </row>
    <row r="2101" spans="1:6" ht="12.75" x14ac:dyDescent="0.2">
      <c r="A2101" s="20"/>
      <c r="C2101" s="22"/>
      <c r="F2101" s="25"/>
    </row>
    <row r="2102" spans="1:6" ht="12.75" x14ac:dyDescent="0.2">
      <c r="A2102" s="20"/>
      <c r="C2102" s="22"/>
      <c r="F2102" s="25"/>
    </row>
    <row r="2103" spans="1:6" ht="12.75" x14ac:dyDescent="0.2">
      <c r="A2103" s="20"/>
      <c r="C2103" s="22"/>
      <c r="F2103" s="25"/>
    </row>
    <row r="2104" spans="1:6" ht="12.75" x14ac:dyDescent="0.2">
      <c r="A2104" s="20"/>
      <c r="C2104" s="22"/>
      <c r="F2104" s="25"/>
    </row>
    <row r="2105" spans="1:6" ht="12.75" x14ac:dyDescent="0.2">
      <c r="A2105" s="20"/>
      <c r="C2105" s="22"/>
      <c r="F2105" s="25"/>
    </row>
    <row r="2106" spans="1:6" ht="12.75" x14ac:dyDescent="0.2">
      <c r="A2106" s="20"/>
      <c r="C2106" s="22"/>
      <c r="F2106" s="25"/>
    </row>
    <row r="2107" spans="1:6" ht="12.75" x14ac:dyDescent="0.2">
      <c r="A2107" s="20"/>
      <c r="C2107" s="22"/>
      <c r="F2107" s="25"/>
    </row>
    <row r="2108" spans="1:6" ht="12.75" x14ac:dyDescent="0.2">
      <c r="A2108" s="20"/>
      <c r="C2108" s="22"/>
      <c r="F2108" s="25"/>
    </row>
    <row r="2109" spans="1:6" ht="12.75" x14ac:dyDescent="0.2">
      <c r="A2109" s="20"/>
      <c r="C2109" s="22"/>
      <c r="F2109" s="25"/>
    </row>
    <row r="2110" spans="1:6" ht="12.75" x14ac:dyDescent="0.2">
      <c r="A2110" s="20"/>
      <c r="C2110" s="22"/>
      <c r="F2110" s="25"/>
    </row>
    <row r="2111" spans="1:6" ht="12.75" x14ac:dyDescent="0.2">
      <c r="A2111" s="20"/>
      <c r="C2111" s="22"/>
      <c r="F2111" s="25"/>
    </row>
    <row r="2112" spans="1:6" ht="12.75" x14ac:dyDescent="0.2">
      <c r="A2112" s="20"/>
      <c r="C2112" s="22"/>
      <c r="F2112" s="25"/>
    </row>
    <row r="2113" spans="1:6" ht="12.75" x14ac:dyDescent="0.2">
      <c r="A2113" s="20"/>
      <c r="C2113" s="22"/>
      <c r="F2113" s="25"/>
    </row>
    <row r="2114" spans="1:6" ht="12.75" x14ac:dyDescent="0.2">
      <c r="A2114" s="20"/>
      <c r="C2114" s="22"/>
      <c r="F2114" s="25"/>
    </row>
    <row r="2115" spans="1:6" ht="12.75" x14ac:dyDescent="0.2">
      <c r="A2115" s="20"/>
      <c r="C2115" s="22"/>
      <c r="F2115" s="25"/>
    </row>
    <row r="2116" spans="1:6" ht="12.75" x14ac:dyDescent="0.2">
      <c r="A2116" s="20"/>
      <c r="C2116" s="22"/>
      <c r="F2116" s="25"/>
    </row>
    <row r="2117" spans="1:6" ht="12.75" x14ac:dyDescent="0.2">
      <c r="A2117" s="20"/>
      <c r="C2117" s="22"/>
      <c r="F2117" s="25"/>
    </row>
    <row r="2118" spans="1:6" ht="12.75" x14ac:dyDescent="0.2">
      <c r="A2118" s="20"/>
      <c r="C2118" s="22"/>
      <c r="F2118" s="25"/>
    </row>
    <row r="2119" spans="1:6" ht="12.75" x14ac:dyDescent="0.2">
      <c r="A2119" s="20"/>
      <c r="C2119" s="22"/>
      <c r="F2119" s="25"/>
    </row>
    <row r="2120" spans="1:6" ht="12.75" x14ac:dyDescent="0.2">
      <c r="A2120" s="20"/>
      <c r="C2120" s="22"/>
      <c r="F2120" s="25"/>
    </row>
    <row r="2121" spans="1:6" ht="12.75" x14ac:dyDescent="0.2">
      <c r="A2121" s="20"/>
      <c r="C2121" s="22"/>
      <c r="F2121" s="25"/>
    </row>
    <row r="2122" spans="1:6" ht="12.75" x14ac:dyDescent="0.2">
      <c r="A2122" s="20"/>
      <c r="C2122" s="22"/>
      <c r="F2122" s="25"/>
    </row>
    <row r="2123" spans="1:6" ht="12.75" x14ac:dyDescent="0.2">
      <c r="A2123" s="20"/>
      <c r="C2123" s="22"/>
      <c r="F2123" s="25"/>
    </row>
    <row r="2124" spans="1:6" ht="12.75" x14ac:dyDescent="0.2">
      <c r="A2124" s="20"/>
      <c r="C2124" s="22"/>
      <c r="F2124" s="25"/>
    </row>
    <row r="2125" spans="1:6" ht="12.75" x14ac:dyDescent="0.2">
      <c r="A2125" s="20"/>
      <c r="C2125" s="22"/>
      <c r="F2125" s="25"/>
    </row>
    <row r="2126" spans="1:6" ht="12.75" x14ac:dyDescent="0.2">
      <c r="A2126" s="20"/>
      <c r="C2126" s="22"/>
      <c r="F2126" s="25"/>
    </row>
    <row r="2127" spans="1:6" ht="12.75" x14ac:dyDescent="0.2">
      <c r="A2127" s="20"/>
      <c r="C2127" s="22"/>
      <c r="F2127" s="25"/>
    </row>
    <row r="2128" spans="1:6" ht="12.75" x14ac:dyDescent="0.2">
      <c r="A2128" s="20"/>
      <c r="C2128" s="22"/>
      <c r="F2128" s="25"/>
    </row>
    <row r="2129" spans="1:6" ht="12.75" x14ac:dyDescent="0.2">
      <c r="A2129" s="20"/>
      <c r="C2129" s="22"/>
      <c r="F2129" s="25"/>
    </row>
    <row r="2130" spans="1:6" ht="12.75" x14ac:dyDescent="0.2">
      <c r="A2130" s="20"/>
      <c r="C2130" s="22"/>
      <c r="F2130" s="25"/>
    </row>
    <row r="2131" spans="1:6" ht="12.75" x14ac:dyDescent="0.2">
      <c r="A2131" s="20"/>
      <c r="C2131" s="22"/>
      <c r="F2131" s="25"/>
    </row>
    <row r="2132" spans="1:6" ht="12.75" x14ac:dyDescent="0.2">
      <c r="A2132" s="20"/>
      <c r="C2132" s="22"/>
      <c r="F2132" s="25"/>
    </row>
    <row r="2133" spans="1:6" ht="12.75" x14ac:dyDescent="0.2">
      <c r="A2133" s="20"/>
      <c r="C2133" s="22"/>
      <c r="F2133" s="25"/>
    </row>
    <row r="2134" spans="1:6" ht="12.75" x14ac:dyDescent="0.2">
      <c r="A2134" s="20"/>
      <c r="C2134" s="22"/>
      <c r="F2134" s="25"/>
    </row>
    <row r="2135" spans="1:6" ht="12.75" x14ac:dyDescent="0.2">
      <c r="A2135" s="20"/>
      <c r="C2135" s="22"/>
      <c r="F2135" s="25"/>
    </row>
    <row r="2136" spans="1:6" ht="12.75" x14ac:dyDescent="0.2">
      <c r="A2136" s="20"/>
      <c r="C2136" s="22"/>
      <c r="F2136" s="25"/>
    </row>
    <row r="2137" spans="1:6" ht="12.75" x14ac:dyDescent="0.2">
      <c r="A2137" s="20"/>
      <c r="C2137" s="22"/>
      <c r="F2137" s="25"/>
    </row>
    <row r="2138" spans="1:6" ht="12.75" x14ac:dyDescent="0.2">
      <c r="A2138" s="20"/>
      <c r="C2138" s="22"/>
      <c r="F2138" s="25"/>
    </row>
    <row r="2139" spans="1:6" ht="12.75" x14ac:dyDescent="0.2">
      <c r="A2139" s="20"/>
      <c r="C2139" s="22"/>
      <c r="F2139" s="25"/>
    </row>
    <row r="2140" spans="1:6" ht="12.75" x14ac:dyDescent="0.2">
      <c r="A2140" s="20"/>
      <c r="C2140" s="22"/>
      <c r="F2140" s="25"/>
    </row>
    <row r="2141" spans="1:6" ht="12.75" x14ac:dyDescent="0.2">
      <c r="A2141" s="20"/>
      <c r="C2141" s="22"/>
      <c r="F2141" s="25"/>
    </row>
    <row r="2142" spans="1:6" ht="12.75" x14ac:dyDescent="0.2">
      <c r="A2142" s="20"/>
      <c r="C2142" s="22"/>
      <c r="F2142" s="25"/>
    </row>
    <row r="2143" spans="1:6" ht="12.75" x14ac:dyDescent="0.2">
      <c r="A2143" s="20"/>
      <c r="C2143" s="22"/>
      <c r="F2143" s="25"/>
    </row>
    <row r="2144" spans="1:6" ht="12.75" x14ac:dyDescent="0.2">
      <c r="A2144" s="20"/>
      <c r="C2144" s="22"/>
      <c r="F2144" s="25"/>
    </row>
    <row r="2145" spans="1:6" ht="12.75" x14ac:dyDescent="0.2">
      <c r="A2145" s="20"/>
      <c r="C2145" s="22"/>
      <c r="F2145" s="25"/>
    </row>
    <row r="2146" spans="1:6" ht="12.75" x14ac:dyDescent="0.2">
      <c r="A2146" s="20"/>
      <c r="C2146" s="22"/>
      <c r="F2146" s="25"/>
    </row>
    <row r="2147" spans="1:6" ht="12.75" x14ac:dyDescent="0.2">
      <c r="A2147" s="20"/>
      <c r="C2147" s="22"/>
      <c r="F2147" s="25"/>
    </row>
    <row r="2148" spans="1:6" ht="12.75" x14ac:dyDescent="0.2">
      <c r="A2148" s="20"/>
      <c r="C2148" s="22"/>
      <c r="F2148" s="25"/>
    </row>
    <row r="2149" spans="1:6" ht="12.75" x14ac:dyDescent="0.2">
      <c r="A2149" s="20"/>
      <c r="C2149" s="22"/>
      <c r="F2149" s="25"/>
    </row>
    <row r="2150" spans="1:6" ht="12.75" x14ac:dyDescent="0.2">
      <c r="A2150" s="20"/>
      <c r="C2150" s="22"/>
      <c r="F2150" s="25"/>
    </row>
    <row r="2151" spans="1:6" ht="12.75" x14ac:dyDescent="0.2">
      <c r="A2151" s="20"/>
      <c r="C2151" s="22"/>
      <c r="F2151" s="25"/>
    </row>
    <row r="2152" spans="1:6" ht="12.75" x14ac:dyDescent="0.2">
      <c r="A2152" s="20"/>
      <c r="C2152" s="22"/>
      <c r="F2152" s="25"/>
    </row>
    <row r="2153" spans="1:6" ht="12.75" x14ac:dyDescent="0.2">
      <c r="A2153" s="20"/>
      <c r="C2153" s="22"/>
      <c r="F2153" s="25"/>
    </row>
    <row r="2154" spans="1:6" ht="12.75" x14ac:dyDescent="0.2">
      <c r="A2154" s="20"/>
      <c r="C2154" s="22"/>
      <c r="F2154" s="25"/>
    </row>
    <row r="2155" spans="1:6" ht="12.75" x14ac:dyDescent="0.2">
      <c r="A2155" s="20"/>
      <c r="C2155" s="22"/>
      <c r="F2155" s="25"/>
    </row>
    <row r="2156" spans="1:6" ht="12.75" x14ac:dyDescent="0.2">
      <c r="A2156" s="20"/>
      <c r="C2156" s="22"/>
      <c r="F2156" s="25"/>
    </row>
    <row r="2157" spans="1:6" ht="12.75" x14ac:dyDescent="0.2">
      <c r="A2157" s="20"/>
      <c r="C2157" s="22"/>
      <c r="F2157" s="25"/>
    </row>
    <row r="2158" spans="1:6" ht="12.75" x14ac:dyDescent="0.2">
      <c r="A2158" s="20"/>
      <c r="C2158" s="22"/>
      <c r="F2158" s="25"/>
    </row>
    <row r="2159" spans="1:6" ht="12.75" x14ac:dyDescent="0.2">
      <c r="A2159" s="20"/>
      <c r="C2159" s="22"/>
      <c r="F2159" s="25"/>
    </row>
    <row r="2160" spans="1:6" ht="12.75" x14ac:dyDescent="0.2">
      <c r="A2160" s="20"/>
      <c r="C2160" s="22"/>
      <c r="F2160" s="25"/>
    </row>
    <row r="2161" spans="1:6" ht="12.75" x14ac:dyDescent="0.2">
      <c r="A2161" s="20"/>
      <c r="C2161" s="22"/>
      <c r="F2161" s="25"/>
    </row>
    <row r="2162" spans="1:6" ht="12.75" x14ac:dyDescent="0.2">
      <c r="A2162" s="20"/>
      <c r="C2162" s="22"/>
      <c r="F2162" s="25"/>
    </row>
    <row r="2163" spans="1:6" ht="12.75" x14ac:dyDescent="0.2">
      <c r="A2163" s="20"/>
      <c r="C2163" s="22"/>
      <c r="F2163" s="25"/>
    </row>
    <row r="2164" spans="1:6" ht="12.75" x14ac:dyDescent="0.2">
      <c r="A2164" s="20"/>
      <c r="C2164" s="22"/>
      <c r="F2164" s="25"/>
    </row>
    <row r="2165" spans="1:6" ht="12.75" x14ac:dyDescent="0.2">
      <c r="A2165" s="20"/>
      <c r="C2165" s="22"/>
      <c r="F2165" s="25"/>
    </row>
    <row r="2166" spans="1:6" ht="12.75" x14ac:dyDescent="0.2">
      <c r="A2166" s="20"/>
      <c r="C2166" s="22"/>
      <c r="F2166" s="25"/>
    </row>
    <row r="2167" spans="1:6" ht="12.75" x14ac:dyDescent="0.2">
      <c r="A2167" s="20"/>
      <c r="C2167" s="22"/>
      <c r="F2167" s="25"/>
    </row>
    <row r="2168" spans="1:6" ht="12.75" x14ac:dyDescent="0.2">
      <c r="A2168" s="20"/>
      <c r="C2168" s="22"/>
      <c r="F2168" s="25"/>
    </row>
    <row r="2169" spans="1:6" ht="12.75" x14ac:dyDescent="0.2">
      <c r="A2169" s="20"/>
      <c r="C2169" s="22"/>
      <c r="F2169" s="25"/>
    </row>
    <row r="2170" spans="1:6" ht="12.75" x14ac:dyDescent="0.2">
      <c r="A2170" s="20"/>
      <c r="C2170" s="22"/>
      <c r="F2170" s="25"/>
    </row>
    <row r="2171" spans="1:6" ht="12.75" x14ac:dyDescent="0.2">
      <c r="A2171" s="20"/>
      <c r="C2171" s="22"/>
      <c r="F2171" s="25"/>
    </row>
    <row r="2172" spans="1:6" ht="12.75" x14ac:dyDescent="0.2">
      <c r="A2172" s="20"/>
      <c r="C2172" s="22"/>
      <c r="F2172" s="25"/>
    </row>
    <row r="2173" spans="1:6" ht="12.75" x14ac:dyDescent="0.2">
      <c r="A2173" s="20"/>
      <c r="C2173" s="22"/>
      <c r="F2173" s="25"/>
    </row>
    <row r="2174" spans="1:6" ht="12.75" x14ac:dyDescent="0.2">
      <c r="A2174" s="20"/>
      <c r="C2174" s="22"/>
      <c r="F2174" s="25"/>
    </row>
    <row r="2175" spans="1:6" ht="12.75" x14ac:dyDescent="0.2">
      <c r="A2175" s="20"/>
      <c r="C2175" s="22"/>
      <c r="F2175" s="25"/>
    </row>
    <row r="2176" spans="1:6" ht="12.75" x14ac:dyDescent="0.2">
      <c r="A2176" s="20"/>
      <c r="C2176" s="22"/>
      <c r="F2176" s="25"/>
    </row>
    <row r="2177" spans="1:6" ht="12.75" x14ac:dyDescent="0.2">
      <c r="A2177" s="20"/>
      <c r="C2177" s="22"/>
      <c r="F2177" s="25"/>
    </row>
    <row r="2178" spans="1:6" ht="12.75" x14ac:dyDescent="0.2">
      <c r="A2178" s="20"/>
      <c r="C2178" s="22"/>
      <c r="F2178" s="25"/>
    </row>
    <row r="2179" spans="1:6" ht="12.75" x14ac:dyDescent="0.2">
      <c r="A2179" s="20"/>
      <c r="C2179" s="22"/>
      <c r="F2179" s="25"/>
    </row>
    <row r="2180" spans="1:6" ht="12.75" x14ac:dyDescent="0.2">
      <c r="A2180" s="20"/>
      <c r="C2180" s="22"/>
      <c r="F2180" s="25"/>
    </row>
    <row r="2181" spans="1:6" ht="12.75" x14ac:dyDescent="0.2">
      <c r="A2181" s="20"/>
      <c r="C2181" s="22"/>
      <c r="F2181" s="25"/>
    </row>
    <row r="2182" spans="1:6" ht="12.75" x14ac:dyDescent="0.2">
      <c r="A2182" s="20"/>
      <c r="C2182" s="22"/>
      <c r="F2182" s="25"/>
    </row>
    <row r="2183" spans="1:6" ht="12.75" x14ac:dyDescent="0.2">
      <c r="A2183" s="20"/>
      <c r="C2183" s="22"/>
      <c r="F2183" s="25"/>
    </row>
    <row r="2184" spans="1:6" ht="12.75" x14ac:dyDescent="0.2">
      <c r="A2184" s="20"/>
      <c r="C2184" s="22"/>
      <c r="F2184" s="25"/>
    </row>
    <row r="2185" spans="1:6" ht="12.75" x14ac:dyDescent="0.2">
      <c r="A2185" s="20"/>
      <c r="C2185" s="22"/>
      <c r="F2185" s="25"/>
    </row>
    <row r="2186" spans="1:6" ht="12.75" x14ac:dyDescent="0.2">
      <c r="A2186" s="20"/>
      <c r="C2186" s="22"/>
      <c r="F2186" s="25"/>
    </row>
    <row r="2187" spans="1:6" ht="12.75" x14ac:dyDescent="0.2">
      <c r="A2187" s="20"/>
      <c r="C2187" s="22"/>
      <c r="F2187" s="25"/>
    </row>
    <row r="2188" spans="1:6" ht="12.75" x14ac:dyDescent="0.2">
      <c r="A2188" s="20"/>
      <c r="C2188" s="22"/>
      <c r="F2188" s="25"/>
    </row>
    <row r="2189" spans="1:6" ht="12.75" x14ac:dyDescent="0.2">
      <c r="A2189" s="20"/>
      <c r="C2189" s="22"/>
      <c r="F2189" s="25"/>
    </row>
    <row r="2190" spans="1:6" ht="12.75" x14ac:dyDescent="0.2">
      <c r="A2190" s="20"/>
      <c r="C2190" s="22"/>
      <c r="F2190" s="25"/>
    </row>
    <row r="2191" spans="1:6" ht="12.75" x14ac:dyDescent="0.2">
      <c r="A2191" s="20"/>
      <c r="C2191" s="22"/>
      <c r="F2191" s="25"/>
    </row>
    <row r="2192" spans="1:6" ht="12.75" x14ac:dyDescent="0.2">
      <c r="A2192" s="20"/>
      <c r="C2192" s="22"/>
      <c r="F2192" s="25"/>
    </row>
    <row r="2193" spans="1:6" ht="12.75" x14ac:dyDescent="0.2">
      <c r="A2193" s="20"/>
      <c r="C2193" s="22"/>
      <c r="F2193" s="25"/>
    </row>
    <row r="2194" spans="1:6" ht="12.75" x14ac:dyDescent="0.2">
      <c r="A2194" s="20"/>
      <c r="C2194" s="22"/>
      <c r="F2194" s="25"/>
    </row>
    <row r="2195" spans="1:6" ht="12.75" x14ac:dyDescent="0.2">
      <c r="A2195" s="20"/>
      <c r="C2195" s="22"/>
      <c r="F2195" s="25"/>
    </row>
    <row r="2196" spans="1:6" ht="12.75" x14ac:dyDescent="0.2">
      <c r="A2196" s="20"/>
      <c r="C2196" s="22"/>
      <c r="F2196" s="25"/>
    </row>
    <row r="2197" spans="1:6" ht="12.75" x14ac:dyDescent="0.2">
      <c r="A2197" s="20"/>
      <c r="C2197" s="22"/>
      <c r="F2197" s="25"/>
    </row>
    <row r="2198" spans="1:6" ht="12.75" x14ac:dyDescent="0.2">
      <c r="A2198" s="20"/>
      <c r="C2198" s="22"/>
      <c r="F2198" s="25"/>
    </row>
    <row r="2199" spans="1:6" ht="12.75" x14ac:dyDescent="0.2">
      <c r="A2199" s="20"/>
      <c r="C2199" s="22"/>
      <c r="F2199" s="25"/>
    </row>
    <row r="2200" spans="1:6" ht="12.75" x14ac:dyDescent="0.2">
      <c r="A2200" s="20"/>
      <c r="C2200" s="22"/>
      <c r="F2200" s="25"/>
    </row>
    <row r="2201" spans="1:6" ht="12.75" x14ac:dyDescent="0.2">
      <c r="A2201" s="20"/>
      <c r="C2201" s="22"/>
      <c r="F2201" s="25"/>
    </row>
    <row r="2202" spans="1:6" ht="12.75" x14ac:dyDescent="0.2">
      <c r="A2202" s="20"/>
      <c r="C2202" s="22"/>
      <c r="F2202" s="25"/>
    </row>
    <row r="2203" spans="1:6" ht="12.75" x14ac:dyDescent="0.2">
      <c r="A2203" s="20"/>
      <c r="C2203" s="22"/>
      <c r="F2203" s="25"/>
    </row>
    <row r="2204" spans="1:6" ht="12.75" x14ac:dyDescent="0.2">
      <c r="A2204" s="20"/>
      <c r="C2204" s="22"/>
      <c r="F2204" s="25"/>
    </row>
    <row r="2205" spans="1:6" ht="12.75" x14ac:dyDescent="0.2">
      <c r="A2205" s="20"/>
      <c r="C2205" s="22"/>
      <c r="F2205" s="25"/>
    </row>
    <row r="2206" spans="1:6" ht="12.75" x14ac:dyDescent="0.2">
      <c r="A2206" s="20"/>
      <c r="C2206" s="22"/>
      <c r="F2206" s="25"/>
    </row>
    <row r="2207" spans="1:6" ht="12.75" x14ac:dyDescent="0.2">
      <c r="A2207" s="20"/>
      <c r="C2207" s="22"/>
      <c r="F2207" s="25"/>
    </row>
    <row r="2208" spans="1:6" ht="12.75" x14ac:dyDescent="0.2">
      <c r="A2208" s="20"/>
      <c r="C2208" s="22"/>
      <c r="F2208" s="25"/>
    </row>
    <row r="2209" spans="1:6" ht="12.75" x14ac:dyDescent="0.2">
      <c r="A2209" s="20"/>
      <c r="C2209" s="22"/>
      <c r="F2209" s="25"/>
    </row>
    <row r="2210" spans="1:6" ht="12.75" x14ac:dyDescent="0.2">
      <c r="A2210" s="20"/>
      <c r="C2210" s="22"/>
      <c r="F2210" s="25"/>
    </row>
    <row r="2211" spans="1:6" ht="12.75" x14ac:dyDescent="0.2">
      <c r="A2211" s="20"/>
      <c r="C2211" s="22"/>
      <c r="F2211" s="25"/>
    </row>
    <row r="2212" spans="1:6" ht="12.75" x14ac:dyDescent="0.2">
      <c r="A2212" s="20"/>
      <c r="C2212" s="22"/>
      <c r="F2212" s="25"/>
    </row>
    <row r="2213" spans="1:6" ht="12.75" x14ac:dyDescent="0.2">
      <c r="A2213" s="20"/>
      <c r="C2213" s="22"/>
      <c r="F2213" s="25"/>
    </row>
    <row r="2214" spans="1:6" ht="12.75" x14ac:dyDescent="0.2">
      <c r="A2214" s="20"/>
      <c r="C2214" s="22"/>
      <c r="F2214" s="25"/>
    </row>
    <row r="2215" spans="1:6" ht="12.75" x14ac:dyDescent="0.2">
      <c r="A2215" s="20"/>
      <c r="C2215" s="22"/>
      <c r="F2215" s="25"/>
    </row>
    <row r="2216" spans="1:6" ht="12.75" x14ac:dyDescent="0.2">
      <c r="A2216" s="20"/>
      <c r="C2216" s="22"/>
      <c r="F2216" s="25"/>
    </row>
    <row r="2217" spans="1:6" ht="12.75" x14ac:dyDescent="0.2">
      <c r="A2217" s="20"/>
      <c r="C2217" s="22"/>
      <c r="F2217" s="25"/>
    </row>
    <row r="2218" spans="1:6" ht="12.75" x14ac:dyDescent="0.2">
      <c r="A2218" s="20"/>
      <c r="C2218" s="22"/>
      <c r="F2218" s="25"/>
    </row>
    <row r="2219" spans="1:6" ht="12.75" x14ac:dyDescent="0.2">
      <c r="A2219" s="20"/>
      <c r="C2219" s="22"/>
      <c r="F2219" s="25"/>
    </row>
    <row r="2220" spans="1:6" ht="12.75" x14ac:dyDescent="0.2">
      <c r="A2220" s="20"/>
      <c r="C2220" s="22"/>
      <c r="F2220" s="25"/>
    </row>
    <row r="2221" spans="1:6" ht="12.75" x14ac:dyDescent="0.2">
      <c r="A2221" s="20"/>
      <c r="C2221" s="22"/>
      <c r="F2221" s="25"/>
    </row>
    <row r="2222" spans="1:6" ht="12.75" x14ac:dyDescent="0.2">
      <c r="A2222" s="20"/>
      <c r="C2222" s="22"/>
      <c r="F2222" s="25"/>
    </row>
    <row r="2223" spans="1:6" ht="12.75" x14ac:dyDescent="0.2">
      <c r="A2223" s="20"/>
      <c r="C2223" s="22"/>
      <c r="F2223" s="25"/>
    </row>
    <row r="2224" spans="1:6" ht="12.75" x14ac:dyDescent="0.2">
      <c r="A2224" s="20"/>
      <c r="C2224" s="22"/>
      <c r="F2224" s="25"/>
    </row>
    <row r="2225" spans="1:6" ht="12.75" x14ac:dyDescent="0.2">
      <c r="A2225" s="20"/>
      <c r="C2225" s="22"/>
      <c r="F2225" s="25"/>
    </row>
    <row r="2226" spans="1:6" ht="12.75" x14ac:dyDescent="0.2">
      <c r="A2226" s="20"/>
      <c r="C2226" s="22"/>
      <c r="F2226" s="25"/>
    </row>
    <row r="2227" spans="1:6" ht="12.75" x14ac:dyDescent="0.2">
      <c r="A2227" s="20"/>
      <c r="C2227" s="22"/>
      <c r="F2227" s="25"/>
    </row>
    <row r="2228" spans="1:6" ht="12.75" x14ac:dyDescent="0.2">
      <c r="A2228" s="20"/>
      <c r="C2228" s="22"/>
      <c r="F2228" s="25"/>
    </row>
    <row r="2229" spans="1:6" ht="12.75" x14ac:dyDescent="0.2">
      <c r="A2229" s="20"/>
      <c r="C2229" s="22"/>
      <c r="F2229" s="25"/>
    </row>
    <row r="2230" spans="1:6" ht="12.75" x14ac:dyDescent="0.2">
      <c r="A2230" s="20"/>
      <c r="C2230" s="22"/>
      <c r="F2230" s="25"/>
    </row>
    <row r="2231" spans="1:6" ht="12.75" x14ac:dyDescent="0.2">
      <c r="A2231" s="20"/>
      <c r="C2231" s="22"/>
      <c r="F2231" s="25"/>
    </row>
    <row r="2232" spans="1:6" ht="12.75" x14ac:dyDescent="0.2">
      <c r="A2232" s="20"/>
      <c r="C2232" s="22"/>
      <c r="F2232" s="25"/>
    </row>
    <row r="2233" spans="1:6" ht="12.75" x14ac:dyDescent="0.2">
      <c r="A2233" s="20"/>
      <c r="C2233" s="22"/>
      <c r="F2233" s="25"/>
    </row>
    <row r="2234" spans="1:6" ht="12.75" x14ac:dyDescent="0.2">
      <c r="A2234" s="20"/>
      <c r="C2234" s="22"/>
      <c r="F2234" s="25"/>
    </row>
    <row r="2235" spans="1:6" ht="12.75" x14ac:dyDescent="0.2">
      <c r="A2235" s="20"/>
      <c r="C2235" s="22"/>
      <c r="F2235" s="25"/>
    </row>
    <row r="2236" spans="1:6" ht="12.75" x14ac:dyDescent="0.2">
      <c r="A2236" s="20"/>
      <c r="C2236" s="22"/>
      <c r="F2236" s="25"/>
    </row>
    <row r="2237" spans="1:6" ht="12.75" x14ac:dyDescent="0.2">
      <c r="A2237" s="20"/>
      <c r="C2237" s="22"/>
      <c r="F2237" s="25"/>
    </row>
    <row r="2238" spans="1:6" ht="12.75" x14ac:dyDescent="0.2">
      <c r="A2238" s="20"/>
      <c r="C2238" s="22"/>
      <c r="F2238" s="25"/>
    </row>
    <row r="2239" spans="1:6" ht="12.75" x14ac:dyDescent="0.2">
      <c r="A2239" s="20"/>
      <c r="C2239" s="22"/>
      <c r="F2239" s="25"/>
    </row>
    <row r="2240" spans="1:6" ht="12.75" x14ac:dyDescent="0.2">
      <c r="A2240" s="20"/>
      <c r="C2240" s="22"/>
      <c r="F2240" s="25"/>
    </row>
    <row r="2241" spans="1:6" ht="12.75" x14ac:dyDescent="0.2">
      <c r="A2241" s="20"/>
      <c r="C2241" s="22"/>
      <c r="F2241" s="25"/>
    </row>
    <row r="2242" spans="1:6" ht="12.75" x14ac:dyDescent="0.2">
      <c r="A2242" s="20"/>
      <c r="C2242" s="22"/>
      <c r="F2242" s="25"/>
    </row>
    <row r="2243" spans="1:6" ht="12.75" x14ac:dyDescent="0.2">
      <c r="A2243" s="20"/>
      <c r="C2243" s="22"/>
      <c r="F2243" s="25"/>
    </row>
    <row r="2244" spans="1:6" ht="12.75" x14ac:dyDescent="0.2">
      <c r="A2244" s="20"/>
      <c r="C2244" s="22"/>
      <c r="F2244" s="25"/>
    </row>
    <row r="2245" spans="1:6" ht="12.75" x14ac:dyDescent="0.2">
      <c r="A2245" s="20"/>
      <c r="C2245" s="22"/>
      <c r="F2245" s="25"/>
    </row>
    <row r="2246" spans="1:6" ht="12.75" x14ac:dyDescent="0.2">
      <c r="A2246" s="20"/>
      <c r="C2246" s="22"/>
      <c r="F2246" s="25"/>
    </row>
    <row r="2247" spans="1:6" ht="12.75" x14ac:dyDescent="0.2">
      <c r="A2247" s="20"/>
      <c r="C2247" s="22"/>
      <c r="F2247" s="25"/>
    </row>
    <row r="2248" spans="1:6" ht="12.75" x14ac:dyDescent="0.2">
      <c r="A2248" s="20"/>
      <c r="C2248" s="22"/>
      <c r="F2248" s="25"/>
    </row>
    <row r="2249" spans="1:6" ht="12.75" x14ac:dyDescent="0.2">
      <c r="A2249" s="20"/>
      <c r="C2249" s="22"/>
      <c r="F2249" s="25"/>
    </row>
    <row r="2250" spans="1:6" ht="12.75" x14ac:dyDescent="0.2">
      <c r="A2250" s="20"/>
      <c r="C2250" s="22"/>
      <c r="F2250" s="25"/>
    </row>
    <row r="2251" spans="1:6" ht="12.75" x14ac:dyDescent="0.2">
      <c r="A2251" s="20"/>
      <c r="C2251" s="22"/>
      <c r="F2251" s="25"/>
    </row>
    <row r="2252" spans="1:6" ht="12.75" x14ac:dyDescent="0.2">
      <c r="A2252" s="20"/>
      <c r="C2252" s="22"/>
      <c r="F2252" s="25"/>
    </row>
    <row r="2253" spans="1:6" ht="12.75" x14ac:dyDescent="0.2">
      <c r="A2253" s="20"/>
      <c r="C2253" s="22"/>
      <c r="F2253" s="25"/>
    </row>
    <row r="2254" spans="1:6" ht="12.75" x14ac:dyDescent="0.2">
      <c r="A2254" s="20"/>
      <c r="C2254" s="22"/>
      <c r="F2254" s="25"/>
    </row>
    <row r="2255" spans="1:6" ht="12.75" x14ac:dyDescent="0.2">
      <c r="A2255" s="20"/>
      <c r="C2255" s="22"/>
      <c r="F2255" s="25"/>
    </row>
    <row r="2256" spans="1:6" ht="12.75" x14ac:dyDescent="0.2">
      <c r="A2256" s="20"/>
      <c r="C2256" s="22"/>
      <c r="F2256" s="25"/>
    </row>
    <row r="2257" spans="1:6" ht="12.75" x14ac:dyDescent="0.2">
      <c r="A2257" s="20"/>
      <c r="C2257" s="22"/>
      <c r="F2257" s="25"/>
    </row>
    <row r="2258" spans="1:6" ht="12.75" x14ac:dyDescent="0.2">
      <c r="A2258" s="20"/>
      <c r="C2258" s="22"/>
      <c r="F2258" s="25"/>
    </row>
    <row r="2259" spans="1:6" ht="12.75" x14ac:dyDescent="0.2">
      <c r="A2259" s="20"/>
      <c r="C2259" s="22"/>
      <c r="F2259" s="25"/>
    </row>
    <row r="2260" spans="1:6" ht="12.75" x14ac:dyDescent="0.2">
      <c r="A2260" s="20"/>
      <c r="C2260" s="22"/>
      <c r="F2260" s="25"/>
    </row>
    <row r="2261" spans="1:6" ht="12.75" x14ac:dyDescent="0.2">
      <c r="A2261" s="20"/>
      <c r="C2261" s="22"/>
      <c r="F2261" s="25"/>
    </row>
    <row r="2262" spans="1:6" ht="12.75" x14ac:dyDescent="0.2">
      <c r="A2262" s="20"/>
      <c r="C2262" s="22"/>
      <c r="F2262" s="25"/>
    </row>
    <row r="2263" spans="1:6" ht="12.75" x14ac:dyDescent="0.2">
      <c r="A2263" s="20"/>
      <c r="C2263" s="22"/>
      <c r="F2263" s="25"/>
    </row>
    <row r="2264" spans="1:6" ht="12.75" x14ac:dyDescent="0.2">
      <c r="A2264" s="20"/>
      <c r="C2264" s="22"/>
      <c r="F2264" s="25"/>
    </row>
    <row r="2265" spans="1:6" ht="12.75" x14ac:dyDescent="0.2">
      <c r="A2265" s="20"/>
      <c r="C2265" s="22"/>
      <c r="F2265" s="25"/>
    </row>
    <row r="2266" spans="1:6" ht="12.75" x14ac:dyDescent="0.2">
      <c r="A2266" s="20"/>
      <c r="C2266" s="22"/>
      <c r="F2266" s="25"/>
    </row>
    <row r="2267" spans="1:6" ht="12.75" x14ac:dyDescent="0.2">
      <c r="A2267" s="20"/>
      <c r="C2267" s="22"/>
      <c r="F2267" s="25"/>
    </row>
    <row r="2268" spans="1:6" ht="12.75" x14ac:dyDescent="0.2">
      <c r="A2268" s="20"/>
      <c r="C2268" s="22"/>
      <c r="F2268" s="25"/>
    </row>
    <row r="2269" spans="1:6" ht="12.75" x14ac:dyDescent="0.2">
      <c r="A2269" s="20"/>
      <c r="C2269" s="22"/>
      <c r="F2269" s="25"/>
    </row>
    <row r="2270" spans="1:6" ht="12.75" x14ac:dyDescent="0.2">
      <c r="A2270" s="20"/>
      <c r="C2270" s="22"/>
      <c r="F2270" s="25"/>
    </row>
    <row r="2271" spans="1:6" ht="12.75" x14ac:dyDescent="0.2">
      <c r="A2271" s="20"/>
      <c r="C2271" s="22"/>
      <c r="F2271" s="25"/>
    </row>
    <row r="2272" spans="1:6" ht="12.75" x14ac:dyDescent="0.2">
      <c r="A2272" s="20"/>
      <c r="C2272" s="22"/>
      <c r="F2272" s="25"/>
    </row>
    <row r="2273" spans="1:6" ht="12.75" x14ac:dyDescent="0.2">
      <c r="A2273" s="20"/>
      <c r="C2273" s="22"/>
      <c r="F2273" s="25"/>
    </row>
    <row r="2274" spans="1:6" ht="12.75" x14ac:dyDescent="0.2">
      <c r="A2274" s="20"/>
      <c r="C2274" s="22"/>
      <c r="F2274" s="25"/>
    </row>
    <row r="2275" spans="1:6" ht="12.75" x14ac:dyDescent="0.2">
      <c r="A2275" s="20"/>
      <c r="C2275" s="22"/>
      <c r="F2275" s="25"/>
    </row>
    <row r="2276" spans="1:6" ht="12.75" x14ac:dyDescent="0.2">
      <c r="A2276" s="20"/>
      <c r="C2276" s="22"/>
      <c r="F2276" s="25"/>
    </row>
    <row r="2277" spans="1:6" ht="12.75" x14ac:dyDescent="0.2">
      <c r="A2277" s="20"/>
      <c r="C2277" s="22"/>
      <c r="F2277" s="25"/>
    </row>
    <row r="2278" spans="1:6" ht="12.75" x14ac:dyDescent="0.2">
      <c r="A2278" s="20"/>
      <c r="C2278" s="22"/>
      <c r="F2278" s="25"/>
    </row>
    <row r="2279" spans="1:6" ht="12.75" x14ac:dyDescent="0.2">
      <c r="A2279" s="20"/>
      <c r="C2279" s="22"/>
      <c r="F2279" s="25"/>
    </row>
    <row r="2280" spans="1:6" ht="12.75" x14ac:dyDescent="0.2">
      <c r="A2280" s="20"/>
      <c r="C2280" s="22"/>
      <c r="F2280" s="25"/>
    </row>
    <row r="2281" spans="1:6" ht="12.75" x14ac:dyDescent="0.2">
      <c r="A2281" s="20"/>
      <c r="C2281" s="22"/>
      <c r="F2281" s="25"/>
    </row>
    <row r="2282" spans="1:6" ht="12.75" x14ac:dyDescent="0.2">
      <c r="A2282" s="20"/>
      <c r="C2282" s="22"/>
      <c r="F2282" s="25"/>
    </row>
    <row r="2283" spans="1:6" ht="12.75" x14ac:dyDescent="0.2">
      <c r="A2283" s="20"/>
      <c r="C2283" s="22"/>
      <c r="F2283" s="25"/>
    </row>
    <row r="2284" spans="1:6" ht="12.75" x14ac:dyDescent="0.2">
      <c r="A2284" s="20"/>
      <c r="C2284" s="22"/>
      <c r="F2284" s="25"/>
    </row>
    <row r="2285" spans="1:6" ht="12.75" x14ac:dyDescent="0.2">
      <c r="A2285" s="20"/>
      <c r="C2285" s="22"/>
      <c r="F2285" s="25"/>
    </row>
    <row r="2286" spans="1:6" ht="12.75" x14ac:dyDescent="0.2">
      <c r="A2286" s="20"/>
      <c r="C2286" s="22"/>
      <c r="F2286" s="25"/>
    </row>
    <row r="2287" spans="1:6" ht="12.75" x14ac:dyDescent="0.2">
      <c r="A2287" s="20"/>
      <c r="C2287" s="22"/>
      <c r="F2287" s="25"/>
    </row>
    <row r="2288" spans="1:6" ht="12.75" x14ac:dyDescent="0.2">
      <c r="A2288" s="20"/>
      <c r="C2288" s="22"/>
      <c r="F2288" s="25"/>
    </row>
    <row r="2289" spans="1:6" ht="12.75" x14ac:dyDescent="0.2">
      <c r="A2289" s="20"/>
      <c r="C2289" s="22"/>
      <c r="F2289" s="25"/>
    </row>
    <row r="2290" spans="1:6" ht="12.75" x14ac:dyDescent="0.2">
      <c r="A2290" s="20"/>
      <c r="C2290" s="22"/>
      <c r="F2290" s="25"/>
    </row>
    <row r="2291" spans="1:6" ht="12.75" x14ac:dyDescent="0.2">
      <c r="A2291" s="20"/>
      <c r="C2291" s="22"/>
      <c r="F2291" s="25"/>
    </row>
    <row r="2292" spans="1:6" ht="12.75" x14ac:dyDescent="0.2">
      <c r="A2292" s="20"/>
      <c r="C2292" s="22"/>
      <c r="F2292" s="25"/>
    </row>
    <row r="2293" spans="1:6" ht="12.75" x14ac:dyDescent="0.2">
      <c r="A2293" s="20"/>
      <c r="C2293" s="22"/>
      <c r="F2293" s="25"/>
    </row>
    <row r="2294" spans="1:6" ht="12.75" x14ac:dyDescent="0.2">
      <c r="A2294" s="20"/>
      <c r="C2294" s="22"/>
      <c r="F2294" s="25"/>
    </row>
    <row r="2295" spans="1:6" ht="12.75" x14ac:dyDescent="0.2">
      <c r="A2295" s="20"/>
      <c r="C2295" s="22"/>
      <c r="F2295" s="25"/>
    </row>
    <row r="2296" spans="1:6" ht="12.75" x14ac:dyDescent="0.2">
      <c r="A2296" s="20"/>
      <c r="C2296" s="22"/>
      <c r="F2296" s="25"/>
    </row>
    <row r="2297" spans="1:6" ht="12.75" x14ac:dyDescent="0.2">
      <c r="A2297" s="20"/>
      <c r="C2297" s="22"/>
      <c r="F2297" s="25"/>
    </row>
    <row r="2298" spans="1:6" ht="12.75" x14ac:dyDescent="0.2">
      <c r="A2298" s="20"/>
      <c r="C2298" s="22"/>
      <c r="F2298" s="25"/>
    </row>
    <row r="2299" spans="1:6" ht="12.75" x14ac:dyDescent="0.2">
      <c r="A2299" s="20"/>
      <c r="C2299" s="22"/>
      <c r="F2299" s="25"/>
    </row>
    <row r="2300" spans="1:6" ht="12.75" x14ac:dyDescent="0.2">
      <c r="A2300" s="20"/>
      <c r="C2300" s="22"/>
      <c r="F2300" s="25"/>
    </row>
    <row r="2301" spans="1:6" ht="12.75" x14ac:dyDescent="0.2">
      <c r="A2301" s="20"/>
      <c r="C2301" s="22"/>
      <c r="F2301" s="25"/>
    </row>
    <row r="2302" spans="1:6" ht="12.75" x14ac:dyDescent="0.2">
      <c r="A2302" s="20"/>
      <c r="C2302" s="22"/>
      <c r="F2302" s="25"/>
    </row>
    <row r="2303" spans="1:6" ht="12.75" x14ac:dyDescent="0.2">
      <c r="A2303" s="20"/>
      <c r="C2303" s="22"/>
      <c r="F2303" s="25"/>
    </row>
    <row r="2304" spans="1:6" ht="12.75" x14ac:dyDescent="0.2">
      <c r="A2304" s="20"/>
      <c r="C2304" s="22"/>
      <c r="F2304" s="25"/>
    </row>
    <row r="2305" spans="1:6" ht="12.75" x14ac:dyDescent="0.2">
      <c r="A2305" s="20"/>
      <c r="C2305" s="22"/>
      <c r="F2305" s="25"/>
    </row>
    <row r="2306" spans="1:6" ht="12.75" x14ac:dyDescent="0.2">
      <c r="A2306" s="20"/>
      <c r="C2306" s="22"/>
      <c r="F2306" s="25"/>
    </row>
    <row r="2307" spans="1:6" ht="12.75" x14ac:dyDescent="0.2">
      <c r="A2307" s="20"/>
      <c r="C2307" s="22"/>
      <c r="F2307" s="25"/>
    </row>
    <row r="2308" spans="1:6" ht="12.75" x14ac:dyDescent="0.2">
      <c r="A2308" s="20"/>
      <c r="C2308" s="22"/>
      <c r="F2308" s="25"/>
    </row>
    <row r="2309" spans="1:6" ht="12.75" x14ac:dyDescent="0.2">
      <c r="A2309" s="20"/>
      <c r="C2309" s="22"/>
      <c r="F2309" s="25"/>
    </row>
    <row r="2310" spans="1:6" ht="12.75" x14ac:dyDescent="0.2">
      <c r="A2310" s="20"/>
      <c r="C2310" s="22"/>
      <c r="F2310" s="25"/>
    </row>
    <row r="2311" spans="1:6" ht="12.75" x14ac:dyDescent="0.2">
      <c r="A2311" s="20"/>
      <c r="C2311" s="22"/>
      <c r="F2311" s="25"/>
    </row>
    <row r="2312" spans="1:6" ht="12.75" x14ac:dyDescent="0.2">
      <c r="A2312" s="20"/>
      <c r="C2312" s="22"/>
      <c r="F2312" s="25"/>
    </row>
    <row r="2313" spans="1:6" ht="12.75" x14ac:dyDescent="0.2">
      <c r="A2313" s="20"/>
      <c r="C2313" s="22"/>
      <c r="F2313" s="25"/>
    </row>
    <row r="2314" spans="1:6" ht="12.75" x14ac:dyDescent="0.2">
      <c r="A2314" s="20"/>
      <c r="C2314" s="22"/>
      <c r="F2314" s="25"/>
    </row>
    <row r="2315" spans="1:6" ht="12.75" x14ac:dyDescent="0.2">
      <c r="A2315" s="20"/>
      <c r="C2315" s="22"/>
      <c r="F2315" s="25"/>
    </row>
    <row r="2316" spans="1:6" ht="12.75" x14ac:dyDescent="0.2">
      <c r="A2316" s="20"/>
      <c r="C2316" s="22"/>
      <c r="F2316" s="25"/>
    </row>
    <row r="2317" spans="1:6" ht="12.75" x14ac:dyDescent="0.2">
      <c r="A2317" s="20"/>
      <c r="C2317" s="22"/>
      <c r="F2317" s="25"/>
    </row>
    <row r="2318" spans="1:6" ht="12.75" x14ac:dyDescent="0.2">
      <c r="A2318" s="20"/>
      <c r="C2318" s="22"/>
      <c r="F2318" s="25"/>
    </row>
    <row r="2319" spans="1:6" ht="12.75" x14ac:dyDescent="0.2">
      <c r="A2319" s="20"/>
      <c r="C2319" s="22"/>
      <c r="F2319" s="25"/>
    </row>
    <row r="2320" spans="1:6" ht="12.75" x14ac:dyDescent="0.2">
      <c r="A2320" s="20"/>
      <c r="C2320" s="22"/>
      <c r="F2320" s="25"/>
    </row>
    <row r="2321" spans="1:6" ht="12.75" x14ac:dyDescent="0.2">
      <c r="A2321" s="20"/>
      <c r="C2321" s="22"/>
      <c r="F2321" s="25"/>
    </row>
    <row r="2322" spans="1:6" ht="12.75" x14ac:dyDescent="0.2">
      <c r="A2322" s="20"/>
      <c r="C2322" s="22"/>
      <c r="F2322" s="25"/>
    </row>
    <row r="2323" spans="1:6" ht="12.75" x14ac:dyDescent="0.2">
      <c r="A2323" s="20"/>
      <c r="C2323" s="22"/>
      <c r="F2323" s="25"/>
    </row>
    <row r="2324" spans="1:6" ht="12.75" x14ac:dyDescent="0.2">
      <c r="A2324" s="20"/>
      <c r="C2324" s="22"/>
      <c r="F2324" s="25"/>
    </row>
    <row r="2325" spans="1:6" ht="12.75" x14ac:dyDescent="0.2">
      <c r="A2325" s="20"/>
      <c r="C2325" s="22"/>
      <c r="F2325" s="25"/>
    </row>
    <row r="2326" spans="1:6" ht="12.75" x14ac:dyDescent="0.2">
      <c r="A2326" s="20"/>
      <c r="C2326" s="22"/>
      <c r="F2326" s="25"/>
    </row>
    <row r="2327" spans="1:6" ht="12.75" x14ac:dyDescent="0.2">
      <c r="A2327" s="20"/>
      <c r="C2327" s="22"/>
      <c r="F2327" s="25"/>
    </row>
    <row r="2328" spans="1:6" ht="12.75" x14ac:dyDescent="0.2">
      <c r="A2328" s="20"/>
      <c r="C2328" s="22"/>
      <c r="F2328" s="25"/>
    </row>
    <row r="2329" spans="1:6" ht="12.75" x14ac:dyDescent="0.2">
      <c r="A2329" s="20"/>
      <c r="C2329" s="22"/>
      <c r="F2329" s="25"/>
    </row>
    <row r="2330" spans="1:6" ht="12.75" x14ac:dyDescent="0.2">
      <c r="A2330" s="20"/>
      <c r="C2330" s="22"/>
      <c r="F2330" s="25"/>
    </row>
    <row r="2331" spans="1:6" ht="12.75" x14ac:dyDescent="0.2">
      <c r="A2331" s="20"/>
      <c r="C2331" s="22"/>
      <c r="F2331" s="25"/>
    </row>
    <row r="2332" spans="1:6" ht="12.75" x14ac:dyDescent="0.2">
      <c r="A2332" s="20"/>
      <c r="C2332" s="22"/>
      <c r="F2332" s="25"/>
    </row>
    <row r="2333" spans="1:6" ht="12.75" x14ac:dyDescent="0.2">
      <c r="A2333" s="20"/>
      <c r="C2333" s="22"/>
      <c r="F2333" s="25"/>
    </row>
    <row r="2334" spans="1:6" ht="12.75" x14ac:dyDescent="0.2">
      <c r="A2334" s="20"/>
      <c r="C2334" s="22"/>
      <c r="F2334" s="25"/>
    </row>
    <row r="2335" spans="1:6" ht="12.75" x14ac:dyDescent="0.2">
      <c r="A2335" s="20"/>
      <c r="C2335" s="22"/>
      <c r="F2335" s="25"/>
    </row>
    <row r="2336" spans="1:6" ht="12.75" x14ac:dyDescent="0.2">
      <c r="A2336" s="20"/>
      <c r="C2336" s="22"/>
      <c r="F2336" s="25"/>
    </row>
    <row r="2337" spans="1:6" ht="12.75" x14ac:dyDescent="0.2">
      <c r="A2337" s="20"/>
      <c r="C2337" s="22"/>
      <c r="F2337" s="25"/>
    </row>
    <row r="2338" spans="1:6" ht="12.75" x14ac:dyDescent="0.2">
      <c r="A2338" s="20"/>
      <c r="C2338" s="22"/>
      <c r="F2338" s="25"/>
    </row>
    <row r="2339" spans="1:6" ht="12.75" x14ac:dyDescent="0.2">
      <c r="A2339" s="20"/>
      <c r="C2339" s="22"/>
      <c r="F2339" s="25"/>
    </row>
    <row r="2340" spans="1:6" ht="12.75" x14ac:dyDescent="0.2">
      <c r="A2340" s="20"/>
      <c r="C2340" s="22"/>
      <c r="F2340" s="25"/>
    </row>
    <row r="2341" spans="1:6" ht="12.75" x14ac:dyDescent="0.2">
      <c r="A2341" s="20"/>
      <c r="C2341" s="22"/>
      <c r="F2341" s="25"/>
    </row>
    <row r="2342" spans="1:6" ht="12.75" x14ac:dyDescent="0.2">
      <c r="A2342" s="20"/>
      <c r="C2342" s="22"/>
      <c r="F2342" s="25"/>
    </row>
    <row r="2343" spans="1:6" ht="12.75" x14ac:dyDescent="0.2">
      <c r="A2343" s="20"/>
      <c r="C2343" s="22"/>
      <c r="F2343" s="25"/>
    </row>
    <row r="2344" spans="1:6" ht="12.75" x14ac:dyDescent="0.2">
      <c r="A2344" s="20"/>
      <c r="C2344" s="22"/>
      <c r="F2344" s="25"/>
    </row>
    <row r="2345" spans="1:6" ht="12.75" x14ac:dyDescent="0.2">
      <c r="A2345" s="20"/>
      <c r="C2345" s="22"/>
      <c r="F2345" s="25"/>
    </row>
    <row r="2346" spans="1:6" ht="12.75" x14ac:dyDescent="0.2">
      <c r="A2346" s="20"/>
      <c r="C2346" s="22"/>
      <c r="F2346" s="25"/>
    </row>
    <row r="2347" spans="1:6" ht="12.75" x14ac:dyDescent="0.2">
      <c r="A2347" s="20"/>
      <c r="C2347" s="22"/>
      <c r="F2347" s="25"/>
    </row>
    <row r="2348" spans="1:6" ht="12.75" x14ac:dyDescent="0.2">
      <c r="A2348" s="20"/>
      <c r="C2348" s="22"/>
      <c r="F2348" s="25"/>
    </row>
    <row r="2349" spans="1:6" ht="12.75" x14ac:dyDescent="0.2">
      <c r="A2349" s="20"/>
      <c r="C2349" s="22"/>
      <c r="F2349" s="25"/>
    </row>
    <row r="2350" spans="1:6" ht="12.75" x14ac:dyDescent="0.2">
      <c r="A2350" s="20"/>
      <c r="C2350" s="22"/>
      <c r="F2350" s="25"/>
    </row>
    <row r="2351" spans="1:6" ht="12.75" x14ac:dyDescent="0.2">
      <c r="A2351" s="20"/>
      <c r="C2351" s="22"/>
      <c r="F2351" s="25"/>
    </row>
    <row r="2352" spans="1:6" ht="12.75" x14ac:dyDescent="0.2">
      <c r="A2352" s="20"/>
      <c r="C2352" s="22"/>
      <c r="F2352" s="25"/>
    </row>
    <row r="2353" spans="1:6" ht="12.75" x14ac:dyDescent="0.2">
      <c r="A2353" s="20"/>
      <c r="C2353" s="22"/>
      <c r="F2353" s="25"/>
    </row>
    <row r="2354" spans="1:6" ht="12.75" x14ac:dyDescent="0.2">
      <c r="A2354" s="20"/>
      <c r="C2354" s="22"/>
      <c r="F2354" s="25"/>
    </row>
    <row r="2355" spans="1:6" ht="12.75" x14ac:dyDescent="0.2">
      <c r="A2355" s="20"/>
      <c r="C2355" s="22"/>
      <c r="F2355" s="25"/>
    </row>
    <row r="2356" spans="1:6" ht="12.75" x14ac:dyDescent="0.2">
      <c r="A2356" s="20"/>
      <c r="C2356" s="22"/>
      <c r="F2356" s="25"/>
    </row>
    <row r="2357" spans="1:6" ht="12.75" x14ac:dyDescent="0.2">
      <c r="A2357" s="20"/>
      <c r="C2357" s="22"/>
      <c r="F2357" s="25"/>
    </row>
    <row r="2358" spans="1:6" ht="12.75" x14ac:dyDescent="0.2">
      <c r="A2358" s="20"/>
      <c r="C2358" s="22"/>
      <c r="F2358" s="25"/>
    </row>
    <row r="2359" spans="1:6" ht="12.75" x14ac:dyDescent="0.2">
      <c r="A2359" s="20"/>
      <c r="C2359" s="22"/>
      <c r="F2359" s="25"/>
    </row>
    <row r="2360" spans="1:6" ht="12.75" x14ac:dyDescent="0.2">
      <c r="A2360" s="20"/>
      <c r="C2360" s="22"/>
      <c r="F2360" s="25"/>
    </row>
    <row r="2361" spans="1:6" ht="12.75" x14ac:dyDescent="0.2">
      <c r="A2361" s="20"/>
      <c r="C2361" s="22"/>
      <c r="F2361" s="25"/>
    </row>
    <row r="2362" spans="1:6" ht="12.75" x14ac:dyDescent="0.2">
      <c r="A2362" s="20"/>
      <c r="C2362" s="22"/>
      <c r="F2362" s="25"/>
    </row>
    <row r="2363" spans="1:6" ht="12.75" x14ac:dyDescent="0.2">
      <c r="A2363" s="20"/>
      <c r="C2363" s="22"/>
      <c r="F2363" s="25"/>
    </row>
    <row r="2364" spans="1:6" ht="12.75" x14ac:dyDescent="0.2">
      <c r="A2364" s="20"/>
      <c r="C2364" s="22"/>
      <c r="F2364" s="25"/>
    </row>
    <row r="2365" spans="1:6" ht="12.75" x14ac:dyDescent="0.2">
      <c r="A2365" s="20"/>
      <c r="C2365" s="22"/>
      <c r="F2365" s="25"/>
    </row>
    <row r="2366" spans="1:6" ht="12.75" x14ac:dyDescent="0.2">
      <c r="A2366" s="20"/>
      <c r="C2366" s="22"/>
      <c r="F2366" s="25"/>
    </row>
    <row r="2367" spans="1:6" ht="12.75" x14ac:dyDescent="0.2">
      <c r="A2367" s="20"/>
      <c r="C2367" s="22"/>
      <c r="F2367" s="25"/>
    </row>
    <row r="2368" spans="1:6" ht="12.75" x14ac:dyDescent="0.2">
      <c r="A2368" s="20"/>
      <c r="C2368" s="22"/>
      <c r="F2368" s="25"/>
    </row>
    <row r="2369" spans="1:6" ht="12.75" x14ac:dyDescent="0.2">
      <c r="A2369" s="20"/>
      <c r="C2369" s="22"/>
      <c r="F2369" s="25"/>
    </row>
    <row r="2370" spans="1:6" ht="12.75" x14ac:dyDescent="0.2">
      <c r="A2370" s="20"/>
      <c r="C2370" s="22"/>
      <c r="F2370" s="25"/>
    </row>
    <row r="2371" spans="1:6" ht="12.75" x14ac:dyDescent="0.2">
      <c r="A2371" s="20"/>
      <c r="C2371" s="22"/>
      <c r="F2371" s="25"/>
    </row>
    <row r="2372" spans="1:6" ht="12.75" x14ac:dyDescent="0.2">
      <c r="A2372" s="20"/>
      <c r="C2372" s="22"/>
      <c r="F2372" s="25"/>
    </row>
    <row r="2373" spans="1:6" ht="12.75" x14ac:dyDescent="0.2">
      <c r="A2373" s="20"/>
      <c r="C2373" s="22"/>
      <c r="F2373" s="25"/>
    </row>
    <row r="2374" spans="1:6" ht="12.75" x14ac:dyDescent="0.2">
      <c r="A2374" s="20"/>
      <c r="C2374" s="22"/>
      <c r="F2374" s="25"/>
    </row>
    <row r="2375" spans="1:6" ht="12.75" x14ac:dyDescent="0.2">
      <c r="A2375" s="20"/>
      <c r="C2375" s="22"/>
      <c r="F2375" s="25"/>
    </row>
    <row r="2376" spans="1:6" ht="12.75" x14ac:dyDescent="0.2">
      <c r="A2376" s="20"/>
      <c r="C2376" s="22"/>
      <c r="F2376" s="25"/>
    </row>
    <row r="2377" spans="1:6" ht="12.75" x14ac:dyDescent="0.2">
      <c r="A2377" s="20"/>
      <c r="C2377" s="22"/>
      <c r="F2377" s="25"/>
    </row>
    <row r="2378" spans="1:6" ht="12.75" x14ac:dyDescent="0.2">
      <c r="A2378" s="20"/>
      <c r="C2378" s="22"/>
      <c r="F2378" s="25"/>
    </row>
    <row r="2379" spans="1:6" ht="12.75" x14ac:dyDescent="0.2">
      <c r="A2379" s="20"/>
      <c r="C2379" s="22"/>
      <c r="F2379" s="25"/>
    </row>
    <row r="2380" spans="1:6" ht="12.75" x14ac:dyDescent="0.2">
      <c r="A2380" s="20"/>
      <c r="C2380" s="22"/>
      <c r="F2380" s="25"/>
    </row>
    <row r="2381" spans="1:6" ht="12.75" x14ac:dyDescent="0.2">
      <c r="A2381" s="20"/>
      <c r="C2381" s="22"/>
      <c r="F2381" s="25"/>
    </row>
    <row r="2382" spans="1:6" ht="12.75" x14ac:dyDescent="0.2">
      <c r="A2382" s="20"/>
      <c r="C2382" s="22"/>
      <c r="F2382" s="25"/>
    </row>
    <row r="2383" spans="1:6" ht="12.75" x14ac:dyDescent="0.2">
      <c r="A2383" s="20"/>
      <c r="C2383" s="22"/>
      <c r="F2383" s="25"/>
    </row>
    <row r="2384" spans="1:6" ht="12.75" x14ac:dyDescent="0.2">
      <c r="A2384" s="20"/>
      <c r="C2384" s="22"/>
      <c r="F2384" s="25"/>
    </row>
    <row r="2385" spans="1:6" ht="12.75" x14ac:dyDescent="0.2">
      <c r="A2385" s="20"/>
      <c r="C2385" s="22"/>
      <c r="F2385" s="25"/>
    </row>
    <row r="2386" spans="1:6" ht="12.75" x14ac:dyDescent="0.2">
      <c r="A2386" s="20"/>
      <c r="C2386" s="22"/>
      <c r="F2386" s="25"/>
    </row>
    <row r="2387" spans="1:6" ht="12.75" x14ac:dyDescent="0.2">
      <c r="A2387" s="20"/>
      <c r="C2387" s="22"/>
      <c r="F2387" s="25"/>
    </row>
    <row r="2388" spans="1:6" ht="12.75" x14ac:dyDescent="0.2">
      <c r="A2388" s="20"/>
      <c r="C2388" s="22"/>
      <c r="F2388" s="25"/>
    </row>
    <row r="2389" spans="1:6" ht="12.75" x14ac:dyDescent="0.2">
      <c r="A2389" s="20"/>
      <c r="C2389" s="22"/>
      <c r="F2389" s="25"/>
    </row>
    <row r="2390" spans="1:6" ht="12.75" x14ac:dyDescent="0.2">
      <c r="A2390" s="20"/>
      <c r="C2390" s="22"/>
      <c r="F2390" s="25"/>
    </row>
    <row r="2391" spans="1:6" ht="12.75" x14ac:dyDescent="0.2">
      <c r="A2391" s="20"/>
      <c r="C2391" s="22"/>
      <c r="F2391" s="25"/>
    </row>
    <row r="2392" spans="1:6" ht="12.75" x14ac:dyDescent="0.2">
      <c r="A2392" s="20"/>
      <c r="C2392" s="22"/>
      <c r="F2392" s="25"/>
    </row>
    <row r="2393" spans="1:6" ht="12.75" x14ac:dyDescent="0.2">
      <c r="A2393" s="20"/>
      <c r="C2393" s="22"/>
      <c r="F2393" s="25"/>
    </row>
    <row r="2394" spans="1:6" ht="12.75" x14ac:dyDescent="0.2">
      <c r="A2394" s="20"/>
      <c r="C2394" s="22"/>
      <c r="F2394" s="25"/>
    </row>
    <row r="2395" spans="1:6" ht="12.75" x14ac:dyDescent="0.2">
      <c r="A2395" s="20"/>
      <c r="C2395" s="22"/>
      <c r="F2395" s="25"/>
    </row>
    <row r="2396" spans="1:6" ht="12.75" x14ac:dyDescent="0.2">
      <c r="A2396" s="20"/>
      <c r="C2396" s="22"/>
      <c r="F2396" s="25"/>
    </row>
    <row r="2397" spans="1:6" ht="12.75" x14ac:dyDescent="0.2">
      <c r="A2397" s="20"/>
      <c r="C2397" s="22"/>
      <c r="F2397" s="25"/>
    </row>
    <row r="2398" spans="1:6" ht="12.75" x14ac:dyDescent="0.2">
      <c r="A2398" s="20"/>
      <c r="C2398" s="22"/>
      <c r="F2398" s="25"/>
    </row>
    <row r="2399" spans="1:6" ht="12.75" x14ac:dyDescent="0.2">
      <c r="A2399" s="20"/>
      <c r="C2399" s="22"/>
      <c r="F2399" s="25"/>
    </row>
    <row r="2400" spans="1:6" ht="12.75" x14ac:dyDescent="0.2">
      <c r="A2400" s="20"/>
      <c r="C2400" s="22"/>
      <c r="F2400" s="25"/>
    </row>
    <row r="2401" spans="1:6" ht="12.75" x14ac:dyDescent="0.2">
      <c r="A2401" s="20"/>
      <c r="C2401" s="22"/>
      <c r="F2401" s="25"/>
    </row>
    <row r="2402" spans="1:6" ht="12.75" x14ac:dyDescent="0.2">
      <c r="A2402" s="20"/>
      <c r="C2402" s="22"/>
      <c r="F2402" s="25"/>
    </row>
    <row r="2403" spans="1:6" ht="12.75" x14ac:dyDescent="0.2">
      <c r="A2403" s="20"/>
      <c r="C2403" s="22"/>
      <c r="F2403" s="25"/>
    </row>
    <row r="2404" spans="1:6" ht="12.75" x14ac:dyDescent="0.2">
      <c r="A2404" s="20"/>
      <c r="C2404" s="22"/>
      <c r="F2404" s="25"/>
    </row>
    <row r="2405" spans="1:6" ht="12.75" x14ac:dyDescent="0.2">
      <c r="A2405" s="20"/>
      <c r="C2405" s="22"/>
      <c r="F2405" s="25"/>
    </row>
    <row r="2406" spans="1:6" ht="12.75" x14ac:dyDescent="0.2">
      <c r="A2406" s="20"/>
      <c r="C2406" s="22"/>
      <c r="F2406" s="25"/>
    </row>
    <row r="2407" spans="1:6" ht="12.75" x14ac:dyDescent="0.2">
      <c r="A2407" s="20"/>
      <c r="C2407" s="22"/>
      <c r="F2407" s="25"/>
    </row>
    <row r="2408" spans="1:6" ht="12.75" x14ac:dyDescent="0.2">
      <c r="A2408" s="20"/>
      <c r="C2408" s="22"/>
      <c r="F2408" s="25"/>
    </row>
    <row r="2409" spans="1:6" ht="12.75" x14ac:dyDescent="0.2">
      <c r="A2409" s="20"/>
      <c r="C2409" s="22"/>
      <c r="F2409" s="25"/>
    </row>
    <row r="2410" spans="1:6" ht="12.75" x14ac:dyDescent="0.2">
      <c r="A2410" s="20"/>
      <c r="C2410" s="22"/>
      <c r="F2410" s="25"/>
    </row>
    <row r="2411" spans="1:6" ht="12.75" x14ac:dyDescent="0.2">
      <c r="A2411" s="20"/>
      <c r="C2411" s="22"/>
      <c r="F2411" s="25"/>
    </row>
    <row r="2412" spans="1:6" ht="12.75" x14ac:dyDescent="0.2">
      <c r="A2412" s="20"/>
      <c r="C2412" s="22"/>
      <c r="F2412" s="25"/>
    </row>
    <row r="2413" spans="1:6" ht="12.75" x14ac:dyDescent="0.2">
      <c r="A2413" s="20"/>
      <c r="C2413" s="22"/>
      <c r="F2413" s="25"/>
    </row>
    <row r="2414" spans="1:6" ht="12.75" x14ac:dyDescent="0.2">
      <c r="A2414" s="20"/>
      <c r="C2414" s="22"/>
      <c r="F2414" s="25"/>
    </row>
    <row r="2415" spans="1:6" ht="12.75" x14ac:dyDescent="0.2">
      <c r="A2415" s="20"/>
      <c r="C2415" s="22"/>
      <c r="F2415" s="25"/>
    </row>
    <row r="2416" spans="1:6" ht="12.75" x14ac:dyDescent="0.2">
      <c r="A2416" s="20"/>
      <c r="C2416" s="22"/>
      <c r="F2416" s="25"/>
    </row>
    <row r="2417" spans="1:6" ht="12.75" x14ac:dyDescent="0.2">
      <c r="A2417" s="20"/>
      <c r="C2417" s="22"/>
      <c r="F2417" s="25"/>
    </row>
    <row r="2418" spans="1:6" ht="12.75" x14ac:dyDescent="0.2">
      <c r="A2418" s="20"/>
      <c r="C2418" s="22"/>
      <c r="F2418" s="25"/>
    </row>
    <row r="2419" spans="1:6" ht="12.75" x14ac:dyDescent="0.2">
      <c r="A2419" s="20"/>
      <c r="C2419" s="22"/>
      <c r="F2419" s="25"/>
    </row>
    <row r="2420" spans="1:6" ht="12.75" x14ac:dyDescent="0.2">
      <c r="A2420" s="20"/>
      <c r="C2420" s="22"/>
      <c r="F2420" s="25"/>
    </row>
    <row r="2421" spans="1:6" ht="12.75" x14ac:dyDescent="0.2">
      <c r="A2421" s="20"/>
      <c r="C2421" s="22"/>
      <c r="F2421" s="25"/>
    </row>
    <row r="2422" spans="1:6" ht="12.75" x14ac:dyDescent="0.2">
      <c r="A2422" s="20"/>
      <c r="C2422" s="22"/>
      <c r="F2422" s="25"/>
    </row>
    <row r="2423" spans="1:6" ht="12.75" x14ac:dyDescent="0.2">
      <c r="A2423" s="20"/>
      <c r="C2423" s="22"/>
      <c r="F2423" s="25"/>
    </row>
    <row r="2424" spans="1:6" ht="12.75" x14ac:dyDescent="0.2">
      <c r="A2424" s="20"/>
      <c r="C2424" s="22"/>
      <c r="F2424" s="25"/>
    </row>
    <row r="2425" spans="1:6" ht="12.75" x14ac:dyDescent="0.2">
      <c r="A2425" s="20"/>
      <c r="C2425" s="22"/>
      <c r="F2425" s="25"/>
    </row>
    <row r="2426" spans="1:6" ht="12.75" x14ac:dyDescent="0.2">
      <c r="A2426" s="20"/>
      <c r="C2426" s="22"/>
      <c r="F2426" s="25"/>
    </row>
    <row r="2427" spans="1:6" ht="12.75" x14ac:dyDescent="0.2">
      <c r="A2427" s="20"/>
      <c r="C2427" s="22"/>
      <c r="F2427" s="25"/>
    </row>
    <row r="2428" spans="1:6" ht="12.75" x14ac:dyDescent="0.2">
      <c r="A2428" s="20"/>
      <c r="C2428" s="22"/>
      <c r="F2428" s="25"/>
    </row>
    <row r="2429" spans="1:6" ht="12.75" x14ac:dyDescent="0.2">
      <c r="A2429" s="20"/>
      <c r="C2429" s="22"/>
      <c r="F2429" s="25"/>
    </row>
    <row r="2430" spans="1:6" ht="12.75" x14ac:dyDescent="0.2">
      <c r="A2430" s="20"/>
      <c r="C2430" s="22"/>
      <c r="F2430" s="25"/>
    </row>
    <row r="2431" spans="1:6" ht="12.75" x14ac:dyDescent="0.2">
      <c r="A2431" s="20"/>
      <c r="C2431" s="22"/>
      <c r="F2431" s="25"/>
    </row>
    <row r="2432" spans="1:6" ht="12.75" x14ac:dyDescent="0.2">
      <c r="A2432" s="20"/>
      <c r="C2432" s="22"/>
      <c r="F2432" s="25"/>
    </row>
    <row r="2433" spans="1:6" ht="12.75" x14ac:dyDescent="0.2">
      <c r="A2433" s="20"/>
      <c r="C2433" s="22"/>
      <c r="F2433" s="25"/>
    </row>
    <row r="2434" spans="1:6" ht="12.75" x14ac:dyDescent="0.2">
      <c r="A2434" s="20"/>
      <c r="C2434" s="22"/>
      <c r="F2434" s="25"/>
    </row>
    <row r="2435" spans="1:6" ht="12.75" x14ac:dyDescent="0.2">
      <c r="A2435" s="20"/>
      <c r="C2435" s="22"/>
      <c r="F2435" s="25"/>
    </row>
    <row r="2436" spans="1:6" ht="12.75" x14ac:dyDescent="0.2">
      <c r="A2436" s="20"/>
      <c r="C2436" s="22"/>
      <c r="F2436" s="25"/>
    </row>
    <row r="2437" spans="1:6" ht="12.75" x14ac:dyDescent="0.2">
      <c r="A2437" s="20"/>
      <c r="C2437" s="22"/>
      <c r="F2437" s="25"/>
    </row>
    <row r="2438" spans="1:6" ht="12.75" x14ac:dyDescent="0.2">
      <c r="A2438" s="20"/>
      <c r="C2438" s="22"/>
      <c r="F2438" s="25"/>
    </row>
    <row r="2439" spans="1:6" ht="12.75" x14ac:dyDescent="0.2">
      <c r="A2439" s="20"/>
      <c r="C2439" s="22"/>
      <c r="F2439" s="25"/>
    </row>
    <row r="2440" spans="1:6" ht="12.75" x14ac:dyDescent="0.2">
      <c r="A2440" s="20"/>
      <c r="C2440" s="22"/>
      <c r="F2440" s="25"/>
    </row>
    <row r="2441" spans="1:6" ht="12.75" x14ac:dyDescent="0.2">
      <c r="A2441" s="20"/>
      <c r="C2441" s="22"/>
      <c r="F2441" s="25"/>
    </row>
    <row r="2442" spans="1:6" ht="12.75" x14ac:dyDescent="0.2">
      <c r="A2442" s="20"/>
      <c r="C2442" s="22"/>
      <c r="F2442" s="25"/>
    </row>
    <row r="2443" spans="1:6" ht="12.75" x14ac:dyDescent="0.2">
      <c r="A2443" s="20"/>
      <c r="C2443" s="22"/>
      <c r="F2443" s="25"/>
    </row>
    <row r="2444" spans="1:6" ht="12.75" x14ac:dyDescent="0.2">
      <c r="A2444" s="20"/>
      <c r="C2444" s="22"/>
      <c r="F2444" s="25"/>
    </row>
    <row r="2445" spans="1:6" ht="12.75" x14ac:dyDescent="0.2">
      <c r="A2445" s="20"/>
      <c r="C2445" s="22"/>
      <c r="F2445" s="25"/>
    </row>
    <row r="2446" spans="1:6" ht="12.75" x14ac:dyDescent="0.2">
      <c r="A2446" s="20"/>
      <c r="C2446" s="22"/>
      <c r="F2446" s="25"/>
    </row>
    <row r="2447" spans="1:6" ht="12.75" x14ac:dyDescent="0.2">
      <c r="A2447" s="20"/>
      <c r="C2447" s="22"/>
      <c r="F2447" s="25"/>
    </row>
    <row r="2448" spans="1:6" ht="12.75" x14ac:dyDescent="0.2">
      <c r="A2448" s="20"/>
      <c r="C2448" s="22"/>
      <c r="F2448" s="25"/>
    </row>
    <row r="2449" spans="1:6" ht="12.75" x14ac:dyDescent="0.2">
      <c r="A2449" s="20"/>
      <c r="C2449" s="22"/>
      <c r="F2449" s="25"/>
    </row>
    <row r="2450" spans="1:6" ht="12.75" x14ac:dyDescent="0.2">
      <c r="A2450" s="20"/>
      <c r="C2450" s="22"/>
      <c r="F2450" s="25"/>
    </row>
    <row r="2451" spans="1:6" ht="12.75" x14ac:dyDescent="0.2">
      <c r="A2451" s="20"/>
      <c r="C2451" s="22"/>
      <c r="F2451" s="25"/>
    </row>
    <row r="2452" spans="1:6" ht="12.75" x14ac:dyDescent="0.2">
      <c r="A2452" s="20"/>
      <c r="C2452" s="22"/>
      <c r="F2452" s="25"/>
    </row>
    <row r="2453" spans="1:6" ht="12.75" x14ac:dyDescent="0.2">
      <c r="A2453" s="20"/>
      <c r="C2453" s="22"/>
      <c r="F2453" s="25"/>
    </row>
    <row r="2454" spans="1:6" ht="12.75" x14ac:dyDescent="0.2">
      <c r="A2454" s="20"/>
      <c r="C2454" s="22"/>
      <c r="F2454" s="25"/>
    </row>
    <row r="2455" spans="1:6" ht="12.75" x14ac:dyDescent="0.2">
      <c r="A2455" s="20"/>
      <c r="C2455" s="22"/>
      <c r="F2455" s="25"/>
    </row>
    <row r="2456" spans="1:6" ht="12.75" x14ac:dyDescent="0.2">
      <c r="A2456" s="20"/>
      <c r="C2456" s="22"/>
      <c r="F2456" s="25"/>
    </row>
    <row r="2457" spans="1:6" ht="12.75" x14ac:dyDescent="0.2">
      <c r="A2457" s="20"/>
      <c r="C2457" s="22"/>
      <c r="F2457" s="25"/>
    </row>
    <row r="2458" spans="1:6" ht="12.75" x14ac:dyDescent="0.2">
      <c r="A2458" s="20"/>
      <c r="C2458" s="22"/>
      <c r="F2458" s="25"/>
    </row>
    <row r="2459" spans="1:6" ht="12.75" x14ac:dyDescent="0.2">
      <c r="A2459" s="20"/>
      <c r="C2459" s="22"/>
      <c r="F2459" s="25"/>
    </row>
    <row r="2460" spans="1:6" ht="12.75" x14ac:dyDescent="0.2">
      <c r="A2460" s="20"/>
      <c r="C2460" s="22"/>
      <c r="F2460" s="25"/>
    </row>
    <row r="2461" spans="1:6" ht="12.75" x14ac:dyDescent="0.2">
      <c r="A2461" s="20"/>
      <c r="C2461" s="22"/>
      <c r="F2461" s="25"/>
    </row>
    <row r="2462" spans="1:6" ht="12.75" x14ac:dyDescent="0.2">
      <c r="A2462" s="20"/>
      <c r="C2462" s="22"/>
      <c r="F2462" s="25"/>
    </row>
    <row r="2463" spans="1:6" ht="12.75" x14ac:dyDescent="0.2">
      <c r="A2463" s="20"/>
      <c r="C2463" s="22"/>
      <c r="F2463" s="25"/>
    </row>
    <row r="2464" spans="1:6" ht="12.75" x14ac:dyDescent="0.2">
      <c r="A2464" s="20"/>
      <c r="C2464" s="22"/>
      <c r="F2464" s="25"/>
    </row>
    <row r="2465" spans="1:6" ht="12.75" x14ac:dyDescent="0.2">
      <c r="A2465" s="20"/>
      <c r="C2465" s="22"/>
      <c r="F2465" s="25"/>
    </row>
    <row r="2466" spans="1:6" ht="12.75" x14ac:dyDescent="0.2">
      <c r="A2466" s="20"/>
      <c r="C2466" s="22"/>
      <c r="F2466" s="25"/>
    </row>
    <row r="2467" spans="1:6" ht="12.75" x14ac:dyDescent="0.2">
      <c r="A2467" s="20"/>
      <c r="C2467" s="22"/>
      <c r="F2467" s="25"/>
    </row>
    <row r="2468" spans="1:6" ht="12.75" x14ac:dyDescent="0.2">
      <c r="A2468" s="20"/>
      <c r="C2468" s="22"/>
      <c r="F2468" s="25"/>
    </row>
    <row r="2469" spans="1:6" ht="12.75" x14ac:dyDescent="0.2">
      <c r="A2469" s="20"/>
      <c r="C2469" s="22"/>
      <c r="F2469" s="25"/>
    </row>
    <row r="2470" spans="1:6" ht="12.75" x14ac:dyDescent="0.2">
      <c r="A2470" s="20"/>
      <c r="C2470" s="22"/>
      <c r="F2470" s="25"/>
    </row>
    <row r="2471" spans="1:6" ht="12.75" x14ac:dyDescent="0.2">
      <c r="A2471" s="20"/>
      <c r="C2471" s="22"/>
      <c r="F2471" s="25"/>
    </row>
    <row r="2472" spans="1:6" ht="12.75" x14ac:dyDescent="0.2">
      <c r="A2472" s="20"/>
      <c r="C2472" s="22"/>
      <c r="F2472" s="25"/>
    </row>
    <row r="2473" spans="1:6" ht="12.75" x14ac:dyDescent="0.2">
      <c r="A2473" s="20"/>
      <c r="C2473" s="22"/>
      <c r="F2473" s="25"/>
    </row>
    <row r="2474" spans="1:6" ht="12.75" x14ac:dyDescent="0.2">
      <c r="A2474" s="20"/>
      <c r="C2474" s="22"/>
      <c r="F2474" s="25"/>
    </row>
    <row r="2475" spans="1:6" ht="12.75" x14ac:dyDescent="0.2">
      <c r="A2475" s="20"/>
      <c r="C2475" s="22"/>
      <c r="F2475" s="25"/>
    </row>
    <row r="2476" spans="1:6" ht="12.75" x14ac:dyDescent="0.2">
      <c r="A2476" s="20"/>
      <c r="C2476" s="22"/>
      <c r="F2476" s="25"/>
    </row>
    <row r="2477" spans="1:6" ht="12.75" x14ac:dyDescent="0.2">
      <c r="A2477" s="20"/>
      <c r="C2477" s="22"/>
      <c r="F2477" s="25"/>
    </row>
    <row r="2478" spans="1:6" ht="12.75" x14ac:dyDescent="0.2">
      <c r="A2478" s="20"/>
      <c r="C2478" s="22"/>
      <c r="F2478" s="25"/>
    </row>
    <row r="2479" spans="1:6" ht="12.75" x14ac:dyDescent="0.2">
      <c r="A2479" s="20"/>
      <c r="C2479" s="22"/>
      <c r="F2479" s="25"/>
    </row>
    <row r="2480" spans="1:6" ht="12.75" x14ac:dyDescent="0.2">
      <c r="A2480" s="20"/>
      <c r="C2480" s="22"/>
      <c r="F2480" s="25"/>
    </row>
    <row r="2481" spans="1:6" ht="12.75" x14ac:dyDescent="0.2">
      <c r="A2481" s="20"/>
      <c r="C2481" s="22"/>
      <c r="F2481" s="25"/>
    </row>
    <row r="2482" spans="1:6" ht="12.75" x14ac:dyDescent="0.2">
      <c r="A2482" s="20"/>
      <c r="C2482" s="22"/>
      <c r="F2482" s="25"/>
    </row>
    <row r="2483" spans="1:6" ht="12.75" x14ac:dyDescent="0.2">
      <c r="A2483" s="20"/>
      <c r="C2483" s="22"/>
      <c r="F2483" s="25"/>
    </row>
    <row r="2484" spans="1:6" ht="12.75" x14ac:dyDescent="0.2">
      <c r="A2484" s="20"/>
      <c r="C2484" s="22"/>
      <c r="F2484" s="25"/>
    </row>
    <row r="2485" spans="1:6" ht="12.75" x14ac:dyDescent="0.2">
      <c r="A2485" s="20"/>
      <c r="C2485" s="22"/>
      <c r="F2485" s="25"/>
    </row>
    <row r="2486" spans="1:6" ht="12.75" x14ac:dyDescent="0.2">
      <c r="A2486" s="20"/>
      <c r="C2486" s="22"/>
      <c r="F2486" s="25"/>
    </row>
    <row r="2487" spans="1:6" ht="12.75" x14ac:dyDescent="0.2">
      <c r="A2487" s="20"/>
      <c r="C2487" s="22"/>
      <c r="F2487" s="25"/>
    </row>
    <row r="2488" spans="1:6" ht="12.75" x14ac:dyDescent="0.2">
      <c r="A2488" s="20"/>
      <c r="C2488" s="22"/>
      <c r="F2488" s="25"/>
    </row>
    <row r="2489" spans="1:6" ht="12.75" x14ac:dyDescent="0.2">
      <c r="A2489" s="20"/>
      <c r="C2489" s="22"/>
      <c r="F2489" s="25"/>
    </row>
    <row r="2490" spans="1:6" ht="12.75" x14ac:dyDescent="0.2">
      <c r="A2490" s="20"/>
      <c r="C2490" s="22"/>
      <c r="F2490" s="25"/>
    </row>
    <row r="2491" spans="1:6" ht="12.75" x14ac:dyDescent="0.2">
      <c r="A2491" s="20"/>
      <c r="C2491" s="22"/>
      <c r="F2491" s="25"/>
    </row>
    <row r="2492" spans="1:6" ht="12.75" x14ac:dyDescent="0.2">
      <c r="A2492" s="20"/>
      <c r="C2492" s="22"/>
      <c r="F2492" s="25"/>
    </row>
    <row r="2493" spans="1:6" ht="12.75" x14ac:dyDescent="0.2">
      <c r="A2493" s="20"/>
      <c r="C2493" s="22"/>
      <c r="F2493" s="25"/>
    </row>
    <row r="2494" spans="1:6" ht="12.75" x14ac:dyDescent="0.2">
      <c r="A2494" s="20"/>
      <c r="C2494" s="22"/>
      <c r="F2494" s="25"/>
    </row>
    <row r="2495" spans="1:6" ht="12.75" x14ac:dyDescent="0.2">
      <c r="A2495" s="20"/>
      <c r="C2495" s="22"/>
      <c r="F2495" s="25"/>
    </row>
    <row r="2496" spans="1:6" ht="12.75" x14ac:dyDescent="0.2">
      <c r="A2496" s="20"/>
      <c r="C2496" s="22"/>
      <c r="F2496" s="25"/>
    </row>
    <row r="2497" spans="1:6" ht="12.75" x14ac:dyDescent="0.2">
      <c r="A2497" s="20"/>
      <c r="C2497" s="22"/>
      <c r="F2497" s="25"/>
    </row>
    <row r="2498" spans="1:6" ht="12.75" x14ac:dyDescent="0.2">
      <c r="A2498" s="20"/>
      <c r="C2498" s="22"/>
      <c r="F2498" s="25"/>
    </row>
    <row r="2499" spans="1:6" ht="12.75" x14ac:dyDescent="0.2">
      <c r="A2499" s="20"/>
      <c r="C2499" s="22"/>
      <c r="F2499" s="25"/>
    </row>
    <row r="2500" spans="1:6" ht="12.75" x14ac:dyDescent="0.2">
      <c r="A2500" s="20"/>
      <c r="C2500" s="22"/>
      <c r="F2500" s="25"/>
    </row>
    <row r="2501" spans="1:6" ht="12.75" x14ac:dyDescent="0.2">
      <c r="A2501" s="20"/>
      <c r="C2501" s="22"/>
      <c r="F2501" s="25"/>
    </row>
    <row r="2502" spans="1:6" ht="12.75" x14ac:dyDescent="0.2">
      <c r="A2502" s="20"/>
      <c r="C2502" s="22"/>
      <c r="F2502" s="25"/>
    </row>
    <row r="2503" spans="1:6" ht="12.75" x14ac:dyDescent="0.2">
      <c r="A2503" s="20"/>
      <c r="C2503" s="22"/>
      <c r="F2503" s="25"/>
    </row>
    <row r="2504" spans="1:6" ht="12.75" x14ac:dyDescent="0.2">
      <c r="A2504" s="20"/>
      <c r="C2504" s="22"/>
      <c r="F2504" s="25"/>
    </row>
    <row r="2505" spans="1:6" ht="12.75" x14ac:dyDescent="0.2">
      <c r="A2505" s="20"/>
      <c r="C2505" s="22"/>
      <c r="F2505" s="25"/>
    </row>
    <row r="2506" spans="1:6" ht="12.75" x14ac:dyDescent="0.2">
      <c r="A2506" s="20"/>
      <c r="C2506" s="22"/>
      <c r="F2506" s="25"/>
    </row>
    <row r="2507" spans="1:6" ht="12.75" x14ac:dyDescent="0.2">
      <c r="A2507" s="20"/>
      <c r="C2507" s="22"/>
      <c r="F2507" s="25"/>
    </row>
    <row r="2508" spans="1:6" ht="12.75" x14ac:dyDescent="0.2">
      <c r="A2508" s="20"/>
      <c r="C2508" s="22"/>
      <c r="F2508" s="25"/>
    </row>
    <row r="2509" spans="1:6" ht="12.75" x14ac:dyDescent="0.2">
      <c r="A2509" s="20"/>
      <c r="C2509" s="22"/>
      <c r="F2509" s="25"/>
    </row>
    <row r="2510" spans="1:6" ht="12.75" x14ac:dyDescent="0.2">
      <c r="A2510" s="20"/>
      <c r="C2510" s="22"/>
      <c r="F2510" s="25"/>
    </row>
    <row r="2511" spans="1:6" ht="12.75" x14ac:dyDescent="0.2">
      <c r="A2511" s="20"/>
      <c r="C2511" s="22"/>
      <c r="F2511" s="25"/>
    </row>
    <row r="2512" spans="1:6" ht="12.75" x14ac:dyDescent="0.2">
      <c r="A2512" s="20"/>
      <c r="C2512" s="22"/>
      <c r="F2512" s="25"/>
    </row>
    <row r="2513" spans="1:6" ht="12.75" x14ac:dyDescent="0.2">
      <c r="A2513" s="20"/>
      <c r="C2513" s="22"/>
      <c r="F2513" s="25"/>
    </row>
    <row r="2514" spans="1:6" ht="12.75" x14ac:dyDescent="0.2">
      <c r="A2514" s="20"/>
      <c r="C2514" s="22"/>
      <c r="F2514" s="25"/>
    </row>
    <row r="2515" spans="1:6" ht="12.75" x14ac:dyDescent="0.2">
      <c r="A2515" s="20"/>
      <c r="C2515" s="22"/>
      <c r="F2515" s="25"/>
    </row>
    <row r="2516" spans="1:6" ht="12.75" x14ac:dyDescent="0.2">
      <c r="A2516" s="20"/>
      <c r="C2516" s="22"/>
      <c r="F2516" s="25"/>
    </row>
    <row r="2517" spans="1:6" ht="12.75" x14ac:dyDescent="0.2">
      <c r="A2517" s="20"/>
      <c r="C2517" s="22"/>
      <c r="F2517" s="25"/>
    </row>
    <row r="2518" spans="1:6" ht="12.75" x14ac:dyDescent="0.2">
      <c r="A2518" s="20"/>
      <c r="C2518" s="22"/>
      <c r="F2518" s="25"/>
    </row>
    <row r="2519" spans="1:6" ht="12.75" x14ac:dyDescent="0.2">
      <c r="A2519" s="20"/>
      <c r="C2519" s="22"/>
      <c r="F2519" s="25"/>
    </row>
    <row r="2520" spans="1:6" ht="12.75" x14ac:dyDescent="0.2">
      <c r="A2520" s="20"/>
      <c r="C2520" s="22"/>
      <c r="F2520" s="25"/>
    </row>
    <row r="2521" spans="1:6" ht="12.75" x14ac:dyDescent="0.2">
      <c r="A2521" s="20"/>
      <c r="C2521" s="22"/>
      <c r="F2521" s="25"/>
    </row>
    <row r="2522" spans="1:6" ht="12.75" x14ac:dyDescent="0.2">
      <c r="A2522" s="20"/>
      <c r="C2522" s="22"/>
      <c r="F2522" s="25"/>
    </row>
    <row r="2523" spans="1:6" ht="12.75" x14ac:dyDescent="0.2">
      <c r="A2523" s="20"/>
      <c r="C2523" s="22"/>
      <c r="F2523" s="25"/>
    </row>
    <row r="2524" spans="1:6" ht="12.75" x14ac:dyDescent="0.2">
      <c r="A2524" s="20"/>
      <c r="C2524" s="22"/>
      <c r="F2524" s="25"/>
    </row>
    <row r="2525" spans="1:6" ht="12.75" x14ac:dyDescent="0.2">
      <c r="A2525" s="20"/>
      <c r="C2525" s="22"/>
      <c r="F2525" s="25"/>
    </row>
    <row r="2526" spans="1:6" ht="12.75" x14ac:dyDescent="0.2">
      <c r="A2526" s="20"/>
      <c r="C2526" s="22"/>
      <c r="F2526" s="25"/>
    </row>
    <row r="2527" spans="1:6" ht="12.75" x14ac:dyDescent="0.2">
      <c r="A2527" s="20"/>
      <c r="C2527" s="22"/>
      <c r="F2527" s="25"/>
    </row>
    <row r="2528" spans="1:6" ht="12.75" x14ac:dyDescent="0.2">
      <c r="A2528" s="20"/>
      <c r="C2528" s="22"/>
      <c r="F2528" s="25"/>
    </row>
    <row r="2529" spans="1:6" ht="12.75" x14ac:dyDescent="0.2">
      <c r="A2529" s="20"/>
      <c r="C2529" s="22"/>
      <c r="F2529" s="25"/>
    </row>
    <row r="2530" spans="1:6" ht="12.75" x14ac:dyDescent="0.2">
      <c r="A2530" s="20"/>
      <c r="C2530" s="22"/>
      <c r="F2530" s="25"/>
    </row>
    <row r="2531" spans="1:6" ht="12.75" x14ac:dyDescent="0.2">
      <c r="A2531" s="20"/>
      <c r="C2531" s="22"/>
      <c r="F2531" s="25"/>
    </row>
    <row r="2532" spans="1:6" ht="12.75" x14ac:dyDescent="0.2">
      <c r="A2532" s="20"/>
      <c r="C2532" s="22"/>
      <c r="F2532" s="25"/>
    </row>
    <row r="2533" spans="1:6" ht="12.75" x14ac:dyDescent="0.2">
      <c r="A2533" s="20"/>
      <c r="C2533" s="22"/>
      <c r="F2533" s="25"/>
    </row>
    <row r="2534" spans="1:6" ht="12.75" x14ac:dyDescent="0.2">
      <c r="A2534" s="20"/>
      <c r="C2534" s="22"/>
      <c r="F2534" s="25"/>
    </row>
    <row r="2535" spans="1:6" ht="12.75" x14ac:dyDescent="0.2">
      <c r="A2535" s="20"/>
      <c r="C2535" s="22"/>
      <c r="F2535" s="25"/>
    </row>
    <row r="2536" spans="1:6" ht="12.75" x14ac:dyDescent="0.2">
      <c r="A2536" s="20"/>
      <c r="C2536" s="22"/>
      <c r="F2536" s="25"/>
    </row>
    <row r="2537" spans="1:6" ht="12.75" x14ac:dyDescent="0.2">
      <c r="A2537" s="20"/>
      <c r="C2537" s="22"/>
      <c r="F2537" s="25"/>
    </row>
    <row r="2538" spans="1:6" ht="12.75" x14ac:dyDescent="0.2">
      <c r="A2538" s="20"/>
      <c r="C2538" s="22"/>
      <c r="F2538" s="25"/>
    </row>
    <row r="2539" spans="1:6" ht="12.75" x14ac:dyDescent="0.2">
      <c r="A2539" s="20"/>
      <c r="C2539" s="22"/>
      <c r="F2539" s="25"/>
    </row>
    <row r="2540" spans="1:6" ht="12.75" x14ac:dyDescent="0.2">
      <c r="A2540" s="20"/>
      <c r="C2540" s="22"/>
      <c r="F2540" s="25"/>
    </row>
    <row r="2541" spans="1:6" ht="12.75" x14ac:dyDescent="0.2">
      <c r="A2541" s="20"/>
      <c r="C2541" s="22"/>
      <c r="F2541" s="25"/>
    </row>
    <row r="2542" spans="1:6" ht="12.75" x14ac:dyDescent="0.2">
      <c r="A2542" s="20"/>
      <c r="C2542" s="22"/>
      <c r="F2542" s="25"/>
    </row>
    <row r="2543" spans="1:6" ht="12.75" x14ac:dyDescent="0.2">
      <c r="A2543" s="20"/>
      <c r="C2543" s="22"/>
      <c r="F2543" s="25"/>
    </row>
    <row r="2544" spans="1:6" ht="12.75" x14ac:dyDescent="0.2">
      <c r="A2544" s="20"/>
      <c r="C2544" s="22"/>
      <c r="F2544" s="25"/>
    </row>
    <row r="2545" spans="1:6" ht="12.75" x14ac:dyDescent="0.2">
      <c r="A2545" s="20"/>
      <c r="C2545" s="22"/>
      <c r="F2545" s="25"/>
    </row>
    <row r="2546" spans="1:6" ht="12.75" x14ac:dyDescent="0.2">
      <c r="A2546" s="20"/>
      <c r="C2546" s="22"/>
      <c r="F2546" s="25"/>
    </row>
    <row r="2547" spans="1:6" ht="12.75" x14ac:dyDescent="0.2">
      <c r="A2547" s="20"/>
      <c r="C2547" s="22"/>
      <c r="F2547" s="25"/>
    </row>
    <row r="2548" spans="1:6" ht="12.75" x14ac:dyDescent="0.2">
      <c r="A2548" s="20"/>
      <c r="C2548" s="22"/>
      <c r="F2548" s="25"/>
    </row>
    <row r="2549" spans="1:6" ht="12.75" x14ac:dyDescent="0.2">
      <c r="A2549" s="20"/>
      <c r="C2549" s="22"/>
      <c r="F2549" s="25"/>
    </row>
    <row r="2550" spans="1:6" ht="12.75" x14ac:dyDescent="0.2">
      <c r="A2550" s="20"/>
      <c r="C2550" s="22"/>
      <c r="F2550" s="25"/>
    </row>
    <row r="2551" spans="1:6" ht="12.75" x14ac:dyDescent="0.2">
      <c r="A2551" s="20"/>
      <c r="C2551" s="22"/>
      <c r="F2551" s="25"/>
    </row>
    <row r="2552" spans="1:6" ht="12.75" x14ac:dyDescent="0.2">
      <c r="A2552" s="20"/>
      <c r="C2552" s="22"/>
      <c r="F2552" s="25"/>
    </row>
    <row r="2553" spans="1:6" ht="12.75" x14ac:dyDescent="0.2">
      <c r="A2553" s="20"/>
      <c r="C2553" s="22"/>
      <c r="F2553" s="25"/>
    </row>
    <row r="2554" spans="1:6" ht="12.75" x14ac:dyDescent="0.2">
      <c r="A2554" s="20"/>
      <c r="C2554" s="22"/>
      <c r="F2554" s="25"/>
    </row>
    <row r="2555" spans="1:6" ht="12.75" x14ac:dyDescent="0.2">
      <c r="A2555" s="20"/>
      <c r="C2555" s="22"/>
      <c r="F2555" s="25"/>
    </row>
    <row r="2556" spans="1:6" ht="12.75" x14ac:dyDescent="0.2">
      <c r="A2556" s="20"/>
      <c r="C2556" s="22"/>
      <c r="F2556" s="25"/>
    </row>
    <row r="2557" spans="1:6" ht="12.75" x14ac:dyDescent="0.2">
      <c r="A2557" s="20"/>
      <c r="C2557" s="22"/>
      <c r="F2557" s="25"/>
    </row>
    <row r="2558" spans="1:6" ht="12.75" x14ac:dyDescent="0.2">
      <c r="A2558" s="20"/>
      <c r="C2558" s="22"/>
      <c r="F2558" s="25"/>
    </row>
    <row r="2559" spans="1:6" ht="12.75" x14ac:dyDescent="0.2">
      <c r="A2559" s="20"/>
      <c r="C2559" s="22"/>
      <c r="F2559" s="25"/>
    </row>
    <row r="2560" spans="1:6" ht="12.75" x14ac:dyDescent="0.2">
      <c r="A2560" s="20"/>
      <c r="C2560" s="22"/>
      <c r="F2560" s="25"/>
    </row>
    <row r="2561" spans="1:6" ht="12.75" x14ac:dyDescent="0.2">
      <c r="A2561" s="20"/>
      <c r="C2561" s="22"/>
      <c r="F2561" s="25"/>
    </row>
    <row r="2562" spans="1:6" ht="12.75" x14ac:dyDescent="0.2">
      <c r="A2562" s="20"/>
      <c r="C2562" s="22"/>
      <c r="F2562" s="25"/>
    </row>
    <row r="2563" spans="1:6" ht="12.75" x14ac:dyDescent="0.2">
      <c r="A2563" s="20"/>
      <c r="C2563" s="22"/>
      <c r="F2563" s="25"/>
    </row>
    <row r="2564" spans="1:6" ht="12.75" x14ac:dyDescent="0.2">
      <c r="A2564" s="20"/>
      <c r="C2564" s="22"/>
      <c r="F2564" s="25"/>
    </row>
    <row r="2565" spans="1:6" ht="12.75" x14ac:dyDescent="0.2">
      <c r="A2565" s="20"/>
      <c r="C2565" s="22"/>
      <c r="F2565" s="25"/>
    </row>
    <row r="2566" spans="1:6" ht="12.75" x14ac:dyDescent="0.2">
      <c r="A2566" s="20"/>
      <c r="C2566" s="22"/>
      <c r="F2566" s="25"/>
    </row>
    <row r="2567" spans="1:6" ht="12.75" x14ac:dyDescent="0.2">
      <c r="A2567" s="20"/>
      <c r="C2567" s="22"/>
      <c r="F2567" s="25"/>
    </row>
    <row r="2568" spans="1:6" ht="12.75" x14ac:dyDescent="0.2">
      <c r="A2568" s="20"/>
      <c r="C2568" s="22"/>
      <c r="F2568" s="25"/>
    </row>
    <row r="2569" spans="1:6" ht="12.75" x14ac:dyDescent="0.2">
      <c r="A2569" s="20"/>
      <c r="C2569" s="22"/>
      <c r="F2569" s="25"/>
    </row>
    <row r="2570" spans="1:6" ht="12.75" x14ac:dyDescent="0.2">
      <c r="A2570" s="20"/>
      <c r="C2570" s="22"/>
      <c r="F2570" s="25"/>
    </row>
    <row r="2571" spans="1:6" ht="12.75" x14ac:dyDescent="0.2">
      <c r="A2571" s="20"/>
      <c r="C2571" s="22"/>
      <c r="F2571" s="25"/>
    </row>
    <row r="2572" spans="1:6" ht="12.75" x14ac:dyDescent="0.2">
      <c r="A2572" s="20"/>
      <c r="C2572" s="22"/>
      <c r="F2572" s="25"/>
    </row>
    <row r="2573" spans="1:6" ht="12.75" x14ac:dyDescent="0.2">
      <c r="A2573" s="20"/>
      <c r="C2573" s="22"/>
      <c r="F2573" s="25"/>
    </row>
    <row r="2574" spans="1:6" ht="12.75" x14ac:dyDescent="0.2">
      <c r="A2574" s="20"/>
      <c r="C2574" s="22"/>
      <c r="F2574" s="25"/>
    </row>
    <row r="2575" spans="1:6" ht="12.75" x14ac:dyDescent="0.2">
      <c r="A2575" s="20"/>
      <c r="C2575" s="22"/>
      <c r="F2575" s="25"/>
    </row>
    <row r="2576" spans="1:6" ht="12.75" x14ac:dyDescent="0.2">
      <c r="A2576" s="20"/>
      <c r="C2576" s="22"/>
      <c r="F2576" s="25"/>
    </row>
    <row r="2577" spans="1:6" ht="12.75" x14ac:dyDescent="0.2">
      <c r="A2577" s="20"/>
      <c r="C2577" s="22"/>
      <c r="F2577" s="25"/>
    </row>
    <row r="2578" spans="1:6" ht="12.75" x14ac:dyDescent="0.2">
      <c r="A2578" s="20"/>
      <c r="C2578" s="22"/>
      <c r="F2578" s="25"/>
    </row>
    <row r="2579" spans="1:6" ht="12.75" x14ac:dyDescent="0.2">
      <c r="A2579" s="20"/>
      <c r="C2579" s="22"/>
      <c r="F2579" s="25"/>
    </row>
    <row r="2580" spans="1:6" ht="12.75" x14ac:dyDescent="0.2">
      <c r="A2580" s="20"/>
      <c r="C2580" s="22"/>
      <c r="F2580" s="25"/>
    </row>
    <row r="2581" spans="1:6" ht="12.75" x14ac:dyDescent="0.2">
      <c r="A2581" s="20"/>
      <c r="C2581" s="22"/>
      <c r="F2581" s="25"/>
    </row>
    <row r="2582" spans="1:6" ht="12.75" x14ac:dyDescent="0.2">
      <c r="A2582" s="20"/>
      <c r="C2582" s="22"/>
      <c r="F2582" s="25"/>
    </row>
    <row r="2583" spans="1:6" ht="12.75" x14ac:dyDescent="0.2">
      <c r="A2583" s="20"/>
      <c r="C2583" s="22"/>
      <c r="F2583" s="25"/>
    </row>
    <row r="2584" spans="1:6" ht="12.75" x14ac:dyDescent="0.2">
      <c r="A2584" s="20"/>
      <c r="C2584" s="22"/>
      <c r="F2584" s="25"/>
    </row>
    <row r="2585" spans="1:6" ht="12.75" x14ac:dyDescent="0.2">
      <c r="A2585" s="20"/>
      <c r="C2585" s="22"/>
      <c r="F2585" s="25"/>
    </row>
    <row r="2586" spans="1:6" ht="12.75" x14ac:dyDescent="0.2">
      <c r="A2586" s="20"/>
      <c r="C2586" s="22"/>
      <c r="F2586" s="25"/>
    </row>
    <row r="2587" spans="1:6" ht="12.75" x14ac:dyDescent="0.2">
      <c r="A2587" s="20"/>
      <c r="C2587" s="22"/>
      <c r="F2587" s="25"/>
    </row>
    <row r="2588" spans="1:6" ht="12.75" x14ac:dyDescent="0.2">
      <c r="A2588" s="20"/>
      <c r="C2588" s="22"/>
      <c r="F2588" s="25"/>
    </row>
    <row r="2589" spans="1:6" ht="12.75" x14ac:dyDescent="0.2">
      <c r="A2589" s="20"/>
      <c r="C2589" s="22"/>
      <c r="F2589" s="25"/>
    </row>
    <row r="2590" spans="1:6" ht="12.75" x14ac:dyDescent="0.2">
      <c r="A2590" s="20"/>
      <c r="C2590" s="22"/>
      <c r="F2590" s="25"/>
    </row>
    <row r="2591" spans="1:6" ht="12.75" x14ac:dyDescent="0.2">
      <c r="A2591" s="20"/>
      <c r="C2591" s="22"/>
      <c r="F2591" s="25"/>
    </row>
    <row r="2592" spans="1:6" ht="12.75" x14ac:dyDescent="0.2">
      <c r="A2592" s="20"/>
      <c r="C2592" s="22"/>
      <c r="F2592" s="25"/>
    </row>
    <row r="2593" spans="1:6" ht="12.75" x14ac:dyDescent="0.2">
      <c r="A2593" s="20"/>
      <c r="C2593" s="22"/>
      <c r="F2593" s="25"/>
    </row>
    <row r="2594" spans="1:6" ht="12.75" x14ac:dyDescent="0.2">
      <c r="A2594" s="20"/>
      <c r="C2594" s="22"/>
      <c r="F2594" s="25"/>
    </row>
    <row r="2595" spans="1:6" ht="12.75" x14ac:dyDescent="0.2">
      <c r="A2595" s="20"/>
      <c r="C2595" s="22"/>
      <c r="F2595" s="25"/>
    </row>
    <row r="2596" spans="1:6" ht="12.75" x14ac:dyDescent="0.2">
      <c r="A2596" s="20"/>
      <c r="C2596" s="22"/>
      <c r="F2596" s="25"/>
    </row>
    <row r="2597" spans="1:6" ht="12.75" x14ac:dyDescent="0.2">
      <c r="A2597" s="20"/>
      <c r="C2597" s="22"/>
      <c r="F2597" s="25"/>
    </row>
    <row r="2598" spans="1:6" ht="12.75" x14ac:dyDescent="0.2">
      <c r="A2598" s="20"/>
      <c r="C2598" s="22"/>
      <c r="F2598" s="25"/>
    </row>
    <row r="2599" spans="1:6" ht="12.75" x14ac:dyDescent="0.2">
      <c r="A2599" s="20"/>
      <c r="C2599" s="22"/>
      <c r="F2599" s="25"/>
    </row>
    <row r="2600" spans="1:6" ht="12.75" x14ac:dyDescent="0.2">
      <c r="A2600" s="20"/>
      <c r="C2600" s="22"/>
      <c r="F2600" s="25"/>
    </row>
    <row r="2601" spans="1:6" ht="12.75" x14ac:dyDescent="0.2">
      <c r="A2601" s="20"/>
      <c r="C2601" s="22"/>
      <c r="F2601" s="25"/>
    </row>
    <row r="2602" spans="1:6" ht="12.75" x14ac:dyDescent="0.2">
      <c r="A2602" s="20"/>
      <c r="C2602" s="22"/>
      <c r="F2602" s="25"/>
    </row>
    <row r="2603" spans="1:6" ht="12.75" x14ac:dyDescent="0.2">
      <c r="A2603" s="20"/>
      <c r="C2603" s="22"/>
      <c r="F2603" s="25"/>
    </row>
    <row r="2604" spans="1:6" ht="12.75" x14ac:dyDescent="0.2">
      <c r="A2604" s="20"/>
      <c r="C2604" s="22"/>
      <c r="F2604" s="25"/>
    </row>
    <row r="2605" spans="1:6" ht="12.75" x14ac:dyDescent="0.2">
      <c r="A2605" s="20"/>
      <c r="C2605" s="22"/>
      <c r="F2605" s="25"/>
    </row>
    <row r="2606" spans="1:6" ht="12.75" x14ac:dyDescent="0.2">
      <c r="A2606" s="20"/>
      <c r="C2606" s="22"/>
      <c r="F2606" s="25"/>
    </row>
    <row r="2607" spans="1:6" ht="12.75" x14ac:dyDescent="0.2">
      <c r="A2607" s="20"/>
      <c r="C2607" s="22"/>
      <c r="F2607" s="25"/>
    </row>
    <row r="2608" spans="1:6" ht="12.75" x14ac:dyDescent="0.2">
      <c r="A2608" s="20"/>
      <c r="C2608" s="22"/>
      <c r="F2608" s="25"/>
    </row>
    <row r="2609" spans="1:6" ht="12.75" x14ac:dyDescent="0.2">
      <c r="A2609" s="20"/>
      <c r="C2609" s="22"/>
      <c r="F2609" s="25"/>
    </row>
    <row r="2610" spans="1:6" ht="12.75" x14ac:dyDescent="0.2">
      <c r="A2610" s="20"/>
      <c r="C2610" s="22"/>
      <c r="F2610" s="25"/>
    </row>
    <row r="2611" spans="1:6" ht="12.75" x14ac:dyDescent="0.2">
      <c r="A2611" s="20"/>
      <c r="C2611" s="22"/>
      <c r="F2611" s="25"/>
    </row>
    <row r="2612" spans="1:6" ht="12.75" x14ac:dyDescent="0.2">
      <c r="A2612" s="20"/>
      <c r="C2612" s="22"/>
      <c r="F2612" s="25"/>
    </row>
    <row r="2613" spans="1:6" ht="12.75" x14ac:dyDescent="0.2">
      <c r="A2613" s="20"/>
      <c r="C2613" s="22"/>
      <c r="F2613" s="25"/>
    </row>
    <row r="2614" spans="1:6" ht="12.75" x14ac:dyDescent="0.2">
      <c r="A2614" s="20"/>
      <c r="C2614" s="22"/>
      <c r="F2614" s="25"/>
    </row>
    <row r="2615" spans="1:6" ht="12.75" x14ac:dyDescent="0.2">
      <c r="A2615" s="20"/>
      <c r="C2615" s="22"/>
      <c r="F2615" s="25"/>
    </row>
    <row r="2616" spans="1:6" ht="12.75" x14ac:dyDescent="0.2">
      <c r="A2616" s="20"/>
      <c r="C2616" s="22"/>
      <c r="F2616" s="25"/>
    </row>
    <row r="2617" spans="1:6" ht="12.75" x14ac:dyDescent="0.2">
      <c r="A2617" s="20"/>
      <c r="C2617" s="22"/>
      <c r="F2617" s="25"/>
    </row>
    <row r="2618" spans="1:6" ht="12.75" x14ac:dyDescent="0.2">
      <c r="A2618" s="20"/>
      <c r="C2618" s="22"/>
      <c r="F2618" s="25"/>
    </row>
    <row r="2619" spans="1:6" ht="12.75" x14ac:dyDescent="0.2">
      <c r="A2619" s="20"/>
      <c r="C2619" s="22"/>
      <c r="F2619" s="25"/>
    </row>
    <row r="2620" spans="1:6" ht="12.75" x14ac:dyDescent="0.2">
      <c r="A2620" s="20"/>
      <c r="C2620" s="22"/>
      <c r="F2620" s="25"/>
    </row>
    <row r="2621" spans="1:6" ht="12.75" x14ac:dyDescent="0.2">
      <c r="A2621" s="20"/>
      <c r="C2621" s="22"/>
      <c r="F2621" s="25"/>
    </row>
    <row r="2622" spans="1:6" ht="12.75" x14ac:dyDescent="0.2">
      <c r="A2622" s="20"/>
      <c r="C2622" s="22"/>
      <c r="F2622" s="25"/>
    </row>
    <row r="2623" spans="1:6" ht="12.75" x14ac:dyDescent="0.2">
      <c r="A2623" s="20"/>
      <c r="C2623" s="22"/>
      <c r="F2623" s="25"/>
    </row>
    <row r="2624" spans="1:6" ht="12.75" x14ac:dyDescent="0.2">
      <c r="A2624" s="20"/>
      <c r="C2624" s="22"/>
      <c r="F2624" s="25"/>
    </row>
    <row r="2625" spans="1:6" ht="12.75" x14ac:dyDescent="0.2">
      <c r="A2625" s="20"/>
      <c r="C2625" s="22"/>
      <c r="F2625" s="25"/>
    </row>
    <row r="2626" spans="1:6" ht="12.75" x14ac:dyDescent="0.2">
      <c r="A2626" s="20"/>
      <c r="C2626" s="22"/>
      <c r="F2626" s="25"/>
    </row>
    <row r="2627" spans="1:6" ht="12.75" x14ac:dyDescent="0.2">
      <c r="A2627" s="20"/>
      <c r="C2627" s="22"/>
      <c r="F2627" s="25"/>
    </row>
    <row r="2628" spans="1:6" ht="12.75" x14ac:dyDescent="0.2">
      <c r="A2628" s="20"/>
      <c r="C2628" s="22"/>
      <c r="F2628" s="25"/>
    </row>
    <row r="2629" spans="1:6" ht="12.75" x14ac:dyDescent="0.2">
      <c r="A2629" s="20"/>
      <c r="C2629" s="22"/>
      <c r="F2629" s="25"/>
    </row>
    <row r="2630" spans="1:6" ht="12.75" x14ac:dyDescent="0.2">
      <c r="A2630" s="20"/>
      <c r="C2630" s="22"/>
      <c r="F2630" s="25"/>
    </row>
    <row r="2631" spans="1:6" ht="12.75" x14ac:dyDescent="0.2">
      <c r="A2631" s="20"/>
      <c r="C2631" s="22"/>
      <c r="F2631" s="25"/>
    </row>
    <row r="2632" spans="1:6" ht="12.75" x14ac:dyDescent="0.2">
      <c r="A2632" s="20"/>
      <c r="C2632" s="22"/>
      <c r="F2632" s="25"/>
    </row>
    <row r="2633" spans="1:6" ht="12.75" x14ac:dyDescent="0.2">
      <c r="A2633" s="20"/>
      <c r="C2633" s="22"/>
      <c r="F2633" s="25"/>
    </row>
    <row r="2634" spans="1:6" ht="12.75" x14ac:dyDescent="0.2">
      <c r="A2634" s="20"/>
      <c r="C2634" s="22"/>
      <c r="F2634" s="25"/>
    </row>
    <row r="2635" spans="1:6" ht="12.75" x14ac:dyDescent="0.2">
      <c r="A2635" s="20"/>
      <c r="C2635" s="22"/>
      <c r="F2635" s="25"/>
    </row>
    <row r="2636" spans="1:6" ht="12.75" x14ac:dyDescent="0.2">
      <c r="A2636" s="20"/>
      <c r="C2636" s="22"/>
      <c r="F2636" s="25"/>
    </row>
    <row r="2637" spans="1:6" ht="12.75" x14ac:dyDescent="0.2">
      <c r="A2637" s="20"/>
      <c r="C2637" s="22"/>
      <c r="F2637" s="25"/>
    </row>
    <row r="2638" spans="1:6" ht="12.75" x14ac:dyDescent="0.2">
      <c r="A2638" s="20"/>
      <c r="C2638" s="22"/>
      <c r="F2638" s="25"/>
    </row>
    <row r="2639" spans="1:6" ht="12.75" x14ac:dyDescent="0.2">
      <c r="A2639" s="20"/>
      <c r="C2639" s="22"/>
      <c r="F2639" s="25"/>
    </row>
    <row r="2640" spans="1:6" ht="12.75" x14ac:dyDescent="0.2">
      <c r="A2640" s="20"/>
      <c r="C2640" s="22"/>
      <c r="F2640" s="25"/>
    </row>
    <row r="2641" spans="1:6" ht="12.75" x14ac:dyDescent="0.2">
      <c r="A2641" s="20"/>
      <c r="C2641" s="22"/>
      <c r="F2641" s="25"/>
    </row>
    <row r="2642" spans="1:6" ht="12.75" x14ac:dyDescent="0.2">
      <c r="A2642" s="20"/>
      <c r="C2642" s="22"/>
      <c r="F2642" s="25"/>
    </row>
    <row r="2643" spans="1:6" ht="12.75" x14ac:dyDescent="0.2">
      <c r="A2643" s="20"/>
      <c r="C2643" s="22"/>
      <c r="F2643" s="25"/>
    </row>
    <row r="2644" spans="1:6" ht="12.75" x14ac:dyDescent="0.2">
      <c r="A2644" s="20"/>
      <c r="C2644" s="22"/>
      <c r="F2644" s="25"/>
    </row>
    <row r="2645" spans="1:6" ht="12.75" x14ac:dyDescent="0.2">
      <c r="A2645" s="20"/>
      <c r="C2645" s="22"/>
      <c r="F2645" s="25"/>
    </row>
    <row r="2646" spans="1:6" ht="12.75" x14ac:dyDescent="0.2">
      <c r="A2646" s="20"/>
      <c r="C2646" s="22"/>
      <c r="F2646" s="25"/>
    </row>
    <row r="2647" spans="1:6" ht="12.75" x14ac:dyDescent="0.2">
      <c r="A2647" s="20"/>
      <c r="C2647" s="22"/>
      <c r="F2647" s="25"/>
    </row>
    <row r="2648" spans="1:6" ht="12.75" x14ac:dyDescent="0.2">
      <c r="A2648" s="20"/>
      <c r="C2648" s="22"/>
      <c r="F2648" s="25"/>
    </row>
    <row r="2649" spans="1:6" ht="12.75" x14ac:dyDescent="0.2">
      <c r="A2649" s="20"/>
      <c r="C2649" s="22"/>
      <c r="F2649" s="25"/>
    </row>
    <row r="2650" spans="1:6" ht="12.75" x14ac:dyDescent="0.2">
      <c r="A2650" s="20"/>
      <c r="C2650" s="22"/>
      <c r="F2650" s="25"/>
    </row>
    <row r="2651" spans="1:6" ht="12.75" x14ac:dyDescent="0.2">
      <c r="A2651" s="20"/>
      <c r="C2651" s="22"/>
      <c r="F2651" s="25"/>
    </row>
    <row r="2652" spans="1:6" ht="12.75" x14ac:dyDescent="0.2">
      <c r="A2652" s="20"/>
      <c r="C2652" s="22"/>
      <c r="F2652" s="25"/>
    </row>
    <row r="2653" spans="1:6" ht="12.75" x14ac:dyDescent="0.2">
      <c r="A2653" s="20"/>
      <c r="C2653" s="22"/>
      <c r="F2653" s="25"/>
    </row>
    <row r="2654" spans="1:6" ht="12.75" x14ac:dyDescent="0.2">
      <c r="A2654" s="20"/>
      <c r="C2654" s="22"/>
      <c r="F2654" s="25"/>
    </row>
    <row r="2655" spans="1:6" ht="12.75" x14ac:dyDescent="0.2">
      <c r="A2655" s="20"/>
      <c r="C2655" s="22"/>
      <c r="F2655" s="25"/>
    </row>
    <row r="2656" spans="1:6" ht="12.75" x14ac:dyDescent="0.2">
      <c r="A2656" s="20"/>
      <c r="C2656" s="22"/>
      <c r="F2656" s="25"/>
    </row>
    <row r="2657" spans="1:6" ht="12.75" x14ac:dyDescent="0.2">
      <c r="A2657" s="20"/>
      <c r="C2657" s="22"/>
      <c r="F2657" s="25"/>
    </row>
    <row r="2658" spans="1:6" ht="12.75" x14ac:dyDescent="0.2">
      <c r="A2658" s="20"/>
      <c r="C2658" s="22"/>
      <c r="F2658" s="25"/>
    </row>
    <row r="2659" spans="1:6" ht="12.75" x14ac:dyDescent="0.2">
      <c r="A2659" s="20"/>
      <c r="C2659" s="22"/>
      <c r="F2659" s="25"/>
    </row>
    <row r="2660" spans="1:6" ht="12.75" x14ac:dyDescent="0.2">
      <c r="A2660" s="20"/>
      <c r="C2660" s="22"/>
      <c r="F2660" s="25"/>
    </row>
    <row r="2661" spans="1:6" ht="12.75" x14ac:dyDescent="0.2">
      <c r="A2661" s="20"/>
      <c r="C2661" s="22"/>
      <c r="F2661" s="25"/>
    </row>
    <row r="2662" spans="1:6" ht="12.75" x14ac:dyDescent="0.2">
      <c r="A2662" s="20"/>
      <c r="C2662" s="22"/>
      <c r="F2662" s="25"/>
    </row>
    <row r="2663" spans="1:6" ht="12.75" x14ac:dyDescent="0.2">
      <c r="A2663" s="20"/>
      <c r="C2663" s="22"/>
      <c r="F2663" s="25"/>
    </row>
    <row r="2664" spans="1:6" ht="12.75" x14ac:dyDescent="0.2">
      <c r="A2664" s="20"/>
      <c r="C2664" s="22"/>
      <c r="F2664" s="25"/>
    </row>
    <row r="2665" spans="1:6" ht="12.75" x14ac:dyDescent="0.2">
      <c r="A2665" s="20"/>
      <c r="C2665" s="22"/>
      <c r="F2665" s="25"/>
    </row>
    <row r="2666" spans="1:6" ht="12.75" x14ac:dyDescent="0.2">
      <c r="A2666" s="20"/>
      <c r="C2666" s="22"/>
      <c r="F2666" s="25"/>
    </row>
    <row r="2667" spans="1:6" ht="12.75" x14ac:dyDescent="0.2">
      <c r="A2667" s="20"/>
      <c r="C2667" s="22"/>
      <c r="F2667" s="25"/>
    </row>
    <row r="2668" spans="1:6" ht="12.75" x14ac:dyDescent="0.2">
      <c r="A2668" s="20"/>
      <c r="C2668" s="22"/>
      <c r="F2668" s="25"/>
    </row>
    <row r="2669" spans="1:6" ht="12.75" x14ac:dyDescent="0.2">
      <c r="A2669" s="20"/>
      <c r="C2669" s="22"/>
      <c r="F2669" s="25"/>
    </row>
    <row r="2670" spans="1:6" ht="12.75" x14ac:dyDescent="0.2">
      <c r="A2670" s="20"/>
      <c r="C2670" s="22"/>
      <c r="F2670" s="25"/>
    </row>
    <row r="2671" spans="1:6" ht="12.75" x14ac:dyDescent="0.2">
      <c r="A2671" s="20"/>
      <c r="C2671" s="22"/>
      <c r="F2671" s="25"/>
    </row>
    <row r="2672" spans="1:6" ht="12.75" x14ac:dyDescent="0.2">
      <c r="A2672" s="20"/>
      <c r="C2672" s="22"/>
      <c r="F2672" s="25"/>
    </row>
    <row r="2673" spans="1:6" ht="12.75" x14ac:dyDescent="0.2">
      <c r="A2673" s="20"/>
      <c r="C2673" s="22"/>
      <c r="F2673" s="25"/>
    </row>
    <row r="2674" spans="1:6" ht="12.75" x14ac:dyDescent="0.2">
      <c r="A2674" s="20"/>
      <c r="C2674" s="22"/>
      <c r="F2674" s="25"/>
    </row>
    <row r="2675" spans="1:6" ht="12.75" x14ac:dyDescent="0.2">
      <c r="A2675" s="20"/>
      <c r="C2675" s="22"/>
      <c r="F2675" s="25"/>
    </row>
    <row r="2676" spans="1:6" ht="12.75" x14ac:dyDescent="0.2">
      <c r="A2676" s="20"/>
      <c r="C2676" s="22"/>
      <c r="F2676" s="25"/>
    </row>
    <row r="2677" spans="1:6" ht="12.75" x14ac:dyDescent="0.2">
      <c r="A2677" s="20"/>
      <c r="C2677" s="22"/>
      <c r="F2677" s="25"/>
    </row>
    <row r="2678" spans="1:6" ht="12.75" x14ac:dyDescent="0.2">
      <c r="A2678" s="20"/>
      <c r="C2678" s="22"/>
      <c r="F2678" s="25"/>
    </row>
    <row r="2679" spans="1:6" ht="12.75" x14ac:dyDescent="0.2">
      <c r="A2679" s="20"/>
      <c r="C2679" s="22"/>
      <c r="F2679" s="25"/>
    </row>
    <row r="2680" spans="1:6" ht="12.75" x14ac:dyDescent="0.2">
      <c r="A2680" s="20"/>
      <c r="C2680" s="22"/>
      <c r="F2680" s="25"/>
    </row>
    <row r="2681" spans="1:6" ht="12.75" x14ac:dyDescent="0.2">
      <c r="A2681" s="20"/>
      <c r="C2681" s="22"/>
      <c r="F2681" s="25"/>
    </row>
    <row r="2682" spans="1:6" ht="12.75" x14ac:dyDescent="0.2">
      <c r="A2682" s="20"/>
      <c r="C2682" s="22"/>
      <c r="F2682" s="25"/>
    </row>
    <row r="2683" spans="1:6" ht="12.75" x14ac:dyDescent="0.2">
      <c r="A2683" s="20"/>
      <c r="C2683" s="22"/>
      <c r="F2683" s="25"/>
    </row>
    <row r="2684" spans="1:6" ht="12.75" x14ac:dyDescent="0.2">
      <c r="A2684" s="20"/>
      <c r="C2684" s="22"/>
      <c r="F2684" s="25"/>
    </row>
    <row r="2685" spans="1:6" ht="12.75" x14ac:dyDescent="0.2">
      <c r="A2685" s="20"/>
      <c r="C2685" s="22"/>
      <c r="F2685" s="25"/>
    </row>
    <row r="2686" spans="1:6" ht="12.75" x14ac:dyDescent="0.2">
      <c r="A2686" s="20"/>
      <c r="C2686" s="22"/>
      <c r="F2686" s="25"/>
    </row>
    <row r="2687" spans="1:6" ht="12.75" x14ac:dyDescent="0.2">
      <c r="A2687" s="20"/>
      <c r="C2687" s="22"/>
      <c r="F2687" s="25"/>
    </row>
    <row r="2688" spans="1:6" ht="12.75" x14ac:dyDescent="0.2">
      <c r="A2688" s="20"/>
      <c r="C2688" s="22"/>
      <c r="F2688" s="25"/>
    </row>
    <row r="2689" spans="1:6" ht="12.75" x14ac:dyDescent="0.2">
      <c r="A2689" s="20"/>
      <c r="C2689" s="22"/>
      <c r="F2689" s="25"/>
    </row>
    <row r="2690" spans="1:6" ht="12.75" x14ac:dyDescent="0.2">
      <c r="A2690" s="20"/>
      <c r="C2690" s="22"/>
      <c r="F2690" s="25"/>
    </row>
    <row r="2691" spans="1:6" ht="12.75" x14ac:dyDescent="0.2">
      <c r="A2691" s="20"/>
      <c r="C2691" s="22"/>
      <c r="F2691" s="25"/>
    </row>
    <row r="2692" spans="1:6" ht="12.75" x14ac:dyDescent="0.2">
      <c r="A2692" s="20"/>
      <c r="C2692" s="22"/>
      <c r="F2692" s="25"/>
    </row>
    <row r="2693" spans="1:6" ht="12.75" x14ac:dyDescent="0.2">
      <c r="A2693" s="20"/>
      <c r="C2693" s="22"/>
      <c r="F2693" s="25"/>
    </row>
    <row r="2694" spans="1:6" ht="12.75" x14ac:dyDescent="0.2">
      <c r="A2694" s="20"/>
      <c r="C2694" s="22"/>
      <c r="F2694" s="25"/>
    </row>
    <row r="2695" spans="1:6" ht="12.75" x14ac:dyDescent="0.2">
      <c r="A2695" s="20"/>
      <c r="C2695" s="22"/>
      <c r="F2695" s="25"/>
    </row>
    <row r="2696" spans="1:6" ht="12.75" x14ac:dyDescent="0.2">
      <c r="A2696" s="20"/>
      <c r="C2696" s="22"/>
      <c r="F2696" s="25"/>
    </row>
    <row r="2697" spans="1:6" ht="12.75" x14ac:dyDescent="0.2">
      <c r="A2697" s="20"/>
      <c r="C2697" s="22"/>
      <c r="F2697" s="25"/>
    </row>
    <row r="2698" spans="1:6" ht="12.75" x14ac:dyDescent="0.2">
      <c r="A2698" s="20"/>
      <c r="C2698" s="22"/>
      <c r="F2698" s="25"/>
    </row>
    <row r="2699" spans="1:6" ht="12.75" x14ac:dyDescent="0.2">
      <c r="A2699" s="20"/>
      <c r="C2699" s="22"/>
      <c r="F2699" s="25"/>
    </row>
    <row r="2700" spans="1:6" ht="12.75" x14ac:dyDescent="0.2">
      <c r="A2700" s="20"/>
      <c r="C2700" s="22"/>
      <c r="F2700" s="25"/>
    </row>
    <row r="2701" spans="1:6" ht="12.75" x14ac:dyDescent="0.2">
      <c r="A2701" s="20"/>
      <c r="C2701" s="22"/>
      <c r="F2701" s="25"/>
    </row>
    <row r="2702" spans="1:6" ht="12.75" x14ac:dyDescent="0.2">
      <c r="A2702" s="20"/>
      <c r="C2702" s="22"/>
      <c r="F2702" s="25"/>
    </row>
    <row r="2703" spans="1:6" ht="12.75" x14ac:dyDescent="0.2">
      <c r="A2703" s="20"/>
      <c r="C2703" s="22"/>
      <c r="F2703" s="25"/>
    </row>
    <row r="2704" spans="1:6" ht="12.75" x14ac:dyDescent="0.2">
      <c r="A2704" s="20"/>
      <c r="C2704" s="22"/>
      <c r="F2704" s="25"/>
    </row>
    <row r="2705" spans="1:6" ht="12.75" x14ac:dyDescent="0.2">
      <c r="A2705" s="20"/>
      <c r="C2705" s="22"/>
      <c r="F2705" s="25"/>
    </row>
    <row r="2706" spans="1:6" ht="12.75" x14ac:dyDescent="0.2">
      <c r="A2706" s="20"/>
      <c r="C2706" s="22"/>
      <c r="F2706" s="25"/>
    </row>
    <row r="2707" spans="1:6" ht="12.75" x14ac:dyDescent="0.2">
      <c r="A2707" s="20"/>
      <c r="C2707" s="22"/>
      <c r="F2707" s="25"/>
    </row>
    <row r="2708" spans="1:6" ht="12.75" x14ac:dyDescent="0.2">
      <c r="A2708" s="20"/>
      <c r="C2708" s="22"/>
      <c r="F2708" s="25"/>
    </row>
    <row r="2709" spans="1:6" ht="12.75" x14ac:dyDescent="0.2">
      <c r="A2709" s="20"/>
      <c r="C2709" s="22"/>
      <c r="F2709" s="25"/>
    </row>
    <row r="2710" spans="1:6" ht="12.75" x14ac:dyDescent="0.2">
      <c r="A2710" s="20"/>
      <c r="C2710" s="22"/>
      <c r="F2710" s="25"/>
    </row>
    <row r="2711" spans="1:6" ht="12.75" x14ac:dyDescent="0.2">
      <c r="A2711" s="20"/>
      <c r="C2711" s="22"/>
      <c r="F2711" s="25"/>
    </row>
    <row r="2712" spans="1:6" ht="12.75" x14ac:dyDescent="0.2">
      <c r="A2712" s="20"/>
      <c r="C2712" s="22"/>
      <c r="F2712" s="25"/>
    </row>
    <row r="2713" spans="1:6" ht="12.75" x14ac:dyDescent="0.2">
      <c r="A2713" s="20"/>
      <c r="C2713" s="22"/>
      <c r="F2713" s="25"/>
    </row>
    <row r="2714" spans="1:6" ht="12.75" x14ac:dyDescent="0.2">
      <c r="A2714" s="20"/>
      <c r="C2714" s="22"/>
      <c r="F2714" s="25"/>
    </row>
    <row r="2715" spans="1:6" ht="12.75" x14ac:dyDescent="0.2">
      <c r="A2715" s="20"/>
      <c r="C2715" s="22"/>
      <c r="F2715" s="25"/>
    </row>
    <row r="2716" spans="1:6" ht="12.75" x14ac:dyDescent="0.2">
      <c r="A2716" s="20"/>
      <c r="C2716" s="22"/>
      <c r="F2716" s="25"/>
    </row>
    <row r="2717" spans="1:6" ht="12.75" x14ac:dyDescent="0.2">
      <c r="A2717" s="20"/>
      <c r="C2717" s="22"/>
      <c r="F2717" s="25"/>
    </row>
    <row r="2718" spans="1:6" ht="12.75" x14ac:dyDescent="0.2">
      <c r="A2718" s="20"/>
      <c r="C2718" s="22"/>
      <c r="F2718" s="25"/>
    </row>
    <row r="2719" spans="1:6" ht="12.75" x14ac:dyDescent="0.2">
      <c r="A2719" s="20"/>
      <c r="C2719" s="22"/>
      <c r="F2719" s="25"/>
    </row>
    <row r="2720" spans="1:6" ht="12.75" x14ac:dyDescent="0.2">
      <c r="A2720" s="20"/>
      <c r="C2720" s="22"/>
      <c r="F2720" s="25"/>
    </row>
    <row r="2721" spans="1:6" ht="12.75" x14ac:dyDescent="0.2">
      <c r="A2721" s="20"/>
      <c r="C2721" s="22"/>
      <c r="F2721" s="25"/>
    </row>
    <row r="2722" spans="1:6" ht="12.75" x14ac:dyDescent="0.2">
      <c r="A2722" s="20"/>
      <c r="C2722" s="22"/>
      <c r="F2722" s="25"/>
    </row>
    <row r="2723" spans="1:6" ht="12.75" x14ac:dyDescent="0.2">
      <c r="A2723" s="20"/>
      <c r="C2723" s="22"/>
      <c r="F2723" s="25"/>
    </row>
    <row r="2724" spans="1:6" ht="12.75" x14ac:dyDescent="0.2">
      <c r="A2724" s="20"/>
      <c r="C2724" s="22"/>
      <c r="F2724" s="25"/>
    </row>
    <row r="2725" spans="1:6" ht="12.75" x14ac:dyDescent="0.2">
      <c r="A2725" s="20"/>
      <c r="C2725" s="22"/>
      <c r="F2725" s="25"/>
    </row>
    <row r="2726" spans="1:6" ht="12.75" x14ac:dyDescent="0.2">
      <c r="A2726" s="20"/>
      <c r="C2726" s="22"/>
      <c r="F2726" s="25"/>
    </row>
    <row r="2727" spans="1:6" ht="12.75" x14ac:dyDescent="0.2">
      <c r="A2727" s="20"/>
      <c r="C2727" s="22"/>
      <c r="F2727" s="25"/>
    </row>
    <row r="2728" spans="1:6" ht="12.75" x14ac:dyDescent="0.2">
      <c r="A2728" s="20"/>
      <c r="C2728" s="22"/>
      <c r="F2728" s="25"/>
    </row>
    <row r="2729" spans="1:6" ht="12.75" x14ac:dyDescent="0.2">
      <c r="A2729" s="20"/>
      <c r="C2729" s="22"/>
      <c r="F2729" s="25"/>
    </row>
    <row r="2730" spans="1:6" ht="12.75" x14ac:dyDescent="0.2">
      <c r="A2730" s="20"/>
      <c r="C2730" s="22"/>
      <c r="F2730" s="25"/>
    </row>
    <row r="2731" spans="1:6" ht="12.75" x14ac:dyDescent="0.2">
      <c r="A2731" s="20"/>
      <c r="C2731" s="22"/>
      <c r="F2731" s="25"/>
    </row>
    <row r="2732" spans="1:6" ht="12.75" x14ac:dyDescent="0.2">
      <c r="A2732" s="20"/>
      <c r="C2732" s="22"/>
      <c r="F2732" s="25"/>
    </row>
    <row r="2733" spans="1:6" ht="12.75" x14ac:dyDescent="0.2">
      <c r="A2733" s="20"/>
      <c r="C2733" s="22"/>
      <c r="F2733" s="25"/>
    </row>
    <row r="2734" spans="1:6" ht="12.75" x14ac:dyDescent="0.2">
      <c r="A2734" s="20"/>
      <c r="C2734" s="22"/>
      <c r="F2734" s="25"/>
    </row>
    <row r="2735" spans="1:6" ht="12.75" x14ac:dyDescent="0.2">
      <c r="A2735" s="20"/>
      <c r="C2735" s="22"/>
      <c r="F2735" s="25"/>
    </row>
    <row r="2736" spans="1:6" ht="12.75" x14ac:dyDescent="0.2">
      <c r="A2736" s="20"/>
      <c r="C2736" s="22"/>
      <c r="F2736" s="25"/>
    </row>
    <row r="2737" spans="1:6" ht="12.75" x14ac:dyDescent="0.2">
      <c r="A2737" s="20"/>
      <c r="C2737" s="22"/>
      <c r="F2737" s="25"/>
    </row>
    <row r="2738" spans="1:6" ht="12.75" x14ac:dyDescent="0.2">
      <c r="A2738" s="20"/>
      <c r="C2738" s="22"/>
      <c r="F2738" s="25"/>
    </row>
    <row r="2739" spans="1:6" ht="12.75" x14ac:dyDescent="0.2">
      <c r="A2739" s="20"/>
      <c r="C2739" s="22"/>
      <c r="F2739" s="25"/>
    </row>
    <row r="2740" spans="1:6" ht="12.75" x14ac:dyDescent="0.2">
      <c r="A2740" s="20"/>
      <c r="C2740" s="22"/>
      <c r="F2740" s="25"/>
    </row>
    <row r="2741" spans="1:6" ht="12.75" x14ac:dyDescent="0.2">
      <c r="A2741" s="20"/>
      <c r="C2741" s="22"/>
      <c r="F2741" s="25"/>
    </row>
    <row r="2742" spans="1:6" ht="12.75" x14ac:dyDescent="0.2">
      <c r="A2742" s="20"/>
      <c r="C2742" s="22"/>
      <c r="F2742" s="25"/>
    </row>
    <row r="2743" spans="1:6" ht="12.75" x14ac:dyDescent="0.2">
      <c r="A2743" s="20"/>
      <c r="C2743" s="22"/>
      <c r="F2743" s="25"/>
    </row>
    <row r="2744" spans="1:6" ht="12.75" x14ac:dyDescent="0.2">
      <c r="A2744" s="20"/>
      <c r="C2744" s="22"/>
      <c r="F2744" s="25"/>
    </row>
    <row r="2745" spans="1:6" ht="12.75" x14ac:dyDescent="0.2">
      <c r="A2745" s="20"/>
      <c r="C2745" s="22"/>
      <c r="F2745" s="25"/>
    </row>
    <row r="2746" spans="1:6" ht="12.75" x14ac:dyDescent="0.2">
      <c r="A2746" s="20"/>
      <c r="C2746" s="22"/>
      <c r="F2746" s="25"/>
    </row>
    <row r="2747" spans="1:6" ht="12.75" x14ac:dyDescent="0.2">
      <c r="A2747" s="20"/>
      <c r="C2747" s="22"/>
      <c r="F2747" s="25"/>
    </row>
    <row r="2748" spans="1:6" ht="12.75" x14ac:dyDescent="0.2">
      <c r="A2748" s="20"/>
      <c r="C2748" s="22"/>
      <c r="F2748" s="25"/>
    </row>
    <row r="2749" spans="1:6" ht="12.75" x14ac:dyDescent="0.2">
      <c r="A2749" s="20"/>
      <c r="C2749" s="22"/>
      <c r="F2749" s="25"/>
    </row>
    <row r="2750" spans="1:6" ht="12.75" x14ac:dyDescent="0.2">
      <c r="A2750" s="20"/>
      <c r="C2750" s="22"/>
      <c r="F2750" s="25"/>
    </row>
    <row r="2751" spans="1:6" ht="12.75" x14ac:dyDescent="0.2">
      <c r="A2751" s="20"/>
      <c r="C2751" s="22"/>
      <c r="F2751" s="25"/>
    </row>
    <row r="2752" spans="1:6" ht="12.75" x14ac:dyDescent="0.2">
      <c r="A2752" s="20"/>
      <c r="C2752" s="22"/>
      <c r="F2752" s="25"/>
    </row>
    <row r="2753" spans="1:6" ht="12.75" x14ac:dyDescent="0.2">
      <c r="A2753" s="20"/>
      <c r="C2753" s="22"/>
      <c r="F2753" s="25"/>
    </row>
    <row r="2754" spans="1:6" ht="12.75" x14ac:dyDescent="0.2">
      <c r="A2754" s="20"/>
      <c r="C2754" s="22"/>
      <c r="F2754" s="25"/>
    </row>
    <row r="2755" spans="1:6" ht="12.75" x14ac:dyDescent="0.2">
      <c r="A2755" s="20"/>
      <c r="C2755" s="22"/>
      <c r="F2755" s="25"/>
    </row>
    <row r="2756" spans="1:6" ht="12.75" x14ac:dyDescent="0.2">
      <c r="A2756" s="20"/>
      <c r="C2756" s="22"/>
      <c r="F2756" s="25"/>
    </row>
    <row r="2757" spans="1:6" ht="12.75" x14ac:dyDescent="0.2">
      <c r="A2757" s="20"/>
      <c r="C2757" s="22"/>
      <c r="F2757" s="25"/>
    </row>
    <row r="2758" spans="1:6" ht="12.75" x14ac:dyDescent="0.2">
      <c r="A2758" s="20"/>
      <c r="C2758" s="22"/>
      <c r="F2758" s="25"/>
    </row>
    <row r="2759" spans="1:6" ht="12.75" x14ac:dyDescent="0.2">
      <c r="A2759" s="20"/>
      <c r="C2759" s="22"/>
      <c r="F2759" s="25"/>
    </row>
    <row r="2760" spans="1:6" ht="12.75" x14ac:dyDescent="0.2">
      <c r="A2760" s="20"/>
      <c r="C2760" s="22"/>
      <c r="F2760" s="25"/>
    </row>
    <row r="2761" spans="1:6" ht="12.75" x14ac:dyDescent="0.2">
      <c r="A2761" s="20"/>
      <c r="C2761" s="22"/>
      <c r="F2761" s="25"/>
    </row>
    <row r="2762" spans="1:6" ht="12.75" x14ac:dyDescent="0.2">
      <c r="A2762" s="20"/>
      <c r="C2762" s="22"/>
      <c r="F2762" s="25"/>
    </row>
    <row r="2763" spans="1:6" ht="12.75" x14ac:dyDescent="0.2">
      <c r="A2763" s="20"/>
      <c r="C2763" s="22"/>
      <c r="F2763" s="25"/>
    </row>
    <row r="2764" spans="1:6" ht="12.75" x14ac:dyDescent="0.2">
      <c r="A2764" s="20"/>
      <c r="C2764" s="22"/>
      <c r="F2764" s="25"/>
    </row>
    <row r="2765" spans="1:6" ht="12.75" x14ac:dyDescent="0.2">
      <c r="A2765" s="20"/>
      <c r="C2765" s="22"/>
      <c r="F2765" s="25"/>
    </row>
    <row r="2766" spans="1:6" ht="12.75" x14ac:dyDescent="0.2">
      <c r="A2766" s="20"/>
      <c r="C2766" s="22"/>
      <c r="F2766" s="25"/>
    </row>
    <row r="2767" spans="1:6" ht="12.75" x14ac:dyDescent="0.2">
      <c r="A2767" s="20"/>
      <c r="C2767" s="22"/>
      <c r="F2767" s="25"/>
    </row>
    <row r="2768" spans="1:6" ht="12.75" x14ac:dyDescent="0.2">
      <c r="A2768" s="20"/>
      <c r="C2768" s="22"/>
      <c r="F2768" s="25"/>
    </row>
    <row r="2769" spans="1:6" ht="12.75" x14ac:dyDescent="0.2">
      <c r="A2769" s="20"/>
      <c r="C2769" s="22"/>
      <c r="F2769" s="25"/>
    </row>
    <row r="2770" spans="1:6" ht="12.75" x14ac:dyDescent="0.2">
      <c r="A2770" s="20"/>
      <c r="C2770" s="22"/>
      <c r="F2770" s="25"/>
    </row>
    <row r="2771" spans="1:6" ht="12.75" x14ac:dyDescent="0.2">
      <c r="A2771" s="20"/>
      <c r="C2771" s="22"/>
      <c r="F2771" s="25"/>
    </row>
    <row r="2772" spans="1:6" ht="12.75" x14ac:dyDescent="0.2">
      <c r="A2772" s="20"/>
      <c r="C2772" s="22"/>
      <c r="F2772" s="25"/>
    </row>
    <row r="2773" spans="1:6" ht="12.75" x14ac:dyDescent="0.2">
      <c r="A2773" s="20"/>
      <c r="C2773" s="22"/>
      <c r="F2773" s="25"/>
    </row>
    <row r="2774" spans="1:6" ht="12.75" x14ac:dyDescent="0.2">
      <c r="A2774" s="20"/>
      <c r="C2774" s="22"/>
      <c r="F2774" s="25"/>
    </row>
    <row r="2775" spans="1:6" ht="12.75" x14ac:dyDescent="0.2">
      <c r="A2775" s="20"/>
      <c r="C2775" s="22"/>
      <c r="F2775" s="25"/>
    </row>
    <row r="2776" spans="1:6" ht="12.75" x14ac:dyDescent="0.2">
      <c r="A2776" s="20"/>
      <c r="C2776" s="22"/>
      <c r="F2776" s="25"/>
    </row>
    <row r="2777" spans="1:6" ht="12.75" x14ac:dyDescent="0.2">
      <c r="A2777" s="20"/>
      <c r="C2777" s="22"/>
      <c r="F2777" s="25"/>
    </row>
    <row r="2778" spans="1:6" ht="12.75" x14ac:dyDescent="0.2">
      <c r="A2778" s="20"/>
      <c r="C2778" s="22"/>
      <c r="F2778" s="25"/>
    </row>
    <row r="2779" spans="1:6" ht="12.75" x14ac:dyDescent="0.2">
      <c r="A2779" s="20"/>
      <c r="C2779" s="22"/>
      <c r="F2779" s="25"/>
    </row>
    <row r="2780" spans="1:6" ht="12.75" x14ac:dyDescent="0.2">
      <c r="A2780" s="20"/>
      <c r="C2780" s="22"/>
      <c r="F2780" s="25"/>
    </row>
    <row r="2781" spans="1:6" ht="12.75" x14ac:dyDescent="0.2">
      <c r="A2781" s="20"/>
      <c r="C2781" s="22"/>
      <c r="F2781" s="25"/>
    </row>
    <row r="2782" spans="1:6" ht="12.75" x14ac:dyDescent="0.2">
      <c r="A2782" s="20"/>
      <c r="C2782" s="22"/>
      <c r="F2782" s="25"/>
    </row>
    <row r="2783" spans="1:6" ht="12.75" x14ac:dyDescent="0.2">
      <c r="A2783" s="20"/>
      <c r="C2783" s="22"/>
      <c r="F2783" s="25"/>
    </row>
    <row r="2784" spans="1:6" ht="12.75" x14ac:dyDescent="0.2">
      <c r="A2784" s="20"/>
      <c r="C2784" s="22"/>
      <c r="F2784" s="25"/>
    </row>
    <row r="2785" spans="1:6" ht="12.75" x14ac:dyDescent="0.2">
      <c r="A2785" s="20"/>
      <c r="C2785" s="22"/>
      <c r="F2785" s="25"/>
    </row>
    <row r="2786" spans="1:6" ht="12.75" x14ac:dyDescent="0.2">
      <c r="A2786" s="20"/>
      <c r="C2786" s="22"/>
      <c r="F2786" s="25"/>
    </row>
    <row r="2787" spans="1:6" ht="12.75" x14ac:dyDescent="0.2">
      <c r="A2787" s="20"/>
      <c r="C2787" s="22"/>
      <c r="F2787" s="25"/>
    </row>
    <row r="2788" spans="1:6" ht="12.75" x14ac:dyDescent="0.2">
      <c r="A2788" s="20"/>
      <c r="C2788" s="22"/>
      <c r="F2788" s="25"/>
    </row>
    <row r="2789" spans="1:6" ht="12.75" x14ac:dyDescent="0.2">
      <c r="A2789" s="20"/>
      <c r="C2789" s="22"/>
      <c r="F2789" s="25"/>
    </row>
    <row r="2790" spans="1:6" ht="12.75" x14ac:dyDescent="0.2">
      <c r="A2790" s="20"/>
      <c r="C2790" s="22"/>
      <c r="F2790" s="25"/>
    </row>
    <row r="2791" spans="1:6" ht="12.75" x14ac:dyDescent="0.2">
      <c r="A2791" s="20"/>
      <c r="C2791" s="22"/>
      <c r="F2791" s="25"/>
    </row>
    <row r="2792" spans="1:6" ht="12.75" x14ac:dyDescent="0.2">
      <c r="A2792" s="20"/>
      <c r="C2792" s="22"/>
      <c r="F2792" s="25"/>
    </row>
    <row r="2793" spans="1:6" ht="12.75" x14ac:dyDescent="0.2">
      <c r="A2793" s="20"/>
      <c r="C2793" s="22"/>
      <c r="F2793" s="25"/>
    </row>
    <row r="2794" spans="1:6" ht="12.75" x14ac:dyDescent="0.2">
      <c r="A2794" s="20"/>
      <c r="C2794" s="22"/>
      <c r="F2794" s="25"/>
    </row>
    <row r="2795" spans="1:6" ht="12.75" x14ac:dyDescent="0.2">
      <c r="A2795" s="20"/>
      <c r="C2795" s="22"/>
      <c r="F2795" s="25"/>
    </row>
    <row r="2796" spans="1:6" ht="12.75" x14ac:dyDescent="0.2">
      <c r="A2796" s="20"/>
      <c r="C2796" s="22"/>
      <c r="F2796" s="25"/>
    </row>
    <row r="2797" spans="1:6" ht="12.75" x14ac:dyDescent="0.2">
      <c r="A2797" s="20"/>
      <c r="C2797" s="22"/>
      <c r="F2797" s="25"/>
    </row>
    <row r="2798" spans="1:6" ht="12.75" x14ac:dyDescent="0.2">
      <c r="A2798" s="20"/>
      <c r="C2798" s="22"/>
      <c r="F2798" s="25"/>
    </row>
    <row r="2799" spans="1:6" ht="12.75" x14ac:dyDescent="0.2">
      <c r="A2799" s="20"/>
      <c r="C2799" s="22"/>
      <c r="F2799" s="25"/>
    </row>
    <row r="2800" spans="1:6" ht="12.75" x14ac:dyDescent="0.2">
      <c r="A2800" s="20"/>
      <c r="C2800" s="22"/>
      <c r="F2800" s="25"/>
    </row>
    <row r="2801" spans="1:6" ht="12.75" x14ac:dyDescent="0.2">
      <c r="A2801" s="20"/>
      <c r="C2801" s="22"/>
      <c r="F2801" s="25"/>
    </row>
    <row r="2802" spans="1:6" ht="12.75" x14ac:dyDescent="0.2">
      <c r="A2802" s="20"/>
      <c r="C2802" s="22"/>
      <c r="F2802" s="25"/>
    </row>
    <row r="2803" spans="1:6" ht="12.75" x14ac:dyDescent="0.2">
      <c r="A2803" s="20"/>
      <c r="C2803" s="22"/>
      <c r="F2803" s="25"/>
    </row>
    <row r="2804" spans="1:6" ht="12.75" x14ac:dyDescent="0.2">
      <c r="A2804" s="20"/>
      <c r="C2804" s="22"/>
      <c r="F2804" s="25"/>
    </row>
    <row r="2805" spans="1:6" ht="12.75" x14ac:dyDescent="0.2">
      <c r="A2805" s="20"/>
      <c r="C2805" s="22"/>
      <c r="F2805" s="25"/>
    </row>
    <row r="2806" spans="1:6" ht="12.75" x14ac:dyDescent="0.2">
      <c r="A2806" s="20"/>
      <c r="C2806" s="22"/>
      <c r="F2806" s="25"/>
    </row>
    <row r="2807" spans="1:6" ht="12.75" x14ac:dyDescent="0.2">
      <c r="A2807" s="20"/>
      <c r="C2807" s="22"/>
      <c r="F2807" s="25"/>
    </row>
    <row r="2808" spans="1:6" ht="12.75" x14ac:dyDescent="0.2">
      <c r="A2808" s="20"/>
      <c r="C2808" s="22"/>
      <c r="F2808" s="25"/>
    </row>
    <row r="2809" spans="1:6" ht="12.75" x14ac:dyDescent="0.2">
      <c r="A2809" s="20"/>
      <c r="C2809" s="22"/>
      <c r="F2809" s="25"/>
    </row>
    <row r="2810" spans="1:6" ht="12.75" x14ac:dyDescent="0.2">
      <c r="A2810" s="20"/>
      <c r="C2810" s="22"/>
      <c r="F2810" s="25"/>
    </row>
    <row r="2811" spans="1:6" ht="12.75" x14ac:dyDescent="0.2">
      <c r="A2811" s="20"/>
      <c r="C2811" s="22"/>
      <c r="F2811" s="25"/>
    </row>
    <row r="2812" spans="1:6" ht="12.75" x14ac:dyDescent="0.2">
      <c r="A2812" s="20"/>
      <c r="C2812" s="22"/>
      <c r="F2812" s="25"/>
    </row>
    <row r="2813" spans="1:6" ht="12.75" x14ac:dyDescent="0.2">
      <c r="A2813" s="20"/>
      <c r="C2813" s="22"/>
      <c r="F2813" s="25"/>
    </row>
    <row r="2814" spans="1:6" ht="12.75" x14ac:dyDescent="0.2">
      <c r="A2814" s="20"/>
      <c r="C2814" s="22"/>
      <c r="F2814" s="25"/>
    </row>
    <row r="2815" spans="1:6" ht="12.75" x14ac:dyDescent="0.2">
      <c r="A2815" s="20"/>
      <c r="C2815" s="22"/>
      <c r="F2815" s="25"/>
    </row>
    <row r="2816" spans="1:6" ht="12.75" x14ac:dyDescent="0.2">
      <c r="A2816" s="20"/>
      <c r="C2816" s="22"/>
      <c r="F2816" s="25"/>
    </row>
    <row r="2817" spans="1:6" ht="12.75" x14ac:dyDescent="0.2">
      <c r="A2817" s="20"/>
      <c r="C2817" s="22"/>
      <c r="F2817" s="25"/>
    </row>
    <row r="2818" spans="1:6" ht="12.75" x14ac:dyDescent="0.2">
      <c r="A2818" s="20"/>
      <c r="C2818" s="22"/>
      <c r="F2818" s="25"/>
    </row>
    <row r="2819" spans="1:6" ht="12.75" x14ac:dyDescent="0.2">
      <c r="A2819" s="20"/>
      <c r="C2819" s="22"/>
      <c r="F2819" s="25"/>
    </row>
    <row r="2820" spans="1:6" ht="12.75" x14ac:dyDescent="0.2">
      <c r="A2820" s="20"/>
      <c r="C2820" s="22"/>
      <c r="F2820" s="25"/>
    </row>
    <row r="2821" spans="1:6" ht="12.75" x14ac:dyDescent="0.2">
      <c r="A2821" s="20"/>
      <c r="C2821" s="22"/>
      <c r="F2821" s="25"/>
    </row>
    <row r="2822" spans="1:6" ht="12.75" x14ac:dyDescent="0.2">
      <c r="A2822" s="20"/>
      <c r="C2822" s="22"/>
      <c r="F2822" s="25"/>
    </row>
    <row r="2823" spans="1:6" ht="12.75" x14ac:dyDescent="0.2">
      <c r="A2823" s="20"/>
      <c r="C2823" s="22"/>
      <c r="F2823" s="25"/>
    </row>
    <row r="2824" spans="1:6" ht="12.75" x14ac:dyDescent="0.2">
      <c r="A2824" s="20"/>
      <c r="C2824" s="22"/>
      <c r="F2824" s="25"/>
    </row>
    <row r="2825" spans="1:6" ht="12.75" x14ac:dyDescent="0.2">
      <c r="A2825" s="20"/>
      <c r="C2825" s="22"/>
      <c r="F2825" s="25"/>
    </row>
    <row r="2826" spans="1:6" ht="12.75" x14ac:dyDescent="0.2">
      <c r="A2826" s="20"/>
      <c r="C2826" s="22"/>
      <c r="F2826" s="25"/>
    </row>
    <row r="2827" spans="1:6" ht="12.75" x14ac:dyDescent="0.2">
      <c r="A2827" s="20"/>
      <c r="C2827" s="22"/>
      <c r="F2827" s="25"/>
    </row>
    <row r="2828" spans="1:6" ht="12.75" x14ac:dyDescent="0.2">
      <c r="A2828" s="20"/>
      <c r="C2828" s="22"/>
      <c r="F2828" s="25"/>
    </row>
    <row r="2829" spans="1:6" ht="12.75" x14ac:dyDescent="0.2">
      <c r="A2829" s="20"/>
      <c r="C2829" s="22"/>
      <c r="F2829" s="25"/>
    </row>
    <row r="2830" spans="1:6" ht="12.75" x14ac:dyDescent="0.2">
      <c r="A2830" s="20"/>
      <c r="C2830" s="22"/>
      <c r="F2830" s="25"/>
    </row>
    <row r="2831" spans="1:6" ht="12.75" x14ac:dyDescent="0.2">
      <c r="A2831" s="20"/>
      <c r="C2831" s="22"/>
      <c r="F2831" s="25"/>
    </row>
    <row r="2832" spans="1:6" ht="12.75" x14ac:dyDescent="0.2">
      <c r="A2832" s="20"/>
      <c r="C2832" s="22"/>
      <c r="F2832" s="25"/>
    </row>
    <row r="2833" spans="1:6" ht="12.75" x14ac:dyDescent="0.2">
      <c r="A2833" s="20"/>
      <c r="C2833" s="22"/>
      <c r="F2833" s="25"/>
    </row>
    <row r="2834" spans="1:6" ht="12.75" x14ac:dyDescent="0.2">
      <c r="A2834" s="20"/>
      <c r="C2834" s="22"/>
      <c r="F2834" s="25"/>
    </row>
    <row r="2835" spans="1:6" ht="12.75" x14ac:dyDescent="0.2">
      <c r="A2835" s="20"/>
      <c r="C2835" s="22"/>
      <c r="F2835" s="25"/>
    </row>
    <row r="2836" spans="1:6" ht="12.75" x14ac:dyDescent="0.2">
      <c r="A2836" s="20"/>
      <c r="C2836" s="22"/>
      <c r="F2836" s="25"/>
    </row>
    <row r="2837" spans="1:6" ht="12.75" x14ac:dyDescent="0.2">
      <c r="A2837" s="20"/>
      <c r="C2837" s="22"/>
      <c r="F2837" s="25"/>
    </row>
    <row r="2838" spans="1:6" ht="12.75" x14ac:dyDescent="0.2">
      <c r="A2838" s="20"/>
      <c r="C2838" s="22"/>
      <c r="F2838" s="25"/>
    </row>
    <row r="2839" spans="1:6" ht="12.75" x14ac:dyDescent="0.2">
      <c r="A2839" s="20"/>
      <c r="C2839" s="22"/>
      <c r="F2839" s="25"/>
    </row>
    <row r="2840" spans="1:6" ht="12.75" x14ac:dyDescent="0.2">
      <c r="A2840" s="20"/>
      <c r="C2840" s="22"/>
      <c r="F2840" s="25"/>
    </row>
    <row r="2841" spans="1:6" ht="12.75" x14ac:dyDescent="0.2">
      <c r="A2841" s="20"/>
      <c r="C2841" s="22"/>
      <c r="F2841" s="25"/>
    </row>
    <row r="2842" spans="1:6" ht="12.75" x14ac:dyDescent="0.2">
      <c r="A2842" s="20"/>
      <c r="C2842" s="22"/>
      <c r="F2842" s="25"/>
    </row>
    <row r="2843" spans="1:6" ht="12.75" x14ac:dyDescent="0.2">
      <c r="A2843" s="20"/>
      <c r="C2843" s="22"/>
      <c r="F2843" s="25"/>
    </row>
    <row r="2844" spans="1:6" ht="12.75" x14ac:dyDescent="0.2">
      <c r="A2844" s="20"/>
      <c r="C2844" s="22"/>
      <c r="F2844" s="25"/>
    </row>
    <row r="2845" spans="1:6" ht="12.75" x14ac:dyDescent="0.2">
      <c r="A2845" s="20"/>
      <c r="C2845" s="22"/>
      <c r="F2845" s="25"/>
    </row>
    <row r="2846" spans="1:6" ht="12.75" x14ac:dyDescent="0.2">
      <c r="A2846" s="20"/>
      <c r="C2846" s="22"/>
      <c r="F2846" s="25"/>
    </row>
    <row r="2847" spans="1:6" ht="12.75" x14ac:dyDescent="0.2">
      <c r="A2847" s="20"/>
      <c r="C2847" s="22"/>
      <c r="F2847" s="25"/>
    </row>
    <row r="2848" spans="1:6" ht="12.75" x14ac:dyDescent="0.2">
      <c r="A2848" s="20"/>
      <c r="C2848" s="22"/>
      <c r="F2848" s="25"/>
    </row>
    <row r="2849" spans="1:6" ht="12.75" x14ac:dyDescent="0.2">
      <c r="A2849" s="20"/>
      <c r="C2849" s="22"/>
      <c r="F2849" s="25"/>
    </row>
    <row r="2850" spans="1:6" ht="12.75" x14ac:dyDescent="0.2">
      <c r="A2850" s="20"/>
      <c r="C2850" s="22"/>
      <c r="F2850" s="25"/>
    </row>
    <row r="2851" spans="1:6" ht="12.75" x14ac:dyDescent="0.2">
      <c r="A2851" s="20"/>
      <c r="C2851" s="22"/>
      <c r="F2851" s="25"/>
    </row>
    <row r="2852" spans="1:6" ht="12.75" x14ac:dyDescent="0.2">
      <c r="A2852" s="20"/>
      <c r="C2852" s="22"/>
      <c r="F2852" s="25"/>
    </row>
    <row r="2853" spans="1:6" ht="12.75" x14ac:dyDescent="0.2">
      <c r="A2853" s="20"/>
      <c r="C2853" s="22"/>
      <c r="F2853" s="25"/>
    </row>
    <row r="2854" spans="1:6" ht="12.75" x14ac:dyDescent="0.2">
      <c r="A2854" s="20"/>
      <c r="C2854" s="22"/>
      <c r="F2854" s="25"/>
    </row>
    <row r="2855" spans="1:6" ht="12.75" x14ac:dyDescent="0.2">
      <c r="A2855" s="20"/>
      <c r="C2855" s="22"/>
      <c r="F2855" s="25"/>
    </row>
    <row r="2856" spans="1:6" ht="12.75" x14ac:dyDescent="0.2">
      <c r="A2856" s="20"/>
      <c r="C2856" s="22"/>
      <c r="F2856" s="25"/>
    </row>
    <row r="2857" spans="1:6" ht="12.75" x14ac:dyDescent="0.2">
      <c r="A2857" s="20"/>
      <c r="C2857" s="22"/>
      <c r="F2857" s="25"/>
    </row>
    <row r="2858" spans="1:6" ht="12.75" x14ac:dyDescent="0.2">
      <c r="A2858" s="20"/>
      <c r="C2858" s="22"/>
      <c r="F2858" s="25"/>
    </row>
    <row r="2859" spans="1:6" ht="12.75" x14ac:dyDescent="0.2">
      <c r="A2859" s="20"/>
      <c r="C2859" s="22"/>
      <c r="F2859" s="25"/>
    </row>
    <row r="2860" spans="1:6" ht="12.75" x14ac:dyDescent="0.2">
      <c r="A2860" s="20"/>
      <c r="C2860" s="22"/>
      <c r="F2860" s="25"/>
    </row>
    <row r="2861" spans="1:6" ht="12.75" x14ac:dyDescent="0.2">
      <c r="A2861" s="20"/>
      <c r="C2861" s="22"/>
      <c r="F2861" s="25"/>
    </row>
    <row r="2862" spans="1:6" ht="12.75" x14ac:dyDescent="0.2">
      <c r="A2862" s="20"/>
      <c r="C2862" s="22"/>
      <c r="F2862" s="25"/>
    </row>
    <row r="2863" spans="1:6" ht="12.75" x14ac:dyDescent="0.2">
      <c r="A2863" s="20"/>
      <c r="C2863" s="22"/>
      <c r="F2863" s="25"/>
    </row>
    <row r="2864" spans="1:6" ht="12.75" x14ac:dyDescent="0.2">
      <c r="A2864" s="20"/>
      <c r="C2864" s="22"/>
      <c r="F2864" s="25"/>
    </row>
    <row r="2865" spans="1:6" ht="12.75" x14ac:dyDescent="0.2">
      <c r="A2865" s="20"/>
      <c r="C2865" s="22"/>
      <c r="F2865" s="25"/>
    </row>
    <row r="2866" spans="1:6" ht="12.75" x14ac:dyDescent="0.2">
      <c r="A2866" s="20"/>
      <c r="C2866" s="22"/>
      <c r="F2866" s="25"/>
    </row>
    <row r="2867" spans="1:6" ht="12.75" x14ac:dyDescent="0.2">
      <c r="A2867" s="20"/>
      <c r="C2867" s="22"/>
      <c r="F2867" s="25"/>
    </row>
    <row r="2868" spans="1:6" ht="12.75" x14ac:dyDescent="0.2">
      <c r="A2868" s="20"/>
      <c r="C2868" s="22"/>
      <c r="F2868" s="25"/>
    </row>
    <row r="2869" spans="1:6" ht="12.75" x14ac:dyDescent="0.2">
      <c r="A2869" s="20"/>
      <c r="C2869" s="22"/>
      <c r="F2869" s="25"/>
    </row>
    <row r="2870" spans="1:6" ht="12.75" x14ac:dyDescent="0.2">
      <c r="A2870" s="20"/>
      <c r="C2870" s="22"/>
      <c r="F2870" s="25"/>
    </row>
    <row r="2871" spans="1:6" ht="12.75" x14ac:dyDescent="0.2">
      <c r="A2871" s="20"/>
      <c r="C2871" s="22"/>
      <c r="F2871" s="25"/>
    </row>
    <row r="2872" spans="1:6" ht="12.75" x14ac:dyDescent="0.2">
      <c r="A2872" s="20"/>
      <c r="C2872" s="22"/>
      <c r="F2872" s="25"/>
    </row>
    <row r="2873" spans="1:6" ht="12.75" x14ac:dyDescent="0.2">
      <c r="A2873" s="20"/>
      <c r="C2873" s="22"/>
      <c r="F2873" s="25"/>
    </row>
    <row r="2874" spans="1:6" ht="12.75" x14ac:dyDescent="0.2">
      <c r="A2874" s="20"/>
      <c r="C2874" s="22"/>
      <c r="F2874" s="25"/>
    </row>
    <row r="2875" spans="1:6" ht="12.75" x14ac:dyDescent="0.2">
      <c r="A2875" s="20"/>
      <c r="C2875" s="22"/>
      <c r="F2875" s="25"/>
    </row>
    <row r="2876" spans="1:6" ht="12.75" x14ac:dyDescent="0.2">
      <c r="A2876" s="20"/>
      <c r="C2876" s="22"/>
      <c r="F2876" s="25"/>
    </row>
    <row r="2877" spans="1:6" ht="12.75" x14ac:dyDescent="0.2">
      <c r="A2877" s="20"/>
      <c r="C2877" s="22"/>
      <c r="F2877" s="25"/>
    </row>
    <row r="2878" spans="1:6" ht="12.75" x14ac:dyDescent="0.2">
      <c r="A2878" s="20"/>
      <c r="C2878" s="22"/>
      <c r="F2878" s="25"/>
    </row>
    <row r="2879" spans="1:6" ht="12.75" x14ac:dyDescent="0.2">
      <c r="A2879" s="20"/>
      <c r="C2879" s="22"/>
      <c r="F2879" s="25"/>
    </row>
    <row r="2880" spans="1:6" ht="12.75" x14ac:dyDescent="0.2">
      <c r="A2880" s="20"/>
      <c r="C2880" s="22"/>
      <c r="F2880" s="25"/>
    </row>
    <row r="2881" spans="1:6" ht="12.75" x14ac:dyDescent="0.2">
      <c r="A2881" s="20"/>
      <c r="C2881" s="22"/>
      <c r="F2881" s="25"/>
    </row>
    <row r="2882" spans="1:6" ht="12.75" x14ac:dyDescent="0.2">
      <c r="A2882" s="20"/>
      <c r="C2882" s="22"/>
      <c r="F2882" s="25"/>
    </row>
    <row r="2883" spans="1:6" ht="12.75" x14ac:dyDescent="0.2">
      <c r="A2883" s="20"/>
      <c r="C2883" s="22"/>
      <c r="F2883" s="25"/>
    </row>
    <row r="2884" spans="1:6" ht="12.75" x14ac:dyDescent="0.2">
      <c r="A2884" s="20"/>
      <c r="C2884" s="22"/>
      <c r="F2884" s="25"/>
    </row>
    <row r="2885" spans="1:6" ht="12.75" x14ac:dyDescent="0.2">
      <c r="A2885" s="20"/>
      <c r="C2885" s="22"/>
      <c r="F2885" s="25"/>
    </row>
    <row r="2886" spans="1:6" ht="12.75" x14ac:dyDescent="0.2">
      <c r="A2886" s="20"/>
      <c r="C2886" s="22"/>
      <c r="F2886" s="25"/>
    </row>
    <row r="2887" spans="1:6" ht="12.75" x14ac:dyDescent="0.2">
      <c r="A2887" s="20"/>
      <c r="C2887" s="22"/>
      <c r="F2887" s="25"/>
    </row>
    <row r="2888" spans="1:6" ht="12.75" x14ac:dyDescent="0.2">
      <c r="A2888" s="20"/>
      <c r="C2888" s="22"/>
      <c r="F2888" s="25"/>
    </row>
    <row r="2889" spans="1:6" ht="12.75" x14ac:dyDescent="0.2">
      <c r="A2889" s="20"/>
      <c r="C2889" s="22"/>
      <c r="F2889" s="25"/>
    </row>
    <row r="2890" spans="1:6" ht="12.75" x14ac:dyDescent="0.2">
      <c r="A2890" s="20"/>
      <c r="C2890" s="22"/>
      <c r="F2890" s="25"/>
    </row>
    <row r="2891" spans="1:6" ht="12.75" x14ac:dyDescent="0.2">
      <c r="A2891" s="20"/>
      <c r="C2891" s="22"/>
      <c r="F2891" s="25"/>
    </row>
    <row r="2892" spans="1:6" ht="12.75" x14ac:dyDescent="0.2">
      <c r="A2892" s="20"/>
      <c r="C2892" s="22"/>
      <c r="F2892" s="25"/>
    </row>
    <row r="2893" spans="1:6" ht="12.75" x14ac:dyDescent="0.2">
      <c r="A2893" s="20"/>
      <c r="C2893" s="22"/>
      <c r="F2893" s="25"/>
    </row>
    <row r="2894" spans="1:6" ht="12.75" x14ac:dyDescent="0.2">
      <c r="A2894" s="20"/>
      <c r="C2894" s="22"/>
      <c r="F2894" s="25"/>
    </row>
    <row r="2895" spans="1:6" ht="12.75" x14ac:dyDescent="0.2">
      <c r="A2895" s="20"/>
      <c r="C2895" s="22"/>
      <c r="F2895" s="25"/>
    </row>
    <row r="2896" spans="1:6" ht="12.75" x14ac:dyDescent="0.2">
      <c r="A2896" s="20"/>
      <c r="C2896" s="22"/>
      <c r="F2896" s="25"/>
    </row>
    <row r="2897" spans="1:6" ht="12.75" x14ac:dyDescent="0.2">
      <c r="A2897" s="20"/>
      <c r="C2897" s="22"/>
      <c r="F2897" s="25"/>
    </row>
    <row r="2898" spans="1:6" ht="12.75" x14ac:dyDescent="0.2">
      <c r="A2898" s="20"/>
      <c r="C2898" s="22"/>
      <c r="F2898" s="25"/>
    </row>
    <row r="2899" spans="1:6" ht="12.75" x14ac:dyDescent="0.2">
      <c r="A2899" s="20"/>
      <c r="C2899" s="22"/>
      <c r="F2899" s="25"/>
    </row>
    <row r="2900" spans="1:6" ht="12.75" x14ac:dyDescent="0.2">
      <c r="A2900" s="20"/>
      <c r="C2900" s="22"/>
      <c r="F2900" s="25"/>
    </row>
    <row r="2901" spans="1:6" ht="12.75" x14ac:dyDescent="0.2">
      <c r="A2901" s="20"/>
      <c r="C2901" s="22"/>
      <c r="F2901" s="25"/>
    </row>
    <row r="2902" spans="1:6" ht="12.75" x14ac:dyDescent="0.2">
      <c r="A2902" s="20"/>
      <c r="C2902" s="22"/>
      <c r="F2902" s="25"/>
    </row>
    <row r="2903" spans="1:6" ht="12.75" x14ac:dyDescent="0.2">
      <c r="A2903" s="20"/>
      <c r="C2903" s="22"/>
      <c r="F2903" s="25"/>
    </row>
    <row r="2904" spans="1:6" ht="12.75" x14ac:dyDescent="0.2">
      <c r="A2904" s="20"/>
      <c r="C2904" s="22"/>
      <c r="F2904" s="25"/>
    </row>
    <row r="2905" spans="1:6" ht="12.75" x14ac:dyDescent="0.2">
      <c r="A2905" s="20"/>
      <c r="C2905" s="22"/>
      <c r="F2905" s="25"/>
    </row>
    <row r="2906" spans="1:6" ht="12.75" x14ac:dyDescent="0.2">
      <c r="A2906" s="20"/>
      <c r="C2906" s="22"/>
      <c r="F2906" s="25"/>
    </row>
    <row r="2907" spans="1:6" ht="12.75" x14ac:dyDescent="0.2">
      <c r="A2907" s="20"/>
      <c r="C2907" s="22"/>
      <c r="F2907" s="25"/>
    </row>
    <row r="2908" spans="1:6" ht="12.75" x14ac:dyDescent="0.2">
      <c r="A2908" s="20"/>
      <c r="C2908" s="22"/>
      <c r="F2908" s="25"/>
    </row>
    <row r="2909" spans="1:6" ht="12.75" x14ac:dyDescent="0.2">
      <c r="A2909" s="20"/>
      <c r="C2909" s="22"/>
      <c r="F2909" s="25"/>
    </row>
    <row r="2910" spans="1:6" ht="12.75" x14ac:dyDescent="0.2">
      <c r="A2910" s="20"/>
      <c r="C2910" s="22"/>
      <c r="F2910" s="25"/>
    </row>
    <row r="2911" spans="1:6" ht="12.75" x14ac:dyDescent="0.2">
      <c r="A2911" s="20"/>
      <c r="C2911" s="22"/>
      <c r="F2911" s="25"/>
    </row>
    <row r="2912" spans="1:6" ht="12.75" x14ac:dyDescent="0.2">
      <c r="A2912" s="20"/>
      <c r="C2912" s="22"/>
      <c r="F2912" s="25"/>
    </row>
    <row r="2913" spans="1:6" ht="12.75" x14ac:dyDescent="0.2">
      <c r="A2913" s="20"/>
      <c r="C2913" s="22"/>
      <c r="F2913" s="25"/>
    </row>
    <row r="2914" spans="1:6" ht="12.75" x14ac:dyDescent="0.2">
      <c r="A2914" s="20"/>
      <c r="C2914" s="22"/>
      <c r="F2914" s="25"/>
    </row>
    <row r="2915" spans="1:6" ht="12.75" x14ac:dyDescent="0.2">
      <c r="A2915" s="20"/>
      <c r="C2915" s="22"/>
      <c r="F2915" s="25"/>
    </row>
    <row r="2916" spans="1:6" ht="12.75" x14ac:dyDescent="0.2">
      <c r="A2916" s="20"/>
      <c r="C2916" s="22"/>
      <c r="F2916" s="25"/>
    </row>
    <row r="2917" spans="1:6" ht="12.75" x14ac:dyDescent="0.2">
      <c r="A2917" s="20"/>
      <c r="C2917" s="22"/>
      <c r="F2917" s="25"/>
    </row>
    <row r="2918" spans="1:6" ht="12.75" x14ac:dyDescent="0.2">
      <c r="A2918" s="20"/>
      <c r="C2918" s="22"/>
      <c r="F2918" s="25"/>
    </row>
    <row r="2919" spans="1:6" ht="12.75" x14ac:dyDescent="0.2">
      <c r="A2919" s="20"/>
      <c r="C2919" s="22"/>
      <c r="F2919" s="25"/>
    </row>
    <row r="2920" spans="1:6" ht="12.75" x14ac:dyDescent="0.2">
      <c r="A2920" s="20"/>
      <c r="C2920" s="22"/>
      <c r="F2920" s="25"/>
    </row>
    <row r="2921" spans="1:6" ht="12.75" x14ac:dyDescent="0.2">
      <c r="A2921" s="20"/>
      <c r="C2921" s="22"/>
      <c r="F2921" s="25"/>
    </row>
    <row r="2922" spans="1:6" ht="12.75" x14ac:dyDescent="0.2">
      <c r="A2922" s="20"/>
      <c r="C2922" s="22"/>
      <c r="F2922" s="25"/>
    </row>
    <row r="2923" spans="1:6" ht="12.75" x14ac:dyDescent="0.2">
      <c r="A2923" s="20"/>
      <c r="C2923" s="22"/>
      <c r="F2923" s="25"/>
    </row>
    <row r="2924" spans="1:6" ht="12.75" x14ac:dyDescent="0.2">
      <c r="A2924" s="20"/>
      <c r="C2924" s="22"/>
      <c r="F2924" s="25"/>
    </row>
    <row r="2925" spans="1:6" ht="12.75" x14ac:dyDescent="0.2">
      <c r="A2925" s="20"/>
      <c r="C2925" s="22"/>
      <c r="F2925" s="25"/>
    </row>
    <row r="2926" spans="1:6" ht="12.75" x14ac:dyDescent="0.2">
      <c r="A2926" s="20"/>
      <c r="C2926" s="22"/>
      <c r="F2926" s="25"/>
    </row>
    <row r="2927" spans="1:6" ht="12.75" x14ac:dyDescent="0.2">
      <c r="A2927" s="20"/>
      <c r="C2927" s="22"/>
      <c r="F2927" s="25"/>
    </row>
    <row r="2928" spans="1:6" ht="12.75" x14ac:dyDescent="0.2">
      <c r="A2928" s="20"/>
      <c r="C2928" s="22"/>
      <c r="F2928" s="25"/>
    </row>
    <row r="2929" spans="1:6" ht="12.75" x14ac:dyDescent="0.2">
      <c r="A2929" s="20"/>
      <c r="C2929" s="22"/>
      <c r="F2929" s="25"/>
    </row>
    <row r="2930" spans="1:6" ht="12.75" x14ac:dyDescent="0.2">
      <c r="A2930" s="20"/>
      <c r="C2930" s="22"/>
      <c r="F2930" s="25"/>
    </row>
    <row r="2931" spans="1:6" ht="12.75" x14ac:dyDescent="0.2">
      <c r="A2931" s="20"/>
      <c r="C2931" s="22"/>
      <c r="F2931" s="25"/>
    </row>
    <row r="2932" spans="1:6" ht="12.75" x14ac:dyDescent="0.2">
      <c r="A2932" s="20"/>
      <c r="C2932" s="22"/>
      <c r="F2932" s="25"/>
    </row>
    <row r="2933" spans="1:6" ht="12.75" x14ac:dyDescent="0.2">
      <c r="A2933" s="20"/>
      <c r="C2933" s="22"/>
      <c r="F2933" s="25"/>
    </row>
    <row r="2934" spans="1:6" ht="12.75" x14ac:dyDescent="0.2">
      <c r="A2934" s="20"/>
      <c r="C2934" s="22"/>
      <c r="F2934" s="25"/>
    </row>
    <row r="2935" spans="1:6" ht="12.75" x14ac:dyDescent="0.2">
      <c r="A2935" s="20"/>
      <c r="C2935" s="22"/>
      <c r="F2935" s="25"/>
    </row>
    <row r="2936" spans="1:6" ht="12.75" x14ac:dyDescent="0.2">
      <c r="A2936" s="20"/>
      <c r="C2936" s="22"/>
      <c r="F2936" s="25"/>
    </row>
    <row r="2937" spans="1:6" ht="12.75" x14ac:dyDescent="0.2">
      <c r="A2937" s="20"/>
      <c r="C2937" s="22"/>
      <c r="F2937" s="25"/>
    </row>
    <row r="2938" spans="1:6" ht="12.75" x14ac:dyDescent="0.2">
      <c r="A2938" s="20"/>
      <c r="C2938" s="22"/>
      <c r="F2938" s="25"/>
    </row>
    <row r="2939" spans="1:6" ht="12.75" x14ac:dyDescent="0.2">
      <c r="A2939" s="20"/>
      <c r="C2939" s="22"/>
      <c r="F2939" s="25"/>
    </row>
    <row r="2940" spans="1:6" ht="12.75" x14ac:dyDescent="0.2">
      <c r="A2940" s="20"/>
      <c r="C2940" s="22"/>
      <c r="F2940" s="25"/>
    </row>
    <row r="2941" spans="1:6" ht="12.75" x14ac:dyDescent="0.2">
      <c r="A2941" s="20"/>
      <c r="C2941" s="22"/>
      <c r="F2941" s="25"/>
    </row>
    <row r="2942" spans="1:6" ht="12.75" x14ac:dyDescent="0.2">
      <c r="A2942" s="20"/>
      <c r="C2942" s="22"/>
      <c r="F2942" s="25"/>
    </row>
    <row r="2943" spans="1:6" ht="12.75" x14ac:dyDescent="0.2">
      <c r="A2943" s="20"/>
      <c r="C2943" s="22"/>
      <c r="F2943" s="25"/>
    </row>
    <row r="2944" spans="1:6" ht="12.75" x14ac:dyDescent="0.2">
      <c r="A2944" s="20"/>
      <c r="C2944" s="22"/>
      <c r="F2944" s="25"/>
    </row>
    <row r="2945" spans="1:6" ht="12.75" x14ac:dyDescent="0.2">
      <c r="A2945" s="20"/>
      <c r="C2945" s="22"/>
      <c r="F2945" s="25"/>
    </row>
    <row r="2946" spans="1:6" ht="12.75" x14ac:dyDescent="0.2">
      <c r="A2946" s="20"/>
      <c r="C2946" s="22"/>
      <c r="F2946" s="25"/>
    </row>
    <row r="2947" spans="1:6" ht="12.75" x14ac:dyDescent="0.2">
      <c r="A2947" s="20"/>
      <c r="C2947" s="22"/>
      <c r="F2947" s="25"/>
    </row>
    <row r="2948" spans="1:6" ht="12.75" x14ac:dyDescent="0.2">
      <c r="A2948" s="20"/>
      <c r="C2948" s="22"/>
      <c r="F2948" s="25"/>
    </row>
    <row r="2949" spans="1:6" ht="12.75" x14ac:dyDescent="0.2">
      <c r="A2949" s="20"/>
      <c r="C2949" s="22"/>
      <c r="F2949" s="25"/>
    </row>
    <row r="2950" spans="1:6" ht="12.75" x14ac:dyDescent="0.2">
      <c r="A2950" s="20"/>
      <c r="C2950" s="22"/>
      <c r="F2950" s="25"/>
    </row>
    <row r="2951" spans="1:6" ht="12.75" x14ac:dyDescent="0.2">
      <c r="A2951" s="20"/>
      <c r="C2951" s="22"/>
      <c r="F2951" s="25"/>
    </row>
    <row r="2952" spans="1:6" ht="12.75" x14ac:dyDescent="0.2">
      <c r="A2952" s="20"/>
      <c r="C2952" s="22"/>
      <c r="F2952" s="25"/>
    </row>
    <row r="2953" spans="1:6" ht="12.75" x14ac:dyDescent="0.2">
      <c r="A2953" s="20"/>
      <c r="C2953" s="22"/>
      <c r="F2953" s="25"/>
    </row>
    <row r="2954" spans="1:6" ht="12.75" x14ac:dyDescent="0.2">
      <c r="A2954" s="20"/>
      <c r="C2954" s="22"/>
      <c r="F2954" s="25"/>
    </row>
    <row r="2955" spans="1:6" ht="12.75" x14ac:dyDescent="0.2">
      <c r="A2955" s="20"/>
      <c r="C2955" s="22"/>
      <c r="F2955" s="25"/>
    </row>
    <row r="2956" spans="1:6" ht="12.75" x14ac:dyDescent="0.2">
      <c r="A2956" s="20"/>
      <c r="C2956" s="22"/>
      <c r="F2956" s="25"/>
    </row>
    <row r="2957" spans="1:6" ht="12.75" x14ac:dyDescent="0.2">
      <c r="A2957" s="20"/>
      <c r="C2957" s="22"/>
      <c r="F2957" s="25"/>
    </row>
    <row r="2958" spans="1:6" ht="12.75" x14ac:dyDescent="0.2">
      <c r="A2958" s="20"/>
      <c r="C2958" s="22"/>
      <c r="F2958" s="25"/>
    </row>
    <row r="2959" spans="1:6" ht="12.75" x14ac:dyDescent="0.2">
      <c r="A2959" s="20"/>
      <c r="C2959" s="22"/>
      <c r="F2959" s="25"/>
    </row>
    <row r="2960" spans="1:6" ht="12.75" x14ac:dyDescent="0.2">
      <c r="A2960" s="20"/>
      <c r="C2960" s="22"/>
      <c r="F2960" s="25"/>
    </row>
    <row r="2961" spans="1:6" ht="12.75" x14ac:dyDescent="0.2">
      <c r="A2961" s="20"/>
      <c r="C2961" s="22"/>
      <c r="F2961" s="25"/>
    </row>
    <row r="2962" spans="1:6" ht="12.75" x14ac:dyDescent="0.2">
      <c r="A2962" s="20"/>
      <c r="C2962" s="22"/>
      <c r="F2962" s="25"/>
    </row>
    <row r="2963" spans="1:6" ht="12.75" x14ac:dyDescent="0.2">
      <c r="A2963" s="20"/>
      <c r="C2963" s="22"/>
      <c r="F2963" s="25"/>
    </row>
    <row r="2964" spans="1:6" ht="12.75" x14ac:dyDescent="0.2">
      <c r="A2964" s="20"/>
      <c r="C2964" s="22"/>
      <c r="F2964" s="25"/>
    </row>
    <row r="2965" spans="1:6" ht="12.75" x14ac:dyDescent="0.2">
      <c r="A2965" s="20"/>
      <c r="C2965" s="22"/>
      <c r="F2965" s="25"/>
    </row>
    <row r="2966" spans="1:6" ht="12.75" x14ac:dyDescent="0.2">
      <c r="A2966" s="20"/>
      <c r="C2966" s="22"/>
      <c r="F2966" s="25"/>
    </row>
    <row r="2967" spans="1:6" ht="12.75" x14ac:dyDescent="0.2">
      <c r="A2967" s="20"/>
      <c r="C2967" s="22"/>
      <c r="F2967" s="25"/>
    </row>
    <row r="2968" spans="1:6" ht="12.75" x14ac:dyDescent="0.2">
      <c r="A2968" s="20"/>
      <c r="C2968" s="22"/>
      <c r="F2968" s="25"/>
    </row>
    <row r="2969" spans="1:6" ht="12.75" x14ac:dyDescent="0.2">
      <c r="A2969" s="20"/>
      <c r="C2969" s="22"/>
      <c r="F2969" s="25"/>
    </row>
    <row r="2970" spans="1:6" ht="12.75" x14ac:dyDescent="0.2">
      <c r="A2970" s="20"/>
      <c r="C2970" s="22"/>
      <c r="F2970" s="25"/>
    </row>
    <row r="2971" spans="1:6" ht="12.75" x14ac:dyDescent="0.2">
      <c r="A2971" s="20"/>
      <c r="C2971" s="22"/>
      <c r="F2971" s="25"/>
    </row>
    <row r="2972" spans="1:6" ht="12.75" x14ac:dyDescent="0.2">
      <c r="A2972" s="20"/>
      <c r="C2972" s="22"/>
      <c r="F2972" s="25"/>
    </row>
    <row r="2973" spans="1:6" ht="12.75" x14ac:dyDescent="0.2">
      <c r="A2973" s="20"/>
      <c r="C2973" s="22"/>
      <c r="F2973" s="25"/>
    </row>
    <row r="2974" spans="1:6" ht="12.75" x14ac:dyDescent="0.2">
      <c r="A2974" s="20"/>
      <c r="C2974" s="22"/>
      <c r="F2974" s="25"/>
    </row>
    <row r="2975" spans="1:6" ht="12.75" x14ac:dyDescent="0.2">
      <c r="A2975" s="20"/>
      <c r="C2975" s="22"/>
      <c r="F2975" s="25"/>
    </row>
    <row r="2976" spans="1:6" ht="12.75" x14ac:dyDescent="0.2">
      <c r="A2976" s="20"/>
      <c r="C2976" s="22"/>
      <c r="F2976" s="25"/>
    </row>
    <row r="2977" spans="1:6" ht="12.75" x14ac:dyDescent="0.2">
      <c r="A2977" s="20"/>
      <c r="C2977" s="22"/>
      <c r="F2977" s="25"/>
    </row>
    <row r="2978" spans="1:6" ht="12.75" x14ac:dyDescent="0.2">
      <c r="A2978" s="20"/>
      <c r="C2978" s="22"/>
      <c r="F2978" s="25"/>
    </row>
    <row r="2979" spans="1:6" ht="12.75" x14ac:dyDescent="0.2">
      <c r="A2979" s="20"/>
      <c r="C2979" s="22"/>
      <c r="F2979" s="25"/>
    </row>
    <row r="2980" spans="1:6" ht="12.75" x14ac:dyDescent="0.2">
      <c r="A2980" s="20"/>
      <c r="C2980" s="22"/>
      <c r="F2980" s="25"/>
    </row>
    <row r="2981" spans="1:6" ht="12.75" x14ac:dyDescent="0.2">
      <c r="A2981" s="20"/>
      <c r="C2981" s="22"/>
      <c r="F2981" s="25"/>
    </row>
    <row r="2982" spans="1:6" ht="12.75" x14ac:dyDescent="0.2">
      <c r="A2982" s="20"/>
      <c r="C2982" s="22"/>
      <c r="F2982" s="25"/>
    </row>
    <row r="2983" spans="1:6" ht="12.75" x14ac:dyDescent="0.2">
      <c r="A2983" s="20"/>
      <c r="C2983" s="22"/>
      <c r="F2983" s="25"/>
    </row>
    <row r="2984" spans="1:6" ht="12.75" x14ac:dyDescent="0.2">
      <c r="A2984" s="20"/>
      <c r="C2984" s="22"/>
      <c r="F2984" s="25"/>
    </row>
    <row r="2985" spans="1:6" ht="12.75" x14ac:dyDescent="0.2">
      <c r="A2985" s="20"/>
      <c r="C2985" s="22"/>
      <c r="F2985" s="25"/>
    </row>
    <row r="2986" spans="1:6" ht="12.75" x14ac:dyDescent="0.2">
      <c r="A2986" s="20"/>
      <c r="C2986" s="22"/>
      <c r="F2986" s="25"/>
    </row>
    <row r="2987" spans="1:6" ht="12.75" x14ac:dyDescent="0.2">
      <c r="A2987" s="20"/>
      <c r="C2987" s="22"/>
      <c r="F2987" s="25"/>
    </row>
    <row r="2988" spans="1:6" ht="12.75" x14ac:dyDescent="0.2">
      <c r="A2988" s="20"/>
      <c r="C2988" s="22"/>
      <c r="F2988" s="25"/>
    </row>
    <row r="2989" spans="1:6" ht="12.75" x14ac:dyDescent="0.2">
      <c r="A2989" s="20"/>
      <c r="C2989" s="22"/>
      <c r="F2989" s="25"/>
    </row>
    <row r="2990" spans="1:6" ht="12.75" x14ac:dyDescent="0.2">
      <c r="A2990" s="20"/>
      <c r="C2990" s="22"/>
      <c r="F2990" s="25"/>
    </row>
    <row r="2991" spans="1:6" ht="12.75" x14ac:dyDescent="0.2">
      <c r="A2991" s="20"/>
      <c r="C2991" s="22"/>
      <c r="F2991" s="25"/>
    </row>
    <row r="2992" spans="1:6" ht="12.75" x14ac:dyDescent="0.2">
      <c r="A2992" s="20"/>
      <c r="C2992" s="22"/>
      <c r="F2992" s="25"/>
    </row>
    <row r="2993" spans="1:6" ht="12.75" x14ac:dyDescent="0.2">
      <c r="A2993" s="20"/>
      <c r="C2993" s="22"/>
      <c r="F2993" s="25"/>
    </row>
    <row r="2994" spans="1:6" ht="12.75" x14ac:dyDescent="0.2">
      <c r="A2994" s="20"/>
      <c r="C2994" s="22"/>
      <c r="F2994" s="25"/>
    </row>
    <row r="2995" spans="1:6" ht="12.75" x14ac:dyDescent="0.2">
      <c r="A2995" s="20"/>
      <c r="C2995" s="22"/>
      <c r="F2995" s="25"/>
    </row>
    <row r="2996" spans="1:6" ht="12.75" x14ac:dyDescent="0.2">
      <c r="A2996" s="20"/>
      <c r="C2996" s="22"/>
      <c r="F2996" s="25"/>
    </row>
    <row r="2997" spans="1:6" ht="12.75" x14ac:dyDescent="0.2">
      <c r="A2997" s="20"/>
      <c r="C2997" s="22"/>
      <c r="F2997" s="25"/>
    </row>
    <row r="2998" spans="1:6" ht="12.75" x14ac:dyDescent="0.2">
      <c r="A2998" s="20"/>
      <c r="C2998" s="22"/>
      <c r="F2998" s="25"/>
    </row>
    <row r="2999" spans="1:6" ht="12.75" x14ac:dyDescent="0.2">
      <c r="A2999" s="20"/>
      <c r="C2999" s="22"/>
      <c r="F2999" s="25"/>
    </row>
    <row r="3000" spans="1:6" ht="12.75" x14ac:dyDescent="0.2">
      <c r="A3000" s="20"/>
      <c r="C3000" s="22"/>
      <c r="F3000" s="25"/>
    </row>
    <row r="3001" spans="1:6" ht="12.75" x14ac:dyDescent="0.2">
      <c r="A3001" s="20"/>
      <c r="C3001" s="22"/>
      <c r="F3001" s="25"/>
    </row>
    <row r="3002" spans="1:6" ht="12.75" x14ac:dyDescent="0.2">
      <c r="A3002" s="20"/>
      <c r="C3002" s="22"/>
      <c r="F3002" s="25"/>
    </row>
    <row r="3003" spans="1:6" ht="12.75" x14ac:dyDescent="0.2">
      <c r="A3003" s="20"/>
      <c r="C3003" s="22"/>
      <c r="F3003" s="25"/>
    </row>
    <row r="3004" spans="1:6" ht="12.75" x14ac:dyDescent="0.2">
      <c r="A3004" s="20"/>
      <c r="C3004" s="22"/>
      <c r="F3004" s="25"/>
    </row>
    <row r="3005" spans="1:6" ht="12.75" x14ac:dyDescent="0.2">
      <c r="A3005" s="20"/>
      <c r="C3005" s="22"/>
      <c r="F3005" s="25"/>
    </row>
    <row r="3006" spans="1:6" ht="12.75" x14ac:dyDescent="0.2">
      <c r="A3006" s="20"/>
      <c r="C3006" s="22"/>
      <c r="F3006" s="25"/>
    </row>
    <row r="3007" spans="1:6" ht="12.75" x14ac:dyDescent="0.2">
      <c r="A3007" s="20"/>
      <c r="C3007" s="22"/>
      <c r="F3007" s="25"/>
    </row>
    <row r="3008" spans="1:6" ht="12.75" x14ac:dyDescent="0.2">
      <c r="A3008" s="20"/>
      <c r="C3008" s="22"/>
      <c r="F3008" s="25"/>
    </row>
    <row r="3009" spans="1:6" ht="12.75" x14ac:dyDescent="0.2">
      <c r="A3009" s="20"/>
      <c r="C3009" s="22"/>
      <c r="F3009" s="25"/>
    </row>
    <row r="3010" spans="1:6" ht="12.75" x14ac:dyDescent="0.2">
      <c r="A3010" s="20"/>
      <c r="C3010" s="22"/>
      <c r="F3010" s="25"/>
    </row>
    <row r="3011" spans="1:6" ht="12.75" x14ac:dyDescent="0.2">
      <c r="A3011" s="20"/>
      <c r="C3011" s="22"/>
      <c r="F3011" s="25"/>
    </row>
    <row r="3012" spans="1:6" ht="12.75" x14ac:dyDescent="0.2">
      <c r="A3012" s="20"/>
      <c r="C3012" s="22"/>
      <c r="F3012" s="25"/>
    </row>
    <row r="3013" spans="1:6" ht="12.75" x14ac:dyDescent="0.2">
      <c r="A3013" s="20"/>
      <c r="C3013" s="22"/>
      <c r="F3013" s="25"/>
    </row>
    <row r="3014" spans="1:6" ht="12.75" x14ac:dyDescent="0.2">
      <c r="A3014" s="20"/>
      <c r="C3014" s="22"/>
      <c r="F3014" s="25"/>
    </row>
    <row r="3015" spans="1:6" ht="12.75" x14ac:dyDescent="0.2">
      <c r="A3015" s="20"/>
      <c r="C3015" s="22"/>
      <c r="F3015" s="25"/>
    </row>
    <row r="3016" spans="1:6" ht="12.75" x14ac:dyDescent="0.2">
      <c r="A3016" s="20"/>
      <c r="C3016" s="22"/>
      <c r="F3016" s="25"/>
    </row>
    <row r="3017" spans="1:6" ht="12.75" x14ac:dyDescent="0.2">
      <c r="A3017" s="20"/>
      <c r="C3017" s="22"/>
      <c r="F3017" s="25"/>
    </row>
    <row r="3018" spans="1:6" ht="12.75" x14ac:dyDescent="0.2">
      <c r="A3018" s="20"/>
      <c r="C3018" s="22"/>
      <c r="F3018" s="25"/>
    </row>
    <row r="3019" spans="1:6" ht="12.75" x14ac:dyDescent="0.2">
      <c r="A3019" s="20"/>
      <c r="C3019" s="22"/>
      <c r="F3019" s="25"/>
    </row>
    <row r="3020" spans="1:6" ht="12.75" x14ac:dyDescent="0.2">
      <c r="A3020" s="20"/>
      <c r="C3020" s="22"/>
      <c r="F3020" s="25"/>
    </row>
    <row r="3021" spans="1:6" ht="12.75" x14ac:dyDescent="0.2">
      <c r="A3021" s="20"/>
      <c r="C3021" s="22"/>
      <c r="F3021" s="25"/>
    </row>
    <row r="3022" spans="1:6" ht="12.75" x14ac:dyDescent="0.2">
      <c r="A3022" s="20"/>
      <c r="C3022" s="22"/>
      <c r="F3022" s="25"/>
    </row>
    <row r="3023" spans="1:6" ht="12.75" x14ac:dyDescent="0.2">
      <c r="A3023" s="20"/>
      <c r="C3023" s="22"/>
      <c r="F3023" s="25"/>
    </row>
    <row r="3024" spans="1:6" ht="12.75" x14ac:dyDescent="0.2">
      <c r="A3024" s="20"/>
      <c r="C3024" s="22"/>
      <c r="F3024" s="25"/>
    </row>
    <row r="3025" spans="1:6" ht="12.75" x14ac:dyDescent="0.2">
      <c r="A3025" s="20"/>
      <c r="C3025" s="22"/>
      <c r="F3025" s="25"/>
    </row>
    <row r="3026" spans="1:6" ht="12.75" x14ac:dyDescent="0.2">
      <c r="A3026" s="20"/>
      <c r="C3026" s="22"/>
      <c r="F3026" s="25"/>
    </row>
    <row r="3027" spans="1:6" ht="12.75" x14ac:dyDescent="0.2">
      <c r="A3027" s="20"/>
      <c r="C3027" s="22"/>
      <c r="F3027" s="25"/>
    </row>
    <row r="3028" spans="1:6" ht="12.75" x14ac:dyDescent="0.2">
      <c r="A3028" s="20"/>
      <c r="C3028" s="22"/>
      <c r="F3028" s="25"/>
    </row>
    <row r="3029" spans="1:6" ht="12.75" x14ac:dyDescent="0.2">
      <c r="A3029" s="20"/>
      <c r="C3029" s="22"/>
      <c r="F3029" s="25"/>
    </row>
    <row r="3030" spans="1:6" ht="12.75" x14ac:dyDescent="0.2">
      <c r="A3030" s="20"/>
      <c r="C3030" s="22"/>
      <c r="F3030" s="25"/>
    </row>
    <row r="3031" spans="1:6" ht="12.75" x14ac:dyDescent="0.2">
      <c r="A3031" s="20"/>
      <c r="C3031" s="22"/>
      <c r="F3031" s="25"/>
    </row>
    <row r="3032" spans="1:6" ht="12.75" x14ac:dyDescent="0.2">
      <c r="A3032" s="20"/>
      <c r="C3032" s="22"/>
      <c r="F3032" s="25"/>
    </row>
    <row r="3033" spans="1:6" ht="12.75" x14ac:dyDescent="0.2">
      <c r="A3033" s="20"/>
      <c r="C3033" s="22"/>
      <c r="F3033" s="25"/>
    </row>
    <row r="3034" spans="1:6" ht="12.75" x14ac:dyDescent="0.2">
      <c r="A3034" s="20"/>
      <c r="C3034" s="22"/>
      <c r="F3034" s="25"/>
    </row>
    <row r="3035" spans="1:6" ht="12.75" x14ac:dyDescent="0.2">
      <c r="A3035" s="20"/>
      <c r="C3035" s="22"/>
      <c r="F3035" s="25"/>
    </row>
    <row r="3036" spans="1:6" ht="12.75" x14ac:dyDescent="0.2">
      <c r="A3036" s="20"/>
      <c r="C3036" s="22"/>
      <c r="F3036" s="25"/>
    </row>
    <row r="3037" spans="1:6" ht="12.75" x14ac:dyDescent="0.2">
      <c r="A3037" s="20"/>
      <c r="C3037" s="22"/>
      <c r="F3037" s="25"/>
    </row>
    <row r="3038" spans="1:6" ht="12.75" x14ac:dyDescent="0.2">
      <c r="A3038" s="20"/>
      <c r="C3038" s="22"/>
      <c r="F3038" s="25"/>
    </row>
    <row r="3039" spans="1:6" ht="12.75" x14ac:dyDescent="0.2">
      <c r="A3039" s="20"/>
      <c r="C3039" s="22"/>
      <c r="F3039" s="25"/>
    </row>
    <row r="3040" spans="1:6" ht="12.75" x14ac:dyDescent="0.2">
      <c r="A3040" s="20"/>
      <c r="C3040" s="22"/>
      <c r="F3040" s="25"/>
    </row>
    <row r="3041" spans="1:6" ht="12.75" x14ac:dyDescent="0.2">
      <c r="A3041" s="20"/>
      <c r="C3041" s="22"/>
      <c r="F3041" s="25"/>
    </row>
    <row r="3042" spans="1:6" ht="12.75" x14ac:dyDescent="0.2">
      <c r="A3042" s="20"/>
      <c r="C3042" s="22"/>
      <c r="F3042" s="25"/>
    </row>
    <row r="3043" spans="1:6" ht="12.75" x14ac:dyDescent="0.2">
      <c r="A3043" s="20"/>
      <c r="C3043" s="22"/>
      <c r="F3043" s="25"/>
    </row>
    <row r="3044" spans="1:6" ht="12.75" x14ac:dyDescent="0.2">
      <c r="A3044" s="20"/>
      <c r="C3044" s="22"/>
      <c r="F3044" s="25"/>
    </row>
    <row r="3045" spans="1:6" ht="12.75" x14ac:dyDescent="0.2">
      <c r="A3045" s="20"/>
      <c r="C3045" s="22"/>
      <c r="F3045" s="25"/>
    </row>
    <row r="3046" spans="1:6" ht="12.75" x14ac:dyDescent="0.2">
      <c r="A3046" s="20"/>
      <c r="C3046" s="22"/>
      <c r="F3046" s="25"/>
    </row>
    <row r="3047" spans="1:6" ht="12.75" x14ac:dyDescent="0.2">
      <c r="A3047" s="20"/>
      <c r="C3047" s="22"/>
      <c r="F3047" s="25"/>
    </row>
    <row r="3048" spans="1:6" ht="12.75" x14ac:dyDescent="0.2">
      <c r="A3048" s="20"/>
      <c r="C3048" s="22"/>
      <c r="F3048" s="25"/>
    </row>
    <row r="3049" spans="1:6" ht="12.75" x14ac:dyDescent="0.2">
      <c r="A3049" s="20"/>
      <c r="C3049" s="22"/>
      <c r="F3049" s="25"/>
    </row>
    <row r="3050" spans="1:6" ht="12.75" x14ac:dyDescent="0.2">
      <c r="A3050" s="20"/>
      <c r="C3050" s="22"/>
      <c r="F3050" s="25"/>
    </row>
    <row r="3051" spans="1:6" ht="12.75" x14ac:dyDescent="0.2">
      <c r="A3051" s="20"/>
      <c r="C3051" s="22"/>
      <c r="F3051" s="25"/>
    </row>
    <row r="3052" spans="1:6" ht="12.75" x14ac:dyDescent="0.2">
      <c r="A3052" s="20"/>
      <c r="C3052" s="22"/>
      <c r="F3052" s="25"/>
    </row>
    <row r="3053" spans="1:6" ht="12.75" x14ac:dyDescent="0.2">
      <c r="A3053" s="20"/>
      <c r="C3053" s="22"/>
      <c r="F3053" s="25"/>
    </row>
    <row r="3054" spans="1:6" ht="12.75" x14ac:dyDescent="0.2">
      <c r="A3054" s="20"/>
      <c r="C3054" s="22"/>
      <c r="F3054" s="25"/>
    </row>
    <row r="3055" spans="1:6" ht="12.75" x14ac:dyDescent="0.2">
      <c r="A3055" s="20"/>
      <c r="C3055" s="22"/>
      <c r="F3055" s="25"/>
    </row>
    <row r="3056" spans="1:6" ht="12.75" x14ac:dyDescent="0.2">
      <c r="A3056" s="20"/>
      <c r="C3056" s="22"/>
      <c r="F3056" s="25"/>
    </row>
    <row r="3057" spans="1:6" ht="12.75" x14ac:dyDescent="0.2">
      <c r="A3057" s="20"/>
      <c r="C3057" s="22"/>
      <c r="F3057" s="25"/>
    </row>
    <row r="3058" spans="1:6" ht="12.75" x14ac:dyDescent="0.2">
      <c r="A3058" s="20"/>
      <c r="C3058" s="22"/>
      <c r="F3058" s="25"/>
    </row>
    <row r="3059" spans="1:6" ht="12.75" x14ac:dyDescent="0.2">
      <c r="A3059" s="20"/>
      <c r="C3059" s="22"/>
      <c r="F3059" s="25"/>
    </row>
    <row r="3060" spans="1:6" ht="12.75" x14ac:dyDescent="0.2">
      <c r="A3060" s="20"/>
      <c r="C3060" s="22"/>
      <c r="F3060" s="25"/>
    </row>
    <row r="3061" spans="1:6" ht="12.75" x14ac:dyDescent="0.2">
      <c r="A3061" s="20"/>
      <c r="C3061" s="22"/>
      <c r="F3061" s="25"/>
    </row>
    <row r="3062" spans="1:6" ht="12.75" x14ac:dyDescent="0.2">
      <c r="A3062" s="20"/>
      <c r="C3062" s="22"/>
      <c r="F3062" s="25"/>
    </row>
    <row r="3063" spans="1:6" ht="12.75" x14ac:dyDescent="0.2">
      <c r="A3063" s="20"/>
      <c r="C3063" s="22"/>
      <c r="F3063" s="25"/>
    </row>
    <row r="3064" spans="1:6" ht="12.75" x14ac:dyDescent="0.2">
      <c r="A3064" s="20"/>
      <c r="C3064" s="22"/>
      <c r="F3064" s="25"/>
    </row>
    <row r="3065" spans="1:6" ht="12.75" x14ac:dyDescent="0.2">
      <c r="A3065" s="20"/>
      <c r="C3065" s="22"/>
      <c r="F3065" s="25"/>
    </row>
    <row r="3066" spans="1:6" ht="12.75" x14ac:dyDescent="0.2">
      <c r="A3066" s="20"/>
      <c r="C3066" s="22"/>
      <c r="F3066" s="25"/>
    </row>
    <row r="3067" spans="1:6" ht="12.75" x14ac:dyDescent="0.2">
      <c r="A3067" s="20"/>
      <c r="C3067" s="22"/>
      <c r="F3067" s="25"/>
    </row>
    <row r="3068" spans="1:6" ht="12.75" x14ac:dyDescent="0.2">
      <c r="A3068" s="20"/>
      <c r="C3068" s="22"/>
      <c r="F3068" s="25"/>
    </row>
    <row r="3069" spans="1:6" ht="12.75" x14ac:dyDescent="0.2">
      <c r="A3069" s="20"/>
      <c r="C3069" s="22"/>
      <c r="F3069" s="25"/>
    </row>
    <row r="3070" spans="1:6" ht="12.75" x14ac:dyDescent="0.2">
      <c r="A3070" s="20"/>
      <c r="C3070" s="22"/>
      <c r="F3070" s="25"/>
    </row>
    <row r="3071" spans="1:6" ht="12.75" x14ac:dyDescent="0.2">
      <c r="A3071" s="20"/>
      <c r="C3071" s="22"/>
      <c r="F3071" s="25"/>
    </row>
    <row r="3072" spans="1:6" ht="12.75" x14ac:dyDescent="0.2">
      <c r="A3072" s="20"/>
      <c r="C3072" s="22"/>
      <c r="F3072" s="25"/>
    </row>
    <row r="3073" spans="1:6" ht="12.75" x14ac:dyDescent="0.2">
      <c r="A3073" s="20"/>
      <c r="C3073" s="22"/>
      <c r="F3073" s="25"/>
    </row>
    <row r="3074" spans="1:6" ht="12.75" x14ac:dyDescent="0.2">
      <c r="A3074" s="20"/>
      <c r="C3074" s="22"/>
      <c r="F3074" s="25"/>
    </row>
    <row r="3075" spans="1:6" ht="12.75" x14ac:dyDescent="0.2">
      <c r="A3075" s="20"/>
      <c r="C3075" s="22"/>
      <c r="F3075" s="25"/>
    </row>
    <row r="3076" spans="1:6" ht="12.75" x14ac:dyDescent="0.2">
      <c r="A3076" s="20"/>
      <c r="C3076" s="22"/>
      <c r="F3076" s="25"/>
    </row>
    <row r="3077" spans="1:6" ht="12.75" x14ac:dyDescent="0.2">
      <c r="A3077" s="20"/>
      <c r="C3077" s="22"/>
      <c r="F3077" s="25"/>
    </row>
    <row r="3078" spans="1:6" ht="12.75" x14ac:dyDescent="0.2">
      <c r="A3078" s="20"/>
      <c r="C3078" s="22"/>
      <c r="F3078" s="25"/>
    </row>
    <row r="3079" spans="1:6" ht="12.75" x14ac:dyDescent="0.2">
      <c r="A3079" s="20"/>
      <c r="C3079" s="22"/>
      <c r="F3079" s="25"/>
    </row>
    <row r="3080" spans="1:6" ht="12.75" x14ac:dyDescent="0.2">
      <c r="A3080" s="20"/>
      <c r="C3080" s="22"/>
      <c r="F3080" s="25"/>
    </row>
    <row r="3081" spans="1:6" ht="12.75" x14ac:dyDescent="0.2">
      <c r="A3081" s="20"/>
      <c r="C3081" s="22"/>
      <c r="F3081" s="25"/>
    </row>
    <row r="3082" spans="1:6" ht="12.75" x14ac:dyDescent="0.2">
      <c r="A3082" s="20"/>
      <c r="C3082" s="22"/>
      <c r="F3082" s="25"/>
    </row>
    <row r="3083" spans="1:6" ht="12.75" x14ac:dyDescent="0.2">
      <c r="A3083" s="20"/>
      <c r="C3083" s="22"/>
      <c r="F3083" s="25"/>
    </row>
    <row r="3084" spans="1:6" ht="12.75" x14ac:dyDescent="0.2">
      <c r="A3084" s="20"/>
      <c r="C3084" s="22"/>
      <c r="F3084" s="25"/>
    </row>
    <row r="3085" spans="1:6" ht="12.75" x14ac:dyDescent="0.2">
      <c r="A3085" s="20"/>
      <c r="C3085" s="22"/>
      <c r="F3085" s="25"/>
    </row>
    <row r="3086" spans="1:6" ht="12.75" x14ac:dyDescent="0.2">
      <c r="A3086" s="20"/>
      <c r="C3086" s="22"/>
      <c r="F3086" s="25"/>
    </row>
    <row r="3087" spans="1:6" ht="12.75" x14ac:dyDescent="0.2">
      <c r="A3087" s="20"/>
      <c r="C3087" s="22"/>
      <c r="F3087" s="25"/>
    </row>
    <row r="3088" spans="1:6" ht="12.75" x14ac:dyDescent="0.2">
      <c r="A3088" s="20"/>
      <c r="C3088" s="22"/>
      <c r="F3088" s="25"/>
    </row>
    <row r="3089" spans="1:6" ht="12.75" x14ac:dyDescent="0.2">
      <c r="A3089" s="20"/>
      <c r="C3089" s="22"/>
      <c r="F3089" s="25"/>
    </row>
    <row r="3090" spans="1:6" ht="12.75" x14ac:dyDescent="0.2">
      <c r="A3090" s="20"/>
      <c r="C3090" s="22"/>
      <c r="F3090" s="25"/>
    </row>
    <row r="3091" spans="1:6" ht="12.75" x14ac:dyDescent="0.2">
      <c r="A3091" s="20"/>
      <c r="C3091" s="22"/>
      <c r="F3091" s="25"/>
    </row>
    <row r="3092" spans="1:6" ht="12.75" x14ac:dyDescent="0.2">
      <c r="A3092" s="20"/>
      <c r="C3092" s="22"/>
      <c r="F3092" s="25"/>
    </row>
    <row r="3093" spans="1:6" ht="12.75" x14ac:dyDescent="0.2">
      <c r="A3093" s="20"/>
      <c r="C3093" s="22"/>
      <c r="F3093" s="25"/>
    </row>
    <row r="3094" spans="1:6" ht="12.75" x14ac:dyDescent="0.2">
      <c r="A3094" s="20"/>
      <c r="C3094" s="22"/>
      <c r="F3094" s="25"/>
    </row>
    <row r="3095" spans="1:6" ht="12.75" x14ac:dyDescent="0.2">
      <c r="A3095" s="20"/>
      <c r="C3095" s="22"/>
      <c r="F3095" s="25"/>
    </row>
    <row r="3096" spans="1:6" ht="12.75" x14ac:dyDescent="0.2">
      <c r="A3096" s="20"/>
      <c r="C3096" s="22"/>
      <c r="F3096" s="25"/>
    </row>
    <row r="3097" spans="1:6" ht="12.75" x14ac:dyDescent="0.2">
      <c r="A3097" s="20"/>
      <c r="C3097" s="22"/>
      <c r="F3097" s="25"/>
    </row>
    <row r="3098" spans="1:6" ht="12.75" x14ac:dyDescent="0.2">
      <c r="A3098" s="20"/>
      <c r="C3098" s="22"/>
      <c r="F3098" s="25"/>
    </row>
    <row r="3099" spans="1:6" ht="12.75" x14ac:dyDescent="0.2">
      <c r="A3099" s="20"/>
      <c r="C3099" s="22"/>
      <c r="F3099" s="25"/>
    </row>
    <row r="3100" spans="1:6" ht="12.75" x14ac:dyDescent="0.2">
      <c r="A3100" s="20"/>
      <c r="C3100" s="22"/>
      <c r="F3100" s="25"/>
    </row>
    <row r="3101" spans="1:6" ht="12.75" x14ac:dyDescent="0.2">
      <c r="A3101" s="20"/>
      <c r="C3101" s="22"/>
      <c r="F3101" s="25"/>
    </row>
    <row r="3102" spans="1:6" ht="12.75" x14ac:dyDescent="0.2">
      <c r="A3102" s="20"/>
      <c r="C3102" s="22"/>
      <c r="F3102" s="25"/>
    </row>
    <row r="3103" spans="1:6" ht="12.75" x14ac:dyDescent="0.2">
      <c r="A3103" s="20"/>
      <c r="C3103" s="22"/>
      <c r="F3103" s="25"/>
    </row>
    <row r="3104" spans="1:6" ht="12.75" x14ac:dyDescent="0.2">
      <c r="A3104" s="20"/>
      <c r="C3104" s="22"/>
      <c r="F3104" s="25"/>
    </row>
    <row r="3105" spans="1:6" ht="12.75" x14ac:dyDescent="0.2">
      <c r="A3105" s="20"/>
      <c r="C3105" s="22"/>
      <c r="F3105" s="25"/>
    </row>
    <row r="3106" spans="1:6" ht="12.75" x14ac:dyDescent="0.2">
      <c r="A3106" s="20"/>
      <c r="C3106" s="22"/>
      <c r="F3106" s="25"/>
    </row>
    <row r="3107" spans="1:6" ht="12.75" x14ac:dyDescent="0.2">
      <c r="A3107" s="20"/>
      <c r="C3107" s="22"/>
      <c r="F3107" s="25"/>
    </row>
    <row r="3108" spans="1:6" ht="12.75" x14ac:dyDescent="0.2">
      <c r="A3108" s="20"/>
      <c r="C3108" s="22"/>
      <c r="F3108" s="25"/>
    </row>
    <row r="3109" spans="1:6" ht="12.75" x14ac:dyDescent="0.2">
      <c r="A3109" s="20"/>
      <c r="C3109" s="22"/>
      <c r="F3109" s="25"/>
    </row>
    <row r="3110" spans="1:6" ht="12.75" x14ac:dyDescent="0.2">
      <c r="A3110" s="20"/>
      <c r="C3110" s="22"/>
      <c r="F3110" s="25"/>
    </row>
    <row r="3111" spans="1:6" ht="12.75" x14ac:dyDescent="0.2">
      <c r="A3111" s="20"/>
      <c r="C3111" s="22"/>
      <c r="F3111" s="25"/>
    </row>
    <row r="3112" spans="1:6" ht="12.75" x14ac:dyDescent="0.2">
      <c r="A3112" s="20"/>
      <c r="C3112" s="22"/>
      <c r="F3112" s="25"/>
    </row>
    <row r="3113" spans="1:6" ht="12.75" x14ac:dyDescent="0.2">
      <c r="A3113" s="20"/>
      <c r="C3113" s="22"/>
      <c r="F3113" s="25"/>
    </row>
    <row r="3114" spans="1:6" ht="12.75" x14ac:dyDescent="0.2">
      <c r="A3114" s="20"/>
      <c r="C3114" s="22"/>
      <c r="F3114" s="25"/>
    </row>
    <row r="3115" spans="1:6" ht="12.75" x14ac:dyDescent="0.2">
      <c r="A3115" s="20"/>
      <c r="C3115" s="22"/>
      <c r="F3115" s="25"/>
    </row>
    <row r="3116" spans="1:6" ht="12.75" x14ac:dyDescent="0.2">
      <c r="A3116" s="20"/>
      <c r="C3116" s="22"/>
      <c r="F3116" s="25"/>
    </row>
    <row r="3117" spans="1:6" ht="12.75" x14ac:dyDescent="0.2">
      <c r="A3117" s="20"/>
      <c r="C3117" s="22"/>
      <c r="F3117" s="25"/>
    </row>
    <row r="3118" spans="1:6" ht="12.75" x14ac:dyDescent="0.2">
      <c r="A3118" s="20"/>
      <c r="C3118" s="22"/>
      <c r="F3118" s="25"/>
    </row>
    <row r="3119" spans="1:6" ht="12.75" x14ac:dyDescent="0.2">
      <c r="A3119" s="20"/>
      <c r="C3119" s="22"/>
      <c r="F3119" s="25"/>
    </row>
    <row r="3120" spans="1:6" ht="12.75" x14ac:dyDescent="0.2">
      <c r="A3120" s="20"/>
      <c r="C3120" s="22"/>
      <c r="F3120" s="25"/>
    </row>
    <row r="3121" spans="1:6" ht="12.75" x14ac:dyDescent="0.2">
      <c r="A3121" s="20"/>
      <c r="C3121" s="22"/>
      <c r="F3121" s="25"/>
    </row>
    <row r="3122" spans="1:6" ht="12.75" x14ac:dyDescent="0.2">
      <c r="A3122" s="20"/>
      <c r="C3122" s="22"/>
      <c r="F3122" s="25"/>
    </row>
    <row r="3123" spans="1:6" ht="12.75" x14ac:dyDescent="0.2">
      <c r="A3123" s="20"/>
      <c r="C3123" s="22"/>
      <c r="F3123" s="25"/>
    </row>
    <row r="3124" spans="1:6" ht="12.75" x14ac:dyDescent="0.2">
      <c r="A3124" s="20"/>
      <c r="C3124" s="22"/>
      <c r="F3124" s="25"/>
    </row>
    <row r="3125" spans="1:6" ht="12.75" x14ac:dyDescent="0.2">
      <c r="A3125" s="20"/>
      <c r="C3125" s="22"/>
      <c r="F3125" s="25"/>
    </row>
    <row r="3126" spans="1:6" ht="12.75" x14ac:dyDescent="0.2">
      <c r="A3126" s="20"/>
      <c r="C3126" s="22"/>
      <c r="F3126" s="25"/>
    </row>
    <row r="3127" spans="1:6" ht="12.75" x14ac:dyDescent="0.2">
      <c r="A3127" s="20"/>
      <c r="C3127" s="22"/>
      <c r="F3127" s="25"/>
    </row>
    <row r="3128" spans="1:6" ht="12.75" x14ac:dyDescent="0.2">
      <c r="A3128" s="20"/>
      <c r="C3128" s="22"/>
      <c r="F3128" s="25"/>
    </row>
    <row r="3129" spans="1:6" ht="12.75" x14ac:dyDescent="0.2">
      <c r="A3129" s="20"/>
      <c r="C3129" s="22"/>
      <c r="F3129" s="25"/>
    </row>
    <row r="3130" spans="1:6" ht="12.75" x14ac:dyDescent="0.2">
      <c r="A3130" s="20"/>
      <c r="C3130" s="22"/>
      <c r="F3130" s="25"/>
    </row>
    <row r="3131" spans="1:6" ht="12.75" x14ac:dyDescent="0.2">
      <c r="A3131" s="20"/>
      <c r="C3131" s="22"/>
      <c r="F3131" s="25"/>
    </row>
    <row r="3132" spans="1:6" ht="12.75" x14ac:dyDescent="0.2">
      <c r="A3132" s="20"/>
      <c r="C3132" s="22"/>
      <c r="F3132" s="25"/>
    </row>
    <row r="3133" spans="1:6" ht="12.75" x14ac:dyDescent="0.2">
      <c r="A3133" s="20"/>
      <c r="C3133" s="22"/>
      <c r="F3133" s="25"/>
    </row>
    <row r="3134" spans="1:6" ht="12.75" x14ac:dyDescent="0.2">
      <c r="A3134" s="20"/>
      <c r="C3134" s="22"/>
      <c r="F3134" s="25"/>
    </row>
    <row r="3135" spans="1:6" ht="12.75" x14ac:dyDescent="0.2">
      <c r="A3135" s="20"/>
      <c r="C3135" s="22"/>
      <c r="F3135" s="25"/>
    </row>
    <row r="3136" spans="1:6" ht="12.75" x14ac:dyDescent="0.2">
      <c r="A3136" s="20"/>
      <c r="C3136" s="22"/>
      <c r="F3136" s="25"/>
    </row>
    <row r="3137" spans="1:6" ht="12.75" x14ac:dyDescent="0.2">
      <c r="A3137" s="20"/>
      <c r="C3137" s="22"/>
      <c r="F3137" s="25"/>
    </row>
    <row r="3138" spans="1:6" ht="12.75" x14ac:dyDescent="0.2">
      <c r="A3138" s="20"/>
      <c r="C3138" s="22"/>
      <c r="F3138" s="25"/>
    </row>
    <row r="3139" spans="1:6" ht="12.75" x14ac:dyDescent="0.2">
      <c r="A3139" s="20"/>
      <c r="C3139" s="22"/>
      <c r="F3139" s="25"/>
    </row>
    <row r="3140" spans="1:6" ht="12.75" x14ac:dyDescent="0.2">
      <c r="A3140" s="20"/>
      <c r="C3140" s="22"/>
      <c r="F3140" s="25"/>
    </row>
    <row r="3141" spans="1:6" ht="12.75" x14ac:dyDescent="0.2">
      <c r="A3141" s="20"/>
      <c r="C3141" s="22"/>
      <c r="F3141" s="25"/>
    </row>
    <row r="3142" spans="1:6" ht="12.75" x14ac:dyDescent="0.2">
      <c r="A3142" s="20"/>
      <c r="C3142" s="22"/>
      <c r="F3142" s="25"/>
    </row>
    <row r="3143" spans="1:6" ht="12.75" x14ac:dyDescent="0.2">
      <c r="A3143" s="20"/>
      <c r="C3143" s="22"/>
      <c r="F3143" s="25"/>
    </row>
    <row r="3144" spans="1:6" ht="12.75" x14ac:dyDescent="0.2">
      <c r="A3144" s="20"/>
      <c r="C3144" s="22"/>
      <c r="F3144" s="25"/>
    </row>
    <row r="3145" spans="1:6" ht="12.75" x14ac:dyDescent="0.2">
      <c r="A3145" s="20"/>
      <c r="C3145" s="22"/>
      <c r="F3145" s="25"/>
    </row>
    <row r="3146" spans="1:6" ht="12.75" x14ac:dyDescent="0.2">
      <c r="A3146" s="20"/>
      <c r="C3146" s="22"/>
      <c r="F3146" s="25"/>
    </row>
    <row r="3147" spans="1:6" ht="12.75" x14ac:dyDescent="0.2">
      <c r="A3147" s="20"/>
      <c r="C3147" s="22"/>
      <c r="F3147" s="25"/>
    </row>
    <row r="3148" spans="1:6" ht="12.75" x14ac:dyDescent="0.2">
      <c r="A3148" s="20"/>
      <c r="C3148" s="22"/>
      <c r="F3148" s="25"/>
    </row>
    <row r="3149" spans="1:6" ht="12.75" x14ac:dyDescent="0.2">
      <c r="A3149" s="20"/>
      <c r="C3149" s="22"/>
      <c r="F3149" s="25"/>
    </row>
    <row r="3150" spans="1:6" ht="12.75" x14ac:dyDescent="0.2">
      <c r="A3150" s="20"/>
      <c r="C3150" s="22"/>
      <c r="F3150" s="25"/>
    </row>
    <row r="3151" spans="1:6" ht="12.75" x14ac:dyDescent="0.2">
      <c r="A3151" s="20"/>
      <c r="C3151" s="22"/>
      <c r="F3151" s="25"/>
    </row>
    <row r="3152" spans="1:6" ht="12.75" x14ac:dyDescent="0.2">
      <c r="A3152" s="20"/>
      <c r="C3152" s="22"/>
      <c r="F3152" s="25"/>
    </row>
    <row r="3153" spans="1:6" ht="12.75" x14ac:dyDescent="0.2">
      <c r="A3153" s="20"/>
      <c r="C3153" s="22"/>
      <c r="F3153" s="25"/>
    </row>
    <row r="3154" spans="1:6" ht="12.75" x14ac:dyDescent="0.2">
      <c r="A3154" s="20"/>
      <c r="C3154" s="22"/>
      <c r="F3154" s="25"/>
    </row>
    <row r="3155" spans="1:6" ht="12.75" x14ac:dyDescent="0.2">
      <c r="A3155" s="20"/>
      <c r="C3155" s="22"/>
      <c r="F3155" s="25"/>
    </row>
    <row r="3156" spans="1:6" ht="12.75" x14ac:dyDescent="0.2">
      <c r="A3156" s="20"/>
      <c r="C3156" s="22"/>
      <c r="F3156" s="25"/>
    </row>
    <row r="3157" spans="1:6" ht="12.75" x14ac:dyDescent="0.2">
      <c r="A3157" s="20"/>
      <c r="C3157" s="22"/>
      <c r="F3157" s="25"/>
    </row>
    <row r="3158" spans="1:6" ht="12.75" x14ac:dyDescent="0.2">
      <c r="A3158" s="20"/>
      <c r="C3158" s="22"/>
      <c r="F3158" s="25"/>
    </row>
    <row r="3159" spans="1:6" ht="12.75" x14ac:dyDescent="0.2">
      <c r="A3159" s="20"/>
      <c r="C3159" s="22"/>
      <c r="F3159" s="25"/>
    </row>
    <row r="3160" spans="1:6" ht="12.75" x14ac:dyDescent="0.2">
      <c r="A3160" s="20"/>
      <c r="C3160" s="22"/>
      <c r="F3160" s="25"/>
    </row>
    <row r="3161" spans="1:6" ht="12.75" x14ac:dyDescent="0.2">
      <c r="A3161" s="20"/>
      <c r="C3161" s="22"/>
      <c r="F3161" s="25"/>
    </row>
    <row r="3162" spans="1:6" ht="12.75" x14ac:dyDescent="0.2">
      <c r="A3162" s="20"/>
      <c r="C3162" s="22"/>
      <c r="F3162" s="25"/>
    </row>
    <row r="3163" spans="1:6" ht="12.75" x14ac:dyDescent="0.2">
      <c r="A3163" s="20"/>
      <c r="C3163" s="22"/>
      <c r="F3163" s="25"/>
    </row>
    <row r="3164" spans="1:6" ht="12.75" x14ac:dyDescent="0.2">
      <c r="A3164" s="20"/>
      <c r="C3164" s="22"/>
      <c r="F3164" s="25"/>
    </row>
    <row r="3165" spans="1:6" ht="12.75" x14ac:dyDescent="0.2">
      <c r="A3165" s="20"/>
      <c r="C3165" s="22"/>
      <c r="F3165" s="25"/>
    </row>
    <row r="3166" spans="1:6" ht="12.75" x14ac:dyDescent="0.2">
      <c r="A3166" s="20"/>
      <c r="C3166" s="22"/>
      <c r="F3166" s="25"/>
    </row>
    <row r="3167" spans="1:6" ht="12.75" x14ac:dyDescent="0.2">
      <c r="A3167" s="20"/>
      <c r="C3167" s="22"/>
      <c r="F3167" s="25"/>
    </row>
    <row r="3168" spans="1:6" ht="12.75" x14ac:dyDescent="0.2">
      <c r="A3168" s="20"/>
      <c r="C3168" s="22"/>
      <c r="F3168" s="25"/>
    </row>
    <row r="3169" spans="1:6" ht="12.75" x14ac:dyDescent="0.2">
      <c r="A3169" s="20"/>
      <c r="C3169" s="22"/>
      <c r="F3169" s="25"/>
    </row>
    <row r="3170" spans="1:6" ht="12.75" x14ac:dyDescent="0.2">
      <c r="A3170" s="20"/>
      <c r="C3170" s="22"/>
      <c r="F3170" s="25"/>
    </row>
    <row r="3171" spans="1:6" ht="12.75" x14ac:dyDescent="0.2">
      <c r="A3171" s="20"/>
      <c r="C3171" s="22"/>
      <c r="F3171" s="25"/>
    </row>
    <row r="3172" spans="1:6" ht="12.75" x14ac:dyDescent="0.2">
      <c r="A3172" s="20"/>
      <c r="C3172" s="22"/>
      <c r="F3172" s="25"/>
    </row>
    <row r="3173" spans="1:6" ht="12.75" x14ac:dyDescent="0.2">
      <c r="A3173" s="20"/>
      <c r="C3173" s="22"/>
      <c r="F3173" s="25"/>
    </row>
    <row r="3174" spans="1:6" ht="12.75" x14ac:dyDescent="0.2">
      <c r="A3174" s="20"/>
      <c r="C3174" s="22"/>
      <c r="F3174" s="25"/>
    </row>
    <row r="3175" spans="1:6" ht="12.75" x14ac:dyDescent="0.2">
      <c r="A3175" s="20"/>
      <c r="C3175" s="22"/>
      <c r="F3175" s="25"/>
    </row>
    <row r="3176" spans="1:6" ht="12.75" x14ac:dyDescent="0.2">
      <c r="A3176" s="20"/>
      <c r="C3176" s="22"/>
      <c r="F3176" s="25"/>
    </row>
    <row r="3177" spans="1:6" ht="12.75" x14ac:dyDescent="0.2">
      <c r="A3177" s="20"/>
      <c r="C3177" s="22"/>
      <c r="F3177" s="25"/>
    </row>
    <row r="3178" spans="1:6" ht="12.75" x14ac:dyDescent="0.2">
      <c r="A3178" s="20"/>
      <c r="C3178" s="22"/>
      <c r="F3178" s="25"/>
    </row>
    <row r="3179" spans="1:6" ht="12.75" x14ac:dyDescent="0.2">
      <c r="A3179" s="20"/>
      <c r="C3179" s="22"/>
      <c r="F3179" s="25"/>
    </row>
    <row r="3180" spans="1:6" ht="12.75" x14ac:dyDescent="0.2">
      <c r="A3180" s="20"/>
      <c r="C3180" s="22"/>
      <c r="F3180" s="25"/>
    </row>
    <row r="3181" spans="1:6" ht="12.75" x14ac:dyDescent="0.2">
      <c r="A3181" s="20"/>
      <c r="C3181" s="22"/>
      <c r="F3181" s="25"/>
    </row>
    <row r="3182" spans="1:6" ht="12.75" x14ac:dyDescent="0.2">
      <c r="A3182" s="20"/>
      <c r="C3182" s="22"/>
      <c r="F3182" s="25"/>
    </row>
    <row r="3183" spans="1:6" ht="12.75" x14ac:dyDescent="0.2">
      <c r="A3183" s="20"/>
      <c r="C3183" s="22"/>
      <c r="F3183" s="25"/>
    </row>
    <row r="3184" spans="1:6" ht="12.75" x14ac:dyDescent="0.2">
      <c r="A3184" s="20"/>
      <c r="C3184" s="22"/>
      <c r="F3184" s="25"/>
    </row>
    <row r="3185" spans="1:6" ht="12.75" x14ac:dyDescent="0.2">
      <c r="A3185" s="20"/>
      <c r="C3185" s="22"/>
      <c r="F3185" s="25"/>
    </row>
    <row r="3186" spans="1:6" ht="12.75" x14ac:dyDescent="0.2">
      <c r="A3186" s="20"/>
      <c r="C3186" s="22"/>
      <c r="F3186" s="25"/>
    </row>
    <row r="3187" spans="1:6" ht="12.75" x14ac:dyDescent="0.2">
      <c r="A3187" s="20"/>
      <c r="C3187" s="22"/>
      <c r="F3187" s="25"/>
    </row>
    <row r="3188" spans="1:6" ht="12.75" x14ac:dyDescent="0.2">
      <c r="A3188" s="20"/>
      <c r="C3188" s="22"/>
      <c r="F3188" s="25"/>
    </row>
    <row r="3189" spans="1:6" ht="12.75" x14ac:dyDescent="0.2">
      <c r="A3189" s="20"/>
      <c r="C3189" s="22"/>
      <c r="F3189" s="25"/>
    </row>
    <row r="3190" spans="1:6" ht="12.75" x14ac:dyDescent="0.2">
      <c r="A3190" s="20"/>
      <c r="C3190" s="22"/>
      <c r="F3190" s="25"/>
    </row>
    <row r="3191" spans="1:6" ht="12.75" x14ac:dyDescent="0.2">
      <c r="A3191" s="20"/>
      <c r="C3191" s="22"/>
      <c r="F3191" s="25"/>
    </row>
    <row r="3192" spans="1:6" ht="12.75" x14ac:dyDescent="0.2">
      <c r="A3192" s="20"/>
      <c r="C3192" s="22"/>
      <c r="F3192" s="25"/>
    </row>
    <row r="3193" spans="1:6" ht="12.75" x14ac:dyDescent="0.2">
      <c r="A3193" s="20"/>
      <c r="C3193" s="22"/>
      <c r="F3193" s="25"/>
    </row>
    <row r="3194" spans="1:6" ht="12.75" x14ac:dyDescent="0.2">
      <c r="A3194" s="20"/>
      <c r="C3194" s="22"/>
      <c r="F3194" s="25"/>
    </row>
    <row r="3195" spans="1:6" ht="12.75" x14ac:dyDescent="0.2">
      <c r="A3195" s="20"/>
      <c r="C3195" s="22"/>
      <c r="F3195" s="25"/>
    </row>
    <row r="3196" spans="1:6" ht="12.75" x14ac:dyDescent="0.2">
      <c r="A3196" s="20"/>
      <c r="C3196" s="22"/>
      <c r="F3196" s="25"/>
    </row>
    <row r="3197" spans="1:6" ht="12.75" x14ac:dyDescent="0.2">
      <c r="A3197" s="20"/>
      <c r="C3197" s="22"/>
      <c r="F3197" s="25"/>
    </row>
    <row r="3198" spans="1:6" ht="12.75" x14ac:dyDescent="0.2">
      <c r="A3198" s="20"/>
      <c r="C3198" s="22"/>
      <c r="F3198" s="25"/>
    </row>
    <row r="3199" spans="1:6" ht="12.75" x14ac:dyDescent="0.2">
      <c r="A3199" s="20"/>
      <c r="C3199" s="22"/>
      <c r="F3199" s="25"/>
    </row>
    <row r="3200" spans="1:6" ht="12.75" x14ac:dyDescent="0.2">
      <c r="A3200" s="20"/>
      <c r="C3200" s="22"/>
      <c r="F3200" s="25"/>
    </row>
    <row r="3201" spans="1:6" ht="12.75" x14ac:dyDescent="0.2">
      <c r="A3201" s="20"/>
      <c r="C3201" s="22"/>
      <c r="F3201" s="25"/>
    </row>
    <row r="3202" spans="1:6" ht="12.75" x14ac:dyDescent="0.2">
      <c r="A3202" s="20"/>
      <c r="C3202" s="22"/>
      <c r="F3202" s="25"/>
    </row>
    <row r="3203" spans="1:6" ht="12.75" x14ac:dyDescent="0.2">
      <c r="A3203" s="20"/>
      <c r="C3203" s="22"/>
      <c r="F3203" s="25"/>
    </row>
    <row r="3204" spans="1:6" ht="12.75" x14ac:dyDescent="0.2">
      <c r="A3204" s="20"/>
      <c r="C3204" s="22"/>
      <c r="F3204" s="25"/>
    </row>
    <row r="3205" spans="1:6" ht="12.75" x14ac:dyDescent="0.2">
      <c r="A3205" s="20"/>
      <c r="C3205" s="22"/>
      <c r="F3205" s="25"/>
    </row>
    <row r="3206" spans="1:6" ht="12.75" x14ac:dyDescent="0.2">
      <c r="A3206" s="20"/>
      <c r="C3206" s="22"/>
      <c r="F3206" s="25"/>
    </row>
    <row r="3207" spans="1:6" ht="12.75" x14ac:dyDescent="0.2">
      <c r="A3207" s="20"/>
      <c r="C3207" s="22"/>
      <c r="F3207" s="25"/>
    </row>
    <row r="3208" spans="1:6" ht="12.75" x14ac:dyDescent="0.2">
      <c r="A3208" s="20"/>
      <c r="C3208" s="22"/>
      <c r="F3208" s="25"/>
    </row>
    <row r="3209" spans="1:6" ht="12.75" x14ac:dyDescent="0.2">
      <c r="A3209" s="20"/>
      <c r="C3209" s="22"/>
      <c r="F3209" s="25"/>
    </row>
    <row r="3210" spans="1:6" ht="12.75" x14ac:dyDescent="0.2">
      <c r="A3210" s="20"/>
      <c r="C3210" s="22"/>
      <c r="F3210" s="25"/>
    </row>
    <row r="3211" spans="1:6" ht="12.75" x14ac:dyDescent="0.2">
      <c r="A3211" s="20"/>
      <c r="C3211" s="22"/>
      <c r="F3211" s="25"/>
    </row>
    <row r="3212" spans="1:6" ht="12.75" x14ac:dyDescent="0.2">
      <c r="A3212" s="20"/>
      <c r="C3212" s="22"/>
      <c r="F3212" s="25"/>
    </row>
    <row r="3213" spans="1:6" ht="12.75" x14ac:dyDescent="0.2">
      <c r="A3213" s="20"/>
      <c r="C3213" s="22"/>
      <c r="F3213" s="25"/>
    </row>
    <row r="3214" spans="1:6" ht="12.75" x14ac:dyDescent="0.2">
      <c r="A3214" s="20"/>
      <c r="C3214" s="22"/>
      <c r="F3214" s="25"/>
    </row>
    <row r="3215" spans="1:6" ht="12.75" x14ac:dyDescent="0.2">
      <c r="A3215" s="20"/>
      <c r="C3215" s="22"/>
      <c r="F3215" s="25"/>
    </row>
    <row r="3216" spans="1:6" ht="12.75" x14ac:dyDescent="0.2">
      <c r="A3216" s="20"/>
      <c r="C3216" s="22"/>
      <c r="F3216" s="25"/>
    </row>
    <row r="3217" spans="1:6" ht="12.75" x14ac:dyDescent="0.2">
      <c r="A3217" s="20"/>
      <c r="C3217" s="22"/>
      <c r="F3217" s="25"/>
    </row>
    <row r="3218" spans="1:6" ht="12.75" x14ac:dyDescent="0.2">
      <c r="A3218" s="20"/>
      <c r="C3218" s="22"/>
      <c r="F3218" s="25"/>
    </row>
    <row r="3219" spans="1:6" ht="12.75" x14ac:dyDescent="0.2">
      <c r="A3219" s="20"/>
      <c r="C3219" s="22"/>
      <c r="F3219" s="25"/>
    </row>
    <row r="3220" spans="1:6" ht="12.75" x14ac:dyDescent="0.2">
      <c r="A3220" s="20"/>
      <c r="C3220" s="22"/>
      <c r="F3220" s="25"/>
    </row>
    <row r="3221" spans="1:6" ht="12.75" x14ac:dyDescent="0.2">
      <c r="A3221" s="20"/>
      <c r="C3221" s="22"/>
      <c r="F3221" s="25"/>
    </row>
    <row r="3222" spans="1:6" ht="12.75" x14ac:dyDescent="0.2">
      <c r="A3222" s="20"/>
      <c r="C3222" s="22"/>
      <c r="F3222" s="25"/>
    </row>
    <row r="3223" spans="1:6" ht="12.75" x14ac:dyDescent="0.2">
      <c r="A3223" s="20"/>
      <c r="C3223" s="22"/>
      <c r="F3223" s="25"/>
    </row>
    <row r="3224" spans="1:6" ht="12.75" x14ac:dyDescent="0.2">
      <c r="A3224" s="20"/>
      <c r="C3224" s="22"/>
      <c r="F3224" s="25"/>
    </row>
    <row r="3225" spans="1:6" ht="12.75" x14ac:dyDescent="0.2">
      <c r="A3225" s="20"/>
      <c r="C3225" s="22"/>
      <c r="F3225" s="25"/>
    </row>
    <row r="3226" spans="1:6" ht="12.75" x14ac:dyDescent="0.2">
      <c r="A3226" s="20"/>
      <c r="C3226" s="22"/>
      <c r="F3226" s="25"/>
    </row>
    <row r="3227" spans="1:6" ht="12.75" x14ac:dyDescent="0.2">
      <c r="A3227" s="20"/>
      <c r="C3227" s="22"/>
      <c r="F3227" s="25"/>
    </row>
    <row r="3228" spans="1:6" ht="12.75" x14ac:dyDescent="0.2">
      <c r="A3228" s="20"/>
      <c r="C3228" s="22"/>
      <c r="F3228" s="25"/>
    </row>
    <row r="3229" spans="1:6" ht="12.75" x14ac:dyDescent="0.2">
      <c r="A3229" s="20"/>
      <c r="C3229" s="22"/>
      <c r="F3229" s="25"/>
    </row>
    <row r="3230" spans="1:6" ht="12.75" x14ac:dyDescent="0.2">
      <c r="A3230" s="20"/>
      <c r="C3230" s="22"/>
      <c r="F3230" s="25"/>
    </row>
    <row r="3231" spans="1:6" ht="12.75" x14ac:dyDescent="0.2">
      <c r="A3231" s="20"/>
      <c r="C3231" s="22"/>
      <c r="F3231" s="25"/>
    </row>
    <row r="3232" spans="1:6" ht="12.75" x14ac:dyDescent="0.2">
      <c r="A3232" s="20"/>
      <c r="C3232" s="22"/>
      <c r="F3232" s="25"/>
    </row>
    <row r="3233" spans="1:6" ht="12.75" x14ac:dyDescent="0.2">
      <c r="A3233" s="20"/>
      <c r="C3233" s="22"/>
      <c r="F3233" s="25"/>
    </row>
    <row r="3234" spans="1:6" ht="12.75" x14ac:dyDescent="0.2">
      <c r="A3234" s="20"/>
      <c r="C3234" s="22"/>
      <c r="F3234" s="25"/>
    </row>
    <row r="3235" spans="1:6" ht="12.75" x14ac:dyDescent="0.2">
      <c r="A3235" s="20"/>
      <c r="C3235" s="22"/>
      <c r="F3235" s="25"/>
    </row>
    <row r="3236" spans="1:6" ht="12.75" x14ac:dyDescent="0.2">
      <c r="A3236" s="20"/>
      <c r="C3236" s="22"/>
      <c r="F3236" s="25"/>
    </row>
    <row r="3237" spans="1:6" ht="12.75" x14ac:dyDescent="0.2">
      <c r="A3237" s="20"/>
      <c r="C3237" s="22"/>
      <c r="F3237" s="25"/>
    </row>
    <row r="3238" spans="1:6" ht="12.75" x14ac:dyDescent="0.2">
      <c r="A3238" s="20"/>
      <c r="C3238" s="22"/>
      <c r="F3238" s="25"/>
    </row>
    <row r="3239" spans="1:6" ht="12.75" x14ac:dyDescent="0.2">
      <c r="A3239" s="20"/>
      <c r="C3239" s="22"/>
      <c r="F3239" s="25"/>
    </row>
    <row r="3240" spans="1:6" ht="12.75" x14ac:dyDescent="0.2">
      <c r="A3240" s="20"/>
      <c r="C3240" s="22"/>
      <c r="F3240" s="25"/>
    </row>
    <row r="3241" spans="1:6" ht="12.75" x14ac:dyDescent="0.2">
      <c r="A3241" s="20"/>
      <c r="C3241" s="22"/>
      <c r="F3241" s="25"/>
    </row>
    <row r="3242" spans="1:6" ht="12.75" x14ac:dyDescent="0.2">
      <c r="A3242" s="20"/>
      <c r="C3242" s="22"/>
      <c r="F3242" s="25"/>
    </row>
    <row r="3243" spans="1:6" ht="12.75" x14ac:dyDescent="0.2">
      <c r="A3243" s="20"/>
      <c r="C3243" s="22"/>
      <c r="F3243" s="25"/>
    </row>
    <row r="3244" spans="1:6" ht="12.75" x14ac:dyDescent="0.2">
      <c r="A3244" s="20"/>
      <c r="C3244" s="22"/>
      <c r="F3244" s="25"/>
    </row>
    <row r="3245" spans="1:6" ht="12.75" x14ac:dyDescent="0.2">
      <c r="A3245" s="20"/>
      <c r="C3245" s="22"/>
      <c r="F3245" s="25"/>
    </row>
    <row r="3246" spans="1:6" ht="12.75" x14ac:dyDescent="0.2">
      <c r="A3246" s="20"/>
      <c r="C3246" s="22"/>
      <c r="F3246" s="25"/>
    </row>
    <row r="3247" spans="1:6" ht="12.75" x14ac:dyDescent="0.2">
      <c r="A3247" s="20"/>
      <c r="C3247" s="22"/>
      <c r="F3247" s="25"/>
    </row>
    <row r="3248" spans="1:6" ht="12.75" x14ac:dyDescent="0.2">
      <c r="A3248" s="20"/>
      <c r="C3248" s="22"/>
      <c r="F3248" s="25"/>
    </row>
    <row r="3249" spans="1:6" ht="12.75" x14ac:dyDescent="0.2">
      <c r="A3249" s="20"/>
      <c r="C3249" s="22"/>
      <c r="F3249" s="25"/>
    </row>
    <row r="3250" spans="1:6" ht="12.75" x14ac:dyDescent="0.2">
      <c r="A3250" s="20"/>
      <c r="C3250" s="22"/>
      <c r="F3250" s="25"/>
    </row>
    <row r="3251" spans="1:6" ht="12.75" x14ac:dyDescent="0.2">
      <c r="A3251" s="20"/>
      <c r="C3251" s="22"/>
      <c r="F3251" s="25"/>
    </row>
    <row r="3252" spans="1:6" ht="12.75" x14ac:dyDescent="0.2">
      <c r="A3252" s="20"/>
      <c r="C3252" s="22"/>
      <c r="F3252" s="25"/>
    </row>
    <row r="3253" spans="1:6" ht="12.75" x14ac:dyDescent="0.2">
      <c r="A3253" s="20"/>
      <c r="C3253" s="22"/>
      <c r="F3253" s="25"/>
    </row>
    <row r="3254" spans="1:6" ht="12.75" x14ac:dyDescent="0.2">
      <c r="A3254" s="20"/>
      <c r="C3254" s="22"/>
      <c r="F3254" s="25"/>
    </row>
    <row r="3255" spans="1:6" ht="12.75" x14ac:dyDescent="0.2">
      <c r="A3255" s="20"/>
      <c r="C3255" s="22"/>
      <c r="F3255" s="25"/>
    </row>
    <row r="3256" spans="1:6" ht="12.75" x14ac:dyDescent="0.2">
      <c r="A3256" s="20"/>
      <c r="C3256" s="22"/>
      <c r="F3256" s="25"/>
    </row>
    <row r="3257" spans="1:6" ht="12.75" x14ac:dyDescent="0.2">
      <c r="A3257" s="20"/>
      <c r="C3257" s="22"/>
      <c r="F3257" s="25"/>
    </row>
    <row r="3258" spans="1:6" ht="12.75" x14ac:dyDescent="0.2">
      <c r="A3258" s="20"/>
      <c r="C3258" s="22"/>
      <c r="F3258" s="25"/>
    </row>
    <row r="3259" spans="1:6" ht="12.75" x14ac:dyDescent="0.2">
      <c r="A3259" s="20"/>
      <c r="C3259" s="22"/>
      <c r="F3259" s="25"/>
    </row>
    <row r="3260" spans="1:6" ht="12.75" x14ac:dyDescent="0.2">
      <c r="A3260" s="20"/>
      <c r="C3260" s="22"/>
      <c r="F3260" s="25"/>
    </row>
    <row r="3261" spans="1:6" ht="12.75" x14ac:dyDescent="0.2">
      <c r="A3261" s="20"/>
      <c r="C3261" s="22"/>
      <c r="F3261" s="25"/>
    </row>
    <row r="3262" spans="1:6" ht="12.75" x14ac:dyDescent="0.2">
      <c r="A3262" s="20"/>
      <c r="C3262" s="22"/>
      <c r="F3262" s="25"/>
    </row>
    <row r="3263" spans="1:6" ht="12.75" x14ac:dyDescent="0.2">
      <c r="A3263" s="20"/>
      <c r="C3263" s="22"/>
      <c r="F3263" s="25"/>
    </row>
    <row r="3264" spans="1:6" ht="12.75" x14ac:dyDescent="0.2">
      <c r="A3264" s="20"/>
      <c r="C3264" s="22"/>
      <c r="F3264" s="25"/>
    </row>
    <row r="3265" spans="1:6" ht="12.75" x14ac:dyDescent="0.2">
      <c r="A3265" s="20"/>
      <c r="C3265" s="22"/>
      <c r="F3265" s="25"/>
    </row>
    <row r="3266" spans="1:6" ht="12.75" x14ac:dyDescent="0.2">
      <c r="A3266" s="20"/>
      <c r="C3266" s="22"/>
      <c r="F3266" s="25"/>
    </row>
    <row r="3267" spans="1:6" ht="12.75" x14ac:dyDescent="0.2">
      <c r="A3267" s="20"/>
      <c r="C3267" s="22"/>
      <c r="F3267" s="25"/>
    </row>
    <row r="3268" spans="1:6" ht="12.75" x14ac:dyDescent="0.2">
      <c r="A3268" s="20"/>
      <c r="C3268" s="22"/>
      <c r="F3268" s="25"/>
    </row>
    <row r="3269" spans="1:6" ht="12.75" x14ac:dyDescent="0.2">
      <c r="A3269" s="20"/>
      <c r="C3269" s="22"/>
      <c r="F3269" s="25"/>
    </row>
    <row r="3270" spans="1:6" ht="12.75" x14ac:dyDescent="0.2">
      <c r="A3270" s="20"/>
      <c r="C3270" s="22"/>
      <c r="F3270" s="25"/>
    </row>
    <row r="3271" spans="1:6" ht="12.75" x14ac:dyDescent="0.2">
      <c r="A3271" s="20"/>
      <c r="C3271" s="22"/>
      <c r="F3271" s="25"/>
    </row>
    <row r="3272" spans="1:6" ht="12.75" x14ac:dyDescent="0.2">
      <c r="A3272" s="20"/>
      <c r="C3272" s="22"/>
      <c r="F3272" s="25"/>
    </row>
    <row r="3273" spans="1:6" ht="12.75" x14ac:dyDescent="0.2">
      <c r="A3273" s="20"/>
      <c r="C3273" s="22"/>
      <c r="F3273" s="25"/>
    </row>
    <row r="3274" spans="1:6" ht="12.75" x14ac:dyDescent="0.2">
      <c r="A3274" s="20"/>
      <c r="C3274" s="22"/>
      <c r="F3274" s="25"/>
    </row>
    <row r="3275" spans="1:6" ht="12.75" x14ac:dyDescent="0.2">
      <c r="A3275" s="20"/>
      <c r="C3275" s="22"/>
      <c r="F3275" s="25"/>
    </row>
    <row r="3276" spans="1:6" ht="12.75" x14ac:dyDescent="0.2">
      <c r="A3276" s="20"/>
      <c r="C3276" s="22"/>
      <c r="F3276" s="25"/>
    </row>
    <row r="3277" spans="1:6" ht="12.75" x14ac:dyDescent="0.2">
      <c r="A3277" s="20"/>
      <c r="C3277" s="22"/>
      <c r="F3277" s="25"/>
    </row>
    <row r="3278" spans="1:6" ht="12.75" x14ac:dyDescent="0.2">
      <c r="A3278" s="20"/>
      <c r="C3278" s="22"/>
      <c r="F3278" s="25"/>
    </row>
    <row r="3279" spans="1:6" ht="12.75" x14ac:dyDescent="0.2">
      <c r="A3279" s="20"/>
      <c r="C3279" s="22"/>
      <c r="F3279" s="25"/>
    </row>
    <row r="3280" spans="1:6" ht="12.75" x14ac:dyDescent="0.2">
      <c r="A3280" s="20"/>
      <c r="C3280" s="22"/>
      <c r="F3280" s="25"/>
    </row>
    <row r="3281" spans="1:6" ht="12.75" x14ac:dyDescent="0.2">
      <c r="A3281" s="20"/>
      <c r="C3281" s="22"/>
      <c r="F3281" s="25"/>
    </row>
    <row r="3282" spans="1:6" ht="12.75" x14ac:dyDescent="0.2">
      <c r="A3282" s="20"/>
      <c r="C3282" s="22"/>
      <c r="F3282" s="25"/>
    </row>
    <row r="3283" spans="1:6" ht="12.75" x14ac:dyDescent="0.2">
      <c r="A3283" s="20"/>
      <c r="C3283" s="22"/>
      <c r="F3283" s="25"/>
    </row>
    <row r="3284" spans="1:6" ht="12.75" x14ac:dyDescent="0.2">
      <c r="A3284" s="20"/>
      <c r="C3284" s="22"/>
      <c r="F3284" s="25"/>
    </row>
    <row r="3285" spans="1:6" ht="12.75" x14ac:dyDescent="0.2">
      <c r="A3285" s="20"/>
      <c r="C3285" s="22"/>
      <c r="F3285" s="25"/>
    </row>
    <row r="3286" spans="1:6" ht="12.75" x14ac:dyDescent="0.2">
      <c r="A3286" s="20"/>
      <c r="C3286" s="22"/>
      <c r="F3286" s="25"/>
    </row>
    <row r="3287" spans="1:6" ht="12.75" x14ac:dyDescent="0.2">
      <c r="A3287" s="20"/>
      <c r="C3287" s="22"/>
      <c r="F3287" s="25"/>
    </row>
    <row r="3288" spans="1:6" ht="12.75" x14ac:dyDescent="0.2">
      <c r="A3288" s="20"/>
      <c r="C3288" s="22"/>
      <c r="F3288" s="25"/>
    </row>
    <row r="3289" spans="1:6" ht="12.75" x14ac:dyDescent="0.2">
      <c r="A3289" s="20"/>
      <c r="C3289" s="22"/>
      <c r="F3289" s="25"/>
    </row>
    <row r="3290" spans="1:6" ht="12.75" x14ac:dyDescent="0.2">
      <c r="A3290" s="20"/>
      <c r="C3290" s="22"/>
      <c r="F3290" s="25"/>
    </row>
    <row r="3291" spans="1:6" ht="12.75" x14ac:dyDescent="0.2">
      <c r="A3291" s="20"/>
      <c r="C3291" s="22"/>
      <c r="F3291" s="25"/>
    </row>
    <row r="3292" spans="1:6" ht="12.75" x14ac:dyDescent="0.2">
      <c r="A3292" s="20"/>
      <c r="C3292" s="22"/>
      <c r="F3292" s="25"/>
    </row>
    <row r="3293" spans="1:6" ht="12.75" x14ac:dyDescent="0.2">
      <c r="A3293" s="20"/>
      <c r="C3293" s="22"/>
      <c r="F3293" s="25"/>
    </row>
    <row r="3294" spans="1:6" ht="12.75" x14ac:dyDescent="0.2">
      <c r="A3294" s="20"/>
      <c r="C3294" s="22"/>
      <c r="F3294" s="25"/>
    </row>
    <row r="3295" spans="1:6" ht="12.75" x14ac:dyDescent="0.2">
      <c r="A3295" s="20"/>
      <c r="C3295" s="22"/>
      <c r="F3295" s="25"/>
    </row>
    <row r="3296" spans="1:6" ht="12.75" x14ac:dyDescent="0.2">
      <c r="A3296" s="20"/>
      <c r="C3296" s="22"/>
      <c r="F3296" s="25"/>
    </row>
    <row r="3297" spans="1:6" ht="12.75" x14ac:dyDescent="0.2">
      <c r="A3297" s="20"/>
      <c r="C3297" s="22"/>
      <c r="F3297" s="25"/>
    </row>
    <row r="3298" spans="1:6" ht="12.75" x14ac:dyDescent="0.2">
      <c r="A3298" s="20"/>
      <c r="C3298" s="22"/>
      <c r="F3298" s="25"/>
    </row>
    <row r="3299" spans="1:6" ht="12.75" x14ac:dyDescent="0.2">
      <c r="A3299" s="20"/>
      <c r="C3299" s="22"/>
      <c r="F3299" s="25"/>
    </row>
    <row r="3300" spans="1:6" ht="12.75" x14ac:dyDescent="0.2">
      <c r="A3300" s="20"/>
      <c r="C3300" s="22"/>
      <c r="F3300" s="25"/>
    </row>
    <row r="3301" spans="1:6" ht="12.75" x14ac:dyDescent="0.2">
      <c r="A3301" s="20"/>
      <c r="C3301" s="22"/>
      <c r="F3301" s="25"/>
    </row>
    <row r="3302" spans="1:6" ht="12.75" x14ac:dyDescent="0.2">
      <c r="A3302" s="20"/>
      <c r="C3302" s="22"/>
      <c r="F3302" s="25"/>
    </row>
    <row r="3303" spans="1:6" ht="12.75" x14ac:dyDescent="0.2">
      <c r="A3303" s="20"/>
      <c r="C3303" s="22"/>
      <c r="F3303" s="25"/>
    </row>
    <row r="3304" spans="1:6" ht="12.75" x14ac:dyDescent="0.2">
      <c r="A3304" s="20"/>
      <c r="C3304" s="22"/>
      <c r="F3304" s="25"/>
    </row>
    <row r="3305" spans="1:6" ht="12.75" x14ac:dyDescent="0.2">
      <c r="A3305" s="20"/>
      <c r="C3305" s="22"/>
      <c r="F3305" s="25"/>
    </row>
    <row r="3306" spans="1:6" ht="12.75" x14ac:dyDescent="0.2">
      <c r="A3306" s="20"/>
      <c r="C3306" s="22"/>
      <c r="F3306" s="25"/>
    </row>
    <row r="3307" spans="1:6" ht="12.75" x14ac:dyDescent="0.2">
      <c r="A3307" s="20"/>
      <c r="C3307" s="22"/>
      <c r="F3307" s="25"/>
    </row>
    <row r="3308" spans="1:6" ht="12.75" x14ac:dyDescent="0.2">
      <c r="A3308" s="20"/>
      <c r="C3308" s="22"/>
      <c r="F3308" s="25"/>
    </row>
    <row r="3309" spans="1:6" ht="12.75" x14ac:dyDescent="0.2">
      <c r="A3309" s="20"/>
      <c r="C3309" s="22"/>
      <c r="F3309" s="25"/>
    </row>
    <row r="3310" spans="1:6" ht="12.75" x14ac:dyDescent="0.2">
      <c r="A3310" s="20"/>
      <c r="C3310" s="22"/>
      <c r="F3310" s="25"/>
    </row>
    <row r="3311" spans="1:6" ht="12.75" x14ac:dyDescent="0.2">
      <c r="A3311" s="20"/>
      <c r="C3311" s="22"/>
      <c r="F3311" s="25"/>
    </row>
    <row r="3312" spans="1:6" ht="12.75" x14ac:dyDescent="0.2">
      <c r="A3312" s="20"/>
      <c r="C3312" s="22"/>
      <c r="F3312" s="25"/>
    </row>
    <row r="3313" spans="1:6" ht="12.75" x14ac:dyDescent="0.2">
      <c r="A3313" s="20"/>
      <c r="C3313" s="22"/>
      <c r="F3313" s="25"/>
    </row>
    <row r="3314" spans="1:6" ht="12.75" x14ac:dyDescent="0.2">
      <c r="A3314" s="20"/>
      <c r="C3314" s="22"/>
      <c r="F3314" s="25"/>
    </row>
    <row r="3315" spans="1:6" ht="12.75" x14ac:dyDescent="0.2">
      <c r="A3315" s="20"/>
      <c r="C3315" s="22"/>
      <c r="F3315" s="25"/>
    </row>
    <row r="3316" spans="1:6" ht="12.75" x14ac:dyDescent="0.2">
      <c r="A3316" s="20"/>
      <c r="C3316" s="22"/>
      <c r="F3316" s="25"/>
    </row>
    <row r="3317" spans="1:6" ht="12.75" x14ac:dyDescent="0.2">
      <c r="A3317" s="20"/>
      <c r="C3317" s="22"/>
      <c r="F3317" s="25"/>
    </row>
    <row r="3318" spans="1:6" ht="12.75" x14ac:dyDescent="0.2">
      <c r="A3318" s="20"/>
      <c r="C3318" s="22"/>
      <c r="F3318" s="25"/>
    </row>
    <row r="3319" spans="1:6" ht="12.75" x14ac:dyDescent="0.2">
      <c r="A3319" s="20"/>
      <c r="C3319" s="22"/>
      <c r="F3319" s="25"/>
    </row>
    <row r="3320" spans="1:6" ht="12.75" x14ac:dyDescent="0.2">
      <c r="A3320" s="20"/>
      <c r="C3320" s="22"/>
      <c r="F3320" s="25"/>
    </row>
    <row r="3321" spans="1:6" ht="12.75" x14ac:dyDescent="0.2">
      <c r="A3321" s="20"/>
      <c r="C3321" s="22"/>
      <c r="F3321" s="25"/>
    </row>
    <row r="3322" spans="1:6" ht="12.75" x14ac:dyDescent="0.2">
      <c r="A3322" s="20"/>
      <c r="C3322" s="22"/>
      <c r="F3322" s="25"/>
    </row>
    <row r="3323" spans="1:6" ht="12.75" x14ac:dyDescent="0.2">
      <c r="A3323" s="20"/>
      <c r="C3323" s="22"/>
      <c r="F3323" s="25"/>
    </row>
    <row r="3324" spans="1:6" ht="12.75" x14ac:dyDescent="0.2">
      <c r="A3324" s="20"/>
      <c r="C3324" s="22"/>
      <c r="F3324" s="25"/>
    </row>
    <row r="3325" spans="1:6" ht="12.75" x14ac:dyDescent="0.2">
      <c r="A3325" s="20"/>
      <c r="C3325" s="22"/>
      <c r="F3325" s="25"/>
    </row>
    <row r="3326" spans="1:6" ht="12.75" x14ac:dyDescent="0.2">
      <c r="A3326" s="20"/>
      <c r="C3326" s="22"/>
      <c r="F3326" s="25"/>
    </row>
    <row r="3327" spans="1:6" ht="12.75" x14ac:dyDescent="0.2">
      <c r="A3327" s="20"/>
      <c r="C3327" s="22"/>
      <c r="F3327" s="25"/>
    </row>
    <row r="3328" spans="1:6" ht="12.75" x14ac:dyDescent="0.2">
      <c r="A3328" s="20"/>
      <c r="C3328" s="22"/>
      <c r="F3328" s="25"/>
    </row>
    <row r="3329" spans="1:6" ht="12.75" x14ac:dyDescent="0.2">
      <c r="A3329" s="20"/>
      <c r="C3329" s="22"/>
      <c r="F3329" s="25"/>
    </row>
    <row r="3330" spans="1:6" ht="12.75" x14ac:dyDescent="0.2">
      <c r="A3330" s="20"/>
      <c r="C3330" s="22"/>
      <c r="F3330" s="25"/>
    </row>
    <row r="3331" spans="1:6" ht="12.75" x14ac:dyDescent="0.2">
      <c r="A3331" s="20"/>
      <c r="C3331" s="22"/>
      <c r="F3331" s="25"/>
    </row>
    <row r="3332" spans="1:6" ht="12.75" x14ac:dyDescent="0.2">
      <c r="A3332" s="20"/>
      <c r="C3332" s="22"/>
      <c r="F3332" s="25"/>
    </row>
    <row r="3333" spans="1:6" ht="12.75" x14ac:dyDescent="0.2">
      <c r="A3333" s="20"/>
      <c r="C3333" s="22"/>
      <c r="F3333" s="25"/>
    </row>
    <row r="3334" spans="1:6" ht="12.75" x14ac:dyDescent="0.2">
      <c r="A3334" s="20"/>
      <c r="C3334" s="22"/>
      <c r="F3334" s="25"/>
    </row>
    <row r="3335" spans="1:6" ht="12.75" x14ac:dyDescent="0.2">
      <c r="A3335" s="20"/>
      <c r="C3335" s="22"/>
      <c r="F3335" s="25"/>
    </row>
    <row r="3336" spans="1:6" ht="12.75" x14ac:dyDescent="0.2">
      <c r="A3336" s="20"/>
      <c r="C3336" s="22"/>
      <c r="F3336" s="25"/>
    </row>
    <row r="3337" spans="1:6" ht="12.75" x14ac:dyDescent="0.2">
      <c r="A3337" s="20"/>
      <c r="C3337" s="22"/>
      <c r="F3337" s="25"/>
    </row>
    <row r="3338" spans="1:6" ht="12.75" x14ac:dyDescent="0.2">
      <c r="A3338" s="20"/>
      <c r="C3338" s="22"/>
      <c r="F3338" s="25"/>
    </row>
    <row r="3339" spans="1:6" ht="12.75" x14ac:dyDescent="0.2">
      <c r="A3339" s="20"/>
      <c r="C3339" s="22"/>
      <c r="F3339" s="25"/>
    </row>
    <row r="3340" spans="1:6" ht="12.75" x14ac:dyDescent="0.2">
      <c r="A3340" s="20"/>
      <c r="C3340" s="22"/>
      <c r="F3340" s="25"/>
    </row>
    <row r="3341" spans="1:6" ht="12.75" x14ac:dyDescent="0.2">
      <c r="A3341" s="20"/>
      <c r="C3341" s="22"/>
      <c r="F3341" s="25"/>
    </row>
    <row r="3342" spans="1:6" ht="12.75" x14ac:dyDescent="0.2">
      <c r="A3342" s="20"/>
      <c r="C3342" s="22"/>
      <c r="F3342" s="25"/>
    </row>
    <row r="3343" spans="1:6" ht="12.75" x14ac:dyDescent="0.2">
      <c r="A3343" s="20"/>
      <c r="C3343" s="22"/>
      <c r="F3343" s="25"/>
    </row>
    <row r="3344" spans="1:6" ht="12.75" x14ac:dyDescent="0.2">
      <c r="A3344" s="20"/>
      <c r="C3344" s="22"/>
      <c r="F3344" s="25"/>
    </row>
    <row r="3345" spans="1:6" ht="12.75" x14ac:dyDescent="0.2">
      <c r="A3345" s="20"/>
      <c r="C3345" s="22"/>
      <c r="F3345" s="25"/>
    </row>
    <row r="3346" spans="1:6" ht="12.75" x14ac:dyDescent="0.2">
      <c r="A3346" s="20"/>
      <c r="C3346" s="22"/>
      <c r="F3346" s="25"/>
    </row>
    <row r="3347" spans="1:6" ht="12.75" x14ac:dyDescent="0.2">
      <c r="A3347" s="20"/>
      <c r="C3347" s="22"/>
      <c r="F3347" s="25"/>
    </row>
    <row r="3348" spans="1:6" ht="12.75" x14ac:dyDescent="0.2">
      <c r="A3348" s="20"/>
      <c r="C3348" s="22"/>
      <c r="F3348" s="25"/>
    </row>
    <row r="3349" spans="1:6" ht="12.75" x14ac:dyDescent="0.2">
      <c r="A3349" s="20"/>
      <c r="C3349" s="22"/>
      <c r="F3349" s="25"/>
    </row>
    <row r="3350" spans="1:6" ht="12.75" x14ac:dyDescent="0.2">
      <c r="A3350" s="20"/>
      <c r="C3350" s="22"/>
      <c r="F3350" s="25"/>
    </row>
    <row r="3351" spans="1:6" ht="12.75" x14ac:dyDescent="0.2">
      <c r="A3351" s="20"/>
      <c r="C3351" s="22"/>
      <c r="F3351" s="25"/>
    </row>
    <row r="3352" spans="1:6" ht="12.75" x14ac:dyDescent="0.2">
      <c r="A3352" s="20"/>
      <c r="C3352" s="22"/>
      <c r="F3352" s="25"/>
    </row>
    <row r="3353" spans="1:6" ht="12.75" x14ac:dyDescent="0.2">
      <c r="A3353" s="20"/>
      <c r="C3353" s="22"/>
      <c r="F3353" s="25"/>
    </row>
    <row r="3354" spans="1:6" ht="12.75" x14ac:dyDescent="0.2">
      <c r="A3354" s="20"/>
      <c r="C3354" s="22"/>
      <c r="F3354" s="25"/>
    </row>
    <row r="3355" spans="1:6" ht="12.75" x14ac:dyDescent="0.2">
      <c r="A3355" s="20"/>
      <c r="C3355" s="22"/>
      <c r="F3355" s="25"/>
    </row>
    <row r="3356" spans="1:6" ht="12.75" x14ac:dyDescent="0.2">
      <c r="A3356" s="20"/>
      <c r="C3356" s="22"/>
      <c r="F3356" s="25"/>
    </row>
    <row r="3357" spans="1:6" ht="12.75" x14ac:dyDescent="0.2">
      <c r="A3357" s="20"/>
      <c r="C3357" s="22"/>
      <c r="F3357" s="25"/>
    </row>
    <row r="3358" spans="1:6" ht="12.75" x14ac:dyDescent="0.2">
      <c r="A3358" s="20"/>
      <c r="C3358" s="22"/>
      <c r="F3358" s="25"/>
    </row>
    <row r="3359" spans="1:6" ht="12.75" x14ac:dyDescent="0.2">
      <c r="A3359" s="20"/>
      <c r="C3359" s="22"/>
      <c r="F3359" s="25"/>
    </row>
    <row r="3360" spans="1:6" ht="12.75" x14ac:dyDescent="0.2">
      <c r="A3360" s="20"/>
      <c r="C3360" s="22"/>
      <c r="F3360" s="25"/>
    </row>
    <row r="3361" spans="1:6" ht="12.75" x14ac:dyDescent="0.2">
      <c r="A3361" s="20"/>
      <c r="C3361" s="22"/>
      <c r="F3361" s="25"/>
    </row>
    <row r="3362" spans="1:6" ht="12.75" x14ac:dyDescent="0.2">
      <c r="A3362" s="20"/>
      <c r="C3362" s="22"/>
      <c r="F3362" s="25"/>
    </row>
    <row r="3363" spans="1:6" ht="12.75" x14ac:dyDescent="0.2">
      <c r="A3363" s="20"/>
      <c r="C3363" s="22"/>
      <c r="F3363" s="25"/>
    </row>
    <row r="3364" spans="1:6" ht="12.75" x14ac:dyDescent="0.2">
      <c r="A3364" s="20"/>
      <c r="C3364" s="22"/>
      <c r="F3364" s="25"/>
    </row>
    <row r="3365" spans="1:6" ht="12.75" x14ac:dyDescent="0.2">
      <c r="A3365" s="20"/>
      <c r="C3365" s="22"/>
      <c r="F3365" s="25"/>
    </row>
    <row r="3366" spans="1:6" ht="12.75" x14ac:dyDescent="0.2">
      <c r="A3366" s="20"/>
      <c r="C3366" s="22"/>
      <c r="F3366" s="25"/>
    </row>
    <row r="3367" spans="1:6" ht="12.75" x14ac:dyDescent="0.2">
      <c r="A3367" s="20"/>
      <c r="C3367" s="22"/>
      <c r="F3367" s="25"/>
    </row>
    <row r="3368" spans="1:6" ht="12.75" x14ac:dyDescent="0.2">
      <c r="A3368" s="20"/>
      <c r="C3368" s="22"/>
      <c r="F3368" s="25"/>
    </row>
    <row r="3369" spans="1:6" ht="12.75" x14ac:dyDescent="0.2">
      <c r="A3369" s="20"/>
      <c r="C3369" s="22"/>
      <c r="F3369" s="25"/>
    </row>
    <row r="3370" spans="1:6" ht="12.75" x14ac:dyDescent="0.2">
      <c r="A3370" s="20"/>
      <c r="C3370" s="22"/>
      <c r="F3370" s="25"/>
    </row>
    <row r="3371" spans="1:6" ht="12.75" x14ac:dyDescent="0.2">
      <c r="A3371" s="20"/>
      <c r="C3371" s="22"/>
      <c r="F3371" s="25"/>
    </row>
    <row r="3372" spans="1:6" ht="12.75" x14ac:dyDescent="0.2">
      <c r="A3372" s="20"/>
      <c r="C3372" s="22"/>
      <c r="F3372" s="25"/>
    </row>
    <row r="3373" spans="1:6" ht="12.75" x14ac:dyDescent="0.2">
      <c r="A3373" s="20"/>
      <c r="C3373" s="22"/>
      <c r="F3373" s="25"/>
    </row>
    <row r="3374" spans="1:6" ht="12.75" x14ac:dyDescent="0.2">
      <c r="A3374" s="20"/>
      <c r="C3374" s="22"/>
      <c r="F3374" s="25"/>
    </row>
    <row r="3375" spans="1:6" ht="12.75" x14ac:dyDescent="0.2">
      <c r="A3375" s="20"/>
      <c r="C3375" s="22"/>
      <c r="F3375" s="25"/>
    </row>
    <row r="3376" spans="1:6" ht="12.75" x14ac:dyDescent="0.2">
      <c r="A3376" s="20"/>
      <c r="C3376" s="22"/>
      <c r="F3376" s="25"/>
    </row>
    <row r="3377" spans="1:6" ht="12.75" x14ac:dyDescent="0.2">
      <c r="A3377" s="20"/>
      <c r="C3377" s="22"/>
      <c r="F3377" s="25"/>
    </row>
    <row r="3378" spans="1:6" ht="12.75" x14ac:dyDescent="0.2">
      <c r="A3378" s="20"/>
      <c r="C3378" s="22"/>
      <c r="F3378" s="25"/>
    </row>
    <row r="3379" spans="1:6" ht="12.75" x14ac:dyDescent="0.2">
      <c r="A3379" s="20"/>
      <c r="C3379" s="22"/>
      <c r="F3379" s="25"/>
    </row>
    <row r="3380" spans="1:6" ht="12.75" x14ac:dyDescent="0.2">
      <c r="A3380" s="20"/>
      <c r="C3380" s="22"/>
      <c r="F3380" s="25"/>
    </row>
    <row r="3381" spans="1:6" ht="12.75" x14ac:dyDescent="0.2">
      <c r="A3381" s="20"/>
      <c r="C3381" s="22"/>
      <c r="F3381" s="25"/>
    </row>
    <row r="3382" spans="1:6" ht="12.75" x14ac:dyDescent="0.2">
      <c r="A3382" s="20"/>
      <c r="C3382" s="22"/>
      <c r="F3382" s="25"/>
    </row>
    <row r="3383" spans="1:6" ht="12.75" x14ac:dyDescent="0.2">
      <c r="A3383" s="20"/>
      <c r="C3383" s="22"/>
      <c r="F3383" s="25"/>
    </row>
    <row r="3384" spans="1:6" ht="12.75" x14ac:dyDescent="0.2">
      <c r="A3384" s="20"/>
      <c r="C3384" s="22"/>
      <c r="F3384" s="25"/>
    </row>
    <row r="3385" spans="1:6" ht="12.75" x14ac:dyDescent="0.2">
      <c r="A3385" s="20"/>
      <c r="C3385" s="22"/>
      <c r="F3385" s="25"/>
    </row>
    <row r="3386" spans="1:6" ht="12.75" x14ac:dyDescent="0.2">
      <c r="A3386" s="20"/>
      <c r="C3386" s="22"/>
      <c r="F3386" s="25"/>
    </row>
    <row r="3387" spans="1:6" ht="12.75" x14ac:dyDescent="0.2">
      <c r="A3387" s="20"/>
      <c r="C3387" s="22"/>
      <c r="F3387" s="25"/>
    </row>
    <row r="3388" spans="1:6" ht="12.75" x14ac:dyDescent="0.2">
      <c r="A3388" s="20"/>
      <c r="C3388" s="22"/>
      <c r="F3388" s="25"/>
    </row>
    <row r="3389" spans="1:6" ht="12.75" x14ac:dyDescent="0.2">
      <c r="A3389" s="20"/>
      <c r="C3389" s="22"/>
      <c r="F3389" s="25"/>
    </row>
    <row r="3390" spans="1:6" ht="12.75" x14ac:dyDescent="0.2">
      <c r="A3390" s="20"/>
      <c r="C3390" s="22"/>
      <c r="F3390" s="25"/>
    </row>
    <row r="3391" spans="1:6" ht="12.75" x14ac:dyDescent="0.2">
      <c r="A3391" s="20"/>
      <c r="C3391" s="22"/>
      <c r="F3391" s="25"/>
    </row>
    <row r="3392" spans="1:6" ht="12.75" x14ac:dyDescent="0.2">
      <c r="A3392" s="20"/>
      <c r="C3392" s="22"/>
      <c r="F3392" s="25"/>
    </row>
    <row r="3393" spans="1:6" ht="12.75" x14ac:dyDescent="0.2">
      <c r="A3393" s="20"/>
      <c r="C3393" s="22"/>
      <c r="F3393" s="25"/>
    </row>
    <row r="3394" spans="1:6" ht="12.75" x14ac:dyDescent="0.2">
      <c r="A3394" s="20"/>
      <c r="C3394" s="22"/>
      <c r="F3394" s="25"/>
    </row>
    <row r="3395" spans="1:6" ht="12.75" x14ac:dyDescent="0.2">
      <c r="A3395" s="20"/>
      <c r="C3395" s="22"/>
      <c r="F3395" s="25"/>
    </row>
    <row r="3396" spans="1:6" ht="12.75" x14ac:dyDescent="0.2">
      <c r="A3396" s="20"/>
      <c r="C3396" s="22"/>
      <c r="F3396" s="25"/>
    </row>
    <row r="3397" spans="1:6" ht="12.75" x14ac:dyDescent="0.2">
      <c r="A3397" s="20"/>
      <c r="C3397" s="22"/>
      <c r="F3397" s="25"/>
    </row>
    <row r="3398" spans="1:6" ht="12.75" x14ac:dyDescent="0.2">
      <c r="A3398" s="20"/>
      <c r="C3398" s="22"/>
      <c r="F3398" s="25"/>
    </row>
    <row r="3399" spans="1:6" ht="12.75" x14ac:dyDescent="0.2">
      <c r="A3399" s="20"/>
      <c r="C3399" s="22"/>
      <c r="F3399" s="25"/>
    </row>
    <row r="3400" spans="1:6" ht="12.75" x14ac:dyDescent="0.2">
      <c r="A3400" s="20"/>
      <c r="C3400" s="22"/>
      <c r="F3400" s="25"/>
    </row>
    <row r="3401" spans="1:6" ht="12.75" x14ac:dyDescent="0.2">
      <c r="A3401" s="20"/>
      <c r="C3401" s="22"/>
      <c r="F3401" s="25"/>
    </row>
    <row r="3402" spans="1:6" ht="12.75" x14ac:dyDescent="0.2">
      <c r="A3402" s="20"/>
      <c r="C3402" s="22"/>
      <c r="F3402" s="25"/>
    </row>
    <row r="3403" spans="1:6" ht="12.75" x14ac:dyDescent="0.2">
      <c r="A3403" s="20"/>
      <c r="C3403" s="22"/>
      <c r="F3403" s="25"/>
    </row>
    <row r="3404" spans="1:6" ht="12.75" x14ac:dyDescent="0.2">
      <c r="A3404" s="20"/>
      <c r="C3404" s="22"/>
      <c r="F3404" s="25"/>
    </row>
    <row r="3405" spans="1:6" ht="12.75" x14ac:dyDescent="0.2">
      <c r="A3405" s="20"/>
      <c r="C3405" s="22"/>
      <c r="F3405" s="25"/>
    </row>
    <row r="3406" spans="1:6" ht="12.75" x14ac:dyDescent="0.2">
      <c r="A3406" s="20"/>
      <c r="C3406" s="22"/>
      <c r="F3406" s="25"/>
    </row>
    <row r="3407" spans="1:6" ht="12.75" x14ac:dyDescent="0.2">
      <c r="A3407" s="20"/>
      <c r="C3407" s="22"/>
      <c r="F3407" s="25"/>
    </row>
    <row r="3408" spans="1:6" ht="12.75" x14ac:dyDescent="0.2">
      <c r="A3408" s="20"/>
      <c r="C3408" s="22"/>
      <c r="F3408" s="25"/>
    </row>
    <row r="3409" spans="1:6" ht="12.75" x14ac:dyDescent="0.2">
      <c r="A3409" s="20"/>
      <c r="C3409" s="22"/>
      <c r="F3409" s="25"/>
    </row>
    <row r="3410" spans="1:6" ht="12.75" x14ac:dyDescent="0.2">
      <c r="A3410" s="20"/>
      <c r="C3410" s="22"/>
      <c r="F3410" s="25"/>
    </row>
    <row r="3411" spans="1:6" ht="12.75" x14ac:dyDescent="0.2">
      <c r="A3411" s="20"/>
      <c r="C3411" s="22"/>
      <c r="F3411" s="25"/>
    </row>
    <row r="3412" spans="1:6" ht="12.75" x14ac:dyDescent="0.2">
      <c r="A3412" s="20"/>
      <c r="C3412" s="22"/>
      <c r="F3412" s="25"/>
    </row>
    <row r="3413" spans="1:6" ht="12.75" x14ac:dyDescent="0.2">
      <c r="A3413" s="20"/>
      <c r="C3413" s="22"/>
      <c r="F3413" s="25"/>
    </row>
    <row r="3414" spans="1:6" ht="12.75" x14ac:dyDescent="0.2">
      <c r="A3414" s="20"/>
      <c r="C3414" s="22"/>
      <c r="F3414" s="25"/>
    </row>
    <row r="3415" spans="1:6" ht="12.75" x14ac:dyDescent="0.2">
      <c r="A3415" s="20"/>
      <c r="C3415" s="22"/>
      <c r="F3415" s="25"/>
    </row>
    <row r="3416" spans="1:6" ht="12.75" x14ac:dyDescent="0.2">
      <c r="A3416" s="20"/>
      <c r="C3416" s="22"/>
      <c r="F3416" s="25"/>
    </row>
    <row r="3417" spans="1:6" ht="12.75" x14ac:dyDescent="0.2">
      <c r="A3417" s="20"/>
      <c r="C3417" s="22"/>
      <c r="F3417" s="25"/>
    </row>
    <row r="3418" spans="1:6" ht="12.75" x14ac:dyDescent="0.2">
      <c r="A3418" s="20"/>
      <c r="C3418" s="22"/>
      <c r="F3418" s="25"/>
    </row>
    <row r="3419" spans="1:6" ht="12.75" x14ac:dyDescent="0.2">
      <c r="A3419" s="20"/>
      <c r="C3419" s="22"/>
      <c r="F3419" s="25"/>
    </row>
    <row r="3420" spans="1:6" ht="12.75" x14ac:dyDescent="0.2">
      <c r="A3420" s="20"/>
      <c r="C3420" s="22"/>
      <c r="F3420" s="25"/>
    </row>
    <row r="3421" spans="1:6" ht="12.75" x14ac:dyDescent="0.2">
      <c r="A3421" s="20"/>
      <c r="C3421" s="22"/>
      <c r="F3421" s="25"/>
    </row>
    <row r="3422" spans="1:6" ht="12.75" x14ac:dyDescent="0.2">
      <c r="A3422" s="20"/>
      <c r="C3422" s="22"/>
      <c r="F3422" s="25"/>
    </row>
    <row r="3423" spans="1:6" ht="12.75" x14ac:dyDescent="0.2">
      <c r="A3423" s="20"/>
      <c r="C3423" s="22"/>
      <c r="F3423" s="25"/>
    </row>
    <row r="3424" spans="1:6" ht="12.75" x14ac:dyDescent="0.2">
      <c r="A3424" s="20"/>
      <c r="C3424" s="22"/>
      <c r="F3424" s="25"/>
    </row>
    <row r="3425" spans="1:6" ht="12.75" x14ac:dyDescent="0.2">
      <c r="A3425" s="20"/>
      <c r="C3425" s="22"/>
      <c r="F3425" s="25"/>
    </row>
    <row r="3426" spans="1:6" ht="12.75" x14ac:dyDescent="0.2">
      <c r="A3426" s="20"/>
      <c r="C3426" s="22"/>
      <c r="F3426" s="25"/>
    </row>
    <row r="3427" spans="1:6" ht="12.75" x14ac:dyDescent="0.2">
      <c r="A3427" s="20"/>
      <c r="C3427" s="22"/>
      <c r="F3427" s="25"/>
    </row>
    <row r="3428" spans="1:6" ht="12.75" x14ac:dyDescent="0.2">
      <c r="A3428" s="20"/>
      <c r="C3428" s="22"/>
      <c r="F3428" s="25"/>
    </row>
    <row r="3429" spans="1:6" ht="12.75" x14ac:dyDescent="0.2">
      <c r="A3429" s="20"/>
      <c r="C3429" s="22"/>
      <c r="F3429" s="25"/>
    </row>
    <row r="3430" spans="1:6" ht="12.75" x14ac:dyDescent="0.2">
      <c r="A3430" s="20"/>
      <c r="C3430" s="22"/>
      <c r="F3430" s="25"/>
    </row>
    <row r="3431" spans="1:6" ht="12.75" x14ac:dyDescent="0.2">
      <c r="A3431" s="20"/>
      <c r="C3431" s="22"/>
      <c r="F3431" s="25"/>
    </row>
    <row r="3432" spans="1:6" ht="12.75" x14ac:dyDescent="0.2">
      <c r="A3432" s="20"/>
      <c r="C3432" s="22"/>
      <c r="F3432" s="25"/>
    </row>
    <row r="3433" spans="1:6" ht="12.75" x14ac:dyDescent="0.2">
      <c r="A3433" s="20"/>
      <c r="C3433" s="22"/>
      <c r="F3433" s="25"/>
    </row>
    <row r="3434" spans="1:6" ht="12.75" x14ac:dyDescent="0.2">
      <c r="A3434" s="20"/>
      <c r="C3434" s="22"/>
      <c r="F3434" s="25"/>
    </row>
    <row r="3435" spans="1:6" ht="12.75" x14ac:dyDescent="0.2">
      <c r="A3435" s="20"/>
      <c r="C3435" s="22"/>
      <c r="F3435" s="25"/>
    </row>
    <row r="3436" spans="1:6" ht="12.75" x14ac:dyDescent="0.2">
      <c r="A3436" s="20"/>
      <c r="C3436" s="22"/>
      <c r="F3436" s="25"/>
    </row>
    <row r="3437" spans="1:6" ht="12.75" x14ac:dyDescent="0.2">
      <c r="A3437" s="20"/>
      <c r="C3437" s="22"/>
      <c r="F3437" s="25"/>
    </row>
    <row r="3438" spans="1:6" ht="12.75" x14ac:dyDescent="0.2">
      <c r="A3438" s="20"/>
      <c r="C3438" s="22"/>
      <c r="F3438" s="25"/>
    </row>
    <row r="3439" spans="1:6" ht="12.75" x14ac:dyDescent="0.2">
      <c r="A3439" s="20"/>
      <c r="C3439" s="22"/>
      <c r="F3439" s="25"/>
    </row>
    <row r="3440" spans="1:6" ht="12.75" x14ac:dyDescent="0.2">
      <c r="A3440" s="20"/>
      <c r="C3440" s="22"/>
      <c r="F3440" s="25"/>
    </row>
    <row r="3441" spans="1:6" ht="12.75" x14ac:dyDescent="0.2">
      <c r="A3441" s="20"/>
      <c r="C3441" s="22"/>
      <c r="F3441" s="25"/>
    </row>
    <row r="3442" spans="1:6" ht="12.75" x14ac:dyDescent="0.2">
      <c r="A3442" s="20"/>
      <c r="C3442" s="22"/>
      <c r="F3442" s="25"/>
    </row>
    <row r="3443" spans="1:6" ht="12.75" x14ac:dyDescent="0.2">
      <c r="A3443" s="20"/>
      <c r="C3443" s="22"/>
      <c r="F3443" s="25"/>
    </row>
    <row r="3444" spans="1:6" ht="12.75" x14ac:dyDescent="0.2">
      <c r="A3444" s="20"/>
      <c r="C3444" s="22"/>
      <c r="F3444" s="25"/>
    </row>
    <row r="3445" spans="1:6" ht="12.75" x14ac:dyDescent="0.2">
      <c r="A3445" s="20"/>
      <c r="C3445" s="22"/>
      <c r="F3445" s="25"/>
    </row>
    <row r="3446" spans="1:6" ht="12.75" x14ac:dyDescent="0.2">
      <c r="A3446" s="20"/>
      <c r="C3446" s="22"/>
      <c r="F3446" s="25"/>
    </row>
    <row r="3447" spans="1:6" ht="12.75" x14ac:dyDescent="0.2">
      <c r="A3447" s="20"/>
      <c r="C3447" s="22"/>
      <c r="F3447" s="25"/>
    </row>
    <row r="3448" spans="1:6" ht="12.75" x14ac:dyDescent="0.2">
      <c r="A3448" s="20"/>
      <c r="C3448" s="22"/>
      <c r="F3448" s="25"/>
    </row>
    <row r="3449" spans="1:6" ht="12.75" x14ac:dyDescent="0.2">
      <c r="A3449" s="20"/>
      <c r="C3449" s="22"/>
      <c r="F3449" s="25"/>
    </row>
    <row r="3450" spans="1:6" ht="12.75" x14ac:dyDescent="0.2">
      <c r="A3450" s="20"/>
      <c r="C3450" s="22"/>
      <c r="F3450" s="25"/>
    </row>
    <row r="3451" spans="1:6" ht="12.75" x14ac:dyDescent="0.2">
      <c r="A3451" s="20"/>
      <c r="C3451" s="22"/>
      <c r="F3451" s="25"/>
    </row>
    <row r="3452" spans="1:6" ht="12.75" x14ac:dyDescent="0.2">
      <c r="A3452" s="20"/>
      <c r="C3452" s="22"/>
      <c r="F3452" s="25"/>
    </row>
    <row r="3453" spans="1:6" ht="12.75" x14ac:dyDescent="0.2">
      <c r="A3453" s="20"/>
      <c r="C3453" s="22"/>
      <c r="F3453" s="25"/>
    </row>
    <row r="3454" spans="1:6" ht="12.75" x14ac:dyDescent="0.2">
      <c r="A3454" s="20"/>
      <c r="C3454" s="22"/>
      <c r="F3454" s="25"/>
    </row>
    <row r="3455" spans="1:6" ht="12.75" x14ac:dyDescent="0.2">
      <c r="A3455" s="20"/>
      <c r="C3455" s="22"/>
      <c r="F3455" s="25"/>
    </row>
    <row r="3456" spans="1:6" ht="12.75" x14ac:dyDescent="0.2">
      <c r="A3456" s="20"/>
      <c r="C3456" s="22"/>
      <c r="F3456" s="25"/>
    </row>
    <row r="3457" spans="1:6" ht="12.75" x14ac:dyDescent="0.2">
      <c r="A3457" s="20"/>
      <c r="C3457" s="22"/>
      <c r="F3457" s="25"/>
    </row>
    <row r="3458" spans="1:6" ht="12.75" x14ac:dyDescent="0.2">
      <c r="A3458" s="20"/>
      <c r="C3458" s="22"/>
      <c r="F3458" s="25"/>
    </row>
    <row r="3459" spans="1:6" ht="12.75" x14ac:dyDescent="0.2">
      <c r="A3459" s="20"/>
      <c r="C3459" s="22"/>
      <c r="F3459" s="25"/>
    </row>
    <row r="3460" spans="1:6" ht="12.75" x14ac:dyDescent="0.2">
      <c r="A3460" s="20"/>
      <c r="C3460" s="22"/>
      <c r="F3460" s="25"/>
    </row>
    <row r="3461" spans="1:6" ht="12.75" x14ac:dyDescent="0.2">
      <c r="A3461" s="20"/>
      <c r="C3461" s="22"/>
      <c r="F3461" s="25"/>
    </row>
    <row r="3462" spans="1:6" ht="12.75" x14ac:dyDescent="0.2">
      <c r="A3462" s="20"/>
      <c r="C3462" s="22"/>
      <c r="F3462" s="25"/>
    </row>
    <row r="3463" spans="1:6" ht="12.75" x14ac:dyDescent="0.2">
      <c r="A3463" s="20"/>
      <c r="C3463" s="22"/>
      <c r="F3463" s="25"/>
    </row>
    <row r="3464" spans="1:6" ht="12.75" x14ac:dyDescent="0.2">
      <c r="A3464" s="20"/>
      <c r="C3464" s="22"/>
      <c r="F3464" s="25"/>
    </row>
    <row r="3465" spans="1:6" ht="12.75" x14ac:dyDescent="0.2">
      <c r="A3465" s="20"/>
      <c r="C3465" s="22"/>
      <c r="F3465" s="25"/>
    </row>
    <row r="3466" spans="1:6" ht="12.75" x14ac:dyDescent="0.2">
      <c r="A3466" s="20"/>
      <c r="C3466" s="22"/>
      <c r="F3466" s="25"/>
    </row>
    <row r="3467" spans="1:6" ht="12.75" x14ac:dyDescent="0.2">
      <c r="A3467" s="20"/>
      <c r="C3467" s="22"/>
      <c r="F3467" s="25"/>
    </row>
    <row r="3468" spans="1:6" ht="12.75" x14ac:dyDescent="0.2">
      <c r="A3468" s="20"/>
      <c r="C3468" s="22"/>
      <c r="F3468" s="25"/>
    </row>
    <row r="3469" spans="1:6" ht="12.75" x14ac:dyDescent="0.2">
      <c r="A3469" s="20"/>
      <c r="C3469" s="22"/>
      <c r="F3469" s="25"/>
    </row>
    <row r="3470" spans="1:6" ht="12.75" x14ac:dyDescent="0.2">
      <c r="A3470" s="20"/>
      <c r="C3470" s="22"/>
      <c r="F3470" s="25"/>
    </row>
    <row r="3471" spans="1:6" ht="12.75" x14ac:dyDescent="0.2">
      <c r="A3471" s="20"/>
      <c r="C3471" s="22"/>
      <c r="F3471" s="25"/>
    </row>
    <row r="3472" spans="1:6" ht="12.75" x14ac:dyDescent="0.2">
      <c r="A3472" s="20"/>
      <c r="C3472" s="22"/>
      <c r="F3472" s="25"/>
    </row>
    <row r="3473" spans="1:6" ht="12.75" x14ac:dyDescent="0.2">
      <c r="A3473" s="20"/>
      <c r="C3473" s="22"/>
      <c r="F3473" s="25"/>
    </row>
    <row r="3474" spans="1:6" ht="12.75" x14ac:dyDescent="0.2">
      <c r="A3474" s="20"/>
      <c r="C3474" s="22"/>
      <c r="F3474" s="25"/>
    </row>
    <row r="3475" spans="1:6" ht="12.75" x14ac:dyDescent="0.2">
      <c r="A3475" s="20"/>
      <c r="C3475" s="22"/>
      <c r="F3475" s="25"/>
    </row>
    <row r="3476" spans="1:6" ht="12.75" x14ac:dyDescent="0.2">
      <c r="A3476" s="20"/>
      <c r="C3476" s="22"/>
      <c r="F3476" s="25"/>
    </row>
    <row r="3477" spans="1:6" ht="12.75" x14ac:dyDescent="0.2">
      <c r="A3477" s="20"/>
      <c r="C3477" s="22"/>
      <c r="F3477" s="25"/>
    </row>
    <row r="3478" spans="1:6" ht="12.75" x14ac:dyDescent="0.2">
      <c r="A3478" s="20"/>
      <c r="C3478" s="22"/>
      <c r="F3478" s="25"/>
    </row>
    <row r="3479" spans="1:6" ht="12.75" x14ac:dyDescent="0.2">
      <c r="A3479" s="20"/>
      <c r="C3479" s="22"/>
      <c r="F3479" s="25"/>
    </row>
    <row r="3480" spans="1:6" ht="12.75" x14ac:dyDescent="0.2">
      <c r="A3480" s="20"/>
      <c r="C3480" s="22"/>
      <c r="F3480" s="25"/>
    </row>
    <row r="3481" spans="1:6" ht="12.75" x14ac:dyDescent="0.2">
      <c r="A3481" s="20"/>
      <c r="C3481" s="22"/>
      <c r="F3481" s="25"/>
    </row>
    <row r="3482" spans="1:6" ht="12.75" x14ac:dyDescent="0.2">
      <c r="A3482" s="20"/>
      <c r="C3482" s="22"/>
      <c r="F3482" s="25"/>
    </row>
    <row r="3483" spans="1:6" ht="12.75" x14ac:dyDescent="0.2">
      <c r="A3483" s="20"/>
      <c r="C3483" s="22"/>
      <c r="F3483" s="25"/>
    </row>
    <row r="3484" spans="1:6" ht="12.75" x14ac:dyDescent="0.2">
      <c r="A3484" s="20"/>
      <c r="C3484" s="22"/>
      <c r="F3484" s="25"/>
    </row>
    <row r="3485" spans="1:6" ht="12.75" x14ac:dyDescent="0.2">
      <c r="A3485" s="20"/>
      <c r="C3485" s="22"/>
      <c r="F3485" s="25"/>
    </row>
    <row r="3486" spans="1:6" ht="12.75" x14ac:dyDescent="0.2">
      <c r="A3486" s="20"/>
      <c r="C3486" s="22"/>
      <c r="F3486" s="25"/>
    </row>
    <row r="3487" spans="1:6" ht="12.75" x14ac:dyDescent="0.2">
      <c r="A3487" s="20"/>
      <c r="C3487" s="22"/>
      <c r="F3487" s="25"/>
    </row>
    <row r="3488" spans="1:6" ht="12.75" x14ac:dyDescent="0.2">
      <c r="A3488" s="20"/>
      <c r="C3488" s="22"/>
      <c r="F3488" s="25"/>
    </row>
    <row r="3489" spans="1:6" ht="12.75" x14ac:dyDescent="0.2">
      <c r="A3489" s="20"/>
      <c r="C3489" s="22"/>
      <c r="F3489" s="25"/>
    </row>
    <row r="3490" spans="1:6" ht="12.75" x14ac:dyDescent="0.2">
      <c r="A3490" s="20"/>
      <c r="C3490" s="22"/>
      <c r="F3490" s="25"/>
    </row>
    <row r="3491" spans="1:6" ht="12.75" x14ac:dyDescent="0.2">
      <c r="A3491" s="20"/>
      <c r="C3491" s="22"/>
      <c r="F3491" s="25"/>
    </row>
    <row r="3492" spans="1:6" ht="12.75" x14ac:dyDescent="0.2">
      <c r="A3492" s="20"/>
      <c r="C3492" s="22"/>
      <c r="F3492" s="25"/>
    </row>
    <row r="3493" spans="1:6" ht="12.75" x14ac:dyDescent="0.2">
      <c r="A3493" s="20"/>
      <c r="C3493" s="22"/>
      <c r="F3493" s="25"/>
    </row>
    <row r="3494" spans="1:6" ht="12.75" x14ac:dyDescent="0.2">
      <c r="A3494" s="20"/>
      <c r="C3494" s="22"/>
      <c r="F3494" s="25"/>
    </row>
    <row r="3495" spans="1:6" ht="12.75" x14ac:dyDescent="0.2">
      <c r="A3495" s="20"/>
      <c r="C3495" s="22"/>
      <c r="F3495" s="25"/>
    </row>
    <row r="3496" spans="1:6" ht="12.75" x14ac:dyDescent="0.2">
      <c r="A3496" s="20"/>
      <c r="C3496" s="22"/>
      <c r="F3496" s="25"/>
    </row>
    <row r="3497" spans="1:6" ht="12.75" x14ac:dyDescent="0.2">
      <c r="A3497" s="20"/>
      <c r="C3497" s="22"/>
      <c r="F3497" s="25"/>
    </row>
    <row r="3498" spans="1:6" ht="12.75" x14ac:dyDescent="0.2">
      <c r="A3498" s="20"/>
      <c r="C3498" s="22"/>
      <c r="F3498" s="25"/>
    </row>
    <row r="3499" spans="1:6" ht="12.75" x14ac:dyDescent="0.2">
      <c r="A3499" s="20"/>
      <c r="C3499" s="22"/>
      <c r="F3499" s="25"/>
    </row>
    <row r="3500" spans="1:6" ht="12.75" x14ac:dyDescent="0.2">
      <c r="A3500" s="20"/>
      <c r="C3500" s="22"/>
      <c r="F3500" s="25"/>
    </row>
    <row r="3501" spans="1:6" ht="12.75" x14ac:dyDescent="0.2">
      <c r="A3501" s="20"/>
      <c r="C3501" s="22"/>
      <c r="F3501" s="25"/>
    </row>
    <row r="3502" spans="1:6" ht="12.75" x14ac:dyDescent="0.2">
      <c r="A3502" s="20"/>
      <c r="C3502" s="22"/>
      <c r="F3502" s="25"/>
    </row>
    <row r="3503" spans="1:6" ht="12.75" x14ac:dyDescent="0.2">
      <c r="A3503" s="20"/>
      <c r="C3503" s="22"/>
      <c r="F3503" s="25"/>
    </row>
    <row r="3504" spans="1:6" ht="12.75" x14ac:dyDescent="0.2">
      <c r="A3504" s="20"/>
      <c r="C3504" s="22"/>
      <c r="F3504" s="25"/>
    </row>
    <row r="3505" spans="1:6" ht="12.75" x14ac:dyDescent="0.2">
      <c r="A3505" s="20"/>
      <c r="C3505" s="22"/>
      <c r="F3505" s="25"/>
    </row>
    <row r="3506" spans="1:6" ht="12.75" x14ac:dyDescent="0.2">
      <c r="A3506" s="20"/>
      <c r="C3506" s="22"/>
      <c r="F3506" s="25"/>
    </row>
    <row r="3507" spans="1:6" ht="12.75" x14ac:dyDescent="0.2">
      <c r="A3507" s="20"/>
      <c r="C3507" s="22"/>
      <c r="F3507" s="25"/>
    </row>
    <row r="3508" spans="1:6" ht="12.75" x14ac:dyDescent="0.2">
      <c r="A3508" s="20"/>
      <c r="C3508" s="22"/>
      <c r="F3508" s="25"/>
    </row>
    <row r="3509" spans="1:6" ht="12.75" x14ac:dyDescent="0.2">
      <c r="A3509" s="20"/>
      <c r="C3509" s="22"/>
      <c r="F3509" s="25"/>
    </row>
    <row r="3510" spans="1:6" ht="12.75" x14ac:dyDescent="0.2">
      <c r="A3510" s="20"/>
      <c r="C3510" s="22"/>
      <c r="F3510" s="25"/>
    </row>
    <row r="3511" spans="1:6" ht="12.75" x14ac:dyDescent="0.2">
      <c r="A3511" s="20"/>
      <c r="C3511" s="22"/>
      <c r="F3511" s="25"/>
    </row>
    <row r="3512" spans="1:6" ht="12.75" x14ac:dyDescent="0.2">
      <c r="A3512" s="20"/>
      <c r="C3512" s="22"/>
      <c r="F3512" s="25"/>
    </row>
    <row r="3513" spans="1:6" ht="12.75" x14ac:dyDescent="0.2">
      <c r="A3513" s="20"/>
      <c r="C3513" s="22"/>
      <c r="F3513" s="25"/>
    </row>
    <row r="3514" spans="1:6" ht="12.75" x14ac:dyDescent="0.2">
      <c r="A3514" s="20"/>
      <c r="C3514" s="22"/>
      <c r="F3514" s="25"/>
    </row>
    <row r="3515" spans="1:6" ht="12.75" x14ac:dyDescent="0.2">
      <c r="A3515" s="20"/>
      <c r="C3515" s="22"/>
      <c r="F3515" s="25"/>
    </row>
    <row r="3516" spans="1:6" ht="12.75" x14ac:dyDescent="0.2">
      <c r="A3516" s="20"/>
      <c r="C3516" s="22"/>
      <c r="F3516" s="25"/>
    </row>
    <row r="3517" spans="1:6" ht="12.75" x14ac:dyDescent="0.2">
      <c r="A3517" s="20"/>
      <c r="C3517" s="22"/>
      <c r="F3517" s="25"/>
    </row>
    <row r="3518" spans="1:6" ht="12.75" x14ac:dyDescent="0.2">
      <c r="A3518" s="20"/>
      <c r="C3518" s="22"/>
      <c r="F3518" s="25"/>
    </row>
    <row r="3519" spans="1:6" ht="12.75" x14ac:dyDescent="0.2">
      <c r="A3519" s="20"/>
      <c r="C3519" s="22"/>
      <c r="F3519" s="25"/>
    </row>
    <row r="3520" spans="1:6" ht="12.75" x14ac:dyDescent="0.2">
      <c r="A3520" s="20"/>
      <c r="C3520" s="22"/>
      <c r="F3520" s="25"/>
    </row>
    <row r="3521" spans="1:6" ht="12.75" x14ac:dyDescent="0.2">
      <c r="A3521" s="20"/>
      <c r="C3521" s="22"/>
      <c r="F3521" s="25"/>
    </row>
    <row r="3522" spans="1:6" ht="12.75" x14ac:dyDescent="0.2">
      <c r="A3522" s="20"/>
      <c r="C3522" s="22"/>
      <c r="F3522" s="25"/>
    </row>
    <row r="3523" spans="1:6" ht="12.75" x14ac:dyDescent="0.2">
      <c r="A3523" s="20"/>
      <c r="C3523" s="22"/>
      <c r="F3523" s="25"/>
    </row>
    <row r="3524" spans="1:6" ht="12.75" x14ac:dyDescent="0.2">
      <c r="A3524" s="20"/>
      <c r="C3524" s="22"/>
      <c r="F3524" s="25"/>
    </row>
    <row r="3525" spans="1:6" ht="12.75" x14ac:dyDescent="0.2">
      <c r="A3525" s="20"/>
      <c r="C3525" s="22"/>
      <c r="F3525" s="25"/>
    </row>
    <row r="3526" spans="1:6" ht="12.75" x14ac:dyDescent="0.2">
      <c r="A3526" s="20"/>
      <c r="C3526" s="22"/>
      <c r="F3526" s="25"/>
    </row>
    <row r="3527" spans="1:6" ht="12.75" x14ac:dyDescent="0.2">
      <c r="A3527" s="20"/>
      <c r="C3527" s="22"/>
      <c r="F3527" s="25"/>
    </row>
    <row r="3528" spans="1:6" ht="12.75" x14ac:dyDescent="0.2">
      <c r="A3528" s="20"/>
      <c r="C3528" s="22"/>
      <c r="F3528" s="25"/>
    </row>
    <row r="3529" spans="1:6" ht="12.75" x14ac:dyDescent="0.2">
      <c r="A3529" s="20"/>
      <c r="C3529" s="22"/>
      <c r="F3529" s="25"/>
    </row>
    <row r="3530" spans="1:6" ht="12.75" x14ac:dyDescent="0.2">
      <c r="A3530" s="20"/>
      <c r="C3530" s="22"/>
      <c r="F3530" s="25"/>
    </row>
    <row r="3531" spans="1:6" ht="12.75" x14ac:dyDescent="0.2">
      <c r="A3531" s="20"/>
      <c r="C3531" s="22"/>
      <c r="F3531" s="25"/>
    </row>
    <row r="3532" spans="1:6" ht="12.75" x14ac:dyDescent="0.2">
      <c r="A3532" s="20"/>
      <c r="C3532" s="22"/>
      <c r="F3532" s="25"/>
    </row>
    <row r="3533" spans="1:6" ht="12.75" x14ac:dyDescent="0.2">
      <c r="A3533" s="20"/>
      <c r="C3533" s="22"/>
      <c r="F3533" s="25"/>
    </row>
    <row r="3534" spans="1:6" ht="12.75" x14ac:dyDescent="0.2">
      <c r="A3534" s="20"/>
      <c r="C3534" s="22"/>
      <c r="F3534" s="25"/>
    </row>
    <row r="3535" spans="1:6" ht="12.75" x14ac:dyDescent="0.2">
      <c r="A3535" s="20"/>
      <c r="C3535" s="22"/>
      <c r="F3535" s="25"/>
    </row>
    <row r="3536" spans="1:6" ht="12.75" x14ac:dyDescent="0.2">
      <c r="A3536" s="20"/>
      <c r="C3536" s="22"/>
      <c r="F3536" s="25"/>
    </row>
    <row r="3537" spans="1:6" ht="12.75" x14ac:dyDescent="0.2">
      <c r="A3537" s="20"/>
      <c r="C3537" s="22"/>
      <c r="F3537" s="25"/>
    </row>
    <row r="3538" spans="1:6" ht="12.75" x14ac:dyDescent="0.2">
      <c r="A3538" s="20"/>
      <c r="C3538" s="22"/>
      <c r="F3538" s="25"/>
    </row>
    <row r="3539" spans="1:6" ht="12.75" x14ac:dyDescent="0.2">
      <c r="A3539" s="20"/>
      <c r="C3539" s="22"/>
      <c r="F3539" s="25"/>
    </row>
    <row r="3540" spans="1:6" ht="12.75" x14ac:dyDescent="0.2">
      <c r="A3540" s="20"/>
      <c r="C3540" s="22"/>
      <c r="F3540" s="25"/>
    </row>
    <row r="3541" spans="1:6" ht="12.75" x14ac:dyDescent="0.2">
      <c r="A3541" s="20"/>
      <c r="C3541" s="22"/>
      <c r="F3541" s="25"/>
    </row>
    <row r="3542" spans="1:6" ht="12.75" x14ac:dyDescent="0.2">
      <c r="A3542" s="20"/>
      <c r="C3542" s="22"/>
      <c r="F3542" s="25"/>
    </row>
    <row r="3543" spans="1:6" ht="12.75" x14ac:dyDescent="0.2">
      <c r="A3543" s="20"/>
      <c r="C3543" s="22"/>
      <c r="F3543" s="25"/>
    </row>
    <row r="3544" spans="1:6" ht="12.75" x14ac:dyDescent="0.2">
      <c r="A3544" s="20"/>
      <c r="C3544" s="22"/>
      <c r="F3544" s="25"/>
    </row>
    <row r="3545" spans="1:6" ht="12.75" x14ac:dyDescent="0.2">
      <c r="A3545" s="20"/>
      <c r="C3545" s="22"/>
      <c r="F3545" s="25"/>
    </row>
    <row r="3546" spans="1:6" ht="12.75" x14ac:dyDescent="0.2">
      <c r="A3546" s="20"/>
      <c r="C3546" s="22"/>
      <c r="F3546" s="25"/>
    </row>
    <row r="3547" spans="1:6" ht="12.75" x14ac:dyDescent="0.2">
      <c r="A3547" s="20"/>
      <c r="C3547" s="22"/>
      <c r="F3547" s="25"/>
    </row>
    <row r="3548" spans="1:6" ht="12.75" x14ac:dyDescent="0.2">
      <c r="A3548" s="20"/>
      <c r="C3548" s="22"/>
      <c r="F3548" s="25"/>
    </row>
    <row r="3549" spans="1:6" ht="12.75" x14ac:dyDescent="0.2">
      <c r="A3549" s="20"/>
      <c r="C3549" s="22"/>
      <c r="F3549" s="25"/>
    </row>
    <row r="3550" spans="1:6" ht="12.75" x14ac:dyDescent="0.2">
      <c r="A3550" s="20"/>
      <c r="C3550" s="22"/>
      <c r="F3550" s="25"/>
    </row>
    <row r="3551" spans="1:6" ht="12.75" x14ac:dyDescent="0.2">
      <c r="A3551" s="20"/>
      <c r="C3551" s="22"/>
      <c r="F3551" s="25"/>
    </row>
    <row r="3552" spans="1:6" ht="12.75" x14ac:dyDescent="0.2">
      <c r="A3552" s="20"/>
      <c r="C3552" s="22"/>
      <c r="F3552" s="25"/>
    </row>
    <row r="3553" spans="1:6" ht="12.75" x14ac:dyDescent="0.2">
      <c r="A3553" s="20"/>
      <c r="C3553" s="22"/>
      <c r="F3553" s="25"/>
    </row>
    <row r="3554" spans="1:6" ht="12.75" x14ac:dyDescent="0.2">
      <c r="A3554" s="20"/>
      <c r="C3554" s="22"/>
      <c r="F3554" s="25"/>
    </row>
    <row r="3555" spans="1:6" ht="12.75" x14ac:dyDescent="0.2">
      <c r="A3555" s="20"/>
      <c r="C3555" s="22"/>
      <c r="F3555" s="25"/>
    </row>
    <row r="3556" spans="1:6" ht="12.75" x14ac:dyDescent="0.2">
      <c r="A3556" s="20"/>
      <c r="C3556" s="22"/>
      <c r="F3556" s="25"/>
    </row>
    <row r="3557" spans="1:6" ht="12.75" x14ac:dyDescent="0.2">
      <c r="A3557" s="20"/>
      <c r="C3557" s="22"/>
      <c r="F3557" s="25"/>
    </row>
    <row r="3558" spans="1:6" ht="12.75" x14ac:dyDescent="0.2">
      <c r="A3558" s="20"/>
      <c r="C3558" s="22"/>
      <c r="F3558" s="25"/>
    </row>
    <row r="3559" spans="1:6" ht="12.75" x14ac:dyDescent="0.2">
      <c r="A3559" s="20"/>
      <c r="C3559" s="22"/>
      <c r="F3559" s="25"/>
    </row>
    <row r="3560" spans="1:6" ht="12.75" x14ac:dyDescent="0.2">
      <c r="A3560" s="20"/>
      <c r="C3560" s="22"/>
      <c r="F3560" s="25"/>
    </row>
    <row r="3561" spans="1:6" ht="12.75" x14ac:dyDescent="0.2">
      <c r="A3561" s="20"/>
      <c r="C3561" s="22"/>
      <c r="F3561" s="25"/>
    </row>
    <row r="3562" spans="1:6" ht="12.75" x14ac:dyDescent="0.2">
      <c r="A3562" s="20"/>
      <c r="C3562" s="22"/>
      <c r="F3562" s="25"/>
    </row>
    <row r="3563" spans="1:6" ht="12.75" x14ac:dyDescent="0.2">
      <c r="A3563" s="20"/>
      <c r="C3563" s="22"/>
      <c r="F3563" s="25"/>
    </row>
    <row r="3564" spans="1:6" ht="12.75" x14ac:dyDescent="0.2">
      <c r="A3564" s="20"/>
      <c r="C3564" s="22"/>
      <c r="F3564" s="25"/>
    </row>
    <row r="3565" spans="1:6" ht="12.75" x14ac:dyDescent="0.2">
      <c r="A3565" s="20"/>
      <c r="C3565" s="22"/>
      <c r="F3565" s="25"/>
    </row>
    <row r="3566" spans="1:6" ht="12.75" x14ac:dyDescent="0.2">
      <c r="A3566" s="20"/>
      <c r="C3566" s="22"/>
      <c r="F3566" s="25"/>
    </row>
    <row r="3567" spans="1:6" ht="12.75" x14ac:dyDescent="0.2">
      <c r="A3567" s="20"/>
      <c r="C3567" s="22"/>
      <c r="F3567" s="25"/>
    </row>
    <row r="3568" spans="1:6" ht="12.75" x14ac:dyDescent="0.2">
      <c r="A3568" s="20"/>
      <c r="C3568" s="22"/>
      <c r="F3568" s="25"/>
    </row>
    <row r="3569" spans="1:6" ht="12.75" x14ac:dyDescent="0.2">
      <c r="A3569" s="20"/>
      <c r="C3569" s="22"/>
      <c r="F3569" s="25"/>
    </row>
    <row r="3570" spans="1:6" ht="12.75" x14ac:dyDescent="0.2">
      <c r="A3570" s="20"/>
      <c r="C3570" s="22"/>
      <c r="F3570" s="25"/>
    </row>
    <row r="3571" spans="1:6" ht="12.75" x14ac:dyDescent="0.2">
      <c r="A3571" s="20"/>
      <c r="C3571" s="22"/>
      <c r="F3571" s="25"/>
    </row>
    <row r="3572" spans="1:6" ht="12.75" x14ac:dyDescent="0.2">
      <c r="A3572" s="20"/>
      <c r="C3572" s="22"/>
      <c r="F3572" s="25"/>
    </row>
    <row r="3573" spans="1:6" ht="12.75" x14ac:dyDescent="0.2">
      <c r="A3573" s="20"/>
      <c r="C3573" s="22"/>
      <c r="F3573" s="25"/>
    </row>
    <row r="3574" spans="1:6" ht="12.75" x14ac:dyDescent="0.2">
      <c r="A3574" s="20"/>
      <c r="C3574" s="22"/>
      <c r="F3574" s="25"/>
    </row>
    <row r="3575" spans="1:6" ht="12.75" x14ac:dyDescent="0.2">
      <c r="A3575" s="20"/>
      <c r="C3575" s="22"/>
      <c r="F3575" s="25"/>
    </row>
    <row r="3576" spans="1:6" ht="12.75" x14ac:dyDescent="0.2">
      <c r="A3576" s="20"/>
      <c r="C3576" s="22"/>
      <c r="F3576" s="25"/>
    </row>
    <row r="3577" spans="1:6" ht="12.75" x14ac:dyDescent="0.2">
      <c r="A3577" s="20"/>
      <c r="C3577" s="22"/>
      <c r="F3577" s="25"/>
    </row>
    <row r="3578" spans="1:6" ht="12.75" x14ac:dyDescent="0.2">
      <c r="A3578" s="20"/>
      <c r="C3578" s="22"/>
      <c r="F3578" s="25"/>
    </row>
    <row r="3579" spans="1:6" ht="12.75" x14ac:dyDescent="0.2">
      <c r="A3579" s="20"/>
      <c r="C3579" s="22"/>
      <c r="F3579" s="25"/>
    </row>
    <row r="3580" spans="1:6" ht="12.75" x14ac:dyDescent="0.2">
      <c r="A3580" s="20"/>
      <c r="C3580" s="22"/>
      <c r="F3580" s="25"/>
    </row>
    <row r="3581" spans="1:6" ht="12.75" x14ac:dyDescent="0.2">
      <c r="A3581" s="20"/>
      <c r="C3581" s="22"/>
      <c r="F3581" s="25"/>
    </row>
    <row r="3582" spans="1:6" ht="12.75" x14ac:dyDescent="0.2">
      <c r="A3582" s="20"/>
      <c r="C3582" s="22"/>
      <c r="F3582" s="25"/>
    </row>
    <row r="3583" spans="1:6" ht="12.75" x14ac:dyDescent="0.2">
      <c r="A3583" s="20"/>
      <c r="C3583" s="22"/>
      <c r="F3583" s="25"/>
    </row>
    <row r="3584" spans="1:6" ht="12.75" x14ac:dyDescent="0.2">
      <c r="A3584" s="20"/>
      <c r="C3584" s="22"/>
      <c r="F3584" s="25"/>
    </row>
    <row r="3585" spans="1:6" ht="12.75" x14ac:dyDescent="0.2">
      <c r="A3585" s="20"/>
      <c r="C3585" s="22"/>
      <c r="F3585" s="25"/>
    </row>
    <row r="3586" spans="1:6" ht="12.75" x14ac:dyDescent="0.2">
      <c r="A3586" s="20"/>
      <c r="C3586" s="22"/>
      <c r="F3586" s="25"/>
    </row>
    <row r="3587" spans="1:6" ht="12.75" x14ac:dyDescent="0.2">
      <c r="A3587" s="20"/>
      <c r="C3587" s="22"/>
      <c r="F3587" s="25"/>
    </row>
    <row r="3588" spans="1:6" ht="12.75" x14ac:dyDescent="0.2">
      <c r="A3588" s="20"/>
      <c r="C3588" s="22"/>
      <c r="F3588" s="25"/>
    </row>
    <row r="3589" spans="1:6" ht="12.75" x14ac:dyDescent="0.2">
      <c r="A3589" s="20"/>
      <c r="C3589" s="22"/>
      <c r="F3589" s="25"/>
    </row>
    <row r="3590" spans="1:6" ht="12.75" x14ac:dyDescent="0.2">
      <c r="A3590" s="20"/>
      <c r="C3590" s="22"/>
      <c r="F3590" s="25"/>
    </row>
    <row r="3591" spans="1:6" ht="12.75" x14ac:dyDescent="0.2">
      <c r="A3591" s="20"/>
      <c r="C3591" s="22"/>
      <c r="F3591" s="25"/>
    </row>
    <row r="3592" spans="1:6" ht="12.75" x14ac:dyDescent="0.2">
      <c r="A3592" s="20"/>
      <c r="C3592" s="22"/>
      <c r="F3592" s="25"/>
    </row>
    <row r="3593" spans="1:6" ht="12.75" x14ac:dyDescent="0.2">
      <c r="A3593" s="20"/>
      <c r="C3593" s="22"/>
      <c r="F3593" s="25"/>
    </row>
    <row r="3594" spans="1:6" ht="12.75" x14ac:dyDescent="0.2">
      <c r="A3594" s="20"/>
      <c r="C3594" s="22"/>
      <c r="F3594" s="25"/>
    </row>
    <row r="3595" spans="1:6" ht="12.75" x14ac:dyDescent="0.2">
      <c r="A3595" s="20"/>
      <c r="C3595" s="22"/>
      <c r="F3595" s="25"/>
    </row>
    <row r="3596" spans="1:6" ht="12.75" x14ac:dyDescent="0.2">
      <c r="A3596" s="20"/>
      <c r="C3596" s="22"/>
      <c r="F3596" s="25"/>
    </row>
    <row r="3597" spans="1:6" ht="12.75" x14ac:dyDescent="0.2">
      <c r="A3597" s="20"/>
      <c r="C3597" s="22"/>
      <c r="F3597" s="25"/>
    </row>
    <row r="3598" spans="1:6" ht="12.75" x14ac:dyDescent="0.2">
      <c r="A3598" s="20"/>
      <c r="C3598" s="22"/>
      <c r="F3598" s="25"/>
    </row>
    <row r="3599" spans="1:6" ht="12.75" x14ac:dyDescent="0.2">
      <c r="A3599" s="20"/>
      <c r="C3599" s="22"/>
      <c r="F3599" s="25"/>
    </row>
    <row r="3600" spans="1:6" ht="12.75" x14ac:dyDescent="0.2">
      <c r="A3600" s="20"/>
      <c r="C3600" s="22"/>
      <c r="F3600" s="25"/>
    </row>
    <row r="3601" spans="1:6" ht="12.75" x14ac:dyDescent="0.2">
      <c r="A3601" s="20"/>
      <c r="C3601" s="22"/>
      <c r="F3601" s="25"/>
    </row>
    <row r="3602" spans="1:6" ht="12.75" x14ac:dyDescent="0.2">
      <c r="A3602" s="20"/>
      <c r="C3602" s="22"/>
      <c r="F3602" s="25"/>
    </row>
    <row r="3603" spans="1:6" ht="12.75" x14ac:dyDescent="0.2">
      <c r="A3603" s="20"/>
      <c r="C3603" s="22"/>
      <c r="F3603" s="25"/>
    </row>
    <row r="3604" spans="1:6" ht="12.75" x14ac:dyDescent="0.2">
      <c r="A3604" s="20"/>
      <c r="C3604" s="22"/>
      <c r="F3604" s="25"/>
    </row>
    <row r="3605" spans="1:6" ht="12.75" x14ac:dyDescent="0.2">
      <c r="A3605" s="20"/>
      <c r="C3605" s="22"/>
      <c r="F3605" s="25"/>
    </row>
    <row r="3606" spans="1:6" ht="12.75" x14ac:dyDescent="0.2">
      <c r="A3606" s="20"/>
      <c r="C3606" s="22"/>
      <c r="F3606" s="25"/>
    </row>
    <row r="3607" spans="1:6" ht="12.75" x14ac:dyDescent="0.2">
      <c r="A3607" s="20"/>
      <c r="C3607" s="22"/>
      <c r="F3607" s="25"/>
    </row>
    <row r="3608" spans="1:6" ht="12.75" x14ac:dyDescent="0.2">
      <c r="A3608" s="20"/>
      <c r="C3608" s="22"/>
      <c r="F3608" s="25"/>
    </row>
    <row r="3609" spans="1:6" ht="12.75" x14ac:dyDescent="0.2">
      <c r="A3609" s="20"/>
      <c r="C3609" s="22"/>
      <c r="F3609" s="25"/>
    </row>
    <row r="3610" spans="1:6" ht="12.75" x14ac:dyDescent="0.2">
      <c r="A3610" s="20"/>
      <c r="C3610" s="22"/>
      <c r="F3610" s="25"/>
    </row>
    <row r="3611" spans="1:6" ht="12.75" x14ac:dyDescent="0.2">
      <c r="A3611" s="20"/>
      <c r="C3611" s="22"/>
      <c r="F3611" s="25"/>
    </row>
    <row r="3612" spans="1:6" ht="12.75" x14ac:dyDescent="0.2">
      <c r="A3612" s="20"/>
      <c r="C3612" s="22"/>
      <c r="F3612" s="25"/>
    </row>
    <row r="3613" spans="1:6" ht="12.75" x14ac:dyDescent="0.2">
      <c r="A3613" s="20"/>
      <c r="C3613" s="22"/>
      <c r="F3613" s="25"/>
    </row>
    <row r="3614" spans="1:6" ht="12.75" x14ac:dyDescent="0.2">
      <c r="A3614" s="20"/>
      <c r="C3614" s="22"/>
      <c r="F3614" s="25"/>
    </row>
    <row r="3615" spans="1:6" ht="12.75" x14ac:dyDescent="0.2">
      <c r="A3615" s="20"/>
      <c r="C3615" s="22"/>
      <c r="F3615" s="25"/>
    </row>
    <row r="3616" spans="1:6" ht="12.75" x14ac:dyDescent="0.2">
      <c r="A3616" s="20"/>
      <c r="C3616" s="22"/>
      <c r="F3616" s="25"/>
    </row>
    <row r="3617" spans="1:6" ht="12.75" x14ac:dyDescent="0.2">
      <c r="A3617" s="20"/>
      <c r="C3617" s="22"/>
      <c r="F3617" s="25"/>
    </row>
    <row r="3618" spans="1:6" ht="12.75" x14ac:dyDescent="0.2">
      <c r="A3618" s="20"/>
      <c r="C3618" s="22"/>
      <c r="F3618" s="25"/>
    </row>
    <row r="3619" spans="1:6" ht="12.75" x14ac:dyDescent="0.2">
      <c r="A3619" s="20"/>
      <c r="C3619" s="22"/>
      <c r="F3619" s="25"/>
    </row>
    <row r="3620" spans="1:6" ht="12.75" x14ac:dyDescent="0.2">
      <c r="A3620" s="20"/>
      <c r="C3620" s="22"/>
      <c r="F3620" s="25"/>
    </row>
    <row r="3621" spans="1:6" ht="12.75" x14ac:dyDescent="0.2">
      <c r="A3621" s="20"/>
      <c r="C3621" s="22"/>
      <c r="F3621" s="25"/>
    </row>
    <row r="3622" spans="1:6" ht="12.75" x14ac:dyDescent="0.2">
      <c r="A3622" s="20"/>
      <c r="C3622" s="22"/>
      <c r="F3622" s="25"/>
    </row>
    <row r="3623" spans="1:6" ht="12.75" x14ac:dyDescent="0.2">
      <c r="A3623" s="20"/>
      <c r="C3623" s="22"/>
      <c r="F3623" s="25"/>
    </row>
    <row r="3624" spans="1:6" ht="12.75" x14ac:dyDescent="0.2">
      <c r="A3624" s="20"/>
      <c r="C3624" s="22"/>
      <c r="F3624" s="25"/>
    </row>
    <row r="3625" spans="1:6" ht="12.75" x14ac:dyDescent="0.2">
      <c r="A3625" s="20"/>
      <c r="C3625" s="22"/>
      <c r="F3625" s="25"/>
    </row>
    <row r="3626" spans="1:6" ht="12.75" x14ac:dyDescent="0.2">
      <c r="A3626" s="20"/>
      <c r="C3626" s="22"/>
      <c r="F3626" s="25"/>
    </row>
    <row r="3627" spans="1:6" ht="12.75" x14ac:dyDescent="0.2">
      <c r="A3627" s="20"/>
      <c r="C3627" s="22"/>
      <c r="F3627" s="25"/>
    </row>
    <row r="3628" spans="1:6" ht="12.75" x14ac:dyDescent="0.2">
      <c r="A3628" s="20"/>
      <c r="C3628" s="22"/>
      <c r="F3628" s="25"/>
    </row>
    <row r="3629" spans="1:6" ht="12.75" x14ac:dyDescent="0.2">
      <c r="A3629" s="20"/>
      <c r="C3629" s="22"/>
      <c r="F3629" s="25"/>
    </row>
    <row r="3630" spans="1:6" ht="12.75" x14ac:dyDescent="0.2">
      <c r="A3630" s="20"/>
      <c r="C3630" s="22"/>
      <c r="F3630" s="25"/>
    </row>
    <row r="3631" spans="1:6" ht="12.75" x14ac:dyDescent="0.2">
      <c r="A3631" s="20"/>
      <c r="C3631" s="22"/>
      <c r="F3631" s="25"/>
    </row>
    <row r="3632" spans="1:6" ht="12.75" x14ac:dyDescent="0.2">
      <c r="A3632" s="20"/>
      <c r="C3632" s="22"/>
      <c r="F3632" s="25"/>
    </row>
    <row r="3633" spans="1:6" ht="12.75" x14ac:dyDescent="0.2">
      <c r="A3633" s="20"/>
      <c r="C3633" s="22"/>
      <c r="F3633" s="25"/>
    </row>
    <row r="3634" spans="1:6" ht="12.75" x14ac:dyDescent="0.2">
      <c r="A3634" s="20"/>
      <c r="C3634" s="22"/>
      <c r="F3634" s="25"/>
    </row>
    <row r="3635" spans="1:6" ht="12.75" x14ac:dyDescent="0.2">
      <c r="A3635" s="20"/>
      <c r="C3635" s="22"/>
      <c r="F3635" s="25"/>
    </row>
    <row r="3636" spans="1:6" ht="12.75" x14ac:dyDescent="0.2">
      <c r="A3636" s="20"/>
      <c r="C3636" s="22"/>
      <c r="F3636" s="25"/>
    </row>
    <row r="3637" spans="1:6" ht="12.75" x14ac:dyDescent="0.2">
      <c r="A3637" s="20"/>
      <c r="C3637" s="22"/>
      <c r="F3637" s="25"/>
    </row>
    <row r="3638" spans="1:6" ht="12.75" x14ac:dyDescent="0.2">
      <c r="A3638" s="20"/>
      <c r="C3638" s="22"/>
      <c r="F3638" s="25"/>
    </row>
    <row r="3639" spans="1:6" ht="12.75" x14ac:dyDescent="0.2">
      <c r="A3639" s="20"/>
      <c r="C3639" s="22"/>
      <c r="F3639" s="25"/>
    </row>
    <row r="3640" spans="1:6" ht="12.75" x14ac:dyDescent="0.2">
      <c r="A3640" s="20"/>
      <c r="C3640" s="22"/>
      <c r="F3640" s="25"/>
    </row>
    <row r="3641" spans="1:6" ht="12.75" x14ac:dyDescent="0.2">
      <c r="A3641" s="20"/>
      <c r="C3641" s="22"/>
      <c r="F3641" s="25"/>
    </row>
    <row r="3642" spans="1:6" ht="12.75" x14ac:dyDescent="0.2">
      <c r="A3642" s="20"/>
      <c r="C3642" s="22"/>
      <c r="F3642" s="25"/>
    </row>
    <row r="3643" spans="1:6" ht="12.75" x14ac:dyDescent="0.2">
      <c r="A3643" s="20"/>
      <c r="C3643" s="22"/>
      <c r="F3643" s="25"/>
    </row>
    <row r="3644" spans="1:6" ht="12.75" x14ac:dyDescent="0.2">
      <c r="A3644" s="20"/>
      <c r="C3644" s="22"/>
      <c r="F3644" s="25"/>
    </row>
    <row r="3645" spans="1:6" ht="12.75" x14ac:dyDescent="0.2">
      <c r="A3645" s="20"/>
      <c r="C3645" s="22"/>
      <c r="F3645" s="25"/>
    </row>
    <row r="3646" spans="1:6" ht="12.75" x14ac:dyDescent="0.2">
      <c r="A3646" s="20"/>
      <c r="C3646" s="22"/>
      <c r="F3646" s="25"/>
    </row>
    <row r="3647" spans="1:6" ht="12.75" x14ac:dyDescent="0.2">
      <c r="A3647" s="20"/>
      <c r="C3647" s="22"/>
      <c r="F3647" s="25"/>
    </row>
    <row r="3648" spans="1:6" ht="12.75" x14ac:dyDescent="0.2">
      <c r="A3648" s="20"/>
      <c r="C3648" s="22"/>
      <c r="F3648" s="25"/>
    </row>
    <row r="3649" spans="1:6" ht="12.75" x14ac:dyDescent="0.2">
      <c r="A3649" s="20"/>
      <c r="C3649" s="22"/>
      <c r="F3649" s="25"/>
    </row>
    <row r="3650" spans="1:6" ht="12.75" x14ac:dyDescent="0.2">
      <c r="A3650" s="20"/>
      <c r="C3650" s="22"/>
      <c r="F3650" s="25"/>
    </row>
    <row r="3651" spans="1:6" ht="12.75" x14ac:dyDescent="0.2">
      <c r="A3651" s="20"/>
      <c r="C3651" s="22"/>
      <c r="F3651" s="25"/>
    </row>
    <row r="3652" spans="1:6" ht="12.75" x14ac:dyDescent="0.2">
      <c r="A3652" s="20"/>
      <c r="C3652" s="22"/>
      <c r="F3652" s="25"/>
    </row>
    <row r="3653" spans="1:6" ht="12.75" x14ac:dyDescent="0.2">
      <c r="A3653" s="20"/>
      <c r="C3653" s="22"/>
      <c r="F3653" s="25"/>
    </row>
    <row r="3654" spans="1:6" ht="12.75" x14ac:dyDescent="0.2">
      <c r="A3654" s="20"/>
      <c r="C3654" s="22"/>
      <c r="F3654" s="25"/>
    </row>
    <row r="3655" spans="1:6" ht="12.75" x14ac:dyDescent="0.2">
      <c r="A3655" s="20"/>
      <c r="C3655" s="22"/>
      <c r="F3655" s="25"/>
    </row>
    <row r="3656" spans="1:6" ht="12.75" x14ac:dyDescent="0.2">
      <c r="A3656" s="20"/>
      <c r="C3656" s="22"/>
      <c r="F3656" s="25"/>
    </row>
    <row r="3657" spans="1:6" ht="12.75" x14ac:dyDescent="0.2">
      <c r="A3657" s="20"/>
      <c r="C3657" s="22"/>
      <c r="F3657" s="25"/>
    </row>
    <row r="3658" spans="1:6" ht="12.75" x14ac:dyDescent="0.2">
      <c r="A3658" s="20"/>
      <c r="C3658" s="22"/>
      <c r="F3658" s="25"/>
    </row>
    <row r="3659" spans="1:6" ht="12.75" x14ac:dyDescent="0.2">
      <c r="A3659" s="20"/>
      <c r="C3659" s="22"/>
      <c r="F3659" s="25"/>
    </row>
    <row r="3660" spans="1:6" ht="12.75" x14ac:dyDescent="0.2">
      <c r="A3660" s="20"/>
      <c r="C3660" s="22"/>
      <c r="F3660" s="25"/>
    </row>
    <row r="3661" spans="1:6" ht="12.75" x14ac:dyDescent="0.2">
      <c r="A3661" s="20"/>
      <c r="C3661" s="22"/>
      <c r="F3661" s="25"/>
    </row>
    <row r="3662" spans="1:6" ht="12.75" x14ac:dyDescent="0.2">
      <c r="A3662" s="20"/>
      <c r="C3662" s="22"/>
      <c r="F3662" s="25"/>
    </row>
    <row r="3663" spans="1:6" ht="12.75" x14ac:dyDescent="0.2">
      <c r="A3663" s="20"/>
      <c r="C3663" s="22"/>
      <c r="F3663" s="25"/>
    </row>
    <row r="3664" spans="1:6" ht="12.75" x14ac:dyDescent="0.2">
      <c r="A3664" s="20"/>
      <c r="C3664" s="22"/>
      <c r="F3664" s="25"/>
    </row>
    <row r="3665" spans="1:6" ht="12.75" x14ac:dyDescent="0.2">
      <c r="A3665" s="20"/>
      <c r="C3665" s="22"/>
      <c r="F3665" s="25"/>
    </row>
    <row r="3666" spans="1:6" ht="12.75" x14ac:dyDescent="0.2">
      <c r="A3666" s="20"/>
      <c r="C3666" s="22"/>
      <c r="F3666" s="25"/>
    </row>
    <row r="3667" spans="1:6" ht="12.75" x14ac:dyDescent="0.2">
      <c r="A3667" s="20"/>
      <c r="C3667" s="22"/>
      <c r="F3667" s="25"/>
    </row>
    <row r="3668" spans="1:6" ht="12.75" x14ac:dyDescent="0.2">
      <c r="A3668" s="20"/>
      <c r="C3668" s="22"/>
      <c r="F3668" s="25"/>
    </row>
    <row r="3669" spans="1:6" ht="12.75" x14ac:dyDescent="0.2">
      <c r="A3669" s="20"/>
      <c r="C3669" s="22"/>
      <c r="F3669" s="25"/>
    </row>
    <row r="3670" spans="1:6" ht="12.75" x14ac:dyDescent="0.2">
      <c r="A3670" s="20"/>
      <c r="C3670" s="22"/>
      <c r="F3670" s="25"/>
    </row>
    <row r="3671" spans="1:6" ht="12.75" x14ac:dyDescent="0.2">
      <c r="A3671" s="20"/>
      <c r="C3671" s="22"/>
      <c r="F3671" s="25"/>
    </row>
    <row r="3672" spans="1:6" ht="12.75" x14ac:dyDescent="0.2">
      <c r="A3672" s="20"/>
      <c r="C3672" s="22"/>
      <c r="F3672" s="25"/>
    </row>
    <row r="3673" spans="1:6" ht="12.75" x14ac:dyDescent="0.2">
      <c r="A3673" s="20"/>
      <c r="C3673" s="22"/>
      <c r="F3673" s="25"/>
    </row>
    <row r="3674" spans="1:6" ht="12.75" x14ac:dyDescent="0.2">
      <c r="A3674" s="20"/>
      <c r="C3674" s="22"/>
      <c r="F3674" s="25"/>
    </row>
    <row r="3675" spans="1:6" ht="12.75" x14ac:dyDescent="0.2">
      <c r="A3675" s="20"/>
      <c r="C3675" s="22"/>
      <c r="F3675" s="25"/>
    </row>
    <row r="3676" spans="1:6" ht="12.75" x14ac:dyDescent="0.2">
      <c r="A3676" s="20"/>
      <c r="C3676" s="22"/>
      <c r="F3676" s="25"/>
    </row>
    <row r="3677" spans="1:6" ht="12.75" x14ac:dyDescent="0.2">
      <c r="A3677" s="20"/>
      <c r="C3677" s="22"/>
      <c r="F3677" s="25"/>
    </row>
    <row r="3678" spans="1:6" ht="12.75" x14ac:dyDescent="0.2">
      <c r="A3678" s="20"/>
      <c r="C3678" s="22"/>
      <c r="F3678" s="25"/>
    </row>
    <row r="3679" spans="1:6" ht="12.75" x14ac:dyDescent="0.2">
      <c r="A3679" s="20"/>
      <c r="C3679" s="22"/>
      <c r="F3679" s="25"/>
    </row>
    <row r="3680" spans="1:6" ht="12.75" x14ac:dyDescent="0.2">
      <c r="A3680" s="20"/>
      <c r="C3680" s="22"/>
      <c r="F3680" s="25"/>
    </row>
    <row r="3681" spans="1:6" ht="12.75" x14ac:dyDescent="0.2">
      <c r="A3681" s="20"/>
      <c r="C3681" s="22"/>
      <c r="F3681" s="25"/>
    </row>
    <row r="3682" spans="1:6" ht="12.75" x14ac:dyDescent="0.2">
      <c r="A3682" s="20"/>
      <c r="C3682" s="22"/>
      <c r="F3682" s="25"/>
    </row>
    <row r="3683" spans="1:6" ht="12.75" x14ac:dyDescent="0.2">
      <c r="A3683" s="20"/>
      <c r="C3683" s="22"/>
      <c r="F3683" s="25"/>
    </row>
    <row r="3684" spans="1:6" ht="12.75" x14ac:dyDescent="0.2">
      <c r="A3684" s="20"/>
      <c r="C3684" s="22"/>
      <c r="F3684" s="25"/>
    </row>
    <row r="3685" spans="1:6" ht="12.75" x14ac:dyDescent="0.2">
      <c r="A3685" s="20"/>
      <c r="C3685" s="22"/>
      <c r="F3685" s="25"/>
    </row>
    <row r="3686" spans="1:6" ht="12.75" x14ac:dyDescent="0.2">
      <c r="A3686" s="20"/>
      <c r="C3686" s="22"/>
      <c r="F3686" s="25"/>
    </row>
    <row r="3687" spans="1:6" ht="12.75" x14ac:dyDescent="0.2">
      <c r="A3687" s="20"/>
      <c r="C3687" s="22"/>
      <c r="F3687" s="25"/>
    </row>
    <row r="3688" spans="1:6" ht="12.75" x14ac:dyDescent="0.2">
      <c r="A3688" s="20"/>
      <c r="C3688" s="22"/>
      <c r="F3688" s="25"/>
    </row>
    <row r="3689" spans="1:6" ht="12.75" x14ac:dyDescent="0.2">
      <c r="A3689" s="20"/>
      <c r="C3689" s="22"/>
      <c r="F3689" s="25"/>
    </row>
    <row r="3690" spans="1:6" ht="12.75" x14ac:dyDescent="0.2">
      <c r="A3690" s="20"/>
      <c r="C3690" s="22"/>
      <c r="F3690" s="25"/>
    </row>
    <row r="3691" spans="1:6" ht="12.75" x14ac:dyDescent="0.2">
      <c r="A3691" s="20"/>
      <c r="C3691" s="22"/>
      <c r="F3691" s="25"/>
    </row>
    <row r="3692" spans="1:6" ht="12.75" x14ac:dyDescent="0.2">
      <c r="A3692" s="20"/>
      <c r="C3692" s="22"/>
      <c r="F3692" s="25"/>
    </row>
    <row r="3693" spans="1:6" ht="12.75" x14ac:dyDescent="0.2">
      <c r="A3693" s="20"/>
      <c r="C3693" s="22"/>
      <c r="F3693" s="25"/>
    </row>
    <row r="3694" spans="1:6" ht="12.75" x14ac:dyDescent="0.2">
      <c r="A3694" s="20"/>
      <c r="C3694" s="22"/>
      <c r="F3694" s="25"/>
    </row>
    <row r="3695" spans="1:6" ht="12.75" x14ac:dyDescent="0.2">
      <c r="A3695" s="20"/>
      <c r="C3695" s="22"/>
      <c r="F3695" s="25"/>
    </row>
    <row r="3696" spans="1:6" ht="12.75" x14ac:dyDescent="0.2">
      <c r="A3696" s="20"/>
      <c r="C3696" s="22"/>
      <c r="F3696" s="25"/>
    </row>
    <row r="3697" spans="1:6" ht="12.75" x14ac:dyDescent="0.2">
      <c r="A3697" s="20"/>
      <c r="C3697" s="22"/>
      <c r="F3697" s="25"/>
    </row>
    <row r="3698" spans="1:6" ht="12.75" x14ac:dyDescent="0.2">
      <c r="A3698" s="20"/>
      <c r="C3698" s="22"/>
      <c r="F3698" s="25"/>
    </row>
    <row r="3699" spans="1:6" ht="12.75" x14ac:dyDescent="0.2">
      <c r="A3699" s="20"/>
      <c r="C3699" s="22"/>
      <c r="F3699" s="25"/>
    </row>
    <row r="3700" spans="1:6" ht="12.75" x14ac:dyDescent="0.2">
      <c r="A3700" s="20"/>
      <c r="C3700" s="22"/>
      <c r="F3700" s="25"/>
    </row>
    <row r="3701" spans="1:6" ht="12.75" x14ac:dyDescent="0.2">
      <c r="A3701" s="20"/>
      <c r="C3701" s="22"/>
      <c r="F3701" s="25"/>
    </row>
    <row r="3702" spans="1:6" ht="12.75" x14ac:dyDescent="0.2">
      <c r="A3702" s="20"/>
      <c r="C3702" s="22"/>
      <c r="F3702" s="25"/>
    </row>
    <row r="3703" spans="1:6" ht="12.75" x14ac:dyDescent="0.2">
      <c r="A3703" s="20"/>
      <c r="C3703" s="22"/>
      <c r="F3703" s="25"/>
    </row>
    <row r="3704" spans="1:6" ht="12.75" x14ac:dyDescent="0.2">
      <c r="A3704" s="20"/>
      <c r="C3704" s="22"/>
      <c r="F3704" s="25"/>
    </row>
    <row r="3705" spans="1:6" ht="12.75" x14ac:dyDescent="0.2">
      <c r="A3705" s="20"/>
      <c r="C3705" s="22"/>
      <c r="F3705" s="25"/>
    </row>
    <row r="3706" spans="1:6" ht="12.75" x14ac:dyDescent="0.2">
      <c r="A3706" s="20"/>
      <c r="C3706" s="22"/>
      <c r="F3706" s="25"/>
    </row>
    <row r="3707" spans="1:6" ht="12.75" x14ac:dyDescent="0.2">
      <c r="A3707" s="20"/>
      <c r="C3707" s="22"/>
      <c r="F3707" s="25"/>
    </row>
    <row r="3708" spans="1:6" ht="12.75" x14ac:dyDescent="0.2">
      <c r="A3708" s="20"/>
      <c r="C3708" s="22"/>
      <c r="F3708" s="25"/>
    </row>
    <row r="3709" spans="1:6" ht="12.75" x14ac:dyDescent="0.2">
      <c r="A3709" s="20"/>
      <c r="C3709" s="22"/>
      <c r="F3709" s="25"/>
    </row>
    <row r="3710" spans="1:6" ht="12.75" x14ac:dyDescent="0.2">
      <c r="A3710" s="20"/>
      <c r="C3710" s="22"/>
      <c r="F3710" s="25"/>
    </row>
    <row r="3711" spans="1:6" ht="12.75" x14ac:dyDescent="0.2">
      <c r="A3711" s="20"/>
      <c r="C3711" s="22"/>
      <c r="F3711" s="25"/>
    </row>
    <row r="3712" spans="1:6" ht="12.75" x14ac:dyDescent="0.2">
      <c r="A3712" s="20"/>
      <c r="C3712" s="22"/>
      <c r="F3712" s="25"/>
    </row>
    <row r="3713" spans="1:6" ht="12.75" x14ac:dyDescent="0.2">
      <c r="A3713" s="20"/>
      <c r="C3713" s="22"/>
      <c r="F3713" s="25"/>
    </row>
    <row r="3714" spans="1:6" ht="12.75" x14ac:dyDescent="0.2">
      <c r="A3714" s="20"/>
      <c r="C3714" s="22"/>
      <c r="F3714" s="25"/>
    </row>
    <row r="3715" spans="1:6" ht="12.75" x14ac:dyDescent="0.2">
      <c r="A3715" s="20"/>
      <c r="C3715" s="22"/>
      <c r="F3715" s="25"/>
    </row>
    <row r="3716" spans="1:6" ht="12.75" x14ac:dyDescent="0.2">
      <c r="A3716" s="20"/>
      <c r="C3716" s="22"/>
      <c r="F3716" s="25"/>
    </row>
    <row r="3717" spans="1:6" ht="12.75" x14ac:dyDescent="0.2">
      <c r="A3717" s="20"/>
      <c r="C3717" s="22"/>
      <c r="F3717" s="25"/>
    </row>
    <row r="3718" spans="1:6" ht="12.75" x14ac:dyDescent="0.2">
      <c r="A3718" s="20"/>
      <c r="C3718" s="22"/>
      <c r="F3718" s="25"/>
    </row>
    <row r="3719" spans="1:6" ht="12.75" x14ac:dyDescent="0.2">
      <c r="A3719" s="20"/>
      <c r="C3719" s="22"/>
      <c r="F3719" s="25"/>
    </row>
    <row r="3720" spans="1:6" ht="12.75" x14ac:dyDescent="0.2">
      <c r="A3720" s="20"/>
      <c r="C3720" s="22"/>
      <c r="F3720" s="25"/>
    </row>
    <row r="3721" spans="1:6" ht="12.75" x14ac:dyDescent="0.2">
      <c r="A3721" s="20"/>
      <c r="C3721" s="22"/>
      <c r="F3721" s="25"/>
    </row>
    <row r="3722" spans="1:6" ht="12.75" x14ac:dyDescent="0.2">
      <c r="A3722" s="20"/>
      <c r="C3722" s="22"/>
      <c r="F3722" s="25"/>
    </row>
    <row r="3723" spans="1:6" ht="12.75" x14ac:dyDescent="0.2">
      <c r="A3723" s="20"/>
      <c r="C3723" s="22"/>
      <c r="F3723" s="25"/>
    </row>
    <row r="3724" spans="1:6" ht="12.75" x14ac:dyDescent="0.2">
      <c r="A3724" s="20"/>
      <c r="C3724" s="22"/>
      <c r="F3724" s="25"/>
    </row>
    <row r="3725" spans="1:6" ht="12.75" x14ac:dyDescent="0.2">
      <c r="A3725" s="20"/>
      <c r="C3725" s="22"/>
      <c r="F3725" s="25"/>
    </row>
    <row r="3726" spans="1:6" ht="12.75" x14ac:dyDescent="0.2">
      <c r="A3726" s="20"/>
      <c r="C3726" s="22"/>
      <c r="F3726" s="25"/>
    </row>
    <row r="3727" spans="1:6" ht="12.75" x14ac:dyDescent="0.2">
      <c r="A3727" s="20"/>
      <c r="C3727" s="22"/>
      <c r="F3727" s="25"/>
    </row>
    <row r="3728" spans="1:6" ht="12.75" x14ac:dyDescent="0.2">
      <c r="A3728" s="20"/>
      <c r="C3728" s="22"/>
      <c r="F3728" s="25"/>
    </row>
    <row r="3729" spans="1:6" ht="12.75" x14ac:dyDescent="0.2">
      <c r="A3729" s="20"/>
      <c r="C3729" s="22"/>
      <c r="F3729" s="25"/>
    </row>
    <row r="3730" spans="1:6" ht="12.75" x14ac:dyDescent="0.2">
      <c r="A3730" s="20"/>
      <c r="C3730" s="22"/>
      <c r="F3730" s="25"/>
    </row>
    <row r="3731" spans="1:6" ht="12.75" x14ac:dyDescent="0.2">
      <c r="A3731" s="20"/>
      <c r="C3731" s="22"/>
      <c r="F3731" s="25"/>
    </row>
    <row r="3732" spans="1:6" ht="12.75" x14ac:dyDescent="0.2">
      <c r="A3732" s="20"/>
      <c r="C3732" s="22"/>
      <c r="F3732" s="25"/>
    </row>
    <row r="3733" spans="1:6" ht="12.75" x14ac:dyDescent="0.2">
      <c r="A3733" s="20"/>
      <c r="C3733" s="22"/>
      <c r="F3733" s="25"/>
    </row>
    <row r="3734" spans="1:6" ht="12.75" x14ac:dyDescent="0.2">
      <c r="A3734" s="20"/>
      <c r="C3734" s="22"/>
      <c r="F3734" s="25"/>
    </row>
    <row r="3735" spans="1:6" ht="12.75" x14ac:dyDescent="0.2">
      <c r="A3735" s="20"/>
      <c r="C3735" s="22"/>
      <c r="F3735" s="25"/>
    </row>
    <row r="3736" spans="1:6" ht="12.75" x14ac:dyDescent="0.2">
      <c r="A3736" s="20"/>
      <c r="C3736" s="22"/>
      <c r="F3736" s="25"/>
    </row>
    <row r="3737" spans="1:6" ht="12.75" x14ac:dyDescent="0.2">
      <c r="A3737" s="20"/>
      <c r="C3737" s="22"/>
      <c r="F3737" s="25"/>
    </row>
    <row r="3738" spans="1:6" ht="12.75" x14ac:dyDescent="0.2">
      <c r="A3738" s="20"/>
      <c r="C3738" s="22"/>
      <c r="F3738" s="25"/>
    </row>
    <row r="3739" spans="1:6" ht="12.75" x14ac:dyDescent="0.2">
      <c r="A3739" s="20"/>
      <c r="C3739" s="22"/>
      <c r="F3739" s="25"/>
    </row>
    <row r="3740" spans="1:6" ht="12.75" x14ac:dyDescent="0.2">
      <c r="A3740" s="20"/>
      <c r="C3740" s="22"/>
      <c r="F3740" s="25"/>
    </row>
    <row r="3741" spans="1:6" ht="12.75" x14ac:dyDescent="0.2">
      <c r="A3741" s="20"/>
      <c r="C3741" s="22"/>
      <c r="F3741" s="25"/>
    </row>
    <row r="3742" spans="1:6" ht="12.75" x14ac:dyDescent="0.2">
      <c r="A3742" s="20"/>
      <c r="C3742" s="22"/>
      <c r="F3742" s="25"/>
    </row>
    <row r="3743" spans="1:6" ht="12.75" x14ac:dyDescent="0.2">
      <c r="A3743" s="20"/>
      <c r="C3743" s="22"/>
      <c r="F3743" s="25"/>
    </row>
    <row r="3744" spans="1:6" ht="12.75" x14ac:dyDescent="0.2">
      <c r="A3744" s="20"/>
      <c r="C3744" s="22"/>
      <c r="F3744" s="25"/>
    </row>
    <row r="3745" spans="1:6" ht="12.75" x14ac:dyDescent="0.2">
      <c r="A3745" s="20"/>
      <c r="C3745" s="22"/>
      <c r="F3745" s="25"/>
    </row>
    <row r="3746" spans="1:6" ht="12.75" x14ac:dyDescent="0.2">
      <c r="A3746" s="20"/>
      <c r="C3746" s="22"/>
      <c r="F3746" s="25"/>
    </row>
    <row r="3747" spans="1:6" ht="12.75" x14ac:dyDescent="0.2">
      <c r="A3747" s="20"/>
      <c r="C3747" s="22"/>
      <c r="F3747" s="25"/>
    </row>
    <row r="3748" spans="1:6" ht="12.75" x14ac:dyDescent="0.2">
      <c r="A3748" s="20"/>
      <c r="C3748" s="22"/>
      <c r="F3748" s="25"/>
    </row>
    <row r="3749" spans="1:6" ht="12.75" x14ac:dyDescent="0.2">
      <c r="A3749" s="20"/>
      <c r="C3749" s="22"/>
      <c r="F3749" s="25"/>
    </row>
    <row r="3750" spans="1:6" ht="12.75" x14ac:dyDescent="0.2">
      <c r="A3750" s="20"/>
      <c r="C3750" s="22"/>
      <c r="F3750" s="25"/>
    </row>
    <row r="3751" spans="1:6" ht="12.75" x14ac:dyDescent="0.2">
      <c r="A3751" s="20"/>
      <c r="C3751" s="22"/>
      <c r="F3751" s="25"/>
    </row>
    <row r="3752" spans="1:6" ht="12.75" x14ac:dyDescent="0.2">
      <c r="A3752" s="20"/>
      <c r="C3752" s="22"/>
      <c r="F3752" s="25"/>
    </row>
    <row r="3753" spans="1:6" ht="12.75" x14ac:dyDescent="0.2">
      <c r="A3753" s="20"/>
      <c r="C3753" s="22"/>
      <c r="F3753" s="25"/>
    </row>
    <row r="3754" spans="1:6" ht="12.75" x14ac:dyDescent="0.2">
      <c r="A3754" s="20"/>
      <c r="C3754" s="22"/>
      <c r="F3754" s="25"/>
    </row>
    <row r="3755" spans="1:6" ht="12.75" x14ac:dyDescent="0.2">
      <c r="A3755" s="20"/>
      <c r="C3755" s="22"/>
      <c r="F3755" s="25"/>
    </row>
    <row r="3756" spans="1:6" ht="12.75" x14ac:dyDescent="0.2">
      <c r="A3756" s="20"/>
      <c r="C3756" s="22"/>
      <c r="F3756" s="25"/>
    </row>
    <row r="3757" spans="1:6" ht="12.75" x14ac:dyDescent="0.2">
      <c r="A3757" s="20"/>
      <c r="C3757" s="22"/>
      <c r="F3757" s="25"/>
    </row>
    <row r="3758" spans="1:6" ht="12.75" x14ac:dyDescent="0.2">
      <c r="A3758" s="20"/>
      <c r="C3758" s="22"/>
      <c r="F3758" s="25"/>
    </row>
    <row r="3759" spans="1:6" ht="12.75" x14ac:dyDescent="0.2">
      <c r="A3759" s="20"/>
      <c r="C3759" s="22"/>
      <c r="F3759" s="25"/>
    </row>
    <row r="3760" spans="1:6" ht="12.75" x14ac:dyDescent="0.2">
      <c r="A3760" s="20"/>
      <c r="C3760" s="22"/>
      <c r="F3760" s="25"/>
    </row>
    <row r="3761" spans="1:6" ht="12.75" x14ac:dyDescent="0.2">
      <c r="A3761" s="20"/>
      <c r="C3761" s="22"/>
      <c r="F3761" s="25"/>
    </row>
    <row r="3762" spans="1:6" ht="12.75" x14ac:dyDescent="0.2">
      <c r="A3762" s="20"/>
      <c r="C3762" s="22"/>
      <c r="F3762" s="25"/>
    </row>
    <row r="3763" spans="1:6" ht="12.75" x14ac:dyDescent="0.2">
      <c r="A3763" s="20"/>
      <c r="C3763" s="22"/>
      <c r="F3763" s="25"/>
    </row>
    <row r="3764" spans="1:6" ht="12.75" x14ac:dyDescent="0.2">
      <c r="A3764" s="20"/>
      <c r="C3764" s="22"/>
      <c r="F3764" s="25"/>
    </row>
    <row r="3765" spans="1:6" ht="12.75" x14ac:dyDescent="0.2">
      <c r="A3765" s="20"/>
      <c r="C3765" s="22"/>
      <c r="F3765" s="25"/>
    </row>
    <row r="3766" spans="1:6" ht="12.75" x14ac:dyDescent="0.2">
      <c r="A3766" s="20"/>
      <c r="C3766" s="22"/>
      <c r="F3766" s="25"/>
    </row>
    <row r="3767" spans="1:6" ht="12.75" x14ac:dyDescent="0.2">
      <c r="A3767" s="20"/>
      <c r="C3767" s="22"/>
      <c r="F3767" s="25"/>
    </row>
    <row r="3768" spans="1:6" ht="12.75" x14ac:dyDescent="0.2">
      <c r="A3768" s="20"/>
      <c r="C3768" s="22"/>
      <c r="F3768" s="25"/>
    </row>
    <row r="3769" spans="1:6" ht="12.75" x14ac:dyDescent="0.2">
      <c r="A3769" s="20"/>
      <c r="C3769" s="22"/>
      <c r="F3769" s="25"/>
    </row>
    <row r="3770" spans="1:6" ht="12.75" x14ac:dyDescent="0.2">
      <c r="A3770" s="20"/>
      <c r="C3770" s="22"/>
      <c r="F3770" s="25"/>
    </row>
    <row r="3771" spans="1:6" ht="12.75" x14ac:dyDescent="0.2">
      <c r="A3771" s="20"/>
      <c r="C3771" s="22"/>
      <c r="F3771" s="25"/>
    </row>
    <row r="3772" spans="1:6" ht="12.75" x14ac:dyDescent="0.2">
      <c r="A3772" s="20"/>
      <c r="C3772" s="22"/>
      <c r="F3772" s="25"/>
    </row>
    <row r="3773" spans="1:6" ht="12.75" x14ac:dyDescent="0.2">
      <c r="A3773" s="20"/>
      <c r="C3773" s="22"/>
      <c r="F3773" s="25"/>
    </row>
    <row r="3774" spans="1:6" ht="12.75" x14ac:dyDescent="0.2">
      <c r="A3774" s="20"/>
      <c r="C3774" s="22"/>
      <c r="F3774" s="25"/>
    </row>
    <row r="3775" spans="1:6" ht="12.75" x14ac:dyDescent="0.2">
      <c r="A3775" s="20"/>
      <c r="C3775" s="22"/>
      <c r="F3775" s="25"/>
    </row>
    <row r="3776" spans="1:6" ht="12.75" x14ac:dyDescent="0.2">
      <c r="A3776" s="20"/>
      <c r="C3776" s="22"/>
      <c r="F3776" s="25"/>
    </row>
    <row r="3777" spans="1:6" ht="12.75" x14ac:dyDescent="0.2">
      <c r="A3777" s="20"/>
      <c r="C3777" s="22"/>
      <c r="F3777" s="25"/>
    </row>
    <row r="3778" spans="1:6" ht="12.75" x14ac:dyDescent="0.2">
      <c r="A3778" s="20"/>
      <c r="C3778" s="22"/>
      <c r="F3778" s="25"/>
    </row>
    <row r="3779" spans="1:6" ht="12.75" x14ac:dyDescent="0.2">
      <c r="A3779" s="20"/>
      <c r="C3779" s="22"/>
      <c r="F3779" s="25"/>
    </row>
    <row r="3780" spans="1:6" ht="12.75" x14ac:dyDescent="0.2">
      <c r="A3780" s="20"/>
      <c r="C3780" s="22"/>
      <c r="F3780" s="25"/>
    </row>
    <row r="3781" spans="1:6" ht="12.75" x14ac:dyDescent="0.2">
      <c r="A3781" s="20"/>
      <c r="C3781" s="22"/>
      <c r="F3781" s="25"/>
    </row>
    <row r="3782" spans="1:6" ht="12.75" x14ac:dyDescent="0.2">
      <c r="A3782" s="20"/>
      <c r="C3782" s="22"/>
      <c r="F3782" s="25"/>
    </row>
    <row r="3783" spans="1:6" ht="12.75" x14ac:dyDescent="0.2">
      <c r="A3783" s="20"/>
      <c r="C3783" s="22"/>
      <c r="F3783" s="25"/>
    </row>
    <row r="3784" spans="1:6" ht="12.75" x14ac:dyDescent="0.2">
      <c r="A3784" s="20"/>
      <c r="C3784" s="22"/>
      <c r="F3784" s="25"/>
    </row>
    <row r="3785" spans="1:6" ht="12.75" x14ac:dyDescent="0.2">
      <c r="A3785" s="20"/>
      <c r="C3785" s="22"/>
      <c r="F3785" s="25"/>
    </row>
    <row r="3786" spans="1:6" ht="12.75" x14ac:dyDescent="0.2">
      <c r="A3786" s="20"/>
      <c r="C3786" s="22"/>
      <c r="F3786" s="25"/>
    </row>
    <row r="3787" spans="1:6" ht="12.75" x14ac:dyDescent="0.2">
      <c r="A3787" s="20"/>
      <c r="C3787" s="22"/>
      <c r="F3787" s="25"/>
    </row>
    <row r="3788" spans="1:6" ht="12.75" x14ac:dyDescent="0.2">
      <c r="A3788" s="20"/>
      <c r="C3788" s="22"/>
      <c r="F3788" s="25"/>
    </row>
    <row r="3789" spans="1:6" ht="12.75" x14ac:dyDescent="0.2">
      <c r="A3789" s="20"/>
      <c r="C3789" s="22"/>
      <c r="F3789" s="25"/>
    </row>
    <row r="3790" spans="1:6" ht="12.75" x14ac:dyDescent="0.2">
      <c r="A3790" s="20"/>
      <c r="C3790" s="22"/>
      <c r="F3790" s="25"/>
    </row>
    <row r="3791" spans="1:6" ht="12.75" x14ac:dyDescent="0.2">
      <c r="A3791" s="20"/>
      <c r="C3791" s="22"/>
      <c r="F3791" s="25"/>
    </row>
    <row r="3792" spans="1:6" ht="12.75" x14ac:dyDescent="0.2">
      <c r="A3792" s="20"/>
      <c r="C3792" s="22"/>
      <c r="F3792" s="25"/>
    </row>
    <row r="3793" spans="1:6" ht="12.75" x14ac:dyDescent="0.2">
      <c r="A3793" s="20"/>
      <c r="C3793" s="22"/>
      <c r="F3793" s="25"/>
    </row>
    <row r="3794" spans="1:6" ht="12.75" x14ac:dyDescent="0.2">
      <c r="A3794" s="20"/>
      <c r="C3794" s="22"/>
      <c r="F3794" s="25"/>
    </row>
    <row r="3795" spans="1:6" ht="12.75" x14ac:dyDescent="0.2">
      <c r="A3795" s="20"/>
      <c r="C3795" s="22"/>
      <c r="F3795" s="25"/>
    </row>
    <row r="3796" spans="1:6" ht="12.75" x14ac:dyDescent="0.2">
      <c r="A3796" s="20"/>
      <c r="C3796" s="22"/>
      <c r="F3796" s="25"/>
    </row>
    <row r="3797" spans="1:6" ht="12.75" x14ac:dyDescent="0.2">
      <c r="A3797" s="20"/>
      <c r="C3797" s="22"/>
      <c r="F3797" s="25"/>
    </row>
    <row r="3798" spans="1:6" ht="12.75" x14ac:dyDescent="0.2">
      <c r="A3798" s="20"/>
      <c r="C3798" s="22"/>
      <c r="F3798" s="25"/>
    </row>
    <row r="3799" spans="1:6" ht="12.75" x14ac:dyDescent="0.2">
      <c r="A3799" s="20"/>
      <c r="C3799" s="22"/>
      <c r="F3799" s="25"/>
    </row>
    <row r="3800" spans="1:6" ht="12.75" x14ac:dyDescent="0.2">
      <c r="A3800" s="20"/>
      <c r="C3800" s="22"/>
      <c r="F3800" s="25"/>
    </row>
    <row r="3801" spans="1:6" ht="12.75" x14ac:dyDescent="0.2">
      <c r="A3801" s="20"/>
      <c r="C3801" s="22"/>
      <c r="F3801" s="25"/>
    </row>
    <row r="3802" spans="1:6" ht="12.75" x14ac:dyDescent="0.2">
      <c r="A3802" s="20"/>
      <c r="C3802" s="22"/>
      <c r="F3802" s="25"/>
    </row>
    <row r="3803" spans="1:6" ht="12.75" x14ac:dyDescent="0.2">
      <c r="A3803" s="20"/>
      <c r="C3803" s="22"/>
      <c r="F3803" s="25"/>
    </row>
    <row r="3804" spans="1:6" ht="12.75" x14ac:dyDescent="0.2">
      <c r="A3804" s="20"/>
      <c r="C3804" s="22"/>
      <c r="F3804" s="25"/>
    </row>
    <row r="3805" spans="1:6" ht="12.75" x14ac:dyDescent="0.2">
      <c r="A3805" s="20"/>
      <c r="C3805" s="22"/>
      <c r="F3805" s="25"/>
    </row>
    <row r="3806" spans="1:6" ht="12.75" x14ac:dyDescent="0.2">
      <c r="A3806" s="20"/>
      <c r="C3806" s="22"/>
      <c r="F3806" s="25"/>
    </row>
    <row r="3807" spans="1:6" ht="12.75" x14ac:dyDescent="0.2">
      <c r="A3807" s="20"/>
      <c r="C3807" s="22"/>
      <c r="F3807" s="25"/>
    </row>
    <row r="3808" spans="1:6" ht="12.75" x14ac:dyDescent="0.2">
      <c r="A3808" s="20"/>
      <c r="C3808" s="22"/>
      <c r="F3808" s="25"/>
    </row>
    <row r="3809" spans="1:6" ht="12.75" x14ac:dyDescent="0.2">
      <c r="A3809" s="20"/>
      <c r="C3809" s="22"/>
      <c r="F3809" s="25"/>
    </row>
    <row r="3810" spans="1:6" ht="12.75" x14ac:dyDescent="0.2">
      <c r="A3810" s="20"/>
      <c r="C3810" s="22"/>
      <c r="F3810" s="25"/>
    </row>
    <row r="3811" spans="1:6" ht="12.75" x14ac:dyDescent="0.2">
      <c r="A3811" s="20"/>
      <c r="C3811" s="22"/>
      <c r="F3811" s="25"/>
    </row>
    <row r="3812" spans="1:6" ht="12.75" x14ac:dyDescent="0.2">
      <c r="A3812" s="20"/>
      <c r="C3812" s="22"/>
      <c r="F3812" s="25"/>
    </row>
    <row r="3813" spans="1:6" ht="12.75" x14ac:dyDescent="0.2">
      <c r="A3813" s="20"/>
      <c r="C3813" s="22"/>
      <c r="F3813" s="25"/>
    </row>
    <row r="3814" spans="1:6" ht="12.75" x14ac:dyDescent="0.2">
      <c r="A3814" s="20"/>
      <c r="C3814" s="22"/>
      <c r="F3814" s="25"/>
    </row>
    <row r="3815" spans="1:6" ht="12.75" x14ac:dyDescent="0.2">
      <c r="A3815" s="20"/>
      <c r="C3815" s="22"/>
      <c r="F3815" s="25"/>
    </row>
    <row r="3816" spans="1:6" ht="12.75" x14ac:dyDescent="0.2">
      <c r="A3816" s="20"/>
      <c r="C3816" s="22"/>
      <c r="F3816" s="25"/>
    </row>
    <row r="3817" spans="1:6" ht="12.75" x14ac:dyDescent="0.2">
      <c r="A3817" s="20"/>
      <c r="C3817" s="22"/>
      <c r="F3817" s="25"/>
    </row>
    <row r="3818" spans="1:6" ht="12.75" x14ac:dyDescent="0.2">
      <c r="A3818" s="20"/>
      <c r="C3818" s="22"/>
      <c r="F3818" s="25"/>
    </row>
    <row r="3819" spans="1:6" ht="12.75" x14ac:dyDescent="0.2">
      <c r="A3819" s="20"/>
      <c r="C3819" s="22"/>
      <c r="F3819" s="25"/>
    </row>
    <row r="3820" spans="1:6" ht="12.75" x14ac:dyDescent="0.2">
      <c r="A3820" s="20"/>
      <c r="C3820" s="22"/>
      <c r="F3820" s="25"/>
    </row>
    <row r="3821" spans="1:6" ht="12.75" x14ac:dyDescent="0.2">
      <c r="A3821" s="20"/>
      <c r="C3821" s="22"/>
      <c r="F3821" s="25"/>
    </row>
    <row r="3822" spans="1:6" ht="12.75" x14ac:dyDescent="0.2">
      <c r="A3822" s="20"/>
      <c r="C3822" s="22"/>
      <c r="F3822" s="25"/>
    </row>
    <row r="3823" spans="1:6" ht="12.75" x14ac:dyDescent="0.2">
      <c r="A3823" s="20"/>
      <c r="C3823" s="22"/>
      <c r="F3823" s="25"/>
    </row>
    <row r="3824" spans="1:6" ht="12.75" x14ac:dyDescent="0.2">
      <c r="A3824" s="20"/>
      <c r="C3824" s="22"/>
      <c r="F3824" s="25"/>
    </row>
    <row r="3825" spans="1:6" ht="12.75" x14ac:dyDescent="0.2">
      <c r="A3825" s="20"/>
      <c r="C3825" s="22"/>
      <c r="F3825" s="25"/>
    </row>
    <row r="3826" spans="1:6" ht="12.75" x14ac:dyDescent="0.2">
      <c r="A3826" s="20"/>
      <c r="C3826" s="22"/>
      <c r="F3826" s="25"/>
    </row>
    <row r="3827" spans="1:6" ht="12.75" x14ac:dyDescent="0.2">
      <c r="A3827" s="20"/>
      <c r="C3827" s="22"/>
      <c r="F3827" s="25"/>
    </row>
    <row r="3828" spans="1:6" ht="12.75" x14ac:dyDescent="0.2">
      <c r="A3828" s="20"/>
      <c r="C3828" s="22"/>
      <c r="F3828" s="25"/>
    </row>
    <row r="3829" spans="1:6" ht="12.75" x14ac:dyDescent="0.2">
      <c r="A3829" s="20"/>
      <c r="C3829" s="22"/>
      <c r="F3829" s="25"/>
    </row>
    <row r="3830" spans="1:6" ht="12.75" x14ac:dyDescent="0.2">
      <c r="A3830" s="20"/>
      <c r="C3830" s="22"/>
      <c r="F3830" s="25"/>
    </row>
    <row r="3831" spans="1:6" ht="12.75" x14ac:dyDescent="0.2">
      <c r="A3831" s="20"/>
      <c r="C3831" s="22"/>
      <c r="F3831" s="25"/>
    </row>
    <row r="3832" spans="1:6" ht="12.75" x14ac:dyDescent="0.2">
      <c r="A3832" s="20"/>
      <c r="C3832" s="22"/>
      <c r="F3832" s="25"/>
    </row>
    <row r="3833" spans="1:6" ht="12.75" x14ac:dyDescent="0.2">
      <c r="A3833" s="20"/>
      <c r="C3833" s="22"/>
      <c r="F3833" s="25"/>
    </row>
    <row r="3834" spans="1:6" ht="12.75" x14ac:dyDescent="0.2">
      <c r="A3834" s="20"/>
      <c r="C3834" s="22"/>
      <c r="F3834" s="25"/>
    </row>
    <row r="3835" spans="1:6" ht="12.75" x14ac:dyDescent="0.2">
      <c r="A3835" s="20"/>
      <c r="C3835" s="22"/>
      <c r="F3835" s="25"/>
    </row>
    <row r="3836" spans="1:6" ht="12.75" x14ac:dyDescent="0.2">
      <c r="A3836" s="20"/>
      <c r="C3836" s="22"/>
      <c r="F3836" s="25"/>
    </row>
    <row r="3837" spans="1:6" ht="12.75" x14ac:dyDescent="0.2">
      <c r="A3837" s="20"/>
      <c r="C3837" s="22"/>
      <c r="F3837" s="25"/>
    </row>
    <row r="3838" spans="1:6" ht="12.75" x14ac:dyDescent="0.2">
      <c r="A3838" s="20"/>
      <c r="C3838" s="22"/>
      <c r="F3838" s="25"/>
    </row>
    <row r="3839" spans="1:6" ht="12.75" x14ac:dyDescent="0.2">
      <c r="A3839" s="20"/>
      <c r="C3839" s="22"/>
      <c r="F3839" s="25"/>
    </row>
    <row r="3840" spans="1:6" ht="12.75" x14ac:dyDescent="0.2">
      <c r="A3840" s="20"/>
      <c r="C3840" s="22"/>
      <c r="F3840" s="25"/>
    </row>
    <row r="3841" spans="1:6" ht="12.75" x14ac:dyDescent="0.2">
      <c r="A3841" s="20"/>
      <c r="C3841" s="22"/>
      <c r="F3841" s="25"/>
    </row>
    <row r="3842" spans="1:6" ht="12.75" x14ac:dyDescent="0.2">
      <c r="A3842" s="20"/>
      <c r="C3842" s="22"/>
      <c r="F3842" s="25"/>
    </row>
    <row r="3843" spans="1:6" ht="12.75" x14ac:dyDescent="0.2">
      <c r="A3843" s="20"/>
      <c r="C3843" s="22"/>
      <c r="F3843" s="25"/>
    </row>
    <row r="3844" spans="1:6" ht="12.75" x14ac:dyDescent="0.2">
      <c r="A3844" s="20"/>
      <c r="C3844" s="22"/>
      <c r="F3844" s="25"/>
    </row>
    <row r="3845" spans="1:6" ht="12.75" x14ac:dyDescent="0.2">
      <c r="A3845" s="20"/>
      <c r="C3845" s="22"/>
      <c r="F3845" s="25"/>
    </row>
    <row r="3846" spans="1:6" ht="12.75" x14ac:dyDescent="0.2">
      <c r="A3846" s="20"/>
      <c r="C3846" s="22"/>
      <c r="F3846" s="25"/>
    </row>
    <row r="3847" spans="1:6" ht="12.75" x14ac:dyDescent="0.2">
      <c r="A3847" s="20"/>
      <c r="C3847" s="22"/>
      <c r="F3847" s="25"/>
    </row>
    <row r="3848" spans="1:6" ht="12.75" x14ac:dyDescent="0.2">
      <c r="A3848" s="20"/>
      <c r="C3848" s="22"/>
      <c r="F3848" s="25"/>
    </row>
    <row r="3849" spans="1:6" ht="12.75" x14ac:dyDescent="0.2">
      <c r="A3849" s="20"/>
      <c r="C3849" s="22"/>
      <c r="F3849" s="25"/>
    </row>
    <row r="3850" spans="1:6" ht="12.75" x14ac:dyDescent="0.2">
      <c r="A3850" s="20"/>
      <c r="C3850" s="22"/>
      <c r="F3850" s="25"/>
    </row>
    <row r="3851" spans="1:6" ht="12.75" x14ac:dyDescent="0.2">
      <c r="A3851" s="20"/>
      <c r="C3851" s="22"/>
      <c r="F3851" s="25"/>
    </row>
    <row r="3852" spans="1:6" ht="12.75" x14ac:dyDescent="0.2">
      <c r="A3852" s="20"/>
      <c r="C3852" s="22"/>
      <c r="F3852" s="25"/>
    </row>
    <row r="3853" spans="1:6" ht="12.75" x14ac:dyDescent="0.2">
      <c r="A3853" s="20"/>
      <c r="C3853" s="22"/>
      <c r="F3853" s="25"/>
    </row>
    <row r="3854" spans="1:6" ht="12.75" x14ac:dyDescent="0.2">
      <c r="A3854" s="20"/>
      <c r="C3854" s="22"/>
      <c r="F3854" s="25"/>
    </row>
    <row r="3855" spans="1:6" ht="12.75" x14ac:dyDescent="0.2">
      <c r="A3855" s="20"/>
      <c r="C3855" s="22"/>
      <c r="F3855" s="25"/>
    </row>
    <row r="3856" spans="1:6" ht="12.75" x14ac:dyDescent="0.2">
      <c r="A3856" s="20"/>
      <c r="C3856" s="22"/>
      <c r="F3856" s="25"/>
    </row>
    <row r="3857" spans="1:6" ht="12.75" x14ac:dyDescent="0.2">
      <c r="A3857" s="20"/>
      <c r="C3857" s="22"/>
      <c r="F3857" s="25"/>
    </row>
    <row r="3858" spans="1:6" ht="12.75" x14ac:dyDescent="0.2">
      <c r="A3858" s="20"/>
      <c r="C3858" s="22"/>
      <c r="F3858" s="25"/>
    </row>
    <row r="3859" spans="1:6" ht="12.75" x14ac:dyDescent="0.2">
      <c r="A3859" s="20"/>
      <c r="C3859" s="22"/>
      <c r="F3859" s="25"/>
    </row>
    <row r="3860" spans="1:6" ht="12.75" x14ac:dyDescent="0.2">
      <c r="A3860" s="20"/>
      <c r="C3860" s="22"/>
      <c r="F3860" s="25"/>
    </row>
    <row r="3861" spans="1:6" ht="12.75" x14ac:dyDescent="0.2">
      <c r="A3861" s="20"/>
      <c r="C3861" s="22"/>
      <c r="F3861" s="25"/>
    </row>
    <row r="3862" spans="1:6" ht="12.75" x14ac:dyDescent="0.2">
      <c r="A3862" s="20"/>
      <c r="C3862" s="22"/>
      <c r="F3862" s="25"/>
    </row>
    <row r="3863" spans="1:6" ht="12.75" x14ac:dyDescent="0.2">
      <c r="A3863" s="20"/>
      <c r="C3863" s="22"/>
      <c r="F3863" s="25"/>
    </row>
    <row r="3864" spans="1:6" ht="12.75" x14ac:dyDescent="0.2">
      <c r="A3864" s="20"/>
      <c r="C3864" s="22"/>
      <c r="F3864" s="25"/>
    </row>
    <row r="3865" spans="1:6" ht="12.75" x14ac:dyDescent="0.2">
      <c r="A3865" s="20"/>
      <c r="C3865" s="22"/>
      <c r="F3865" s="25"/>
    </row>
    <row r="3866" spans="1:6" ht="12.75" x14ac:dyDescent="0.2">
      <c r="A3866" s="20"/>
      <c r="C3866" s="22"/>
      <c r="F3866" s="25"/>
    </row>
    <row r="3867" spans="1:6" ht="12.75" x14ac:dyDescent="0.2">
      <c r="A3867" s="20"/>
      <c r="C3867" s="22"/>
      <c r="F3867" s="25"/>
    </row>
    <row r="3868" spans="1:6" ht="12.75" x14ac:dyDescent="0.2">
      <c r="A3868" s="20"/>
      <c r="C3868" s="22"/>
      <c r="F3868" s="25"/>
    </row>
    <row r="3869" spans="1:6" ht="12.75" x14ac:dyDescent="0.2">
      <c r="A3869" s="20"/>
      <c r="C3869" s="22"/>
      <c r="F3869" s="25"/>
    </row>
    <row r="3870" spans="1:6" ht="12.75" x14ac:dyDescent="0.2">
      <c r="A3870" s="20"/>
      <c r="C3870" s="22"/>
      <c r="F3870" s="25"/>
    </row>
    <row r="3871" spans="1:6" ht="12.75" x14ac:dyDescent="0.2">
      <c r="A3871" s="20"/>
      <c r="C3871" s="22"/>
      <c r="F3871" s="25"/>
    </row>
    <row r="3872" spans="1:6" ht="12.75" x14ac:dyDescent="0.2">
      <c r="A3872" s="20"/>
      <c r="C3872" s="22"/>
      <c r="F3872" s="25"/>
    </row>
    <row r="3873" spans="1:6" ht="12.75" x14ac:dyDescent="0.2">
      <c r="A3873" s="20"/>
      <c r="C3873" s="22"/>
      <c r="F3873" s="25"/>
    </row>
    <row r="3874" spans="1:6" ht="12.75" x14ac:dyDescent="0.2">
      <c r="A3874" s="20"/>
      <c r="C3874" s="22"/>
      <c r="F3874" s="25"/>
    </row>
    <row r="3875" spans="1:6" ht="12.75" x14ac:dyDescent="0.2">
      <c r="A3875" s="20"/>
      <c r="C3875" s="22"/>
      <c r="F3875" s="25"/>
    </row>
    <row r="3876" spans="1:6" ht="12.75" x14ac:dyDescent="0.2">
      <c r="A3876" s="20"/>
      <c r="C3876" s="22"/>
      <c r="F3876" s="25"/>
    </row>
    <row r="3877" spans="1:6" ht="12.75" x14ac:dyDescent="0.2">
      <c r="A3877" s="20"/>
      <c r="C3877" s="22"/>
      <c r="F3877" s="25"/>
    </row>
    <row r="3878" spans="1:6" ht="12.75" x14ac:dyDescent="0.2">
      <c r="A3878" s="20"/>
      <c r="C3878" s="22"/>
      <c r="F3878" s="25"/>
    </row>
    <row r="3879" spans="1:6" ht="12.75" x14ac:dyDescent="0.2">
      <c r="A3879" s="20"/>
      <c r="C3879" s="22"/>
      <c r="F3879" s="25"/>
    </row>
    <row r="3880" spans="1:6" ht="12.75" x14ac:dyDescent="0.2">
      <c r="A3880" s="20"/>
      <c r="C3880" s="22"/>
      <c r="F3880" s="25"/>
    </row>
    <row r="3881" spans="1:6" ht="12.75" x14ac:dyDescent="0.2">
      <c r="A3881" s="20"/>
      <c r="C3881" s="22"/>
      <c r="F3881" s="25"/>
    </row>
    <row r="3882" spans="1:6" ht="12.75" x14ac:dyDescent="0.2">
      <c r="A3882" s="20"/>
      <c r="C3882" s="22"/>
      <c r="F3882" s="25"/>
    </row>
    <row r="3883" spans="1:6" ht="12.75" x14ac:dyDescent="0.2">
      <c r="A3883" s="20"/>
      <c r="C3883" s="22"/>
      <c r="F3883" s="25"/>
    </row>
    <row r="3884" spans="1:6" ht="12.75" x14ac:dyDescent="0.2">
      <c r="A3884" s="20"/>
      <c r="C3884" s="22"/>
      <c r="F3884" s="25"/>
    </row>
    <row r="3885" spans="1:6" ht="12.75" x14ac:dyDescent="0.2">
      <c r="A3885" s="20"/>
      <c r="C3885" s="22"/>
      <c r="F3885" s="25"/>
    </row>
    <row r="3886" spans="1:6" ht="12.75" x14ac:dyDescent="0.2">
      <c r="A3886" s="20"/>
      <c r="C3886" s="22"/>
      <c r="F3886" s="25"/>
    </row>
    <row r="3887" spans="1:6" ht="12.75" x14ac:dyDescent="0.2">
      <c r="A3887" s="20"/>
      <c r="C3887" s="22"/>
      <c r="F3887" s="25"/>
    </row>
    <row r="3888" spans="1:6" ht="12.75" x14ac:dyDescent="0.2">
      <c r="A3888" s="20"/>
      <c r="C3888" s="22"/>
      <c r="F3888" s="25"/>
    </row>
    <row r="3889" spans="1:6" ht="12.75" x14ac:dyDescent="0.2">
      <c r="A3889" s="20"/>
      <c r="C3889" s="22"/>
      <c r="F3889" s="25"/>
    </row>
    <row r="3890" spans="1:6" ht="12.75" x14ac:dyDescent="0.2">
      <c r="A3890" s="20"/>
      <c r="C3890" s="22"/>
      <c r="F3890" s="25"/>
    </row>
    <row r="3891" spans="1:6" ht="12.75" x14ac:dyDescent="0.2">
      <c r="A3891" s="20"/>
      <c r="C3891" s="22"/>
      <c r="F3891" s="25"/>
    </row>
    <row r="3892" spans="1:6" ht="12.75" x14ac:dyDescent="0.2">
      <c r="A3892" s="20"/>
      <c r="C3892" s="22"/>
      <c r="F3892" s="25"/>
    </row>
    <row r="3893" spans="1:6" ht="12.75" x14ac:dyDescent="0.2">
      <c r="A3893" s="20"/>
      <c r="C3893" s="22"/>
      <c r="F3893" s="25"/>
    </row>
    <row r="3894" spans="1:6" ht="12.75" x14ac:dyDescent="0.2">
      <c r="A3894" s="20"/>
      <c r="C3894" s="22"/>
      <c r="F3894" s="25"/>
    </row>
    <row r="3895" spans="1:6" ht="12.75" x14ac:dyDescent="0.2">
      <c r="A3895" s="20"/>
      <c r="C3895" s="22"/>
      <c r="F3895" s="25"/>
    </row>
    <row r="3896" spans="1:6" ht="12.75" x14ac:dyDescent="0.2">
      <c r="A3896" s="20"/>
      <c r="C3896" s="22"/>
      <c r="F3896" s="25"/>
    </row>
    <row r="3897" spans="1:6" ht="12.75" x14ac:dyDescent="0.2">
      <c r="A3897" s="20"/>
      <c r="C3897" s="22"/>
      <c r="F3897" s="25"/>
    </row>
    <row r="3898" spans="1:6" ht="12.75" x14ac:dyDescent="0.2">
      <c r="A3898" s="20"/>
      <c r="C3898" s="22"/>
      <c r="F3898" s="25"/>
    </row>
    <row r="3899" spans="1:6" ht="12.75" x14ac:dyDescent="0.2">
      <c r="A3899" s="20"/>
      <c r="C3899" s="22"/>
      <c r="F3899" s="25"/>
    </row>
    <row r="3900" spans="1:6" ht="12.75" x14ac:dyDescent="0.2">
      <c r="A3900" s="20"/>
      <c r="C3900" s="22"/>
      <c r="F3900" s="25"/>
    </row>
    <row r="3901" spans="1:6" ht="12.75" x14ac:dyDescent="0.2">
      <c r="A3901" s="20"/>
      <c r="C3901" s="22"/>
      <c r="F3901" s="25"/>
    </row>
    <row r="3902" spans="1:6" ht="12.75" x14ac:dyDescent="0.2">
      <c r="A3902" s="20"/>
      <c r="C3902" s="22"/>
      <c r="F3902" s="25"/>
    </row>
    <row r="3903" spans="1:6" ht="12.75" x14ac:dyDescent="0.2">
      <c r="A3903" s="20"/>
      <c r="C3903" s="22"/>
      <c r="F3903" s="25"/>
    </row>
    <row r="3904" spans="1:6" ht="12.75" x14ac:dyDescent="0.2">
      <c r="A3904" s="20"/>
      <c r="C3904" s="22"/>
      <c r="F3904" s="25"/>
    </row>
    <row r="3905" spans="1:6" ht="12.75" x14ac:dyDescent="0.2">
      <c r="A3905" s="20"/>
      <c r="C3905" s="22"/>
      <c r="F3905" s="25"/>
    </row>
    <row r="3906" spans="1:6" ht="12.75" x14ac:dyDescent="0.2">
      <c r="A3906" s="20"/>
      <c r="C3906" s="22"/>
      <c r="F3906" s="25"/>
    </row>
    <row r="3907" spans="1:6" ht="12.75" x14ac:dyDescent="0.2">
      <c r="A3907" s="20"/>
      <c r="C3907" s="22"/>
      <c r="F3907" s="25"/>
    </row>
    <row r="3908" spans="1:6" ht="12.75" x14ac:dyDescent="0.2">
      <c r="A3908" s="20"/>
      <c r="C3908" s="22"/>
      <c r="F3908" s="25"/>
    </row>
    <row r="3909" spans="1:6" ht="12.75" x14ac:dyDescent="0.2">
      <c r="A3909" s="20"/>
      <c r="C3909" s="22"/>
      <c r="F3909" s="25"/>
    </row>
    <row r="3910" spans="1:6" ht="12.75" x14ac:dyDescent="0.2">
      <c r="A3910" s="20"/>
      <c r="C3910" s="22"/>
      <c r="F3910" s="25"/>
    </row>
    <row r="3911" spans="1:6" ht="12.75" x14ac:dyDescent="0.2">
      <c r="A3911" s="20"/>
      <c r="C3911" s="22"/>
      <c r="F3911" s="25"/>
    </row>
    <row r="3912" spans="1:6" ht="12.75" x14ac:dyDescent="0.2">
      <c r="A3912" s="20"/>
      <c r="C3912" s="22"/>
      <c r="F3912" s="25"/>
    </row>
    <row r="3913" spans="1:6" ht="12.75" x14ac:dyDescent="0.2">
      <c r="A3913" s="20"/>
      <c r="C3913" s="22"/>
      <c r="F3913" s="25"/>
    </row>
    <row r="3914" spans="1:6" ht="12.75" x14ac:dyDescent="0.2">
      <c r="A3914" s="20"/>
      <c r="C3914" s="22"/>
      <c r="F3914" s="25"/>
    </row>
    <row r="3915" spans="1:6" ht="12.75" x14ac:dyDescent="0.2">
      <c r="A3915" s="20"/>
      <c r="C3915" s="22"/>
      <c r="F3915" s="25"/>
    </row>
    <row r="3916" spans="1:6" ht="12.75" x14ac:dyDescent="0.2">
      <c r="A3916" s="20"/>
      <c r="C3916" s="22"/>
      <c r="F3916" s="25"/>
    </row>
    <row r="3917" spans="1:6" ht="12.75" x14ac:dyDescent="0.2">
      <c r="A3917" s="20"/>
      <c r="C3917" s="22"/>
      <c r="F3917" s="25"/>
    </row>
    <row r="3918" spans="1:6" ht="12.75" x14ac:dyDescent="0.2">
      <c r="A3918" s="20"/>
      <c r="C3918" s="22"/>
      <c r="F3918" s="25"/>
    </row>
    <row r="3919" spans="1:6" ht="12.75" x14ac:dyDescent="0.2">
      <c r="A3919" s="20"/>
      <c r="C3919" s="22"/>
      <c r="F3919" s="25"/>
    </row>
    <row r="3920" spans="1:6" ht="12.75" x14ac:dyDescent="0.2">
      <c r="A3920" s="20"/>
      <c r="C3920" s="22"/>
      <c r="F3920" s="25"/>
    </row>
    <row r="3921" spans="1:6" ht="12.75" x14ac:dyDescent="0.2">
      <c r="A3921" s="20"/>
      <c r="C3921" s="22"/>
      <c r="F3921" s="25"/>
    </row>
    <row r="3922" spans="1:6" ht="12.75" x14ac:dyDescent="0.2">
      <c r="A3922" s="20"/>
      <c r="C3922" s="22"/>
      <c r="F3922" s="25"/>
    </row>
    <row r="3923" spans="1:6" ht="12.75" x14ac:dyDescent="0.2">
      <c r="A3923" s="20"/>
      <c r="C3923" s="22"/>
      <c r="F3923" s="25"/>
    </row>
    <row r="3924" spans="1:6" ht="12.75" x14ac:dyDescent="0.2">
      <c r="A3924" s="20"/>
      <c r="C3924" s="22"/>
      <c r="F3924" s="25"/>
    </row>
    <row r="3925" spans="1:6" ht="12.75" x14ac:dyDescent="0.2">
      <c r="A3925" s="20"/>
      <c r="C3925" s="22"/>
      <c r="F3925" s="25"/>
    </row>
    <row r="3926" spans="1:6" ht="12.75" x14ac:dyDescent="0.2">
      <c r="A3926" s="20"/>
      <c r="C3926" s="22"/>
      <c r="F3926" s="25"/>
    </row>
    <row r="3927" spans="1:6" ht="12.75" x14ac:dyDescent="0.2">
      <c r="A3927" s="20"/>
      <c r="C3927" s="22"/>
      <c r="F3927" s="25"/>
    </row>
    <row r="3928" spans="1:6" ht="12.75" x14ac:dyDescent="0.2">
      <c r="A3928" s="20"/>
      <c r="C3928" s="22"/>
      <c r="F3928" s="25"/>
    </row>
    <row r="3929" spans="1:6" ht="12.75" x14ac:dyDescent="0.2">
      <c r="A3929" s="20"/>
      <c r="C3929" s="22"/>
      <c r="F3929" s="25"/>
    </row>
    <row r="3930" spans="1:6" ht="12.75" x14ac:dyDescent="0.2">
      <c r="A3930" s="20"/>
      <c r="C3930" s="22"/>
      <c r="F3930" s="25"/>
    </row>
    <row r="3931" spans="1:6" ht="12.75" x14ac:dyDescent="0.2">
      <c r="A3931" s="20"/>
      <c r="C3931" s="22"/>
      <c r="F3931" s="25"/>
    </row>
    <row r="3932" spans="1:6" ht="12.75" x14ac:dyDescent="0.2">
      <c r="A3932" s="20"/>
      <c r="C3932" s="22"/>
      <c r="F3932" s="25"/>
    </row>
    <row r="3933" spans="1:6" ht="12.75" x14ac:dyDescent="0.2">
      <c r="A3933" s="20"/>
      <c r="C3933" s="22"/>
      <c r="F3933" s="25"/>
    </row>
    <row r="3934" spans="1:6" ht="12.75" x14ac:dyDescent="0.2">
      <c r="A3934" s="20"/>
      <c r="C3934" s="22"/>
      <c r="F3934" s="25"/>
    </row>
    <row r="3935" spans="1:6" ht="12.75" x14ac:dyDescent="0.2">
      <c r="A3935" s="20"/>
      <c r="C3935" s="22"/>
      <c r="F3935" s="25"/>
    </row>
    <row r="3936" spans="1:6" ht="12.75" x14ac:dyDescent="0.2">
      <c r="A3936" s="20"/>
      <c r="C3936" s="22"/>
      <c r="F3936" s="25"/>
    </row>
    <row r="3937" spans="1:6" ht="12.75" x14ac:dyDescent="0.2">
      <c r="A3937" s="20"/>
      <c r="C3937" s="22"/>
      <c r="F3937" s="25"/>
    </row>
    <row r="3938" spans="1:6" ht="12.75" x14ac:dyDescent="0.2">
      <c r="A3938" s="20"/>
      <c r="C3938" s="22"/>
      <c r="F3938" s="25"/>
    </row>
    <row r="3939" spans="1:6" ht="12.75" x14ac:dyDescent="0.2">
      <c r="A3939" s="20"/>
      <c r="C3939" s="22"/>
      <c r="F3939" s="25"/>
    </row>
    <row r="3940" spans="1:6" ht="12.75" x14ac:dyDescent="0.2">
      <c r="A3940" s="20"/>
      <c r="C3940" s="22"/>
      <c r="F3940" s="25"/>
    </row>
    <row r="3941" spans="1:6" ht="12.75" x14ac:dyDescent="0.2">
      <c r="A3941" s="20"/>
      <c r="C3941" s="22"/>
      <c r="F3941" s="25"/>
    </row>
    <row r="3942" spans="1:6" ht="12.75" x14ac:dyDescent="0.2">
      <c r="A3942" s="20"/>
      <c r="C3942" s="22"/>
      <c r="F3942" s="25"/>
    </row>
    <row r="3943" spans="1:6" ht="12.75" x14ac:dyDescent="0.2">
      <c r="A3943" s="20"/>
      <c r="C3943" s="22"/>
      <c r="F3943" s="25"/>
    </row>
    <row r="3944" spans="1:6" ht="12.75" x14ac:dyDescent="0.2">
      <c r="A3944" s="20"/>
      <c r="C3944" s="22"/>
      <c r="F3944" s="25"/>
    </row>
    <row r="3945" spans="1:6" ht="12.75" x14ac:dyDescent="0.2">
      <c r="A3945" s="20"/>
      <c r="C3945" s="22"/>
      <c r="F3945" s="25"/>
    </row>
    <row r="3946" spans="1:6" ht="12.75" x14ac:dyDescent="0.2">
      <c r="A3946" s="20"/>
      <c r="C3946" s="22"/>
      <c r="F3946" s="25"/>
    </row>
    <row r="3947" spans="1:6" ht="12.75" x14ac:dyDescent="0.2">
      <c r="A3947" s="20"/>
      <c r="C3947" s="22"/>
      <c r="F3947" s="25"/>
    </row>
    <row r="3948" spans="1:6" ht="12.75" x14ac:dyDescent="0.2">
      <c r="A3948" s="20"/>
      <c r="C3948" s="22"/>
      <c r="F3948" s="25"/>
    </row>
    <row r="3949" spans="1:6" ht="12.75" x14ac:dyDescent="0.2">
      <c r="A3949" s="20"/>
      <c r="C3949" s="22"/>
      <c r="F3949" s="25"/>
    </row>
    <row r="3950" spans="1:6" ht="12.75" x14ac:dyDescent="0.2">
      <c r="A3950" s="20"/>
      <c r="C3950" s="22"/>
      <c r="F3950" s="25"/>
    </row>
    <row r="3951" spans="1:6" ht="12.75" x14ac:dyDescent="0.2">
      <c r="A3951" s="20"/>
      <c r="C3951" s="22"/>
      <c r="F3951" s="25"/>
    </row>
    <row r="3952" spans="1:6" ht="12.75" x14ac:dyDescent="0.2">
      <c r="A3952" s="20"/>
      <c r="C3952" s="22"/>
      <c r="F3952" s="25"/>
    </row>
    <row r="3953" spans="1:6" ht="12.75" x14ac:dyDescent="0.2">
      <c r="A3953" s="20"/>
      <c r="C3953" s="22"/>
      <c r="F3953" s="25"/>
    </row>
    <row r="3954" spans="1:6" ht="12.75" x14ac:dyDescent="0.2">
      <c r="A3954" s="20"/>
      <c r="C3954" s="22"/>
      <c r="F3954" s="25"/>
    </row>
    <row r="3955" spans="1:6" ht="12.75" x14ac:dyDescent="0.2">
      <c r="A3955" s="20"/>
      <c r="C3955" s="22"/>
      <c r="F3955" s="25"/>
    </row>
    <row r="3956" spans="1:6" ht="12.75" x14ac:dyDescent="0.2">
      <c r="A3956" s="20"/>
      <c r="C3956" s="22"/>
      <c r="F3956" s="25"/>
    </row>
    <row r="3957" spans="1:6" ht="12.75" x14ac:dyDescent="0.2">
      <c r="A3957" s="20"/>
      <c r="C3957" s="22"/>
      <c r="F3957" s="25"/>
    </row>
    <row r="3958" spans="1:6" ht="12.75" x14ac:dyDescent="0.2">
      <c r="A3958" s="20"/>
      <c r="C3958" s="22"/>
      <c r="F3958" s="25"/>
    </row>
    <row r="3959" spans="1:6" ht="12.75" x14ac:dyDescent="0.2">
      <c r="A3959" s="20"/>
      <c r="C3959" s="22"/>
      <c r="F3959" s="25"/>
    </row>
    <row r="3960" spans="1:6" ht="12.75" x14ac:dyDescent="0.2">
      <c r="A3960" s="20"/>
      <c r="C3960" s="22"/>
      <c r="F3960" s="25"/>
    </row>
    <row r="3961" spans="1:6" ht="12.75" x14ac:dyDescent="0.2">
      <c r="A3961" s="20"/>
      <c r="C3961" s="22"/>
      <c r="F3961" s="25"/>
    </row>
    <row r="3962" spans="1:6" ht="12.75" x14ac:dyDescent="0.2">
      <c r="A3962" s="20"/>
      <c r="C3962" s="22"/>
      <c r="F3962" s="25"/>
    </row>
    <row r="3963" spans="1:6" ht="12.75" x14ac:dyDescent="0.2">
      <c r="A3963" s="20"/>
      <c r="C3963" s="22"/>
      <c r="F3963" s="25"/>
    </row>
    <row r="3964" spans="1:6" ht="12.75" x14ac:dyDescent="0.2">
      <c r="A3964" s="20"/>
      <c r="C3964" s="22"/>
      <c r="F3964" s="25"/>
    </row>
    <row r="3965" spans="1:6" ht="12.75" x14ac:dyDescent="0.2">
      <c r="A3965" s="20"/>
      <c r="C3965" s="22"/>
      <c r="F3965" s="25"/>
    </row>
    <row r="3966" spans="1:6" ht="12.75" x14ac:dyDescent="0.2">
      <c r="A3966" s="20"/>
      <c r="C3966" s="22"/>
      <c r="F3966" s="25"/>
    </row>
    <row r="3967" spans="1:6" ht="12.75" x14ac:dyDescent="0.2">
      <c r="A3967" s="20"/>
      <c r="C3967" s="22"/>
      <c r="F3967" s="25"/>
    </row>
    <row r="3968" spans="1:6" ht="12.75" x14ac:dyDescent="0.2">
      <c r="A3968" s="20"/>
      <c r="C3968" s="22"/>
      <c r="F3968" s="25"/>
    </row>
    <row r="3969" spans="1:6" ht="12.75" x14ac:dyDescent="0.2">
      <c r="A3969" s="20"/>
      <c r="C3969" s="22"/>
      <c r="F3969" s="25"/>
    </row>
    <row r="3970" spans="1:6" ht="12.75" x14ac:dyDescent="0.2">
      <c r="A3970" s="20"/>
      <c r="C3970" s="22"/>
      <c r="F3970" s="25"/>
    </row>
    <row r="3971" spans="1:6" ht="12.75" x14ac:dyDescent="0.2">
      <c r="A3971" s="20"/>
      <c r="C3971" s="22"/>
      <c r="F3971" s="25"/>
    </row>
    <row r="3972" spans="1:6" ht="12.75" x14ac:dyDescent="0.2">
      <c r="A3972" s="20"/>
      <c r="C3972" s="22"/>
      <c r="F3972" s="25"/>
    </row>
    <row r="3973" spans="1:6" ht="12.75" x14ac:dyDescent="0.2">
      <c r="A3973" s="20"/>
      <c r="C3973" s="22"/>
      <c r="F3973" s="25"/>
    </row>
    <row r="3974" spans="1:6" ht="12.75" x14ac:dyDescent="0.2">
      <c r="A3974" s="20"/>
      <c r="C3974" s="22"/>
      <c r="F3974" s="25"/>
    </row>
    <row r="3975" spans="1:6" ht="12.75" x14ac:dyDescent="0.2">
      <c r="A3975" s="20"/>
      <c r="C3975" s="22"/>
      <c r="F3975" s="25"/>
    </row>
    <row r="3976" spans="1:6" ht="12.75" x14ac:dyDescent="0.2">
      <c r="A3976" s="20"/>
      <c r="C3976" s="22"/>
      <c r="F3976" s="25"/>
    </row>
    <row r="3977" spans="1:6" ht="12.75" x14ac:dyDescent="0.2">
      <c r="A3977" s="20"/>
      <c r="C3977" s="22"/>
      <c r="F3977" s="25"/>
    </row>
    <row r="3978" spans="1:6" ht="12.75" x14ac:dyDescent="0.2">
      <c r="A3978" s="20"/>
      <c r="C3978" s="22"/>
      <c r="F3978" s="25"/>
    </row>
    <row r="3979" spans="1:6" ht="12.75" x14ac:dyDescent="0.2">
      <c r="A3979" s="20"/>
      <c r="C3979" s="22"/>
      <c r="F3979" s="25"/>
    </row>
    <row r="3980" spans="1:6" ht="12.75" x14ac:dyDescent="0.2">
      <c r="A3980" s="20"/>
      <c r="C3980" s="22"/>
      <c r="F3980" s="25"/>
    </row>
    <row r="3981" spans="1:6" ht="12.75" x14ac:dyDescent="0.2">
      <c r="A3981" s="20"/>
      <c r="C3981" s="22"/>
      <c r="F3981" s="25"/>
    </row>
    <row r="3982" spans="1:6" ht="12.75" x14ac:dyDescent="0.2">
      <c r="A3982" s="20"/>
      <c r="C3982" s="22"/>
      <c r="F3982" s="25"/>
    </row>
    <row r="3983" spans="1:6" ht="12.75" x14ac:dyDescent="0.2">
      <c r="A3983" s="20"/>
      <c r="C3983" s="22"/>
      <c r="F3983" s="25"/>
    </row>
    <row r="3984" spans="1:6" ht="12.75" x14ac:dyDescent="0.2">
      <c r="A3984" s="20"/>
      <c r="C3984" s="22"/>
      <c r="F3984" s="25"/>
    </row>
    <row r="3985" spans="1:6" ht="12.75" x14ac:dyDescent="0.2">
      <c r="A3985" s="20"/>
      <c r="C3985" s="22"/>
      <c r="F3985" s="25"/>
    </row>
    <row r="3986" spans="1:6" ht="12.75" x14ac:dyDescent="0.2">
      <c r="A3986" s="20"/>
      <c r="C3986" s="22"/>
      <c r="F3986" s="25"/>
    </row>
    <row r="3987" spans="1:6" ht="12.75" x14ac:dyDescent="0.2">
      <c r="A3987" s="20"/>
      <c r="C3987" s="22"/>
      <c r="F3987" s="25"/>
    </row>
    <row r="3988" spans="1:6" ht="12.75" x14ac:dyDescent="0.2">
      <c r="A3988" s="20"/>
      <c r="C3988" s="22"/>
      <c r="F3988" s="25"/>
    </row>
    <row r="3989" spans="1:6" ht="12.75" x14ac:dyDescent="0.2">
      <c r="A3989" s="20"/>
      <c r="C3989" s="22"/>
      <c r="F3989" s="25"/>
    </row>
    <row r="3990" spans="1:6" ht="12.75" x14ac:dyDescent="0.2">
      <c r="A3990" s="20"/>
      <c r="C3990" s="22"/>
      <c r="F3990" s="25"/>
    </row>
    <row r="3991" spans="1:6" ht="12.75" x14ac:dyDescent="0.2">
      <c r="A3991" s="20"/>
      <c r="C3991" s="22"/>
      <c r="F3991" s="25"/>
    </row>
    <row r="3992" spans="1:6" ht="12.75" x14ac:dyDescent="0.2">
      <c r="A3992" s="20"/>
      <c r="C3992" s="22"/>
      <c r="F3992" s="25"/>
    </row>
    <row r="3993" spans="1:6" ht="12.75" x14ac:dyDescent="0.2">
      <c r="A3993" s="20"/>
      <c r="C3993" s="22"/>
      <c r="F3993" s="25"/>
    </row>
    <row r="3994" spans="1:6" ht="12.75" x14ac:dyDescent="0.2">
      <c r="A3994" s="20"/>
      <c r="C3994" s="22"/>
      <c r="F3994" s="25"/>
    </row>
    <row r="3995" spans="1:6" ht="12.75" x14ac:dyDescent="0.2">
      <c r="A3995" s="20"/>
      <c r="C3995" s="22"/>
      <c r="F3995" s="25"/>
    </row>
    <row r="3996" spans="1:6" ht="12.75" x14ac:dyDescent="0.2">
      <c r="A3996" s="20"/>
      <c r="C3996" s="22"/>
      <c r="F3996" s="25"/>
    </row>
    <row r="3997" spans="1:6" ht="12.75" x14ac:dyDescent="0.2">
      <c r="A3997" s="20"/>
      <c r="C3997" s="22"/>
      <c r="F3997" s="25"/>
    </row>
    <row r="3998" spans="1:6" ht="12.75" x14ac:dyDescent="0.2">
      <c r="A3998" s="20"/>
      <c r="C3998" s="22"/>
      <c r="F3998" s="25"/>
    </row>
    <row r="3999" spans="1:6" ht="12.75" x14ac:dyDescent="0.2">
      <c r="A3999" s="20"/>
      <c r="C3999" s="22"/>
      <c r="F3999" s="25"/>
    </row>
    <row r="4000" spans="1:6" ht="12.75" x14ac:dyDescent="0.2">
      <c r="A4000" s="20"/>
      <c r="C4000" s="22"/>
      <c r="F4000" s="25"/>
    </row>
    <row r="4001" spans="1:6" ht="12.75" x14ac:dyDescent="0.2">
      <c r="A4001" s="20"/>
      <c r="C4001" s="22"/>
      <c r="F4001" s="25"/>
    </row>
    <row r="4002" spans="1:6" ht="12.75" x14ac:dyDescent="0.2">
      <c r="A4002" s="20"/>
      <c r="C4002" s="22"/>
      <c r="F4002" s="25"/>
    </row>
    <row r="4003" spans="1:6" ht="12.75" x14ac:dyDescent="0.2">
      <c r="A4003" s="20"/>
      <c r="C4003" s="22"/>
      <c r="F4003" s="25"/>
    </row>
    <row r="4004" spans="1:6" ht="12.75" x14ac:dyDescent="0.2">
      <c r="A4004" s="20"/>
      <c r="C4004" s="22"/>
      <c r="F4004" s="25"/>
    </row>
    <row r="4005" spans="1:6" ht="12.75" x14ac:dyDescent="0.2">
      <c r="A4005" s="20"/>
      <c r="C4005" s="22"/>
      <c r="F4005" s="25"/>
    </row>
    <row r="4006" spans="1:6" ht="12.75" x14ac:dyDescent="0.2">
      <c r="A4006" s="20"/>
      <c r="C4006" s="22"/>
      <c r="F4006" s="25"/>
    </row>
    <row r="4007" spans="1:6" ht="12.75" x14ac:dyDescent="0.2">
      <c r="A4007" s="20"/>
      <c r="C4007" s="22"/>
      <c r="F4007" s="25"/>
    </row>
    <row r="4008" spans="1:6" ht="12.75" x14ac:dyDescent="0.2">
      <c r="A4008" s="20"/>
      <c r="C4008" s="22"/>
      <c r="F4008" s="25"/>
    </row>
    <row r="4009" spans="1:6" ht="12.75" x14ac:dyDescent="0.2">
      <c r="A4009" s="20"/>
      <c r="C4009" s="22"/>
      <c r="F4009" s="25"/>
    </row>
    <row r="4010" spans="1:6" ht="12.75" x14ac:dyDescent="0.2">
      <c r="A4010" s="20"/>
      <c r="C4010" s="22"/>
      <c r="F4010" s="25"/>
    </row>
    <row r="4011" spans="1:6" ht="12.75" x14ac:dyDescent="0.2">
      <c r="A4011" s="20"/>
      <c r="C4011" s="22"/>
      <c r="F4011" s="25"/>
    </row>
    <row r="4012" spans="1:6" ht="12.75" x14ac:dyDescent="0.2">
      <c r="A4012" s="20"/>
      <c r="C4012" s="22"/>
      <c r="F4012" s="25"/>
    </row>
    <row r="4013" spans="1:6" ht="12.75" x14ac:dyDescent="0.2">
      <c r="A4013" s="20"/>
      <c r="C4013" s="22"/>
      <c r="F4013" s="25"/>
    </row>
    <row r="4014" spans="1:6" ht="12.75" x14ac:dyDescent="0.2">
      <c r="A4014" s="20"/>
      <c r="C4014" s="22"/>
      <c r="F4014" s="25"/>
    </row>
    <row r="4015" spans="1:6" ht="12.75" x14ac:dyDescent="0.2">
      <c r="A4015" s="20"/>
      <c r="C4015" s="22"/>
      <c r="F4015" s="25"/>
    </row>
    <row r="4016" spans="1:6" ht="12.75" x14ac:dyDescent="0.2">
      <c r="A4016" s="20"/>
      <c r="C4016" s="22"/>
      <c r="F4016" s="25"/>
    </row>
    <row r="4017" spans="1:6" ht="12.75" x14ac:dyDescent="0.2">
      <c r="A4017" s="20"/>
      <c r="C4017" s="22"/>
      <c r="F4017" s="25"/>
    </row>
    <row r="4018" spans="1:6" ht="12.75" x14ac:dyDescent="0.2">
      <c r="A4018" s="20"/>
      <c r="C4018" s="22"/>
      <c r="F4018" s="25"/>
    </row>
    <row r="4019" spans="1:6" ht="12.75" x14ac:dyDescent="0.2">
      <c r="A4019" s="20"/>
      <c r="C4019" s="22"/>
      <c r="F4019" s="25"/>
    </row>
    <row r="4020" spans="1:6" ht="12.75" x14ac:dyDescent="0.2">
      <c r="A4020" s="20"/>
      <c r="C4020" s="22"/>
      <c r="F4020" s="25"/>
    </row>
    <row r="4021" spans="1:6" ht="12.75" x14ac:dyDescent="0.2">
      <c r="A4021" s="20"/>
      <c r="C4021" s="22"/>
      <c r="F4021" s="25"/>
    </row>
    <row r="4022" spans="1:6" ht="12.75" x14ac:dyDescent="0.2">
      <c r="A4022" s="20"/>
      <c r="C4022" s="22"/>
      <c r="F4022" s="25"/>
    </row>
    <row r="4023" spans="1:6" ht="12.75" x14ac:dyDescent="0.2">
      <c r="A4023" s="20"/>
      <c r="C4023" s="22"/>
      <c r="F4023" s="25"/>
    </row>
    <row r="4024" spans="1:6" ht="12.75" x14ac:dyDescent="0.2">
      <c r="A4024" s="20"/>
      <c r="C4024" s="22"/>
      <c r="F4024" s="25"/>
    </row>
    <row r="4025" spans="1:6" ht="12.75" x14ac:dyDescent="0.2">
      <c r="A4025" s="20"/>
      <c r="C4025" s="22"/>
      <c r="F4025" s="25"/>
    </row>
    <row r="4026" spans="1:6" ht="12.75" x14ac:dyDescent="0.2">
      <c r="A4026" s="20"/>
      <c r="C4026" s="22"/>
      <c r="F4026" s="25"/>
    </row>
    <row r="4027" spans="1:6" ht="12.75" x14ac:dyDescent="0.2">
      <c r="A4027" s="20"/>
      <c r="C4027" s="22"/>
      <c r="F4027" s="25"/>
    </row>
    <row r="4028" spans="1:6" ht="12.75" x14ac:dyDescent="0.2">
      <c r="A4028" s="20"/>
      <c r="C4028" s="22"/>
      <c r="F4028" s="25"/>
    </row>
    <row r="4029" spans="1:6" ht="12.75" x14ac:dyDescent="0.2">
      <c r="A4029" s="20"/>
      <c r="C4029" s="22"/>
      <c r="F4029" s="25"/>
    </row>
    <row r="4030" spans="1:6" ht="12.75" x14ac:dyDescent="0.2">
      <c r="A4030" s="20"/>
      <c r="C4030" s="22"/>
      <c r="F4030" s="25"/>
    </row>
    <row r="4031" spans="1:6" ht="12.75" x14ac:dyDescent="0.2">
      <c r="A4031" s="20"/>
      <c r="C4031" s="22"/>
      <c r="F4031" s="25"/>
    </row>
    <row r="4032" spans="1:6" ht="12.75" x14ac:dyDescent="0.2">
      <c r="A4032" s="20"/>
      <c r="C4032" s="22"/>
      <c r="F4032" s="25"/>
    </row>
    <row r="4033" spans="1:6" ht="12.75" x14ac:dyDescent="0.2">
      <c r="A4033" s="20"/>
      <c r="C4033" s="22"/>
      <c r="F4033" s="25"/>
    </row>
    <row r="4034" spans="1:6" ht="12.75" x14ac:dyDescent="0.2">
      <c r="A4034" s="20"/>
      <c r="C4034" s="22"/>
      <c r="F4034" s="25"/>
    </row>
    <row r="4035" spans="1:6" ht="12.75" x14ac:dyDescent="0.2">
      <c r="A4035" s="20"/>
      <c r="C4035" s="22"/>
      <c r="F4035" s="25"/>
    </row>
    <row r="4036" spans="1:6" ht="12.75" x14ac:dyDescent="0.2">
      <c r="A4036" s="20"/>
      <c r="C4036" s="22"/>
      <c r="F4036" s="25"/>
    </row>
    <row r="4037" spans="1:6" ht="12.75" x14ac:dyDescent="0.2">
      <c r="A4037" s="20"/>
      <c r="C4037" s="22"/>
      <c r="F4037" s="25"/>
    </row>
    <row r="4038" spans="1:6" ht="12.75" x14ac:dyDescent="0.2">
      <c r="A4038" s="20"/>
      <c r="C4038" s="22"/>
      <c r="F4038" s="25"/>
    </row>
    <row r="4039" spans="1:6" ht="12.75" x14ac:dyDescent="0.2">
      <c r="A4039" s="20"/>
      <c r="C4039" s="22"/>
      <c r="F4039" s="25"/>
    </row>
    <row r="4040" spans="1:6" ht="12.75" x14ac:dyDescent="0.2">
      <c r="A4040" s="20"/>
      <c r="C4040" s="22"/>
      <c r="F4040" s="25"/>
    </row>
    <row r="4041" spans="1:6" ht="12.75" x14ac:dyDescent="0.2">
      <c r="A4041" s="20"/>
      <c r="C4041" s="22"/>
      <c r="F4041" s="25"/>
    </row>
    <row r="4042" spans="1:6" ht="12.75" x14ac:dyDescent="0.2">
      <c r="A4042" s="20"/>
      <c r="C4042" s="22"/>
      <c r="F4042" s="25"/>
    </row>
    <row r="4043" spans="1:6" ht="12.75" x14ac:dyDescent="0.2">
      <c r="A4043" s="20"/>
      <c r="C4043" s="22"/>
      <c r="F4043" s="25"/>
    </row>
    <row r="4044" spans="1:6" ht="12.75" x14ac:dyDescent="0.2">
      <c r="A4044" s="20"/>
      <c r="C4044" s="22"/>
      <c r="F4044" s="25"/>
    </row>
    <row r="4045" spans="1:6" ht="12.75" x14ac:dyDescent="0.2">
      <c r="A4045" s="20"/>
      <c r="C4045" s="22"/>
      <c r="F4045" s="25"/>
    </row>
    <row r="4046" spans="1:6" ht="12.75" x14ac:dyDescent="0.2">
      <c r="A4046" s="20"/>
      <c r="C4046" s="22"/>
      <c r="F4046" s="25"/>
    </row>
    <row r="4047" spans="1:6" ht="12.75" x14ac:dyDescent="0.2">
      <c r="A4047" s="20"/>
      <c r="C4047" s="22"/>
      <c r="F4047" s="25"/>
    </row>
    <row r="4048" spans="1:6" ht="12.75" x14ac:dyDescent="0.2">
      <c r="A4048" s="20"/>
      <c r="C4048" s="22"/>
      <c r="F4048" s="25"/>
    </row>
    <row r="4049" spans="1:6" ht="12.75" x14ac:dyDescent="0.2">
      <c r="A4049" s="20"/>
      <c r="C4049" s="22"/>
      <c r="F4049" s="25"/>
    </row>
    <row r="4050" spans="1:6" ht="12.75" x14ac:dyDescent="0.2">
      <c r="A4050" s="20"/>
      <c r="C4050" s="22"/>
      <c r="F4050" s="25"/>
    </row>
    <row r="4051" spans="1:6" ht="12.75" x14ac:dyDescent="0.2">
      <c r="A4051" s="20"/>
      <c r="C4051" s="22"/>
      <c r="F4051" s="25"/>
    </row>
    <row r="4052" spans="1:6" ht="12.75" x14ac:dyDescent="0.2">
      <c r="A4052" s="20"/>
      <c r="C4052" s="22"/>
      <c r="F4052" s="25"/>
    </row>
    <row r="4053" spans="1:6" ht="12.75" x14ac:dyDescent="0.2">
      <c r="A4053" s="20"/>
      <c r="C4053" s="22"/>
      <c r="F4053" s="25"/>
    </row>
    <row r="4054" spans="1:6" ht="12.75" x14ac:dyDescent="0.2">
      <c r="A4054" s="20"/>
      <c r="C4054" s="22"/>
      <c r="F4054" s="25"/>
    </row>
    <row r="4055" spans="1:6" ht="12.75" x14ac:dyDescent="0.2">
      <c r="A4055" s="20"/>
      <c r="C4055" s="22"/>
      <c r="F4055" s="25"/>
    </row>
    <row r="4056" spans="1:6" ht="12.75" x14ac:dyDescent="0.2">
      <c r="A4056" s="20"/>
      <c r="C4056" s="22"/>
      <c r="F4056" s="25"/>
    </row>
    <row r="4057" spans="1:6" ht="12.75" x14ac:dyDescent="0.2">
      <c r="A4057" s="20"/>
      <c r="C4057" s="22"/>
      <c r="F4057" s="25"/>
    </row>
    <row r="4058" spans="1:6" ht="12.75" x14ac:dyDescent="0.2">
      <c r="A4058" s="20"/>
      <c r="C4058" s="22"/>
      <c r="F4058" s="25"/>
    </row>
    <row r="4059" spans="1:6" ht="12.75" x14ac:dyDescent="0.2">
      <c r="A4059" s="20"/>
      <c r="C4059" s="22"/>
      <c r="F4059" s="25"/>
    </row>
    <row r="4060" spans="1:6" ht="12.75" x14ac:dyDescent="0.2">
      <c r="A4060" s="20"/>
      <c r="C4060" s="22"/>
      <c r="F4060" s="25"/>
    </row>
    <row r="4061" spans="1:6" ht="12.75" x14ac:dyDescent="0.2">
      <c r="A4061" s="20"/>
      <c r="C4061" s="22"/>
      <c r="F4061" s="25"/>
    </row>
    <row r="4062" spans="1:6" ht="12.75" x14ac:dyDescent="0.2">
      <c r="A4062" s="20"/>
      <c r="C4062" s="22"/>
      <c r="F4062" s="25"/>
    </row>
    <row r="4063" spans="1:6" ht="12.75" x14ac:dyDescent="0.2">
      <c r="A4063" s="20"/>
      <c r="C4063" s="22"/>
      <c r="F4063" s="25"/>
    </row>
    <row r="4064" spans="1:6" ht="12.75" x14ac:dyDescent="0.2">
      <c r="A4064" s="20"/>
      <c r="C4064" s="22"/>
      <c r="F4064" s="25"/>
    </row>
    <row r="4065" spans="1:6" ht="12.75" x14ac:dyDescent="0.2">
      <c r="A4065" s="20"/>
      <c r="C4065" s="22"/>
      <c r="F4065" s="25"/>
    </row>
    <row r="4066" spans="1:6" ht="12.75" x14ac:dyDescent="0.2">
      <c r="A4066" s="20"/>
      <c r="C4066" s="22"/>
      <c r="F4066" s="25"/>
    </row>
    <row r="4067" spans="1:6" ht="12.75" x14ac:dyDescent="0.2">
      <c r="A4067" s="20"/>
      <c r="C4067" s="22"/>
      <c r="F4067" s="25"/>
    </row>
    <row r="4068" spans="1:6" ht="12.75" x14ac:dyDescent="0.2">
      <c r="A4068" s="20"/>
      <c r="C4068" s="22"/>
      <c r="F4068" s="25"/>
    </row>
    <row r="4069" spans="1:6" ht="12.75" x14ac:dyDescent="0.2">
      <c r="A4069" s="20"/>
      <c r="C4069" s="22"/>
      <c r="F4069" s="25"/>
    </row>
    <row r="4070" spans="1:6" ht="12.75" x14ac:dyDescent="0.2">
      <c r="A4070" s="20"/>
      <c r="C4070" s="22"/>
      <c r="F4070" s="25"/>
    </row>
    <row r="4071" spans="1:6" ht="12.75" x14ac:dyDescent="0.2">
      <c r="A4071" s="20"/>
      <c r="C4071" s="22"/>
      <c r="F4071" s="25"/>
    </row>
    <row r="4072" spans="1:6" ht="12.75" x14ac:dyDescent="0.2">
      <c r="A4072" s="20"/>
      <c r="C4072" s="22"/>
      <c r="F4072" s="25"/>
    </row>
    <row r="4073" spans="1:6" ht="12.75" x14ac:dyDescent="0.2">
      <c r="A4073" s="20"/>
      <c r="C4073" s="22"/>
      <c r="F4073" s="25"/>
    </row>
    <row r="4074" spans="1:6" ht="12.75" x14ac:dyDescent="0.2">
      <c r="A4074" s="20"/>
      <c r="C4074" s="22"/>
      <c r="F4074" s="25"/>
    </row>
    <row r="4075" spans="1:6" ht="12.75" x14ac:dyDescent="0.2">
      <c r="A4075" s="20"/>
      <c r="C4075" s="22"/>
      <c r="F4075" s="25"/>
    </row>
    <row r="4076" spans="1:6" ht="12.75" x14ac:dyDescent="0.2">
      <c r="A4076" s="20"/>
      <c r="C4076" s="22"/>
      <c r="F4076" s="25"/>
    </row>
    <row r="4077" spans="1:6" ht="12.75" x14ac:dyDescent="0.2">
      <c r="A4077" s="20"/>
      <c r="C4077" s="22"/>
      <c r="F4077" s="25"/>
    </row>
    <row r="4078" spans="1:6" ht="12.75" x14ac:dyDescent="0.2">
      <c r="A4078" s="20"/>
      <c r="C4078" s="22"/>
      <c r="F4078" s="25"/>
    </row>
    <row r="4079" spans="1:6" ht="12.75" x14ac:dyDescent="0.2">
      <c r="A4079" s="20"/>
      <c r="C4079" s="22"/>
      <c r="F4079" s="25"/>
    </row>
    <row r="4080" spans="1:6" ht="12.75" x14ac:dyDescent="0.2">
      <c r="A4080" s="20"/>
      <c r="C4080" s="22"/>
      <c r="F4080" s="25"/>
    </row>
    <row r="4081" spans="1:6" ht="12.75" x14ac:dyDescent="0.2">
      <c r="A4081" s="20"/>
      <c r="C4081" s="22"/>
      <c r="F4081" s="25"/>
    </row>
    <row r="4082" spans="1:6" ht="12.75" x14ac:dyDescent="0.2">
      <c r="A4082" s="20"/>
      <c r="C4082" s="22"/>
      <c r="F4082" s="25"/>
    </row>
    <row r="4083" spans="1:6" ht="12.75" x14ac:dyDescent="0.2">
      <c r="A4083" s="20"/>
      <c r="C4083" s="22"/>
      <c r="F4083" s="25"/>
    </row>
    <row r="4084" spans="1:6" ht="12.75" x14ac:dyDescent="0.2">
      <c r="A4084" s="20"/>
      <c r="C4084" s="22"/>
      <c r="F4084" s="25"/>
    </row>
    <row r="4085" spans="1:6" ht="12.75" x14ac:dyDescent="0.2">
      <c r="A4085" s="20"/>
      <c r="C4085" s="22"/>
      <c r="F4085" s="25"/>
    </row>
    <row r="4086" spans="1:6" ht="12.75" x14ac:dyDescent="0.2">
      <c r="A4086" s="20"/>
      <c r="C4086" s="22"/>
      <c r="F4086" s="25"/>
    </row>
    <row r="4087" spans="1:6" ht="12.75" x14ac:dyDescent="0.2">
      <c r="A4087" s="20"/>
      <c r="C4087" s="22"/>
      <c r="F4087" s="25"/>
    </row>
    <row r="4088" spans="1:6" ht="12.75" x14ac:dyDescent="0.2">
      <c r="A4088" s="20"/>
      <c r="C4088" s="22"/>
      <c r="F4088" s="25"/>
    </row>
    <row r="4089" spans="1:6" ht="12.75" x14ac:dyDescent="0.2">
      <c r="A4089" s="20"/>
      <c r="C4089" s="22"/>
      <c r="F4089" s="25"/>
    </row>
    <row r="4090" spans="1:6" ht="12.75" x14ac:dyDescent="0.2">
      <c r="A4090" s="20"/>
      <c r="C4090" s="22"/>
      <c r="F4090" s="25"/>
    </row>
    <row r="4091" spans="1:6" ht="12.75" x14ac:dyDescent="0.2">
      <c r="A4091" s="20"/>
      <c r="C4091" s="22"/>
      <c r="F4091" s="25"/>
    </row>
    <row r="4092" spans="1:6" ht="12.75" x14ac:dyDescent="0.2">
      <c r="A4092" s="20"/>
      <c r="C4092" s="22"/>
      <c r="F4092" s="25"/>
    </row>
    <row r="4093" spans="1:6" ht="12.75" x14ac:dyDescent="0.2">
      <c r="A4093" s="20"/>
      <c r="C4093" s="22"/>
      <c r="F4093" s="25"/>
    </row>
    <row r="4094" spans="1:6" ht="12.75" x14ac:dyDescent="0.2">
      <c r="A4094" s="20"/>
      <c r="C4094" s="22"/>
      <c r="F4094" s="25"/>
    </row>
    <row r="4095" spans="1:6" ht="12.75" x14ac:dyDescent="0.2">
      <c r="A4095" s="20"/>
      <c r="C4095" s="22"/>
      <c r="F4095" s="25"/>
    </row>
    <row r="4096" spans="1:6" ht="12.75" x14ac:dyDescent="0.2">
      <c r="A4096" s="20"/>
      <c r="C4096" s="22"/>
      <c r="F4096" s="25"/>
    </row>
    <row r="4097" spans="1:6" ht="12.75" x14ac:dyDescent="0.2">
      <c r="A4097" s="20"/>
      <c r="C4097" s="22"/>
      <c r="F4097" s="25"/>
    </row>
    <row r="4098" spans="1:6" ht="12.75" x14ac:dyDescent="0.2">
      <c r="A4098" s="20"/>
      <c r="C4098" s="22"/>
      <c r="F4098" s="25"/>
    </row>
    <row r="4099" spans="1:6" ht="12.75" x14ac:dyDescent="0.2">
      <c r="A4099" s="20"/>
      <c r="C4099" s="22"/>
      <c r="F4099" s="25"/>
    </row>
    <row r="4100" spans="1:6" ht="12.75" x14ac:dyDescent="0.2">
      <c r="A4100" s="20"/>
      <c r="C4100" s="22"/>
      <c r="F4100" s="25"/>
    </row>
    <row r="4101" spans="1:6" ht="12.75" x14ac:dyDescent="0.2">
      <c r="A4101" s="20"/>
      <c r="C4101" s="22"/>
      <c r="F4101" s="25"/>
    </row>
    <row r="4102" spans="1:6" ht="12.75" x14ac:dyDescent="0.2">
      <c r="A4102" s="20"/>
      <c r="C4102" s="22"/>
      <c r="F4102" s="25"/>
    </row>
    <row r="4103" spans="1:6" ht="12.75" x14ac:dyDescent="0.2">
      <c r="A4103" s="20"/>
      <c r="C4103" s="22"/>
      <c r="F4103" s="25"/>
    </row>
    <row r="4104" spans="1:6" ht="12.75" x14ac:dyDescent="0.2">
      <c r="A4104" s="20"/>
      <c r="C4104" s="22"/>
      <c r="F4104" s="25"/>
    </row>
    <row r="4105" spans="1:6" ht="12.75" x14ac:dyDescent="0.2">
      <c r="A4105" s="20"/>
      <c r="C4105" s="22"/>
      <c r="F4105" s="25"/>
    </row>
    <row r="4106" spans="1:6" ht="12.75" x14ac:dyDescent="0.2">
      <c r="A4106" s="20"/>
      <c r="C4106" s="22"/>
      <c r="F4106" s="25"/>
    </row>
    <row r="4107" spans="1:6" ht="12.75" x14ac:dyDescent="0.2">
      <c r="A4107" s="20"/>
      <c r="C4107" s="22"/>
      <c r="F4107" s="25"/>
    </row>
    <row r="4108" spans="1:6" ht="12.75" x14ac:dyDescent="0.2">
      <c r="A4108" s="20"/>
      <c r="C4108" s="22"/>
      <c r="F4108" s="25"/>
    </row>
    <row r="4109" spans="1:6" ht="12.75" x14ac:dyDescent="0.2">
      <c r="A4109" s="20"/>
      <c r="C4109" s="22"/>
      <c r="F4109" s="25"/>
    </row>
    <row r="4110" spans="1:6" ht="12.75" x14ac:dyDescent="0.2">
      <c r="A4110" s="20"/>
      <c r="C4110" s="22"/>
      <c r="F4110" s="25"/>
    </row>
    <row r="4111" spans="1:6" ht="12.75" x14ac:dyDescent="0.2">
      <c r="A4111" s="20"/>
      <c r="C4111" s="22"/>
      <c r="F4111" s="25"/>
    </row>
    <row r="4112" spans="1:6" ht="12.75" x14ac:dyDescent="0.2">
      <c r="A4112" s="20"/>
      <c r="C4112" s="22"/>
      <c r="F4112" s="25"/>
    </row>
    <row r="4113" spans="1:6" ht="12.75" x14ac:dyDescent="0.2">
      <c r="A4113" s="20"/>
      <c r="C4113" s="22"/>
      <c r="F4113" s="25"/>
    </row>
    <row r="4114" spans="1:6" ht="12.75" x14ac:dyDescent="0.2">
      <c r="A4114" s="20"/>
      <c r="C4114" s="22"/>
      <c r="F4114" s="25"/>
    </row>
    <row r="4115" spans="1:6" ht="12.75" x14ac:dyDescent="0.2">
      <c r="A4115" s="20"/>
      <c r="C4115" s="22"/>
      <c r="F4115" s="25"/>
    </row>
    <row r="4116" spans="1:6" ht="12.75" x14ac:dyDescent="0.2">
      <c r="A4116" s="20"/>
      <c r="C4116" s="22"/>
      <c r="F4116" s="25"/>
    </row>
    <row r="4117" spans="1:6" ht="12.75" x14ac:dyDescent="0.2">
      <c r="A4117" s="20"/>
      <c r="C4117" s="22"/>
      <c r="F4117" s="25"/>
    </row>
    <row r="4118" spans="1:6" ht="12.75" x14ac:dyDescent="0.2">
      <c r="A4118" s="20"/>
      <c r="C4118" s="22"/>
      <c r="F4118" s="25"/>
    </row>
    <row r="4119" spans="1:6" ht="12.75" x14ac:dyDescent="0.2">
      <c r="A4119" s="20"/>
      <c r="C4119" s="22"/>
      <c r="F4119" s="25"/>
    </row>
    <row r="4120" spans="1:6" ht="12.75" x14ac:dyDescent="0.2">
      <c r="A4120" s="20"/>
      <c r="C4120" s="22"/>
      <c r="F4120" s="25"/>
    </row>
    <row r="4121" spans="1:6" ht="12.75" x14ac:dyDescent="0.2">
      <c r="A4121" s="20"/>
      <c r="C4121" s="22"/>
      <c r="F4121" s="25"/>
    </row>
    <row r="4122" spans="1:6" ht="12.75" x14ac:dyDescent="0.2">
      <c r="A4122" s="20"/>
      <c r="C4122" s="22"/>
      <c r="F4122" s="25"/>
    </row>
    <row r="4123" spans="1:6" ht="12.75" x14ac:dyDescent="0.2">
      <c r="A4123" s="20"/>
      <c r="C4123" s="22"/>
      <c r="F4123" s="25"/>
    </row>
    <row r="4124" spans="1:6" ht="12.75" x14ac:dyDescent="0.2">
      <c r="A4124" s="20"/>
      <c r="C4124" s="22"/>
      <c r="F4124" s="25"/>
    </row>
    <row r="4125" spans="1:6" ht="12.75" x14ac:dyDescent="0.2">
      <c r="A4125" s="20"/>
      <c r="C4125" s="22"/>
      <c r="F4125" s="25"/>
    </row>
    <row r="4126" spans="1:6" ht="12.75" x14ac:dyDescent="0.2">
      <c r="A4126" s="20"/>
      <c r="C4126" s="22"/>
      <c r="F4126" s="25"/>
    </row>
    <row r="4127" spans="1:6" ht="12.75" x14ac:dyDescent="0.2">
      <c r="A4127" s="20"/>
      <c r="C4127" s="22"/>
      <c r="F4127" s="25"/>
    </row>
    <row r="4128" spans="1:6" ht="12.75" x14ac:dyDescent="0.2">
      <c r="A4128" s="20"/>
      <c r="C4128" s="22"/>
      <c r="F4128" s="25"/>
    </row>
    <row r="4129" spans="1:6" ht="12.75" x14ac:dyDescent="0.2">
      <c r="A4129" s="20"/>
      <c r="C4129" s="22"/>
      <c r="F4129" s="25"/>
    </row>
    <row r="4130" spans="1:6" ht="12.75" x14ac:dyDescent="0.2">
      <c r="A4130" s="20"/>
      <c r="C4130" s="22"/>
      <c r="F4130" s="25"/>
    </row>
    <row r="4131" spans="1:6" ht="12.75" x14ac:dyDescent="0.2">
      <c r="A4131" s="20"/>
      <c r="C4131" s="22"/>
      <c r="F4131" s="25"/>
    </row>
    <row r="4132" spans="1:6" ht="12.75" x14ac:dyDescent="0.2">
      <c r="A4132" s="20"/>
      <c r="C4132" s="22"/>
      <c r="F4132" s="25"/>
    </row>
    <row r="4133" spans="1:6" ht="12.75" x14ac:dyDescent="0.2">
      <c r="A4133" s="20"/>
      <c r="C4133" s="22"/>
      <c r="F4133" s="25"/>
    </row>
    <row r="4134" spans="1:6" ht="12.75" x14ac:dyDescent="0.2">
      <c r="A4134" s="20"/>
      <c r="C4134" s="22"/>
      <c r="F4134" s="25"/>
    </row>
    <row r="4135" spans="1:6" ht="12.75" x14ac:dyDescent="0.2">
      <c r="A4135" s="20"/>
      <c r="C4135" s="22"/>
      <c r="F4135" s="25"/>
    </row>
    <row r="4136" spans="1:6" ht="12.75" x14ac:dyDescent="0.2">
      <c r="A4136" s="20"/>
      <c r="C4136" s="22"/>
      <c r="F4136" s="25"/>
    </row>
    <row r="4137" spans="1:6" ht="12.75" x14ac:dyDescent="0.2">
      <c r="A4137" s="20"/>
      <c r="C4137" s="22"/>
      <c r="F4137" s="25"/>
    </row>
    <row r="4138" spans="1:6" ht="12.75" x14ac:dyDescent="0.2">
      <c r="A4138" s="20"/>
      <c r="C4138" s="22"/>
      <c r="F4138" s="25"/>
    </row>
    <row r="4139" spans="1:6" ht="12.75" x14ac:dyDescent="0.2">
      <c r="A4139" s="20"/>
      <c r="C4139" s="22"/>
      <c r="F4139" s="25"/>
    </row>
    <row r="4140" spans="1:6" ht="12.75" x14ac:dyDescent="0.2">
      <c r="A4140" s="20"/>
      <c r="C4140" s="22"/>
      <c r="F4140" s="25"/>
    </row>
    <row r="4141" spans="1:6" ht="12.75" x14ac:dyDescent="0.2">
      <c r="A4141" s="20"/>
      <c r="C4141" s="22"/>
      <c r="F4141" s="25"/>
    </row>
    <row r="4142" spans="1:6" ht="12.75" x14ac:dyDescent="0.2">
      <c r="A4142" s="20"/>
      <c r="C4142" s="22"/>
      <c r="F4142" s="25"/>
    </row>
    <row r="4143" spans="1:6" ht="12.75" x14ac:dyDescent="0.2">
      <c r="A4143" s="20"/>
      <c r="C4143" s="22"/>
      <c r="F4143" s="25"/>
    </row>
    <row r="4144" spans="1:6" ht="12.75" x14ac:dyDescent="0.2">
      <c r="A4144" s="20"/>
      <c r="C4144" s="22"/>
      <c r="F4144" s="25"/>
    </row>
    <row r="4145" spans="1:6" ht="12.75" x14ac:dyDescent="0.2">
      <c r="A4145" s="20"/>
      <c r="C4145" s="22"/>
      <c r="F4145" s="25"/>
    </row>
    <row r="4146" spans="1:6" ht="12.75" x14ac:dyDescent="0.2">
      <c r="A4146" s="20"/>
      <c r="C4146" s="22"/>
      <c r="F4146" s="25"/>
    </row>
    <row r="4147" spans="1:6" ht="12.75" x14ac:dyDescent="0.2">
      <c r="A4147" s="20"/>
      <c r="C4147" s="22"/>
      <c r="F4147" s="25"/>
    </row>
    <row r="4148" spans="1:6" ht="12.75" x14ac:dyDescent="0.2">
      <c r="A4148" s="20"/>
      <c r="C4148" s="22"/>
      <c r="F4148" s="25"/>
    </row>
    <row r="4149" spans="1:6" ht="12.75" x14ac:dyDescent="0.2">
      <c r="A4149" s="20"/>
      <c r="C4149" s="22"/>
      <c r="F4149" s="25"/>
    </row>
    <row r="4150" spans="1:6" ht="12.75" x14ac:dyDescent="0.2">
      <c r="A4150" s="20"/>
      <c r="C4150" s="22"/>
      <c r="F4150" s="25"/>
    </row>
    <row r="4151" spans="1:6" ht="12.75" x14ac:dyDescent="0.2">
      <c r="A4151" s="20"/>
      <c r="C4151" s="22"/>
      <c r="F4151" s="25"/>
    </row>
    <row r="4152" spans="1:6" ht="12.75" x14ac:dyDescent="0.2">
      <c r="A4152" s="20"/>
      <c r="C4152" s="22"/>
      <c r="F4152" s="25"/>
    </row>
    <row r="4153" spans="1:6" ht="12.75" x14ac:dyDescent="0.2">
      <c r="A4153" s="20"/>
      <c r="C4153" s="22"/>
      <c r="F4153" s="25"/>
    </row>
    <row r="4154" spans="1:6" ht="12.75" x14ac:dyDescent="0.2">
      <c r="A4154" s="20"/>
      <c r="C4154" s="22"/>
      <c r="F4154" s="25"/>
    </row>
    <row r="4155" spans="1:6" ht="12.75" x14ac:dyDescent="0.2">
      <c r="A4155" s="20"/>
      <c r="C4155" s="22"/>
      <c r="F4155" s="25"/>
    </row>
    <row r="4156" spans="1:6" ht="12.75" x14ac:dyDescent="0.2">
      <c r="A4156" s="20"/>
      <c r="C4156" s="22"/>
      <c r="F4156" s="25"/>
    </row>
    <row r="4157" spans="1:6" ht="12.75" x14ac:dyDescent="0.2">
      <c r="A4157" s="20"/>
      <c r="C4157" s="22"/>
      <c r="F4157" s="25"/>
    </row>
    <row r="4158" spans="1:6" ht="12.75" x14ac:dyDescent="0.2">
      <c r="A4158" s="20"/>
      <c r="C4158" s="22"/>
      <c r="F4158" s="25"/>
    </row>
    <row r="4159" spans="1:6" ht="12.75" x14ac:dyDescent="0.2">
      <c r="A4159" s="20"/>
      <c r="C4159" s="22"/>
      <c r="F4159" s="25"/>
    </row>
    <row r="4160" spans="1:6" ht="12.75" x14ac:dyDescent="0.2">
      <c r="A4160" s="20"/>
      <c r="C4160" s="22"/>
      <c r="F4160" s="25"/>
    </row>
    <row r="4161" spans="1:6" ht="12.75" x14ac:dyDescent="0.2">
      <c r="A4161" s="20"/>
      <c r="C4161" s="22"/>
      <c r="F4161" s="25"/>
    </row>
    <row r="4162" spans="1:6" ht="12.75" x14ac:dyDescent="0.2">
      <c r="A4162" s="20"/>
      <c r="C4162" s="22"/>
      <c r="F4162" s="25"/>
    </row>
    <row r="4163" spans="1:6" ht="12.75" x14ac:dyDescent="0.2">
      <c r="A4163" s="20"/>
      <c r="C4163" s="22"/>
      <c r="F4163" s="25"/>
    </row>
    <row r="4164" spans="1:6" ht="12.75" x14ac:dyDescent="0.2">
      <c r="A4164" s="20"/>
      <c r="C4164" s="22"/>
      <c r="F4164" s="25"/>
    </row>
    <row r="4165" spans="1:6" ht="12.75" x14ac:dyDescent="0.2">
      <c r="A4165" s="20"/>
      <c r="C4165" s="22"/>
      <c r="F4165" s="25"/>
    </row>
    <row r="4166" spans="1:6" ht="12.75" x14ac:dyDescent="0.2">
      <c r="A4166" s="20"/>
      <c r="C4166" s="22"/>
      <c r="F4166" s="25"/>
    </row>
    <row r="4167" spans="1:6" ht="12.75" x14ac:dyDescent="0.2">
      <c r="A4167" s="20"/>
      <c r="C4167" s="22"/>
      <c r="F4167" s="25"/>
    </row>
    <row r="4168" spans="1:6" ht="12.75" x14ac:dyDescent="0.2">
      <c r="A4168" s="20"/>
      <c r="C4168" s="22"/>
      <c r="F4168" s="25"/>
    </row>
    <row r="4169" spans="1:6" ht="12.75" x14ac:dyDescent="0.2">
      <c r="A4169" s="20"/>
      <c r="C4169" s="22"/>
      <c r="F4169" s="25"/>
    </row>
    <row r="4170" spans="1:6" ht="12.75" x14ac:dyDescent="0.2">
      <c r="A4170" s="20"/>
      <c r="C4170" s="22"/>
      <c r="F4170" s="25"/>
    </row>
    <row r="4171" spans="1:6" ht="12.75" x14ac:dyDescent="0.2">
      <c r="A4171" s="20"/>
      <c r="C4171" s="22"/>
      <c r="F4171" s="25"/>
    </row>
    <row r="4172" spans="1:6" ht="12.75" x14ac:dyDescent="0.2">
      <c r="A4172" s="20"/>
      <c r="C4172" s="22"/>
      <c r="F4172" s="25"/>
    </row>
    <row r="4173" spans="1:6" ht="12.75" x14ac:dyDescent="0.2">
      <c r="A4173" s="20"/>
      <c r="C4173" s="22"/>
      <c r="F4173" s="25"/>
    </row>
    <row r="4174" spans="1:6" ht="12.75" x14ac:dyDescent="0.2">
      <c r="A4174" s="20"/>
      <c r="C4174" s="22"/>
      <c r="F4174" s="25"/>
    </row>
    <row r="4175" spans="1:6" ht="12.75" x14ac:dyDescent="0.2">
      <c r="A4175" s="20"/>
      <c r="C4175" s="22"/>
      <c r="F4175" s="25"/>
    </row>
    <row r="4176" spans="1:6" ht="12.75" x14ac:dyDescent="0.2">
      <c r="A4176" s="20"/>
      <c r="C4176" s="22"/>
      <c r="F4176" s="25"/>
    </row>
    <row r="4177" spans="1:6" ht="12.75" x14ac:dyDescent="0.2">
      <c r="A4177" s="20"/>
      <c r="C4177" s="22"/>
      <c r="F4177" s="25"/>
    </row>
    <row r="4178" spans="1:6" ht="12.75" x14ac:dyDescent="0.2">
      <c r="A4178" s="20"/>
      <c r="C4178" s="22"/>
      <c r="F4178" s="25"/>
    </row>
    <row r="4179" spans="1:6" ht="12.75" x14ac:dyDescent="0.2">
      <c r="A4179" s="20"/>
      <c r="C4179" s="22"/>
      <c r="F4179" s="25"/>
    </row>
    <row r="4180" spans="1:6" ht="12.75" x14ac:dyDescent="0.2">
      <c r="A4180" s="20"/>
      <c r="C4180" s="22"/>
      <c r="F4180" s="25"/>
    </row>
    <row r="4181" spans="1:6" ht="12.75" x14ac:dyDescent="0.2">
      <c r="A4181" s="20"/>
      <c r="C4181" s="22"/>
      <c r="F4181" s="25"/>
    </row>
    <row r="4182" spans="1:6" ht="12.75" x14ac:dyDescent="0.2">
      <c r="A4182" s="20"/>
      <c r="C4182" s="22"/>
      <c r="F4182" s="25"/>
    </row>
    <row r="4183" spans="1:6" ht="12.75" x14ac:dyDescent="0.2">
      <c r="A4183" s="20"/>
      <c r="C4183" s="22"/>
      <c r="F4183" s="25"/>
    </row>
    <row r="4184" spans="1:6" ht="12.75" x14ac:dyDescent="0.2">
      <c r="A4184" s="20"/>
      <c r="C4184" s="22"/>
      <c r="F4184" s="25"/>
    </row>
    <row r="4185" spans="1:6" ht="12.75" x14ac:dyDescent="0.2">
      <c r="A4185" s="20"/>
      <c r="C4185" s="22"/>
      <c r="F4185" s="25"/>
    </row>
    <row r="4186" spans="1:6" ht="12.75" x14ac:dyDescent="0.2">
      <c r="A4186" s="20"/>
      <c r="C4186" s="22"/>
      <c r="F4186" s="25"/>
    </row>
    <row r="4187" spans="1:6" ht="12.75" x14ac:dyDescent="0.2">
      <c r="A4187" s="20"/>
      <c r="C4187" s="22"/>
      <c r="F4187" s="25"/>
    </row>
    <row r="4188" spans="1:6" ht="12.75" x14ac:dyDescent="0.2">
      <c r="A4188" s="20"/>
      <c r="C4188" s="22"/>
      <c r="F4188" s="25"/>
    </row>
    <row r="4189" spans="1:6" ht="12.75" x14ac:dyDescent="0.2">
      <c r="A4189" s="20"/>
      <c r="C4189" s="22"/>
      <c r="F4189" s="25"/>
    </row>
    <row r="4190" spans="1:6" ht="12.75" x14ac:dyDescent="0.2">
      <c r="A4190" s="20"/>
      <c r="C4190" s="22"/>
      <c r="F4190" s="25"/>
    </row>
    <row r="4191" spans="1:6" ht="12.75" x14ac:dyDescent="0.2">
      <c r="A4191" s="20"/>
      <c r="C4191" s="22"/>
      <c r="F4191" s="25"/>
    </row>
    <row r="4192" spans="1:6" ht="12.75" x14ac:dyDescent="0.2">
      <c r="A4192" s="20"/>
      <c r="C4192" s="22"/>
      <c r="F4192" s="25"/>
    </row>
    <row r="4193" spans="1:6" ht="12.75" x14ac:dyDescent="0.2">
      <c r="A4193" s="20"/>
      <c r="C4193" s="22"/>
      <c r="F4193" s="25"/>
    </row>
    <row r="4194" spans="1:6" ht="12.75" x14ac:dyDescent="0.2">
      <c r="A4194" s="20"/>
      <c r="C4194" s="22"/>
      <c r="F4194" s="25"/>
    </row>
    <row r="4195" spans="1:6" ht="12.75" x14ac:dyDescent="0.2">
      <c r="A4195" s="20"/>
      <c r="C4195" s="22"/>
      <c r="F4195" s="25"/>
    </row>
    <row r="4196" spans="1:6" ht="12.75" x14ac:dyDescent="0.2">
      <c r="A4196" s="20"/>
      <c r="C4196" s="22"/>
      <c r="F4196" s="25"/>
    </row>
    <row r="4197" spans="1:6" ht="12.75" x14ac:dyDescent="0.2">
      <c r="A4197" s="20"/>
      <c r="C4197" s="22"/>
      <c r="F4197" s="25"/>
    </row>
    <row r="4198" spans="1:6" ht="12.75" x14ac:dyDescent="0.2">
      <c r="A4198" s="20"/>
      <c r="C4198" s="22"/>
      <c r="F4198" s="25"/>
    </row>
    <row r="4199" spans="1:6" ht="12.75" x14ac:dyDescent="0.2">
      <c r="A4199" s="20"/>
      <c r="C4199" s="22"/>
      <c r="F4199" s="25"/>
    </row>
    <row r="4200" spans="1:6" ht="12.75" x14ac:dyDescent="0.2">
      <c r="A4200" s="20"/>
      <c r="C4200" s="22"/>
      <c r="F4200" s="25"/>
    </row>
    <row r="4201" spans="1:6" ht="12.75" x14ac:dyDescent="0.2">
      <c r="A4201" s="20"/>
      <c r="C4201" s="22"/>
      <c r="F4201" s="25"/>
    </row>
    <row r="4202" spans="1:6" ht="12.75" x14ac:dyDescent="0.2">
      <c r="A4202" s="20"/>
      <c r="C4202" s="22"/>
      <c r="F4202" s="25"/>
    </row>
    <row r="4203" spans="1:6" ht="12.75" x14ac:dyDescent="0.2">
      <c r="A4203" s="20"/>
      <c r="C4203" s="22"/>
      <c r="F4203" s="25"/>
    </row>
    <row r="4204" spans="1:6" ht="12.75" x14ac:dyDescent="0.2">
      <c r="A4204" s="20"/>
      <c r="C4204" s="22"/>
      <c r="F4204" s="25"/>
    </row>
    <row r="4205" spans="1:6" ht="12.75" x14ac:dyDescent="0.2">
      <c r="A4205" s="20"/>
      <c r="C4205" s="22"/>
      <c r="F4205" s="25"/>
    </row>
    <row r="4206" spans="1:6" ht="12.75" x14ac:dyDescent="0.2">
      <c r="A4206" s="20"/>
      <c r="C4206" s="22"/>
      <c r="F4206" s="25"/>
    </row>
    <row r="4207" spans="1:6" ht="12.75" x14ac:dyDescent="0.2">
      <c r="A4207" s="20"/>
      <c r="C4207" s="22"/>
      <c r="F4207" s="25"/>
    </row>
    <row r="4208" spans="1:6" ht="12.75" x14ac:dyDescent="0.2">
      <c r="A4208" s="20"/>
      <c r="C4208" s="22"/>
      <c r="F4208" s="25"/>
    </row>
    <row r="4209" spans="1:6" ht="12.75" x14ac:dyDescent="0.2">
      <c r="A4209" s="20"/>
      <c r="C4209" s="22"/>
      <c r="F4209" s="25"/>
    </row>
    <row r="4210" spans="1:6" ht="12.75" x14ac:dyDescent="0.2">
      <c r="A4210" s="20"/>
      <c r="C4210" s="22"/>
      <c r="F4210" s="25"/>
    </row>
    <row r="4211" spans="1:6" ht="12.75" x14ac:dyDescent="0.2">
      <c r="A4211" s="20"/>
      <c r="C4211" s="22"/>
      <c r="F4211" s="25"/>
    </row>
    <row r="4212" spans="1:6" ht="12.75" x14ac:dyDescent="0.2">
      <c r="A4212" s="20"/>
      <c r="C4212" s="22"/>
      <c r="F4212" s="25"/>
    </row>
    <row r="4213" spans="1:6" ht="12.75" x14ac:dyDescent="0.2">
      <c r="A4213" s="20"/>
      <c r="C4213" s="22"/>
      <c r="F4213" s="25"/>
    </row>
    <row r="4214" spans="1:6" ht="12.75" x14ac:dyDescent="0.2">
      <c r="A4214" s="20"/>
      <c r="C4214" s="22"/>
      <c r="F4214" s="25"/>
    </row>
    <row r="4215" spans="1:6" ht="12.75" x14ac:dyDescent="0.2">
      <c r="A4215" s="20"/>
      <c r="C4215" s="22"/>
      <c r="F4215" s="25"/>
    </row>
    <row r="4216" spans="1:6" ht="12.75" x14ac:dyDescent="0.2">
      <c r="A4216" s="20"/>
      <c r="C4216" s="22"/>
      <c r="F4216" s="25"/>
    </row>
    <row r="4217" spans="1:6" ht="12.75" x14ac:dyDescent="0.2">
      <c r="A4217" s="20"/>
      <c r="C4217" s="22"/>
      <c r="F4217" s="25"/>
    </row>
    <row r="4218" spans="1:6" ht="12.75" x14ac:dyDescent="0.2">
      <c r="A4218" s="20"/>
      <c r="C4218" s="22"/>
      <c r="F4218" s="25"/>
    </row>
    <row r="4219" spans="1:6" ht="12.75" x14ac:dyDescent="0.2">
      <c r="A4219" s="20"/>
      <c r="C4219" s="22"/>
      <c r="F4219" s="25"/>
    </row>
    <row r="4220" spans="1:6" ht="12.75" x14ac:dyDescent="0.2">
      <c r="A4220" s="20"/>
      <c r="C4220" s="22"/>
      <c r="F4220" s="25"/>
    </row>
    <row r="4221" spans="1:6" ht="12.75" x14ac:dyDescent="0.2">
      <c r="A4221" s="20"/>
      <c r="C4221" s="22"/>
      <c r="F4221" s="25"/>
    </row>
    <row r="4222" spans="1:6" ht="12.75" x14ac:dyDescent="0.2">
      <c r="A4222" s="20"/>
      <c r="C4222" s="22"/>
      <c r="F4222" s="25"/>
    </row>
    <row r="4223" spans="1:6" ht="12.75" x14ac:dyDescent="0.2">
      <c r="A4223" s="20"/>
      <c r="C4223" s="22"/>
      <c r="F4223" s="25"/>
    </row>
    <row r="4224" spans="1:6" ht="12.75" x14ac:dyDescent="0.2">
      <c r="A4224" s="20"/>
      <c r="C4224" s="22"/>
      <c r="F4224" s="25"/>
    </row>
    <row r="4225" spans="1:6" ht="12.75" x14ac:dyDescent="0.2">
      <c r="A4225" s="20"/>
      <c r="C4225" s="22"/>
      <c r="F4225" s="25"/>
    </row>
    <row r="4226" spans="1:6" ht="12.75" x14ac:dyDescent="0.2">
      <c r="A4226" s="20"/>
      <c r="C4226" s="22"/>
      <c r="F4226" s="25"/>
    </row>
    <row r="4227" spans="1:6" ht="12.75" x14ac:dyDescent="0.2">
      <c r="A4227" s="20"/>
      <c r="C4227" s="22"/>
      <c r="F4227" s="25"/>
    </row>
    <row r="4228" spans="1:6" ht="12.75" x14ac:dyDescent="0.2">
      <c r="A4228" s="20"/>
      <c r="C4228" s="22"/>
      <c r="F4228" s="25"/>
    </row>
    <row r="4229" spans="1:6" ht="12.75" x14ac:dyDescent="0.2">
      <c r="A4229" s="20"/>
      <c r="C4229" s="22"/>
      <c r="F4229" s="25"/>
    </row>
    <row r="4230" spans="1:6" ht="12.75" x14ac:dyDescent="0.2">
      <c r="A4230" s="20"/>
      <c r="C4230" s="22"/>
      <c r="F4230" s="25"/>
    </row>
    <row r="4231" spans="1:6" ht="12.75" x14ac:dyDescent="0.2">
      <c r="A4231" s="20"/>
      <c r="C4231" s="22"/>
      <c r="F4231" s="25"/>
    </row>
    <row r="4232" spans="1:6" ht="12.75" x14ac:dyDescent="0.2">
      <c r="A4232" s="20"/>
      <c r="C4232" s="22"/>
      <c r="F4232" s="25"/>
    </row>
    <row r="4233" spans="1:6" ht="12.75" x14ac:dyDescent="0.2">
      <c r="A4233" s="20"/>
      <c r="C4233" s="22"/>
      <c r="F4233" s="25"/>
    </row>
    <row r="4234" spans="1:6" ht="12.75" x14ac:dyDescent="0.2">
      <c r="A4234" s="20"/>
      <c r="C4234" s="22"/>
      <c r="F4234" s="25"/>
    </row>
    <row r="4235" spans="1:6" ht="12.75" x14ac:dyDescent="0.2">
      <c r="A4235" s="20"/>
      <c r="C4235" s="22"/>
      <c r="F4235" s="25"/>
    </row>
    <row r="4236" spans="1:6" ht="12.75" x14ac:dyDescent="0.2">
      <c r="A4236" s="20"/>
      <c r="C4236" s="22"/>
      <c r="F4236" s="25"/>
    </row>
    <row r="4237" spans="1:6" ht="12.75" x14ac:dyDescent="0.2">
      <c r="A4237" s="20"/>
      <c r="C4237" s="22"/>
      <c r="F4237" s="25"/>
    </row>
    <row r="4238" spans="1:6" ht="12.75" x14ac:dyDescent="0.2">
      <c r="A4238" s="20"/>
      <c r="C4238" s="22"/>
      <c r="F4238" s="25"/>
    </row>
    <row r="4239" spans="1:6" ht="12.75" x14ac:dyDescent="0.2">
      <c r="A4239" s="20"/>
      <c r="C4239" s="22"/>
      <c r="F4239" s="25"/>
    </row>
    <row r="4240" spans="1:6" ht="12.75" x14ac:dyDescent="0.2">
      <c r="A4240" s="20"/>
      <c r="C4240" s="22"/>
      <c r="F4240" s="25"/>
    </row>
    <row r="4241" spans="1:6" ht="12.75" x14ac:dyDescent="0.2">
      <c r="A4241" s="20"/>
      <c r="C4241" s="22"/>
      <c r="F4241" s="25"/>
    </row>
    <row r="4242" spans="1:6" ht="12.75" x14ac:dyDescent="0.2">
      <c r="A4242" s="20"/>
      <c r="C4242" s="22"/>
      <c r="F4242" s="25"/>
    </row>
    <row r="4243" spans="1:6" ht="12.75" x14ac:dyDescent="0.2">
      <c r="A4243" s="20"/>
      <c r="C4243" s="22"/>
      <c r="F4243" s="25"/>
    </row>
    <row r="4244" spans="1:6" ht="12.75" x14ac:dyDescent="0.2">
      <c r="A4244" s="20"/>
      <c r="C4244" s="22"/>
      <c r="F4244" s="25"/>
    </row>
    <row r="4245" spans="1:6" ht="12.75" x14ac:dyDescent="0.2">
      <c r="A4245" s="20"/>
      <c r="C4245" s="22"/>
      <c r="F4245" s="25"/>
    </row>
    <row r="4246" spans="1:6" ht="12.75" x14ac:dyDescent="0.2">
      <c r="A4246" s="20"/>
      <c r="C4246" s="22"/>
      <c r="F4246" s="25"/>
    </row>
    <row r="4247" spans="1:6" ht="12.75" x14ac:dyDescent="0.2">
      <c r="A4247" s="20"/>
      <c r="C4247" s="22"/>
      <c r="F4247" s="25"/>
    </row>
    <row r="4248" spans="1:6" ht="12.75" x14ac:dyDescent="0.2">
      <c r="A4248" s="20"/>
      <c r="C4248" s="22"/>
      <c r="F4248" s="25"/>
    </row>
    <row r="4249" spans="1:6" ht="12.75" x14ac:dyDescent="0.2">
      <c r="A4249" s="20"/>
      <c r="C4249" s="22"/>
      <c r="F4249" s="25"/>
    </row>
    <row r="4250" spans="1:6" ht="12.75" x14ac:dyDescent="0.2">
      <c r="A4250" s="20"/>
      <c r="C4250" s="22"/>
      <c r="F4250" s="25"/>
    </row>
    <row r="4251" spans="1:6" ht="12.75" x14ac:dyDescent="0.2">
      <c r="A4251" s="20"/>
      <c r="C4251" s="22"/>
      <c r="F4251" s="25"/>
    </row>
    <row r="4252" spans="1:6" ht="12.75" x14ac:dyDescent="0.2">
      <c r="A4252" s="20"/>
      <c r="C4252" s="22"/>
      <c r="F4252" s="25"/>
    </row>
    <row r="4253" spans="1:6" ht="12.75" x14ac:dyDescent="0.2">
      <c r="A4253" s="20"/>
      <c r="C4253" s="22"/>
      <c r="F4253" s="25"/>
    </row>
    <row r="4254" spans="1:6" ht="12.75" x14ac:dyDescent="0.2">
      <c r="A4254" s="20"/>
      <c r="C4254" s="22"/>
      <c r="F4254" s="25"/>
    </row>
    <row r="4255" spans="1:6" ht="12.75" x14ac:dyDescent="0.2">
      <c r="A4255" s="20"/>
      <c r="C4255" s="22"/>
      <c r="F4255" s="25"/>
    </row>
    <row r="4256" spans="1:6" ht="12.75" x14ac:dyDescent="0.2">
      <c r="A4256" s="20"/>
      <c r="C4256" s="22"/>
      <c r="F4256" s="25"/>
    </row>
    <row r="4257" spans="1:6" ht="12.75" x14ac:dyDescent="0.2">
      <c r="A4257" s="20"/>
      <c r="C4257" s="22"/>
      <c r="F4257" s="25"/>
    </row>
    <row r="4258" spans="1:6" ht="12.75" x14ac:dyDescent="0.2">
      <c r="A4258" s="20"/>
      <c r="C4258" s="22"/>
      <c r="F4258" s="25"/>
    </row>
    <row r="4259" spans="1:6" ht="12.75" x14ac:dyDescent="0.2">
      <c r="A4259" s="20"/>
      <c r="C4259" s="22"/>
      <c r="F4259" s="25"/>
    </row>
    <row r="4260" spans="1:6" ht="12.75" x14ac:dyDescent="0.2">
      <c r="A4260" s="20"/>
      <c r="C4260" s="22"/>
      <c r="F4260" s="25"/>
    </row>
    <row r="4261" spans="1:6" ht="12.75" x14ac:dyDescent="0.2">
      <c r="A4261" s="20"/>
      <c r="C4261" s="22"/>
      <c r="F4261" s="25"/>
    </row>
    <row r="4262" spans="1:6" ht="12.75" x14ac:dyDescent="0.2">
      <c r="A4262" s="20"/>
      <c r="C4262" s="22"/>
      <c r="F4262" s="25"/>
    </row>
    <row r="4263" spans="1:6" ht="12.75" x14ac:dyDescent="0.2">
      <c r="A4263" s="20"/>
      <c r="C4263" s="22"/>
      <c r="F4263" s="25"/>
    </row>
    <row r="4264" spans="1:6" ht="12.75" x14ac:dyDescent="0.2">
      <c r="A4264" s="20"/>
      <c r="C4264" s="22"/>
      <c r="F4264" s="25"/>
    </row>
    <row r="4265" spans="1:6" ht="12.75" x14ac:dyDescent="0.2">
      <c r="A4265" s="20"/>
      <c r="C4265" s="22"/>
      <c r="F4265" s="25"/>
    </row>
    <row r="4266" spans="1:6" ht="12.75" x14ac:dyDescent="0.2">
      <c r="A4266" s="20"/>
      <c r="C4266" s="22"/>
      <c r="F4266" s="25"/>
    </row>
    <row r="4267" spans="1:6" ht="12.75" x14ac:dyDescent="0.2">
      <c r="A4267" s="20"/>
      <c r="C4267" s="22"/>
      <c r="F4267" s="25"/>
    </row>
    <row r="4268" spans="1:6" ht="12.75" x14ac:dyDescent="0.2">
      <c r="A4268" s="20"/>
      <c r="C4268" s="22"/>
      <c r="F4268" s="25"/>
    </row>
    <row r="4269" spans="1:6" ht="12.75" x14ac:dyDescent="0.2">
      <c r="A4269" s="20"/>
      <c r="C4269" s="22"/>
      <c r="F4269" s="25"/>
    </row>
    <row r="4270" spans="1:6" ht="12.75" x14ac:dyDescent="0.2">
      <c r="A4270" s="20"/>
      <c r="C4270" s="22"/>
      <c r="F4270" s="25"/>
    </row>
    <row r="4271" spans="1:6" ht="12.75" x14ac:dyDescent="0.2">
      <c r="A4271" s="20"/>
      <c r="C4271" s="22"/>
      <c r="F4271" s="25"/>
    </row>
    <row r="4272" spans="1:6" ht="12.75" x14ac:dyDescent="0.2">
      <c r="A4272" s="20"/>
      <c r="C4272" s="22"/>
      <c r="F4272" s="25"/>
    </row>
    <row r="4273" spans="1:6" ht="12.75" x14ac:dyDescent="0.2">
      <c r="A4273" s="20"/>
      <c r="C4273" s="22"/>
      <c r="F4273" s="25"/>
    </row>
    <row r="4274" spans="1:6" ht="12.75" x14ac:dyDescent="0.2">
      <c r="A4274" s="20"/>
      <c r="C4274" s="22"/>
      <c r="F4274" s="25"/>
    </row>
    <row r="4275" spans="1:6" ht="12.75" x14ac:dyDescent="0.2">
      <c r="A4275" s="20"/>
      <c r="C4275" s="22"/>
      <c r="F4275" s="25"/>
    </row>
    <row r="4276" spans="1:6" ht="12.75" x14ac:dyDescent="0.2">
      <c r="A4276" s="20"/>
      <c r="C4276" s="22"/>
      <c r="F4276" s="25"/>
    </row>
    <row r="4277" spans="1:6" ht="12.75" x14ac:dyDescent="0.2">
      <c r="A4277" s="20"/>
      <c r="C4277" s="22"/>
      <c r="F4277" s="25"/>
    </row>
    <row r="4278" spans="1:6" ht="12.75" x14ac:dyDescent="0.2">
      <c r="A4278" s="20"/>
      <c r="C4278" s="22"/>
      <c r="F4278" s="25"/>
    </row>
    <row r="4279" spans="1:6" ht="12.75" x14ac:dyDescent="0.2">
      <c r="A4279" s="20"/>
      <c r="C4279" s="22"/>
      <c r="F4279" s="25"/>
    </row>
    <row r="4280" spans="1:6" ht="12.75" x14ac:dyDescent="0.2">
      <c r="A4280" s="20"/>
      <c r="C4280" s="22"/>
      <c r="F4280" s="25"/>
    </row>
    <row r="4281" spans="1:6" ht="12.75" x14ac:dyDescent="0.2">
      <c r="A4281" s="20"/>
      <c r="C4281" s="22"/>
      <c r="F4281" s="25"/>
    </row>
    <row r="4282" spans="1:6" ht="12.75" x14ac:dyDescent="0.2">
      <c r="A4282" s="20"/>
      <c r="C4282" s="22"/>
      <c r="F4282" s="25"/>
    </row>
    <row r="4283" spans="1:6" ht="12.75" x14ac:dyDescent="0.2">
      <c r="A4283" s="20"/>
      <c r="C4283" s="22"/>
      <c r="F4283" s="25"/>
    </row>
    <row r="4284" spans="1:6" ht="12.75" x14ac:dyDescent="0.2">
      <c r="A4284" s="20"/>
      <c r="C4284" s="22"/>
      <c r="F4284" s="25"/>
    </row>
    <row r="4285" spans="1:6" ht="12.75" x14ac:dyDescent="0.2">
      <c r="A4285" s="20"/>
      <c r="C4285" s="22"/>
      <c r="F4285" s="25"/>
    </row>
    <row r="4286" spans="1:6" ht="12.75" x14ac:dyDescent="0.2">
      <c r="A4286" s="20"/>
      <c r="C4286" s="22"/>
      <c r="F4286" s="25"/>
    </row>
    <row r="4287" spans="1:6" ht="12.75" x14ac:dyDescent="0.2">
      <c r="A4287" s="20"/>
      <c r="C4287" s="22"/>
      <c r="F4287" s="25"/>
    </row>
    <row r="4288" spans="1:6" ht="12.75" x14ac:dyDescent="0.2">
      <c r="A4288" s="20"/>
      <c r="C4288" s="22"/>
      <c r="F4288" s="25"/>
    </row>
    <row r="4289" spans="1:6" ht="12.75" x14ac:dyDescent="0.2">
      <c r="A4289" s="20"/>
      <c r="C4289" s="22"/>
      <c r="F4289" s="25"/>
    </row>
    <row r="4290" spans="1:6" ht="12.75" x14ac:dyDescent="0.2">
      <c r="A4290" s="20"/>
      <c r="C4290" s="22"/>
      <c r="F4290" s="25"/>
    </row>
    <row r="4291" spans="1:6" ht="12.75" x14ac:dyDescent="0.2">
      <c r="A4291" s="20"/>
      <c r="C4291" s="22"/>
      <c r="F4291" s="25"/>
    </row>
    <row r="4292" spans="1:6" ht="12.75" x14ac:dyDescent="0.2">
      <c r="A4292" s="20"/>
      <c r="C4292" s="22"/>
      <c r="F4292" s="25"/>
    </row>
    <row r="4293" spans="1:6" ht="12.75" x14ac:dyDescent="0.2">
      <c r="A4293" s="20"/>
      <c r="C4293" s="22"/>
      <c r="F4293" s="25"/>
    </row>
    <row r="4294" spans="1:6" ht="12.75" x14ac:dyDescent="0.2">
      <c r="A4294" s="20"/>
      <c r="C4294" s="22"/>
      <c r="F4294" s="25"/>
    </row>
    <row r="4295" spans="1:6" ht="12.75" x14ac:dyDescent="0.2">
      <c r="A4295" s="20"/>
      <c r="C4295" s="22"/>
      <c r="F4295" s="25"/>
    </row>
    <row r="4296" spans="1:6" ht="12.75" x14ac:dyDescent="0.2">
      <c r="A4296" s="20"/>
      <c r="C4296" s="22"/>
      <c r="F4296" s="25"/>
    </row>
    <row r="4297" spans="1:6" ht="12.75" x14ac:dyDescent="0.2">
      <c r="A4297" s="20"/>
      <c r="C4297" s="22"/>
      <c r="F4297" s="25"/>
    </row>
    <row r="4298" spans="1:6" ht="12.75" x14ac:dyDescent="0.2">
      <c r="A4298" s="20"/>
      <c r="C4298" s="22"/>
      <c r="F4298" s="25"/>
    </row>
    <row r="4299" spans="1:6" ht="12.75" x14ac:dyDescent="0.2">
      <c r="A4299" s="20"/>
      <c r="C4299" s="22"/>
      <c r="F4299" s="25"/>
    </row>
    <row r="4300" spans="1:6" ht="12.75" x14ac:dyDescent="0.2">
      <c r="A4300" s="20"/>
      <c r="C4300" s="22"/>
      <c r="F4300" s="25"/>
    </row>
    <row r="4301" spans="1:6" ht="12.75" x14ac:dyDescent="0.2">
      <c r="A4301" s="20"/>
      <c r="C4301" s="22"/>
      <c r="F4301" s="25"/>
    </row>
    <row r="4302" spans="1:6" ht="12.75" x14ac:dyDescent="0.2">
      <c r="A4302" s="20"/>
      <c r="C4302" s="22"/>
      <c r="F4302" s="25"/>
    </row>
    <row r="4303" spans="1:6" ht="12.75" x14ac:dyDescent="0.2">
      <c r="A4303" s="20"/>
      <c r="C4303" s="22"/>
      <c r="F4303" s="25"/>
    </row>
    <row r="4304" spans="1:6" ht="12.75" x14ac:dyDescent="0.2">
      <c r="A4304" s="20"/>
      <c r="C4304" s="22"/>
      <c r="F4304" s="25"/>
    </row>
    <row r="4305" spans="1:6" ht="12.75" x14ac:dyDescent="0.2">
      <c r="A4305" s="20"/>
      <c r="C4305" s="22"/>
      <c r="F4305" s="25"/>
    </row>
    <row r="4306" spans="1:6" ht="12.75" x14ac:dyDescent="0.2">
      <c r="A4306" s="20"/>
      <c r="C4306" s="22"/>
      <c r="F4306" s="25"/>
    </row>
    <row r="4307" spans="1:6" ht="12.75" x14ac:dyDescent="0.2">
      <c r="A4307" s="20"/>
      <c r="C4307" s="22"/>
      <c r="F4307" s="25"/>
    </row>
    <row r="4308" spans="1:6" ht="12.75" x14ac:dyDescent="0.2">
      <c r="A4308" s="20"/>
      <c r="C4308" s="22"/>
      <c r="F4308" s="25"/>
    </row>
    <row r="4309" spans="1:6" ht="12.75" x14ac:dyDescent="0.2">
      <c r="A4309" s="20"/>
      <c r="C4309" s="22"/>
      <c r="F4309" s="25"/>
    </row>
    <row r="4310" spans="1:6" ht="12.75" x14ac:dyDescent="0.2">
      <c r="A4310" s="20"/>
      <c r="C4310" s="22"/>
      <c r="F4310" s="25"/>
    </row>
    <row r="4311" spans="1:6" ht="12.75" x14ac:dyDescent="0.2">
      <c r="A4311" s="20"/>
      <c r="C4311" s="22"/>
      <c r="F4311" s="25"/>
    </row>
    <row r="4312" spans="1:6" ht="12.75" x14ac:dyDescent="0.2">
      <c r="A4312" s="20"/>
      <c r="C4312" s="22"/>
      <c r="F4312" s="25"/>
    </row>
    <row r="4313" spans="1:6" ht="12.75" x14ac:dyDescent="0.2">
      <c r="A4313" s="20"/>
      <c r="C4313" s="22"/>
      <c r="F4313" s="25"/>
    </row>
    <row r="4314" spans="1:6" ht="12.75" x14ac:dyDescent="0.2">
      <c r="A4314" s="20"/>
      <c r="C4314" s="22"/>
      <c r="F4314" s="25"/>
    </row>
    <row r="4315" spans="1:6" ht="12.75" x14ac:dyDescent="0.2">
      <c r="A4315" s="20"/>
      <c r="C4315" s="22"/>
      <c r="F4315" s="25"/>
    </row>
    <row r="4316" spans="1:6" ht="12.75" x14ac:dyDescent="0.2">
      <c r="A4316" s="20"/>
      <c r="C4316" s="22"/>
      <c r="F4316" s="25"/>
    </row>
    <row r="4317" spans="1:6" ht="12.75" x14ac:dyDescent="0.2">
      <c r="A4317" s="20"/>
      <c r="C4317" s="22"/>
      <c r="F4317" s="25"/>
    </row>
    <row r="4318" spans="1:6" ht="12.75" x14ac:dyDescent="0.2">
      <c r="A4318" s="20"/>
      <c r="C4318" s="22"/>
      <c r="F4318" s="25"/>
    </row>
    <row r="4319" spans="1:6" ht="12.75" x14ac:dyDescent="0.2">
      <c r="A4319" s="20"/>
      <c r="C4319" s="22"/>
      <c r="F4319" s="25"/>
    </row>
    <row r="4320" spans="1:6" ht="12.75" x14ac:dyDescent="0.2">
      <c r="A4320" s="20"/>
      <c r="C4320" s="22"/>
      <c r="F4320" s="25"/>
    </row>
    <row r="4321" spans="1:6" ht="12.75" x14ac:dyDescent="0.2">
      <c r="A4321" s="20"/>
      <c r="C4321" s="22"/>
      <c r="F4321" s="25"/>
    </row>
    <row r="4322" spans="1:6" ht="12.75" x14ac:dyDescent="0.2">
      <c r="A4322" s="20"/>
      <c r="C4322" s="22"/>
      <c r="F4322" s="25"/>
    </row>
    <row r="4323" spans="1:6" ht="12.75" x14ac:dyDescent="0.2">
      <c r="A4323" s="20"/>
      <c r="C4323" s="22"/>
      <c r="F4323" s="25"/>
    </row>
    <row r="4324" spans="1:6" ht="12.75" x14ac:dyDescent="0.2">
      <c r="A4324" s="20"/>
      <c r="C4324" s="22"/>
      <c r="F4324" s="25"/>
    </row>
    <row r="4325" spans="1:6" ht="12.75" x14ac:dyDescent="0.2">
      <c r="A4325" s="20"/>
      <c r="C4325" s="22"/>
      <c r="F4325" s="25"/>
    </row>
    <row r="4326" spans="1:6" ht="12.75" x14ac:dyDescent="0.2">
      <c r="A4326" s="20"/>
      <c r="C4326" s="22"/>
      <c r="F4326" s="25"/>
    </row>
    <row r="4327" spans="1:6" ht="12.75" x14ac:dyDescent="0.2">
      <c r="A4327" s="20"/>
      <c r="C4327" s="22"/>
      <c r="F4327" s="25"/>
    </row>
    <row r="4328" spans="1:6" ht="12.75" x14ac:dyDescent="0.2">
      <c r="A4328" s="20"/>
      <c r="C4328" s="22"/>
      <c r="F4328" s="25"/>
    </row>
    <row r="4329" spans="1:6" ht="12.75" x14ac:dyDescent="0.2">
      <c r="A4329" s="20"/>
      <c r="C4329" s="22"/>
      <c r="F4329" s="25"/>
    </row>
    <row r="4330" spans="1:6" ht="12.75" x14ac:dyDescent="0.2">
      <c r="A4330" s="20"/>
      <c r="C4330" s="22"/>
      <c r="F4330" s="25"/>
    </row>
    <row r="4331" spans="1:6" ht="12.75" x14ac:dyDescent="0.2">
      <c r="A4331" s="20"/>
      <c r="C4331" s="22"/>
      <c r="F4331" s="25"/>
    </row>
    <row r="4332" spans="1:6" ht="12.75" x14ac:dyDescent="0.2">
      <c r="A4332" s="20"/>
      <c r="C4332" s="22"/>
      <c r="F4332" s="25"/>
    </row>
    <row r="4333" spans="1:6" ht="12.75" x14ac:dyDescent="0.2">
      <c r="A4333" s="20"/>
      <c r="C4333" s="22"/>
      <c r="F4333" s="25"/>
    </row>
    <row r="4334" spans="1:6" ht="12.75" x14ac:dyDescent="0.2">
      <c r="A4334" s="20"/>
      <c r="C4334" s="22"/>
      <c r="F4334" s="25"/>
    </row>
    <row r="4335" spans="1:6" ht="12.75" x14ac:dyDescent="0.2">
      <c r="A4335" s="20"/>
      <c r="C4335" s="22"/>
      <c r="F4335" s="25"/>
    </row>
    <row r="4336" spans="1:6" ht="12.75" x14ac:dyDescent="0.2">
      <c r="A4336" s="20"/>
      <c r="C4336" s="22"/>
      <c r="F4336" s="25"/>
    </row>
    <row r="4337" spans="1:6" ht="12.75" x14ac:dyDescent="0.2">
      <c r="A4337" s="20"/>
      <c r="C4337" s="22"/>
      <c r="F4337" s="25"/>
    </row>
    <row r="4338" spans="1:6" ht="12.75" x14ac:dyDescent="0.2">
      <c r="A4338" s="20"/>
      <c r="C4338" s="22"/>
      <c r="F4338" s="25"/>
    </row>
    <row r="4339" spans="1:6" ht="12.75" x14ac:dyDescent="0.2">
      <c r="A4339" s="20"/>
      <c r="C4339" s="22"/>
      <c r="F4339" s="25"/>
    </row>
    <row r="4340" spans="1:6" ht="12.75" x14ac:dyDescent="0.2">
      <c r="A4340" s="20"/>
      <c r="C4340" s="22"/>
      <c r="F4340" s="25"/>
    </row>
    <row r="4341" spans="1:6" ht="12.75" x14ac:dyDescent="0.2">
      <c r="A4341" s="20"/>
      <c r="C4341" s="22"/>
      <c r="F4341" s="25"/>
    </row>
    <row r="4342" spans="1:6" ht="12.75" x14ac:dyDescent="0.2">
      <c r="A4342" s="20"/>
      <c r="C4342" s="22"/>
      <c r="F4342" s="25"/>
    </row>
    <row r="4343" spans="1:6" ht="12.75" x14ac:dyDescent="0.2">
      <c r="A4343" s="20"/>
      <c r="C4343" s="22"/>
      <c r="F4343" s="25"/>
    </row>
    <row r="4344" spans="1:6" ht="12.75" x14ac:dyDescent="0.2">
      <c r="A4344" s="20"/>
      <c r="C4344" s="22"/>
      <c r="F4344" s="25"/>
    </row>
    <row r="4345" spans="1:6" ht="12.75" x14ac:dyDescent="0.2">
      <c r="A4345" s="20"/>
      <c r="C4345" s="22"/>
      <c r="F4345" s="25"/>
    </row>
    <row r="4346" spans="1:6" ht="12.75" x14ac:dyDescent="0.2">
      <c r="A4346" s="20"/>
      <c r="C4346" s="22"/>
      <c r="F4346" s="25"/>
    </row>
    <row r="4347" spans="1:6" ht="12.75" x14ac:dyDescent="0.2">
      <c r="A4347" s="20"/>
      <c r="C4347" s="22"/>
      <c r="F4347" s="25"/>
    </row>
    <row r="4348" spans="1:6" ht="12.75" x14ac:dyDescent="0.2">
      <c r="A4348" s="20"/>
      <c r="C4348" s="22"/>
      <c r="F4348" s="25"/>
    </row>
    <row r="4349" spans="1:6" ht="12.75" x14ac:dyDescent="0.2">
      <c r="A4349" s="20"/>
      <c r="C4349" s="22"/>
      <c r="F4349" s="25"/>
    </row>
    <row r="4350" spans="1:6" ht="12.75" x14ac:dyDescent="0.2">
      <c r="A4350" s="20"/>
      <c r="C4350" s="22"/>
      <c r="F4350" s="25"/>
    </row>
    <row r="4351" spans="1:6" ht="12.75" x14ac:dyDescent="0.2">
      <c r="A4351" s="20"/>
      <c r="C4351" s="22"/>
      <c r="F4351" s="25"/>
    </row>
    <row r="4352" spans="1:6" ht="12.75" x14ac:dyDescent="0.2">
      <c r="A4352" s="20"/>
      <c r="C4352" s="22"/>
      <c r="F4352" s="25"/>
    </row>
    <row r="4353" spans="1:6" ht="12.75" x14ac:dyDescent="0.2">
      <c r="A4353" s="20"/>
      <c r="C4353" s="22"/>
      <c r="F4353" s="25"/>
    </row>
    <row r="4354" spans="1:6" ht="12.75" x14ac:dyDescent="0.2">
      <c r="A4354" s="20"/>
      <c r="C4354" s="22"/>
      <c r="F4354" s="25"/>
    </row>
    <row r="4355" spans="1:6" ht="12.75" x14ac:dyDescent="0.2">
      <c r="A4355" s="20"/>
      <c r="C4355" s="22"/>
      <c r="F4355" s="25"/>
    </row>
    <row r="4356" spans="1:6" ht="12.75" x14ac:dyDescent="0.2">
      <c r="A4356" s="20"/>
      <c r="C4356" s="22"/>
      <c r="F4356" s="25"/>
    </row>
    <row r="4357" spans="1:6" ht="12.75" x14ac:dyDescent="0.2">
      <c r="A4357" s="20"/>
      <c r="C4357" s="22"/>
      <c r="F4357" s="25"/>
    </row>
    <row r="4358" spans="1:6" ht="12.75" x14ac:dyDescent="0.2">
      <c r="A4358" s="20"/>
      <c r="C4358" s="22"/>
      <c r="F4358" s="25"/>
    </row>
    <row r="4359" spans="1:6" ht="12.75" x14ac:dyDescent="0.2">
      <c r="A4359" s="20"/>
      <c r="C4359" s="22"/>
      <c r="F4359" s="25"/>
    </row>
    <row r="4360" spans="1:6" ht="12.75" x14ac:dyDescent="0.2">
      <c r="A4360" s="20"/>
      <c r="C4360" s="22"/>
      <c r="F4360" s="25"/>
    </row>
    <row r="4361" spans="1:6" ht="12.75" x14ac:dyDescent="0.2">
      <c r="A4361" s="20"/>
      <c r="C4361" s="22"/>
      <c r="F4361" s="25"/>
    </row>
    <row r="4362" spans="1:6" ht="12.75" x14ac:dyDescent="0.2">
      <c r="A4362" s="20"/>
      <c r="C4362" s="22"/>
      <c r="F4362" s="25"/>
    </row>
    <row r="4363" spans="1:6" ht="12.75" x14ac:dyDescent="0.2">
      <c r="A4363" s="20"/>
      <c r="C4363" s="22"/>
      <c r="F4363" s="25"/>
    </row>
    <row r="4364" spans="1:6" ht="12.75" x14ac:dyDescent="0.2">
      <c r="A4364" s="20"/>
      <c r="C4364" s="22"/>
      <c r="F4364" s="25"/>
    </row>
    <row r="4365" spans="1:6" ht="12.75" x14ac:dyDescent="0.2">
      <c r="A4365" s="20"/>
      <c r="C4365" s="22"/>
      <c r="F4365" s="25"/>
    </row>
    <row r="4366" spans="1:6" ht="12.75" x14ac:dyDescent="0.2">
      <c r="A4366" s="20"/>
      <c r="C4366" s="22"/>
      <c r="F4366" s="25"/>
    </row>
    <row r="4367" spans="1:6" ht="12.75" x14ac:dyDescent="0.2">
      <c r="A4367" s="20"/>
      <c r="C4367" s="22"/>
      <c r="F4367" s="25"/>
    </row>
    <row r="4368" spans="1:6" ht="12.75" x14ac:dyDescent="0.2">
      <c r="A4368" s="20"/>
      <c r="C4368" s="22"/>
      <c r="F4368" s="25"/>
    </row>
    <row r="4369" spans="1:6" ht="12.75" x14ac:dyDescent="0.2">
      <c r="A4369" s="20"/>
      <c r="C4369" s="22"/>
      <c r="F4369" s="25"/>
    </row>
    <row r="4370" spans="1:6" ht="12.75" x14ac:dyDescent="0.2">
      <c r="A4370" s="20"/>
      <c r="C4370" s="22"/>
      <c r="F4370" s="25"/>
    </row>
    <row r="4371" spans="1:6" ht="12.75" x14ac:dyDescent="0.2">
      <c r="A4371" s="20"/>
      <c r="C4371" s="22"/>
      <c r="F4371" s="25"/>
    </row>
    <row r="4372" spans="1:6" ht="12.75" x14ac:dyDescent="0.2">
      <c r="A4372" s="20"/>
      <c r="C4372" s="22"/>
      <c r="F4372" s="25"/>
    </row>
    <row r="4373" spans="1:6" ht="12.75" x14ac:dyDescent="0.2">
      <c r="A4373" s="20"/>
      <c r="C4373" s="22"/>
      <c r="F4373" s="25"/>
    </row>
    <row r="4374" spans="1:6" ht="12.75" x14ac:dyDescent="0.2">
      <c r="A4374" s="20"/>
      <c r="C4374" s="22"/>
      <c r="F4374" s="25"/>
    </row>
    <row r="4375" spans="1:6" ht="12.75" x14ac:dyDescent="0.2">
      <c r="A4375" s="20"/>
      <c r="C4375" s="22"/>
      <c r="F4375" s="25"/>
    </row>
    <row r="4376" spans="1:6" ht="12.75" x14ac:dyDescent="0.2">
      <c r="A4376" s="20"/>
      <c r="C4376" s="22"/>
      <c r="F4376" s="25"/>
    </row>
    <row r="4377" spans="1:6" ht="12.75" x14ac:dyDescent="0.2">
      <c r="A4377" s="20"/>
      <c r="C4377" s="22"/>
      <c r="F4377" s="25"/>
    </row>
    <row r="4378" spans="1:6" ht="12.75" x14ac:dyDescent="0.2">
      <c r="A4378" s="20"/>
      <c r="C4378" s="22"/>
      <c r="F4378" s="25"/>
    </row>
    <row r="4379" spans="1:6" ht="12.75" x14ac:dyDescent="0.2">
      <c r="A4379" s="20"/>
      <c r="C4379" s="22"/>
      <c r="F4379" s="25"/>
    </row>
    <row r="4380" spans="1:6" ht="12.75" x14ac:dyDescent="0.2">
      <c r="A4380" s="20"/>
      <c r="C4380" s="22"/>
      <c r="F4380" s="25"/>
    </row>
    <row r="4381" spans="1:6" ht="12.75" x14ac:dyDescent="0.2">
      <c r="A4381" s="20"/>
      <c r="C4381" s="22"/>
      <c r="F4381" s="25"/>
    </row>
    <row r="4382" spans="1:6" ht="12.75" x14ac:dyDescent="0.2">
      <c r="A4382" s="20"/>
      <c r="C4382" s="22"/>
      <c r="F4382" s="25"/>
    </row>
    <row r="4383" spans="1:6" ht="12.75" x14ac:dyDescent="0.2">
      <c r="A4383" s="20"/>
      <c r="C4383" s="22"/>
      <c r="F4383" s="25"/>
    </row>
    <row r="4384" spans="1:6" ht="12.75" x14ac:dyDescent="0.2">
      <c r="A4384" s="20"/>
      <c r="C4384" s="22"/>
      <c r="F4384" s="25"/>
    </row>
    <row r="4385" spans="1:6" ht="12.75" x14ac:dyDescent="0.2">
      <c r="A4385" s="20"/>
      <c r="C4385" s="22"/>
      <c r="F4385" s="25"/>
    </row>
    <row r="4386" spans="1:6" ht="12.75" x14ac:dyDescent="0.2">
      <c r="A4386" s="20"/>
      <c r="C4386" s="22"/>
      <c r="F4386" s="25"/>
    </row>
    <row r="4387" spans="1:6" ht="12.75" x14ac:dyDescent="0.2">
      <c r="A4387" s="20"/>
      <c r="C4387" s="22"/>
      <c r="F4387" s="25"/>
    </row>
    <row r="4388" spans="1:6" ht="12.75" x14ac:dyDescent="0.2">
      <c r="A4388" s="20"/>
      <c r="C4388" s="22"/>
      <c r="F4388" s="25"/>
    </row>
    <row r="4389" spans="1:6" ht="12.75" x14ac:dyDescent="0.2">
      <c r="A4389" s="20"/>
      <c r="C4389" s="22"/>
      <c r="F4389" s="25"/>
    </row>
    <row r="4390" spans="1:6" ht="12.75" x14ac:dyDescent="0.2">
      <c r="A4390" s="20"/>
      <c r="C4390" s="22"/>
      <c r="F4390" s="25"/>
    </row>
    <row r="4391" spans="1:6" ht="12.75" x14ac:dyDescent="0.2">
      <c r="A4391" s="20"/>
      <c r="C4391" s="22"/>
      <c r="F4391" s="25"/>
    </row>
    <row r="4392" spans="1:6" ht="12.75" x14ac:dyDescent="0.2">
      <c r="A4392" s="20"/>
      <c r="C4392" s="22"/>
      <c r="F4392" s="25"/>
    </row>
    <row r="4393" spans="1:6" ht="12.75" x14ac:dyDescent="0.2">
      <c r="A4393" s="20"/>
      <c r="C4393" s="22"/>
      <c r="F4393" s="25"/>
    </row>
    <row r="4394" spans="1:6" ht="12.75" x14ac:dyDescent="0.2">
      <c r="A4394" s="20"/>
      <c r="C4394" s="22"/>
      <c r="F4394" s="25"/>
    </row>
    <row r="4395" spans="1:6" ht="12.75" x14ac:dyDescent="0.2">
      <c r="A4395" s="20"/>
      <c r="C4395" s="22"/>
      <c r="F4395" s="25"/>
    </row>
    <row r="4396" spans="1:6" ht="12.75" x14ac:dyDescent="0.2">
      <c r="A4396" s="20"/>
      <c r="C4396" s="22"/>
      <c r="F4396" s="25"/>
    </row>
    <row r="4397" spans="1:6" ht="12.75" x14ac:dyDescent="0.2">
      <c r="A4397" s="20"/>
      <c r="C4397" s="22"/>
      <c r="F4397" s="25"/>
    </row>
    <row r="4398" spans="1:6" ht="12.75" x14ac:dyDescent="0.2">
      <c r="A4398" s="20"/>
      <c r="C4398" s="22"/>
      <c r="F4398" s="25"/>
    </row>
    <row r="4399" spans="1:6" ht="12.75" x14ac:dyDescent="0.2">
      <c r="A4399" s="20"/>
      <c r="C4399" s="22"/>
      <c r="F4399" s="25"/>
    </row>
    <row r="4400" spans="1:6" ht="12.75" x14ac:dyDescent="0.2">
      <c r="A4400" s="20"/>
      <c r="C4400" s="22"/>
      <c r="F4400" s="25"/>
    </row>
    <row r="4401" spans="1:6" ht="12.75" x14ac:dyDescent="0.2">
      <c r="A4401" s="20"/>
      <c r="C4401" s="22"/>
      <c r="F4401" s="25"/>
    </row>
    <row r="4402" spans="1:6" ht="12.75" x14ac:dyDescent="0.2">
      <c r="A4402" s="20"/>
      <c r="C4402" s="22"/>
      <c r="F4402" s="25"/>
    </row>
    <row r="4403" spans="1:6" ht="12.75" x14ac:dyDescent="0.2">
      <c r="A4403" s="20"/>
      <c r="C4403" s="22"/>
      <c r="F4403" s="25"/>
    </row>
    <row r="4404" spans="1:6" ht="12.75" x14ac:dyDescent="0.2">
      <c r="A4404" s="20"/>
      <c r="C4404" s="22"/>
      <c r="F4404" s="25"/>
    </row>
    <row r="4405" spans="1:6" ht="12.75" x14ac:dyDescent="0.2">
      <c r="A4405" s="20"/>
      <c r="C4405" s="22"/>
      <c r="F4405" s="25"/>
    </row>
    <row r="4406" spans="1:6" ht="12.75" x14ac:dyDescent="0.2">
      <c r="A4406" s="20"/>
      <c r="C4406" s="22"/>
      <c r="F4406" s="25"/>
    </row>
    <row r="4407" spans="1:6" ht="12.75" x14ac:dyDescent="0.2">
      <c r="A4407" s="20"/>
      <c r="C4407" s="22"/>
      <c r="F4407" s="25"/>
    </row>
    <row r="4408" spans="1:6" ht="12.75" x14ac:dyDescent="0.2">
      <c r="A4408" s="20"/>
      <c r="C4408" s="22"/>
      <c r="F4408" s="25"/>
    </row>
    <row r="4409" spans="1:6" ht="12.75" x14ac:dyDescent="0.2">
      <c r="A4409" s="20"/>
      <c r="C4409" s="22"/>
      <c r="F4409" s="25"/>
    </row>
    <row r="4410" spans="1:6" ht="12.75" x14ac:dyDescent="0.2">
      <c r="A4410" s="20"/>
      <c r="C4410" s="22"/>
      <c r="F4410" s="25"/>
    </row>
    <row r="4411" spans="1:6" ht="12.75" x14ac:dyDescent="0.2">
      <c r="A4411" s="20"/>
      <c r="C4411" s="22"/>
      <c r="F4411" s="25"/>
    </row>
    <row r="4412" spans="1:6" ht="12.75" x14ac:dyDescent="0.2">
      <c r="A4412" s="20"/>
      <c r="C4412" s="22"/>
      <c r="F4412" s="25"/>
    </row>
    <row r="4413" spans="1:6" ht="12.75" x14ac:dyDescent="0.2">
      <c r="A4413" s="20"/>
      <c r="C4413" s="22"/>
      <c r="F4413" s="25"/>
    </row>
    <row r="4414" spans="1:6" ht="12.75" x14ac:dyDescent="0.2">
      <c r="A4414" s="20"/>
      <c r="C4414" s="22"/>
      <c r="F4414" s="25"/>
    </row>
    <row r="4415" spans="1:6" ht="12.75" x14ac:dyDescent="0.2">
      <c r="A4415" s="20"/>
      <c r="C4415" s="22"/>
      <c r="F4415" s="25"/>
    </row>
    <row r="4416" spans="1:6" ht="12.75" x14ac:dyDescent="0.2">
      <c r="A4416" s="20"/>
      <c r="C4416" s="22"/>
      <c r="F4416" s="25"/>
    </row>
    <row r="4417" spans="1:6" ht="12.75" x14ac:dyDescent="0.2">
      <c r="A4417" s="20"/>
      <c r="C4417" s="22"/>
      <c r="F4417" s="25"/>
    </row>
    <row r="4418" spans="1:6" ht="12.75" x14ac:dyDescent="0.2">
      <c r="A4418" s="20"/>
      <c r="C4418" s="22"/>
      <c r="F4418" s="25"/>
    </row>
    <row r="4419" spans="1:6" ht="12.75" x14ac:dyDescent="0.2">
      <c r="A4419" s="20"/>
      <c r="C4419" s="22"/>
      <c r="F4419" s="25"/>
    </row>
    <row r="4420" spans="1:6" ht="12.75" x14ac:dyDescent="0.2">
      <c r="A4420" s="20"/>
      <c r="C4420" s="22"/>
      <c r="F4420" s="25"/>
    </row>
    <row r="4421" spans="1:6" ht="12.75" x14ac:dyDescent="0.2">
      <c r="A4421" s="20"/>
      <c r="C4421" s="22"/>
      <c r="F4421" s="25"/>
    </row>
    <row r="4422" spans="1:6" ht="12.75" x14ac:dyDescent="0.2">
      <c r="A4422" s="20"/>
      <c r="C4422" s="22"/>
      <c r="F4422" s="25"/>
    </row>
    <row r="4423" spans="1:6" ht="12.75" x14ac:dyDescent="0.2">
      <c r="A4423" s="20"/>
      <c r="C4423" s="22"/>
      <c r="F4423" s="25"/>
    </row>
    <row r="4424" spans="1:6" ht="12.75" x14ac:dyDescent="0.2">
      <c r="A4424" s="20"/>
      <c r="C4424" s="22"/>
      <c r="F4424" s="25"/>
    </row>
    <row r="4425" spans="1:6" ht="12.75" x14ac:dyDescent="0.2">
      <c r="A4425" s="20"/>
      <c r="C4425" s="22"/>
      <c r="F4425" s="25"/>
    </row>
    <row r="4426" spans="1:6" ht="12.75" x14ac:dyDescent="0.2">
      <c r="A4426" s="20"/>
      <c r="C4426" s="22"/>
      <c r="F4426" s="25"/>
    </row>
    <row r="4427" spans="1:6" ht="12.75" x14ac:dyDescent="0.2">
      <c r="A4427" s="20"/>
      <c r="C4427" s="22"/>
      <c r="F4427" s="25"/>
    </row>
    <row r="4428" spans="1:6" ht="12.75" x14ac:dyDescent="0.2">
      <c r="A4428" s="20"/>
      <c r="C4428" s="22"/>
      <c r="F4428" s="25"/>
    </row>
    <row r="4429" spans="1:6" ht="12.75" x14ac:dyDescent="0.2">
      <c r="A4429" s="20"/>
      <c r="C4429" s="22"/>
      <c r="F4429" s="25"/>
    </row>
    <row r="4430" spans="1:6" ht="12.75" x14ac:dyDescent="0.2">
      <c r="A4430" s="20"/>
      <c r="C4430" s="22"/>
      <c r="F4430" s="25"/>
    </row>
    <row r="4431" spans="1:6" ht="12.75" x14ac:dyDescent="0.2">
      <c r="A4431" s="20"/>
      <c r="C4431" s="22"/>
      <c r="F4431" s="25"/>
    </row>
    <row r="4432" spans="1:6" ht="12.75" x14ac:dyDescent="0.2">
      <c r="A4432" s="20"/>
      <c r="C4432" s="22"/>
      <c r="F4432" s="25"/>
    </row>
    <row r="4433" spans="1:6" ht="12.75" x14ac:dyDescent="0.2">
      <c r="A4433" s="20"/>
      <c r="C4433" s="22"/>
      <c r="F4433" s="25"/>
    </row>
    <row r="4434" spans="1:6" ht="12.75" x14ac:dyDescent="0.2">
      <c r="A4434" s="20"/>
      <c r="C4434" s="22"/>
      <c r="F4434" s="25"/>
    </row>
    <row r="4435" spans="1:6" ht="12.75" x14ac:dyDescent="0.2">
      <c r="A4435" s="20"/>
      <c r="C4435" s="22"/>
      <c r="F4435" s="25"/>
    </row>
    <row r="4436" spans="1:6" ht="12.75" x14ac:dyDescent="0.2">
      <c r="A4436" s="20"/>
      <c r="C4436" s="22"/>
      <c r="F4436" s="25"/>
    </row>
    <row r="4437" spans="1:6" ht="12.75" x14ac:dyDescent="0.2">
      <c r="A4437" s="20"/>
      <c r="C4437" s="22"/>
      <c r="F4437" s="25"/>
    </row>
    <row r="4438" spans="1:6" ht="12.75" x14ac:dyDescent="0.2">
      <c r="A4438" s="20"/>
      <c r="C4438" s="22"/>
      <c r="F4438" s="25"/>
    </row>
    <row r="4439" spans="1:6" ht="12.75" x14ac:dyDescent="0.2">
      <c r="A4439" s="20"/>
      <c r="C4439" s="22"/>
      <c r="F4439" s="25"/>
    </row>
    <row r="4440" spans="1:6" ht="12.75" x14ac:dyDescent="0.2">
      <c r="A4440" s="20"/>
      <c r="C4440" s="22"/>
      <c r="F4440" s="25"/>
    </row>
    <row r="4441" spans="1:6" ht="12.75" x14ac:dyDescent="0.2">
      <c r="A4441" s="20"/>
      <c r="C4441" s="22"/>
      <c r="F4441" s="25"/>
    </row>
    <row r="4442" spans="1:6" ht="12.75" x14ac:dyDescent="0.2">
      <c r="A4442" s="20"/>
      <c r="C4442" s="22"/>
      <c r="F4442" s="25"/>
    </row>
    <row r="4443" spans="1:6" ht="12.75" x14ac:dyDescent="0.2">
      <c r="A4443" s="20"/>
      <c r="C4443" s="22"/>
      <c r="F4443" s="25"/>
    </row>
    <row r="4444" spans="1:6" ht="12.75" x14ac:dyDescent="0.2">
      <c r="A4444" s="20"/>
      <c r="C4444" s="22"/>
      <c r="F4444" s="25"/>
    </row>
    <row r="4445" spans="1:6" ht="12.75" x14ac:dyDescent="0.2">
      <c r="A4445" s="20"/>
      <c r="C4445" s="22"/>
      <c r="F4445" s="25"/>
    </row>
    <row r="4446" spans="1:6" ht="12.75" x14ac:dyDescent="0.2">
      <c r="A4446" s="20"/>
      <c r="C4446" s="22"/>
      <c r="F4446" s="25"/>
    </row>
    <row r="4447" spans="1:6" ht="12.75" x14ac:dyDescent="0.2">
      <c r="A4447" s="20"/>
      <c r="C4447" s="22"/>
      <c r="F4447" s="25"/>
    </row>
    <row r="4448" spans="1:6" ht="12.75" x14ac:dyDescent="0.2">
      <c r="A4448" s="20"/>
      <c r="C4448" s="22"/>
      <c r="F4448" s="25"/>
    </row>
    <row r="4449" spans="1:6" ht="12.75" x14ac:dyDescent="0.2">
      <c r="A4449" s="20"/>
      <c r="C4449" s="22"/>
      <c r="F4449" s="25"/>
    </row>
    <row r="4450" spans="1:6" ht="12.75" x14ac:dyDescent="0.2">
      <c r="A4450" s="20"/>
      <c r="C4450" s="22"/>
      <c r="F4450" s="25"/>
    </row>
    <row r="4451" spans="1:6" ht="12.75" x14ac:dyDescent="0.2">
      <c r="A4451" s="20"/>
      <c r="C4451" s="22"/>
      <c r="F4451" s="25"/>
    </row>
    <row r="4452" spans="1:6" ht="12.75" x14ac:dyDescent="0.2">
      <c r="A4452" s="20"/>
      <c r="C4452" s="22"/>
      <c r="F4452" s="25"/>
    </row>
    <row r="4453" spans="1:6" ht="12.75" x14ac:dyDescent="0.2">
      <c r="A4453" s="20"/>
      <c r="C4453" s="22"/>
      <c r="F4453" s="25"/>
    </row>
    <row r="4454" spans="1:6" ht="12.75" x14ac:dyDescent="0.2">
      <c r="A4454" s="20"/>
      <c r="C4454" s="22"/>
      <c r="F4454" s="25"/>
    </row>
    <row r="4455" spans="1:6" ht="12.75" x14ac:dyDescent="0.2">
      <c r="A4455" s="20"/>
      <c r="C4455" s="22"/>
      <c r="F4455" s="25"/>
    </row>
    <row r="4456" spans="1:6" ht="12.75" x14ac:dyDescent="0.2">
      <c r="A4456" s="20"/>
      <c r="C4456" s="22"/>
      <c r="F4456" s="25"/>
    </row>
    <row r="4457" spans="1:6" ht="12.75" x14ac:dyDescent="0.2">
      <c r="A4457" s="20"/>
      <c r="C4457" s="22"/>
      <c r="F4457" s="25"/>
    </row>
    <row r="4458" spans="1:6" ht="12.75" x14ac:dyDescent="0.2">
      <c r="A4458" s="20"/>
      <c r="C4458" s="22"/>
      <c r="F4458" s="25"/>
    </row>
    <row r="4459" spans="1:6" ht="12.75" x14ac:dyDescent="0.2">
      <c r="A4459" s="20"/>
      <c r="C4459" s="22"/>
      <c r="F4459" s="25"/>
    </row>
    <row r="4460" spans="1:6" ht="12.75" x14ac:dyDescent="0.2">
      <c r="A4460" s="20"/>
      <c r="C4460" s="22"/>
      <c r="F4460" s="25"/>
    </row>
    <row r="4461" spans="1:6" ht="12.75" x14ac:dyDescent="0.2">
      <c r="A4461" s="20"/>
      <c r="C4461" s="22"/>
      <c r="F4461" s="25"/>
    </row>
    <row r="4462" spans="1:6" ht="12.75" x14ac:dyDescent="0.2">
      <c r="A4462" s="20"/>
      <c r="C4462" s="22"/>
      <c r="F4462" s="25"/>
    </row>
    <row r="4463" spans="1:6" ht="12.75" x14ac:dyDescent="0.2">
      <c r="A4463" s="20"/>
      <c r="C4463" s="22"/>
      <c r="F4463" s="25"/>
    </row>
    <row r="4464" spans="1:6" ht="12.75" x14ac:dyDescent="0.2">
      <c r="A4464" s="20"/>
      <c r="C4464" s="22"/>
      <c r="F4464" s="25"/>
    </row>
    <row r="4465" spans="1:6" ht="12.75" x14ac:dyDescent="0.2">
      <c r="A4465" s="20"/>
      <c r="C4465" s="22"/>
      <c r="F4465" s="25"/>
    </row>
    <row r="4466" spans="1:6" ht="12.75" x14ac:dyDescent="0.2">
      <c r="A4466" s="20"/>
      <c r="C4466" s="22"/>
      <c r="F4466" s="25"/>
    </row>
    <row r="4467" spans="1:6" ht="12.75" x14ac:dyDescent="0.2">
      <c r="A4467" s="20"/>
      <c r="C4467" s="22"/>
      <c r="F4467" s="25"/>
    </row>
    <row r="4468" spans="1:6" ht="12.75" x14ac:dyDescent="0.2">
      <c r="A4468" s="20"/>
      <c r="C4468" s="22"/>
      <c r="F4468" s="25"/>
    </row>
    <row r="4469" spans="1:6" ht="12.75" x14ac:dyDescent="0.2">
      <c r="A4469" s="20"/>
      <c r="C4469" s="22"/>
      <c r="F4469" s="25"/>
    </row>
    <row r="4470" spans="1:6" ht="12.75" x14ac:dyDescent="0.2">
      <c r="A4470" s="20"/>
      <c r="C4470" s="22"/>
      <c r="F4470" s="25"/>
    </row>
    <row r="4471" spans="1:6" ht="12.75" x14ac:dyDescent="0.2">
      <c r="A4471" s="20"/>
      <c r="C4471" s="22"/>
      <c r="F4471" s="25"/>
    </row>
    <row r="4472" spans="1:6" ht="12.75" x14ac:dyDescent="0.2">
      <c r="A4472" s="20"/>
      <c r="C4472" s="22"/>
      <c r="F4472" s="25"/>
    </row>
    <row r="4473" spans="1:6" ht="12.75" x14ac:dyDescent="0.2">
      <c r="A4473" s="20"/>
      <c r="C4473" s="22"/>
      <c r="F4473" s="25"/>
    </row>
    <row r="4474" spans="1:6" ht="12.75" x14ac:dyDescent="0.2">
      <c r="A4474" s="20"/>
      <c r="C4474" s="22"/>
      <c r="F4474" s="25"/>
    </row>
    <row r="4475" spans="1:6" ht="12.75" x14ac:dyDescent="0.2">
      <c r="A4475" s="20"/>
      <c r="C4475" s="22"/>
      <c r="F4475" s="25"/>
    </row>
    <row r="4476" spans="1:6" ht="12.75" x14ac:dyDescent="0.2">
      <c r="A4476" s="20"/>
      <c r="C4476" s="22"/>
      <c r="F4476" s="25"/>
    </row>
    <row r="4477" spans="1:6" ht="12.75" x14ac:dyDescent="0.2">
      <c r="A4477" s="20"/>
      <c r="C4477" s="22"/>
      <c r="F4477" s="25"/>
    </row>
    <row r="4478" spans="1:6" ht="12.75" x14ac:dyDescent="0.2">
      <c r="A4478" s="20"/>
      <c r="C4478" s="22"/>
      <c r="F4478" s="25"/>
    </row>
    <row r="4479" spans="1:6" ht="12.75" x14ac:dyDescent="0.2">
      <c r="A4479" s="20"/>
      <c r="C4479" s="22"/>
      <c r="F4479" s="25"/>
    </row>
    <row r="4480" spans="1:6" ht="12.75" x14ac:dyDescent="0.2">
      <c r="A4480" s="20"/>
      <c r="C4480" s="22"/>
      <c r="F4480" s="25"/>
    </row>
    <row r="4481" spans="1:6" ht="12.75" x14ac:dyDescent="0.2">
      <c r="A4481" s="20"/>
      <c r="C4481" s="22"/>
      <c r="F4481" s="25"/>
    </row>
    <row r="4482" spans="1:6" ht="12.75" x14ac:dyDescent="0.2">
      <c r="A4482" s="20"/>
      <c r="C4482" s="22"/>
      <c r="F4482" s="25"/>
    </row>
    <row r="4483" spans="1:6" ht="12.75" x14ac:dyDescent="0.2">
      <c r="A4483" s="20"/>
      <c r="C4483" s="22"/>
      <c r="F4483" s="25"/>
    </row>
    <row r="4484" spans="1:6" ht="12.75" x14ac:dyDescent="0.2">
      <c r="A4484" s="20"/>
      <c r="C4484" s="22"/>
      <c r="F4484" s="25"/>
    </row>
    <row r="4485" spans="1:6" ht="12.75" x14ac:dyDescent="0.2">
      <c r="A4485" s="20"/>
      <c r="C4485" s="22"/>
      <c r="F4485" s="25"/>
    </row>
    <row r="4486" spans="1:6" ht="12.75" x14ac:dyDescent="0.2">
      <c r="A4486" s="20"/>
      <c r="C4486" s="22"/>
      <c r="F4486" s="25"/>
    </row>
    <row r="4487" spans="1:6" ht="12.75" x14ac:dyDescent="0.2">
      <c r="A4487" s="20"/>
      <c r="C4487" s="22"/>
      <c r="F4487" s="25"/>
    </row>
    <row r="4488" spans="1:6" ht="12.75" x14ac:dyDescent="0.2">
      <c r="A4488" s="20"/>
      <c r="C4488" s="22"/>
      <c r="F4488" s="25"/>
    </row>
    <row r="4489" spans="1:6" ht="12.75" x14ac:dyDescent="0.2">
      <c r="A4489" s="20"/>
      <c r="C4489" s="22"/>
      <c r="F4489" s="25"/>
    </row>
    <row r="4490" spans="1:6" ht="12.75" x14ac:dyDescent="0.2">
      <c r="A4490" s="20"/>
      <c r="C4490" s="22"/>
      <c r="F4490" s="25"/>
    </row>
    <row r="4491" spans="1:6" ht="12.75" x14ac:dyDescent="0.2">
      <c r="A4491" s="20"/>
      <c r="C4491" s="22"/>
      <c r="F4491" s="25"/>
    </row>
    <row r="4492" spans="1:6" ht="12.75" x14ac:dyDescent="0.2">
      <c r="A4492" s="20"/>
      <c r="C4492" s="22"/>
      <c r="F4492" s="25"/>
    </row>
    <row r="4493" spans="1:6" ht="12.75" x14ac:dyDescent="0.2">
      <c r="A4493" s="20"/>
      <c r="C4493" s="22"/>
      <c r="F4493" s="25"/>
    </row>
    <row r="4494" spans="1:6" ht="12.75" x14ac:dyDescent="0.2">
      <c r="A4494" s="20"/>
      <c r="C4494" s="22"/>
      <c r="F4494" s="25"/>
    </row>
    <row r="4495" spans="1:6" ht="12.75" x14ac:dyDescent="0.2">
      <c r="A4495" s="20"/>
      <c r="C4495" s="22"/>
      <c r="F4495" s="25"/>
    </row>
    <row r="4496" spans="1:6" ht="12.75" x14ac:dyDescent="0.2">
      <c r="A4496" s="20"/>
      <c r="C4496" s="22"/>
      <c r="F4496" s="25"/>
    </row>
    <row r="4497" spans="1:6" ht="12.75" x14ac:dyDescent="0.2">
      <c r="A4497" s="20"/>
      <c r="C4497" s="22"/>
      <c r="F4497" s="25"/>
    </row>
    <row r="4498" spans="1:6" ht="12.75" x14ac:dyDescent="0.2">
      <c r="A4498" s="20"/>
      <c r="C4498" s="22"/>
      <c r="F4498" s="25"/>
    </row>
    <row r="4499" spans="1:6" ht="12.75" x14ac:dyDescent="0.2">
      <c r="A4499" s="20"/>
      <c r="C4499" s="22"/>
      <c r="F4499" s="25"/>
    </row>
    <row r="4500" spans="1:6" ht="12.75" x14ac:dyDescent="0.2">
      <c r="A4500" s="20"/>
      <c r="C4500" s="22"/>
      <c r="F4500" s="25"/>
    </row>
    <row r="4501" spans="1:6" ht="12.75" x14ac:dyDescent="0.2">
      <c r="A4501" s="20"/>
      <c r="C4501" s="22"/>
      <c r="F4501" s="25"/>
    </row>
    <row r="4502" spans="1:6" ht="12.75" x14ac:dyDescent="0.2">
      <c r="A4502" s="20"/>
      <c r="C4502" s="22"/>
      <c r="F4502" s="25"/>
    </row>
    <row r="4503" spans="1:6" ht="12.75" x14ac:dyDescent="0.2">
      <c r="A4503" s="20"/>
      <c r="C4503" s="22"/>
      <c r="F4503" s="25"/>
    </row>
    <row r="4504" spans="1:6" ht="12.75" x14ac:dyDescent="0.2">
      <c r="A4504" s="20"/>
      <c r="C4504" s="22"/>
      <c r="F4504" s="25"/>
    </row>
    <row r="4505" spans="1:6" ht="12.75" x14ac:dyDescent="0.2">
      <c r="A4505" s="20"/>
      <c r="C4505" s="22"/>
      <c r="F4505" s="25"/>
    </row>
    <row r="4506" spans="1:6" ht="12.75" x14ac:dyDescent="0.2">
      <c r="A4506" s="20"/>
      <c r="C4506" s="22"/>
      <c r="F4506" s="25"/>
    </row>
    <row r="4507" spans="1:6" ht="12.75" x14ac:dyDescent="0.2">
      <c r="A4507" s="20"/>
      <c r="C4507" s="22"/>
      <c r="F4507" s="25"/>
    </row>
    <row r="4508" spans="1:6" ht="12.75" x14ac:dyDescent="0.2">
      <c r="A4508" s="20"/>
      <c r="C4508" s="22"/>
      <c r="F4508" s="25"/>
    </row>
    <row r="4509" spans="1:6" ht="12.75" x14ac:dyDescent="0.2">
      <c r="A4509" s="20"/>
      <c r="C4509" s="22"/>
      <c r="F4509" s="25"/>
    </row>
    <row r="4510" spans="1:6" ht="12.75" x14ac:dyDescent="0.2">
      <c r="A4510" s="20"/>
      <c r="C4510" s="22"/>
      <c r="F4510" s="25"/>
    </row>
    <row r="4511" spans="1:6" ht="12.75" x14ac:dyDescent="0.2">
      <c r="A4511" s="20"/>
      <c r="C4511" s="22"/>
      <c r="F4511" s="25"/>
    </row>
    <row r="4512" spans="1:6" ht="12.75" x14ac:dyDescent="0.2">
      <c r="A4512" s="20"/>
      <c r="C4512" s="22"/>
      <c r="F4512" s="25"/>
    </row>
    <row r="4513" spans="1:6" ht="12.75" x14ac:dyDescent="0.2">
      <c r="A4513" s="20"/>
      <c r="C4513" s="22"/>
      <c r="F4513" s="25"/>
    </row>
    <row r="4514" spans="1:6" ht="12.75" x14ac:dyDescent="0.2">
      <c r="A4514" s="20"/>
      <c r="C4514" s="22"/>
      <c r="F4514" s="25"/>
    </row>
    <row r="4515" spans="1:6" ht="12.75" x14ac:dyDescent="0.2">
      <c r="A4515" s="20"/>
      <c r="C4515" s="22"/>
      <c r="F4515" s="25"/>
    </row>
    <row r="4516" spans="1:6" ht="12.75" x14ac:dyDescent="0.2">
      <c r="A4516" s="20"/>
      <c r="C4516" s="22"/>
      <c r="F4516" s="25"/>
    </row>
    <row r="4517" spans="1:6" ht="12.75" x14ac:dyDescent="0.2">
      <c r="A4517" s="20"/>
      <c r="C4517" s="22"/>
      <c r="F4517" s="25"/>
    </row>
    <row r="4518" spans="1:6" ht="12.75" x14ac:dyDescent="0.2">
      <c r="A4518" s="20"/>
      <c r="C4518" s="22"/>
      <c r="F4518" s="25"/>
    </row>
    <row r="4519" spans="1:6" ht="12.75" x14ac:dyDescent="0.2">
      <c r="A4519" s="20"/>
      <c r="C4519" s="22"/>
      <c r="F4519" s="25"/>
    </row>
    <row r="4520" spans="1:6" ht="12.75" x14ac:dyDescent="0.2">
      <c r="A4520" s="20"/>
      <c r="C4520" s="22"/>
      <c r="F4520" s="25"/>
    </row>
    <row r="4521" spans="1:6" ht="12.75" x14ac:dyDescent="0.2">
      <c r="A4521" s="20"/>
      <c r="C4521" s="22"/>
      <c r="F4521" s="25"/>
    </row>
    <row r="4522" spans="1:6" ht="12.75" x14ac:dyDescent="0.2">
      <c r="A4522" s="20"/>
      <c r="C4522" s="22"/>
      <c r="F4522" s="25"/>
    </row>
    <row r="4523" spans="1:6" ht="12.75" x14ac:dyDescent="0.2">
      <c r="A4523" s="20"/>
      <c r="C4523" s="22"/>
      <c r="F4523" s="25"/>
    </row>
    <row r="4524" spans="1:6" ht="12.75" x14ac:dyDescent="0.2">
      <c r="A4524" s="20"/>
      <c r="C4524" s="22"/>
      <c r="F4524" s="25"/>
    </row>
    <row r="4525" spans="1:6" ht="12.75" x14ac:dyDescent="0.2">
      <c r="A4525" s="20"/>
      <c r="C4525" s="22"/>
      <c r="F4525" s="25"/>
    </row>
    <row r="4526" spans="1:6" ht="12.75" x14ac:dyDescent="0.2">
      <c r="A4526" s="20"/>
      <c r="C4526" s="22"/>
      <c r="F4526" s="25"/>
    </row>
    <row r="4527" spans="1:6" ht="12.75" x14ac:dyDescent="0.2">
      <c r="A4527" s="20"/>
      <c r="C4527" s="22"/>
      <c r="F4527" s="25"/>
    </row>
    <row r="4528" spans="1:6" ht="12.75" x14ac:dyDescent="0.2">
      <c r="A4528" s="20"/>
      <c r="C4528" s="22"/>
      <c r="F4528" s="25"/>
    </row>
    <row r="4529" spans="1:6" ht="12.75" x14ac:dyDescent="0.2">
      <c r="A4529" s="20"/>
      <c r="C4529" s="22"/>
      <c r="F4529" s="25"/>
    </row>
    <row r="4530" spans="1:6" ht="12.75" x14ac:dyDescent="0.2">
      <c r="A4530" s="20"/>
      <c r="C4530" s="22"/>
      <c r="F4530" s="25"/>
    </row>
    <row r="4531" spans="1:6" ht="12.75" x14ac:dyDescent="0.2">
      <c r="A4531" s="20"/>
      <c r="C4531" s="22"/>
      <c r="F4531" s="25"/>
    </row>
    <row r="4532" spans="1:6" ht="12.75" x14ac:dyDescent="0.2">
      <c r="A4532" s="20"/>
      <c r="C4532" s="22"/>
      <c r="F4532" s="25"/>
    </row>
    <row r="4533" spans="1:6" ht="12.75" x14ac:dyDescent="0.2">
      <c r="A4533" s="20"/>
      <c r="C4533" s="22"/>
      <c r="F4533" s="25"/>
    </row>
    <row r="4534" spans="1:6" ht="12.75" x14ac:dyDescent="0.2">
      <c r="A4534" s="20"/>
      <c r="C4534" s="22"/>
      <c r="F4534" s="25"/>
    </row>
    <row r="4535" spans="1:6" ht="12.75" x14ac:dyDescent="0.2">
      <c r="A4535" s="20"/>
      <c r="C4535" s="22"/>
      <c r="F4535" s="25"/>
    </row>
    <row r="4536" spans="1:6" ht="12.75" x14ac:dyDescent="0.2">
      <c r="A4536" s="20"/>
      <c r="C4536" s="22"/>
      <c r="F4536" s="25"/>
    </row>
    <row r="4537" spans="1:6" ht="12.75" x14ac:dyDescent="0.2">
      <c r="A4537" s="20"/>
      <c r="C4537" s="22"/>
      <c r="F4537" s="25"/>
    </row>
    <row r="4538" spans="1:6" ht="12.75" x14ac:dyDescent="0.2">
      <c r="A4538" s="20"/>
      <c r="C4538" s="22"/>
      <c r="F4538" s="25"/>
    </row>
    <row r="4539" spans="1:6" ht="12.75" x14ac:dyDescent="0.2">
      <c r="A4539" s="20"/>
      <c r="C4539" s="22"/>
      <c r="F4539" s="25"/>
    </row>
    <row r="4540" spans="1:6" ht="12.75" x14ac:dyDescent="0.2">
      <c r="A4540" s="20"/>
      <c r="C4540" s="22"/>
      <c r="F4540" s="25"/>
    </row>
    <row r="4541" spans="1:6" ht="12.75" x14ac:dyDescent="0.2">
      <c r="A4541" s="20"/>
      <c r="C4541" s="22"/>
      <c r="F4541" s="25"/>
    </row>
    <row r="4542" spans="1:6" ht="12.75" x14ac:dyDescent="0.2">
      <c r="A4542" s="20"/>
      <c r="C4542" s="22"/>
      <c r="F4542" s="25"/>
    </row>
    <row r="4543" spans="1:6" ht="12.75" x14ac:dyDescent="0.2">
      <c r="A4543" s="20"/>
      <c r="C4543" s="22"/>
      <c r="F4543" s="25"/>
    </row>
    <row r="4544" spans="1:6" ht="12.75" x14ac:dyDescent="0.2">
      <c r="A4544" s="20"/>
      <c r="C4544" s="22"/>
      <c r="F4544" s="25"/>
    </row>
    <row r="4545" spans="1:6" ht="12.75" x14ac:dyDescent="0.2">
      <c r="A4545" s="20"/>
      <c r="C4545" s="22"/>
      <c r="F4545" s="25"/>
    </row>
    <row r="4546" spans="1:6" ht="12.75" x14ac:dyDescent="0.2">
      <c r="A4546" s="20"/>
      <c r="C4546" s="22"/>
      <c r="F4546" s="25"/>
    </row>
    <row r="4547" spans="1:6" ht="12.75" x14ac:dyDescent="0.2">
      <c r="A4547" s="20"/>
      <c r="C4547" s="22"/>
      <c r="F4547" s="25"/>
    </row>
    <row r="4548" spans="1:6" ht="12.75" x14ac:dyDescent="0.2">
      <c r="A4548" s="20"/>
      <c r="C4548" s="22"/>
      <c r="F4548" s="25"/>
    </row>
    <row r="4549" spans="1:6" ht="12.75" x14ac:dyDescent="0.2">
      <c r="A4549" s="20"/>
      <c r="C4549" s="22"/>
      <c r="F4549" s="25"/>
    </row>
    <row r="4550" spans="1:6" ht="12.75" x14ac:dyDescent="0.2">
      <c r="A4550" s="20"/>
      <c r="C4550" s="22"/>
      <c r="F4550" s="25"/>
    </row>
    <row r="4551" spans="1:6" ht="12.75" x14ac:dyDescent="0.2">
      <c r="A4551" s="20"/>
      <c r="C4551" s="22"/>
      <c r="F4551" s="25"/>
    </row>
    <row r="4552" spans="1:6" ht="12.75" x14ac:dyDescent="0.2">
      <c r="A4552" s="20"/>
      <c r="C4552" s="22"/>
      <c r="F4552" s="25"/>
    </row>
    <row r="4553" spans="1:6" ht="12.75" x14ac:dyDescent="0.2">
      <c r="A4553" s="20"/>
      <c r="C4553" s="22"/>
      <c r="F4553" s="25"/>
    </row>
    <row r="4554" spans="1:6" ht="12.75" x14ac:dyDescent="0.2">
      <c r="A4554" s="20"/>
      <c r="C4554" s="22"/>
      <c r="F4554" s="25"/>
    </row>
    <row r="4555" spans="1:6" ht="12.75" x14ac:dyDescent="0.2">
      <c r="A4555" s="20"/>
      <c r="C4555" s="22"/>
      <c r="F4555" s="25"/>
    </row>
    <row r="4556" spans="1:6" ht="12.75" x14ac:dyDescent="0.2">
      <c r="A4556" s="20"/>
      <c r="C4556" s="22"/>
      <c r="F4556" s="25"/>
    </row>
    <row r="4557" spans="1:6" ht="12.75" x14ac:dyDescent="0.2">
      <c r="A4557" s="20"/>
      <c r="C4557" s="22"/>
      <c r="F4557" s="25"/>
    </row>
    <row r="4558" spans="1:6" ht="12.75" x14ac:dyDescent="0.2">
      <c r="A4558" s="20"/>
      <c r="C4558" s="22"/>
      <c r="F4558" s="25"/>
    </row>
    <row r="4559" spans="1:6" ht="12.75" x14ac:dyDescent="0.2">
      <c r="A4559" s="20"/>
      <c r="C4559" s="22"/>
      <c r="F4559" s="25"/>
    </row>
    <row r="4560" spans="1:6" ht="12.75" x14ac:dyDescent="0.2">
      <c r="A4560" s="20"/>
      <c r="C4560" s="22"/>
      <c r="F4560" s="25"/>
    </row>
    <row r="4561" spans="1:6" ht="12.75" x14ac:dyDescent="0.2">
      <c r="A4561" s="20"/>
      <c r="C4561" s="22"/>
      <c r="F4561" s="25"/>
    </row>
    <row r="4562" spans="1:6" ht="12.75" x14ac:dyDescent="0.2">
      <c r="A4562" s="20"/>
      <c r="C4562" s="22"/>
      <c r="F4562" s="25"/>
    </row>
    <row r="4563" spans="1:6" ht="12.75" x14ac:dyDescent="0.2">
      <c r="A4563" s="20"/>
      <c r="C4563" s="22"/>
      <c r="F4563" s="25"/>
    </row>
    <row r="4564" spans="1:6" ht="12.75" x14ac:dyDescent="0.2">
      <c r="A4564" s="20"/>
      <c r="C4564" s="22"/>
      <c r="F4564" s="25"/>
    </row>
    <row r="4565" spans="1:6" ht="12.75" x14ac:dyDescent="0.2">
      <c r="A4565" s="20"/>
      <c r="C4565" s="22"/>
      <c r="F4565" s="25"/>
    </row>
    <row r="4566" spans="1:6" ht="12.75" x14ac:dyDescent="0.2">
      <c r="A4566" s="20"/>
      <c r="C4566" s="22"/>
      <c r="F4566" s="25"/>
    </row>
    <row r="4567" spans="1:6" ht="12.75" x14ac:dyDescent="0.2">
      <c r="A4567" s="20"/>
      <c r="C4567" s="22"/>
      <c r="F4567" s="25"/>
    </row>
    <row r="4568" spans="1:6" ht="12.75" x14ac:dyDescent="0.2">
      <c r="A4568" s="20"/>
      <c r="C4568" s="22"/>
      <c r="F4568" s="25"/>
    </row>
    <row r="4569" spans="1:6" ht="12.75" x14ac:dyDescent="0.2">
      <c r="A4569" s="20"/>
      <c r="C4569" s="22"/>
      <c r="F4569" s="25"/>
    </row>
    <row r="4570" spans="1:6" ht="12.75" x14ac:dyDescent="0.2">
      <c r="A4570" s="20"/>
      <c r="C4570" s="22"/>
      <c r="F4570" s="25"/>
    </row>
    <row r="4571" spans="1:6" ht="12.75" x14ac:dyDescent="0.2">
      <c r="A4571" s="20"/>
      <c r="C4571" s="22"/>
      <c r="F4571" s="25"/>
    </row>
    <row r="4572" spans="1:6" ht="12.75" x14ac:dyDescent="0.2">
      <c r="A4572" s="20"/>
      <c r="C4572" s="22"/>
      <c r="F4572" s="25"/>
    </row>
    <row r="4573" spans="1:6" ht="12.75" x14ac:dyDescent="0.2">
      <c r="A4573" s="20"/>
      <c r="C4573" s="22"/>
      <c r="F4573" s="25"/>
    </row>
    <row r="4574" spans="1:6" ht="12.75" x14ac:dyDescent="0.2">
      <c r="A4574" s="20"/>
      <c r="C4574" s="22"/>
      <c r="F4574" s="25"/>
    </row>
    <row r="4575" spans="1:6" ht="12.75" x14ac:dyDescent="0.2">
      <c r="A4575" s="20"/>
      <c r="C4575" s="22"/>
      <c r="F4575" s="25"/>
    </row>
    <row r="4576" spans="1:6" ht="12.75" x14ac:dyDescent="0.2">
      <c r="A4576" s="20"/>
      <c r="C4576" s="22"/>
      <c r="F4576" s="25"/>
    </row>
    <row r="4577" spans="1:6" ht="12.75" x14ac:dyDescent="0.2">
      <c r="A4577" s="20"/>
      <c r="C4577" s="22"/>
      <c r="F4577" s="25"/>
    </row>
    <row r="4578" spans="1:6" ht="12.75" x14ac:dyDescent="0.2">
      <c r="A4578" s="20"/>
      <c r="C4578" s="22"/>
      <c r="F4578" s="25"/>
    </row>
    <row r="4579" spans="1:6" ht="12.75" x14ac:dyDescent="0.2">
      <c r="A4579" s="20"/>
      <c r="C4579" s="22"/>
      <c r="F4579" s="25"/>
    </row>
    <row r="4580" spans="1:6" ht="12.75" x14ac:dyDescent="0.2">
      <c r="A4580" s="20"/>
      <c r="C4580" s="22"/>
      <c r="F4580" s="25"/>
    </row>
    <row r="4581" spans="1:6" ht="12.75" x14ac:dyDescent="0.2">
      <c r="A4581" s="20"/>
      <c r="C4581" s="22"/>
      <c r="F4581" s="25"/>
    </row>
    <row r="4582" spans="1:6" ht="12.75" x14ac:dyDescent="0.2">
      <c r="A4582" s="20"/>
      <c r="C4582" s="22"/>
      <c r="F4582" s="25"/>
    </row>
    <row r="4583" spans="1:6" ht="12.75" x14ac:dyDescent="0.2">
      <c r="A4583" s="20"/>
      <c r="C4583" s="22"/>
      <c r="F4583" s="25"/>
    </row>
    <row r="4584" spans="1:6" ht="12.75" x14ac:dyDescent="0.2">
      <c r="A4584" s="20"/>
      <c r="C4584" s="22"/>
      <c r="F4584" s="25"/>
    </row>
    <row r="4585" spans="1:6" ht="12.75" x14ac:dyDescent="0.2">
      <c r="A4585" s="20"/>
      <c r="C4585" s="22"/>
      <c r="F4585" s="25"/>
    </row>
    <row r="4586" spans="1:6" ht="12.75" x14ac:dyDescent="0.2">
      <c r="A4586" s="20"/>
      <c r="C4586" s="22"/>
      <c r="F4586" s="25"/>
    </row>
    <row r="4587" spans="1:6" ht="12.75" x14ac:dyDescent="0.2">
      <c r="A4587" s="20"/>
      <c r="C4587" s="22"/>
      <c r="F4587" s="25"/>
    </row>
    <row r="4588" spans="1:6" ht="12.75" x14ac:dyDescent="0.2">
      <c r="A4588" s="20"/>
      <c r="C4588" s="22"/>
      <c r="F4588" s="25"/>
    </row>
    <row r="4589" spans="1:6" ht="12.75" x14ac:dyDescent="0.2">
      <c r="A4589" s="20"/>
      <c r="C4589" s="22"/>
      <c r="F4589" s="25"/>
    </row>
    <row r="4590" spans="1:6" ht="12.75" x14ac:dyDescent="0.2">
      <c r="A4590" s="20"/>
      <c r="C4590" s="22"/>
      <c r="F4590" s="25"/>
    </row>
    <row r="4591" spans="1:6" ht="12.75" x14ac:dyDescent="0.2">
      <c r="A4591" s="20"/>
      <c r="C4591" s="22"/>
      <c r="F4591" s="25"/>
    </row>
    <row r="4592" spans="1:6" ht="12.75" x14ac:dyDescent="0.2">
      <c r="A4592" s="20"/>
      <c r="C4592" s="22"/>
      <c r="F4592" s="25"/>
    </row>
    <row r="4593" spans="1:6" ht="12.75" x14ac:dyDescent="0.2">
      <c r="A4593" s="20"/>
      <c r="C4593" s="22"/>
      <c r="F4593" s="25"/>
    </row>
    <row r="4594" spans="1:6" ht="12.75" x14ac:dyDescent="0.2">
      <c r="A4594" s="20"/>
      <c r="C4594" s="22"/>
      <c r="F4594" s="25"/>
    </row>
    <row r="4595" spans="1:6" ht="12.75" x14ac:dyDescent="0.2">
      <c r="A4595" s="20"/>
      <c r="C4595" s="22"/>
      <c r="F4595" s="25"/>
    </row>
    <row r="4596" spans="1:6" ht="12.75" x14ac:dyDescent="0.2">
      <c r="A4596" s="20"/>
      <c r="C4596" s="22"/>
      <c r="F4596" s="25"/>
    </row>
    <row r="4597" spans="1:6" ht="12.75" x14ac:dyDescent="0.2">
      <c r="A4597" s="20"/>
      <c r="C4597" s="22"/>
      <c r="F4597" s="25"/>
    </row>
    <row r="4598" spans="1:6" ht="12.75" x14ac:dyDescent="0.2">
      <c r="A4598" s="20"/>
      <c r="C4598" s="22"/>
      <c r="F4598" s="25"/>
    </row>
    <row r="4599" spans="1:6" ht="12.75" x14ac:dyDescent="0.2">
      <c r="A4599" s="20"/>
      <c r="C4599" s="22"/>
      <c r="F4599" s="25"/>
    </row>
    <row r="4600" spans="1:6" ht="12.75" x14ac:dyDescent="0.2">
      <c r="A4600" s="20"/>
      <c r="C4600" s="22"/>
      <c r="F4600" s="25"/>
    </row>
    <row r="4601" spans="1:6" ht="12.75" x14ac:dyDescent="0.2">
      <c r="A4601" s="20"/>
      <c r="C4601" s="22"/>
      <c r="F4601" s="25"/>
    </row>
    <row r="4602" spans="1:6" ht="12.75" x14ac:dyDescent="0.2">
      <c r="A4602" s="20"/>
      <c r="C4602" s="22"/>
      <c r="F4602" s="25"/>
    </row>
    <row r="4603" spans="1:6" ht="12.75" x14ac:dyDescent="0.2">
      <c r="A4603" s="20"/>
      <c r="C4603" s="22"/>
      <c r="F4603" s="25"/>
    </row>
    <row r="4604" spans="1:6" ht="12.75" x14ac:dyDescent="0.2">
      <c r="A4604" s="20"/>
      <c r="C4604" s="22"/>
      <c r="F4604" s="25"/>
    </row>
    <row r="4605" spans="1:6" ht="12.75" x14ac:dyDescent="0.2">
      <c r="A4605" s="20"/>
      <c r="C4605" s="22"/>
      <c r="F4605" s="25"/>
    </row>
    <row r="4606" spans="1:6" ht="12.75" x14ac:dyDescent="0.2">
      <c r="A4606" s="20"/>
      <c r="C4606" s="22"/>
      <c r="F4606" s="25"/>
    </row>
    <row r="4607" spans="1:6" ht="12.75" x14ac:dyDescent="0.2">
      <c r="A4607" s="20"/>
      <c r="C4607" s="22"/>
      <c r="F4607" s="25"/>
    </row>
    <row r="4608" spans="1:6" ht="12.75" x14ac:dyDescent="0.2">
      <c r="A4608" s="20"/>
      <c r="C4608" s="22"/>
      <c r="F4608" s="25"/>
    </row>
    <row r="4609" spans="1:6" ht="12.75" x14ac:dyDescent="0.2">
      <c r="A4609" s="20"/>
      <c r="C4609" s="22"/>
      <c r="F4609" s="25"/>
    </row>
    <row r="4610" spans="1:6" ht="12.75" x14ac:dyDescent="0.2">
      <c r="A4610" s="20"/>
      <c r="C4610" s="22"/>
      <c r="F4610" s="25"/>
    </row>
    <row r="4611" spans="1:6" ht="12.75" x14ac:dyDescent="0.2">
      <c r="A4611" s="20"/>
      <c r="C4611" s="22"/>
      <c r="F4611" s="25"/>
    </row>
    <row r="4612" spans="1:6" ht="12.75" x14ac:dyDescent="0.2">
      <c r="A4612" s="20"/>
      <c r="C4612" s="22"/>
      <c r="F4612" s="25"/>
    </row>
    <row r="4613" spans="1:6" ht="12.75" x14ac:dyDescent="0.2">
      <c r="A4613" s="20"/>
      <c r="C4613" s="22"/>
      <c r="F4613" s="25"/>
    </row>
    <row r="4614" spans="1:6" ht="12.75" x14ac:dyDescent="0.2">
      <c r="A4614" s="20"/>
      <c r="C4614" s="22"/>
      <c r="F4614" s="25"/>
    </row>
    <row r="4615" spans="1:6" ht="12.75" x14ac:dyDescent="0.2">
      <c r="A4615" s="20"/>
      <c r="C4615" s="22"/>
      <c r="F4615" s="25"/>
    </row>
    <row r="4616" spans="1:6" ht="12.75" x14ac:dyDescent="0.2">
      <c r="A4616" s="20"/>
      <c r="C4616" s="22"/>
      <c r="F4616" s="25"/>
    </row>
    <row r="4617" spans="1:6" ht="12.75" x14ac:dyDescent="0.2">
      <c r="A4617" s="20"/>
      <c r="C4617" s="22"/>
      <c r="F4617" s="25"/>
    </row>
    <row r="4618" spans="1:6" ht="12.75" x14ac:dyDescent="0.2">
      <c r="A4618" s="20"/>
      <c r="C4618" s="22"/>
      <c r="F4618" s="25"/>
    </row>
    <row r="4619" spans="1:6" ht="12.75" x14ac:dyDescent="0.2">
      <c r="A4619" s="20"/>
      <c r="C4619" s="22"/>
      <c r="F4619" s="25"/>
    </row>
    <row r="4620" spans="1:6" ht="12.75" x14ac:dyDescent="0.2">
      <c r="A4620" s="20"/>
      <c r="C4620" s="22"/>
      <c r="F4620" s="25"/>
    </row>
    <row r="4621" spans="1:6" ht="12.75" x14ac:dyDescent="0.2">
      <c r="A4621" s="20"/>
      <c r="C4621" s="22"/>
      <c r="F4621" s="25"/>
    </row>
    <row r="4622" spans="1:6" ht="12.75" x14ac:dyDescent="0.2">
      <c r="A4622" s="20"/>
      <c r="C4622" s="22"/>
      <c r="F4622" s="25"/>
    </row>
    <row r="4623" spans="1:6" ht="12.75" x14ac:dyDescent="0.2">
      <c r="A4623" s="20"/>
      <c r="C4623" s="22"/>
      <c r="F4623" s="25"/>
    </row>
    <row r="4624" spans="1:6" ht="12.75" x14ac:dyDescent="0.2">
      <c r="A4624" s="20"/>
      <c r="C4624" s="22"/>
      <c r="F4624" s="25"/>
    </row>
    <row r="4625" spans="1:6" ht="12.75" x14ac:dyDescent="0.2">
      <c r="A4625" s="20"/>
      <c r="C4625" s="22"/>
      <c r="F4625" s="25"/>
    </row>
    <row r="4626" spans="1:6" ht="12.75" x14ac:dyDescent="0.2">
      <c r="A4626" s="20"/>
      <c r="C4626" s="22"/>
      <c r="F4626" s="25"/>
    </row>
    <row r="4627" spans="1:6" ht="12.75" x14ac:dyDescent="0.2">
      <c r="A4627" s="20"/>
      <c r="C4627" s="22"/>
      <c r="F4627" s="25"/>
    </row>
    <row r="4628" spans="1:6" ht="12.75" x14ac:dyDescent="0.2">
      <c r="A4628" s="20"/>
      <c r="C4628" s="22"/>
      <c r="F4628" s="25"/>
    </row>
    <row r="4629" spans="1:6" ht="12.75" x14ac:dyDescent="0.2">
      <c r="A4629" s="20"/>
      <c r="C4629" s="22"/>
      <c r="F4629" s="25"/>
    </row>
    <row r="4630" spans="1:6" ht="12.75" x14ac:dyDescent="0.2">
      <c r="A4630" s="20"/>
      <c r="C4630" s="22"/>
      <c r="F4630" s="25"/>
    </row>
    <row r="4631" spans="1:6" ht="12.75" x14ac:dyDescent="0.2">
      <c r="A4631" s="20"/>
      <c r="C4631" s="22"/>
      <c r="F4631" s="25"/>
    </row>
    <row r="4632" spans="1:6" ht="12.75" x14ac:dyDescent="0.2">
      <c r="A4632" s="20"/>
      <c r="C4632" s="22"/>
      <c r="F4632" s="25"/>
    </row>
    <row r="4633" spans="1:6" ht="12.75" x14ac:dyDescent="0.2">
      <c r="A4633" s="20"/>
      <c r="C4633" s="22"/>
      <c r="F4633" s="25"/>
    </row>
    <row r="4634" spans="1:6" ht="12.75" x14ac:dyDescent="0.2">
      <c r="A4634" s="20"/>
      <c r="C4634" s="22"/>
      <c r="F4634" s="25"/>
    </row>
    <row r="4635" spans="1:6" ht="12.75" x14ac:dyDescent="0.2">
      <c r="A4635" s="20"/>
      <c r="C4635" s="22"/>
      <c r="F4635" s="25"/>
    </row>
    <row r="4636" spans="1:6" ht="12.75" x14ac:dyDescent="0.2">
      <c r="A4636" s="20"/>
      <c r="C4636" s="22"/>
      <c r="F4636" s="25"/>
    </row>
    <row r="4637" spans="1:6" ht="12.75" x14ac:dyDescent="0.2">
      <c r="A4637" s="20"/>
      <c r="C4637" s="22"/>
      <c r="F4637" s="25"/>
    </row>
    <row r="4638" spans="1:6" ht="12.75" x14ac:dyDescent="0.2">
      <c r="A4638" s="20"/>
      <c r="C4638" s="22"/>
      <c r="F4638" s="25"/>
    </row>
    <row r="4639" spans="1:6" ht="12.75" x14ac:dyDescent="0.2">
      <c r="A4639" s="20"/>
      <c r="C4639" s="22"/>
      <c r="F4639" s="25"/>
    </row>
    <row r="4640" spans="1:6" ht="12.75" x14ac:dyDescent="0.2">
      <c r="A4640" s="20"/>
      <c r="C4640" s="22"/>
      <c r="F4640" s="25"/>
    </row>
    <row r="4641" spans="1:6" ht="12.75" x14ac:dyDescent="0.2">
      <c r="A4641" s="20"/>
      <c r="C4641" s="22"/>
      <c r="F4641" s="25"/>
    </row>
    <row r="4642" spans="1:6" ht="12.75" x14ac:dyDescent="0.2">
      <c r="A4642" s="20"/>
      <c r="C4642" s="22"/>
      <c r="F4642" s="25"/>
    </row>
    <row r="4643" spans="1:6" ht="12.75" x14ac:dyDescent="0.2">
      <c r="A4643" s="20"/>
      <c r="C4643" s="22"/>
      <c r="F4643" s="25"/>
    </row>
    <row r="4644" spans="1:6" ht="12.75" x14ac:dyDescent="0.2">
      <c r="A4644" s="20"/>
      <c r="C4644" s="22"/>
      <c r="F4644" s="25"/>
    </row>
    <row r="4645" spans="1:6" ht="12.75" x14ac:dyDescent="0.2">
      <c r="A4645" s="20"/>
      <c r="C4645" s="22"/>
      <c r="F4645" s="25"/>
    </row>
    <row r="4646" spans="1:6" ht="12.75" x14ac:dyDescent="0.2">
      <c r="A4646" s="20"/>
      <c r="C4646" s="22"/>
      <c r="F4646" s="25"/>
    </row>
    <row r="4647" spans="1:6" ht="12.75" x14ac:dyDescent="0.2">
      <c r="A4647" s="20"/>
      <c r="C4647" s="22"/>
      <c r="F4647" s="25"/>
    </row>
    <row r="4648" spans="1:6" ht="12.75" x14ac:dyDescent="0.2">
      <c r="A4648" s="20"/>
      <c r="C4648" s="22"/>
      <c r="F4648" s="25"/>
    </row>
    <row r="4649" spans="1:6" ht="12.75" x14ac:dyDescent="0.2">
      <c r="A4649" s="20"/>
      <c r="C4649" s="22"/>
      <c r="F4649" s="25"/>
    </row>
    <row r="4650" spans="1:6" ht="12.75" x14ac:dyDescent="0.2">
      <c r="A4650" s="20"/>
      <c r="C4650" s="22"/>
      <c r="F4650" s="25"/>
    </row>
    <row r="4651" spans="1:6" ht="12.75" x14ac:dyDescent="0.2">
      <c r="A4651" s="20"/>
      <c r="C4651" s="22"/>
      <c r="F4651" s="25"/>
    </row>
    <row r="4652" spans="1:6" ht="12.75" x14ac:dyDescent="0.2">
      <c r="A4652" s="20"/>
      <c r="C4652" s="22"/>
      <c r="F4652" s="25"/>
    </row>
    <row r="4653" spans="1:6" ht="12.75" x14ac:dyDescent="0.2">
      <c r="A4653" s="20"/>
      <c r="C4653" s="22"/>
      <c r="F4653" s="25"/>
    </row>
    <row r="4654" spans="1:6" ht="12.75" x14ac:dyDescent="0.2">
      <c r="A4654" s="20"/>
      <c r="C4654" s="22"/>
      <c r="F4654" s="25"/>
    </row>
    <row r="4655" spans="1:6" ht="12.75" x14ac:dyDescent="0.2">
      <c r="A4655" s="20"/>
      <c r="C4655" s="22"/>
      <c r="F4655" s="25"/>
    </row>
    <row r="4656" spans="1:6" ht="12.75" x14ac:dyDescent="0.2">
      <c r="A4656" s="20"/>
      <c r="C4656" s="22"/>
      <c r="F4656" s="25"/>
    </row>
    <row r="4657" spans="1:6" ht="12.75" x14ac:dyDescent="0.2">
      <c r="A4657" s="20"/>
      <c r="C4657" s="22"/>
      <c r="F4657" s="25"/>
    </row>
    <row r="4658" spans="1:6" ht="12.75" x14ac:dyDescent="0.2">
      <c r="A4658" s="20"/>
      <c r="C4658" s="22"/>
      <c r="F4658" s="25"/>
    </row>
    <row r="4659" spans="1:6" ht="12.75" x14ac:dyDescent="0.2">
      <c r="A4659" s="20"/>
      <c r="C4659" s="22"/>
      <c r="F4659" s="25"/>
    </row>
    <row r="4660" spans="1:6" ht="12.75" x14ac:dyDescent="0.2">
      <c r="A4660" s="20"/>
      <c r="C4660" s="22"/>
      <c r="F4660" s="25"/>
    </row>
    <row r="4661" spans="1:6" ht="12.75" x14ac:dyDescent="0.2">
      <c r="A4661" s="20"/>
      <c r="C4661" s="22"/>
      <c r="F4661" s="25"/>
    </row>
    <row r="4662" spans="1:6" ht="12.75" x14ac:dyDescent="0.2">
      <c r="A4662" s="20"/>
      <c r="C4662" s="22"/>
      <c r="F4662" s="25"/>
    </row>
    <row r="4663" spans="1:6" ht="12.75" x14ac:dyDescent="0.2">
      <c r="A4663" s="20"/>
      <c r="C4663" s="22"/>
      <c r="F4663" s="25"/>
    </row>
    <row r="4664" spans="1:6" ht="12.75" x14ac:dyDescent="0.2">
      <c r="A4664" s="20"/>
      <c r="C4664" s="22"/>
      <c r="F4664" s="25"/>
    </row>
    <row r="4665" spans="1:6" ht="12.75" x14ac:dyDescent="0.2">
      <c r="A4665" s="20"/>
      <c r="C4665" s="22"/>
      <c r="F4665" s="25"/>
    </row>
    <row r="4666" spans="1:6" ht="12.75" x14ac:dyDescent="0.2">
      <c r="A4666" s="20"/>
      <c r="C4666" s="22"/>
      <c r="F4666" s="25"/>
    </row>
    <row r="4667" spans="1:6" ht="12.75" x14ac:dyDescent="0.2">
      <c r="A4667" s="20"/>
      <c r="C4667" s="22"/>
      <c r="F4667" s="25"/>
    </row>
    <row r="4668" spans="1:6" ht="12.75" x14ac:dyDescent="0.2">
      <c r="A4668" s="20"/>
      <c r="C4668" s="22"/>
      <c r="F4668" s="25"/>
    </row>
    <row r="4669" spans="1:6" ht="12.75" x14ac:dyDescent="0.2">
      <c r="A4669" s="20"/>
      <c r="C4669" s="22"/>
      <c r="F4669" s="25"/>
    </row>
    <row r="4670" spans="1:6" ht="12.75" x14ac:dyDescent="0.2">
      <c r="A4670" s="20"/>
      <c r="C4670" s="22"/>
      <c r="F4670" s="25"/>
    </row>
    <row r="4671" spans="1:6" ht="12.75" x14ac:dyDescent="0.2">
      <c r="A4671" s="20"/>
      <c r="C4671" s="22"/>
      <c r="F4671" s="25"/>
    </row>
    <row r="4672" spans="1:6" ht="12.75" x14ac:dyDescent="0.2">
      <c r="A4672" s="20"/>
      <c r="C4672" s="22"/>
      <c r="F4672" s="25"/>
    </row>
    <row r="4673" spans="1:6" ht="12.75" x14ac:dyDescent="0.2">
      <c r="A4673" s="20"/>
      <c r="C4673" s="22"/>
      <c r="F4673" s="25"/>
    </row>
    <row r="4674" spans="1:6" ht="12.75" x14ac:dyDescent="0.2">
      <c r="A4674" s="20"/>
      <c r="C4674" s="22"/>
      <c r="F4674" s="25"/>
    </row>
    <row r="4675" spans="1:6" ht="12.75" x14ac:dyDescent="0.2">
      <c r="A4675" s="20"/>
      <c r="C4675" s="22"/>
      <c r="F4675" s="25"/>
    </row>
    <row r="4676" spans="1:6" ht="12.75" x14ac:dyDescent="0.2">
      <c r="A4676" s="20"/>
      <c r="C4676" s="22"/>
      <c r="F4676" s="25"/>
    </row>
    <row r="4677" spans="1:6" ht="12.75" x14ac:dyDescent="0.2">
      <c r="A4677" s="20"/>
      <c r="C4677" s="22"/>
      <c r="F4677" s="25"/>
    </row>
    <row r="4678" spans="1:6" ht="12.75" x14ac:dyDescent="0.2">
      <c r="A4678" s="20"/>
      <c r="C4678" s="22"/>
      <c r="F4678" s="25"/>
    </row>
    <row r="4679" spans="1:6" ht="12.75" x14ac:dyDescent="0.2">
      <c r="A4679" s="20"/>
      <c r="C4679" s="22"/>
      <c r="F4679" s="25"/>
    </row>
    <row r="4680" spans="1:6" ht="12.75" x14ac:dyDescent="0.2">
      <c r="A4680" s="20"/>
      <c r="C4680" s="22"/>
      <c r="F4680" s="25"/>
    </row>
    <row r="4681" spans="1:6" ht="12.75" x14ac:dyDescent="0.2">
      <c r="A4681" s="20"/>
      <c r="C4681" s="22"/>
      <c r="F4681" s="25"/>
    </row>
    <row r="4682" spans="1:6" ht="12.75" x14ac:dyDescent="0.2">
      <c r="A4682" s="20"/>
      <c r="C4682" s="22"/>
      <c r="F4682" s="25"/>
    </row>
    <row r="4683" spans="1:6" ht="12.75" x14ac:dyDescent="0.2">
      <c r="A4683" s="20"/>
      <c r="C4683" s="22"/>
      <c r="F4683" s="25"/>
    </row>
    <row r="4684" spans="1:6" ht="12.75" x14ac:dyDescent="0.2">
      <c r="A4684" s="20"/>
      <c r="C4684" s="22"/>
      <c r="F4684" s="25"/>
    </row>
    <row r="4685" spans="1:6" ht="12.75" x14ac:dyDescent="0.2">
      <c r="A4685" s="20"/>
      <c r="C4685" s="22"/>
      <c r="F4685" s="25"/>
    </row>
    <row r="4686" spans="1:6" ht="12.75" x14ac:dyDescent="0.2">
      <c r="A4686" s="20"/>
      <c r="C4686" s="22"/>
      <c r="F4686" s="25"/>
    </row>
    <row r="4687" spans="1:6" ht="12.75" x14ac:dyDescent="0.2">
      <c r="A4687" s="20"/>
      <c r="C4687" s="22"/>
      <c r="F4687" s="25"/>
    </row>
    <row r="4688" spans="1:6" ht="12.75" x14ac:dyDescent="0.2">
      <c r="A4688" s="20"/>
      <c r="C4688" s="22"/>
      <c r="F4688" s="25"/>
    </row>
    <row r="4689" spans="1:6" ht="12.75" x14ac:dyDescent="0.2">
      <c r="A4689" s="20"/>
      <c r="C4689" s="22"/>
      <c r="F4689" s="25"/>
    </row>
    <row r="4690" spans="1:6" ht="12.75" x14ac:dyDescent="0.2">
      <c r="A4690" s="20"/>
      <c r="C4690" s="22"/>
      <c r="F4690" s="25"/>
    </row>
    <row r="4691" spans="1:6" ht="12.75" x14ac:dyDescent="0.2">
      <c r="A4691" s="20"/>
      <c r="C4691" s="22"/>
      <c r="F4691" s="25"/>
    </row>
    <row r="4692" spans="1:6" ht="12.75" x14ac:dyDescent="0.2">
      <c r="A4692" s="20"/>
      <c r="C4692" s="22"/>
      <c r="F4692" s="25"/>
    </row>
    <row r="4693" spans="1:6" ht="12.75" x14ac:dyDescent="0.2">
      <c r="A4693" s="20"/>
      <c r="C4693" s="22"/>
      <c r="F4693" s="25"/>
    </row>
    <row r="4694" spans="1:6" ht="12.75" x14ac:dyDescent="0.2">
      <c r="A4694" s="20"/>
      <c r="C4694" s="22"/>
      <c r="F4694" s="25"/>
    </row>
    <row r="4695" spans="1:6" ht="12.75" x14ac:dyDescent="0.2">
      <c r="A4695" s="20"/>
      <c r="C4695" s="22"/>
      <c r="F4695" s="25"/>
    </row>
    <row r="4696" spans="1:6" ht="12.75" x14ac:dyDescent="0.2">
      <c r="A4696" s="20"/>
      <c r="C4696" s="22"/>
      <c r="F4696" s="25"/>
    </row>
    <row r="4697" spans="1:6" ht="12.75" x14ac:dyDescent="0.2">
      <c r="A4697" s="20"/>
      <c r="C4697" s="22"/>
      <c r="F4697" s="25"/>
    </row>
    <row r="4698" spans="1:6" ht="12.75" x14ac:dyDescent="0.2">
      <c r="A4698" s="20"/>
      <c r="C4698" s="22"/>
      <c r="F4698" s="25"/>
    </row>
    <row r="4699" spans="1:6" ht="12.75" x14ac:dyDescent="0.2">
      <c r="A4699" s="20"/>
      <c r="C4699" s="22"/>
      <c r="F4699" s="25"/>
    </row>
    <row r="4700" spans="1:6" ht="12.75" x14ac:dyDescent="0.2">
      <c r="A4700" s="20"/>
      <c r="C4700" s="22"/>
      <c r="F4700" s="25"/>
    </row>
    <row r="4701" spans="1:6" ht="12.75" x14ac:dyDescent="0.2">
      <c r="A4701" s="20"/>
      <c r="C4701" s="22"/>
      <c r="F4701" s="25"/>
    </row>
    <row r="4702" spans="1:6" ht="12.75" x14ac:dyDescent="0.2">
      <c r="A4702" s="20"/>
      <c r="C4702" s="22"/>
      <c r="F4702" s="25"/>
    </row>
    <row r="4703" spans="1:6" ht="12.75" x14ac:dyDescent="0.2">
      <c r="A4703" s="20"/>
      <c r="C4703" s="22"/>
      <c r="F4703" s="25"/>
    </row>
    <row r="4704" spans="1:6" ht="12.75" x14ac:dyDescent="0.2">
      <c r="A4704" s="20"/>
      <c r="C4704" s="22"/>
      <c r="F4704" s="25"/>
    </row>
    <row r="4705" spans="1:6" ht="12.75" x14ac:dyDescent="0.2">
      <c r="A4705" s="20"/>
      <c r="C4705" s="22"/>
      <c r="F4705" s="25"/>
    </row>
    <row r="4706" spans="1:6" ht="12.75" x14ac:dyDescent="0.2">
      <c r="A4706" s="20"/>
      <c r="C4706" s="22"/>
      <c r="F4706" s="25"/>
    </row>
    <row r="4707" spans="1:6" ht="12.75" x14ac:dyDescent="0.2">
      <c r="A4707" s="20"/>
      <c r="C4707" s="22"/>
      <c r="F4707" s="25"/>
    </row>
    <row r="4708" spans="1:6" ht="12.75" x14ac:dyDescent="0.2">
      <c r="A4708" s="20"/>
      <c r="C4708" s="22"/>
      <c r="F4708" s="25"/>
    </row>
    <row r="4709" spans="1:6" ht="12.75" x14ac:dyDescent="0.2">
      <c r="A4709" s="20"/>
      <c r="C4709" s="22"/>
      <c r="F4709" s="25"/>
    </row>
    <row r="4710" spans="1:6" ht="12.75" x14ac:dyDescent="0.2">
      <c r="A4710" s="20"/>
      <c r="C4710" s="22"/>
      <c r="F4710" s="25"/>
    </row>
    <row r="4711" spans="1:6" ht="12.75" x14ac:dyDescent="0.2">
      <c r="A4711" s="20"/>
      <c r="C4711" s="22"/>
      <c r="F4711" s="25"/>
    </row>
    <row r="4712" spans="1:6" ht="12.75" x14ac:dyDescent="0.2">
      <c r="A4712" s="20"/>
      <c r="C4712" s="22"/>
      <c r="F4712" s="25"/>
    </row>
    <row r="4713" spans="1:6" ht="12.75" x14ac:dyDescent="0.2">
      <c r="A4713" s="20"/>
      <c r="C4713" s="22"/>
      <c r="F4713" s="25"/>
    </row>
    <row r="4714" spans="1:6" ht="12.75" x14ac:dyDescent="0.2">
      <c r="A4714" s="20"/>
      <c r="C4714" s="22"/>
      <c r="F4714" s="25"/>
    </row>
    <row r="4715" spans="1:6" ht="12.75" x14ac:dyDescent="0.2">
      <c r="A4715" s="20"/>
      <c r="C4715" s="22"/>
      <c r="F4715" s="25"/>
    </row>
    <row r="4716" spans="1:6" ht="12.75" x14ac:dyDescent="0.2">
      <c r="A4716" s="20"/>
      <c r="C4716" s="22"/>
      <c r="F4716" s="25"/>
    </row>
    <row r="4717" spans="1:6" ht="12.75" x14ac:dyDescent="0.2">
      <c r="A4717" s="20"/>
      <c r="C4717" s="22"/>
      <c r="F4717" s="25"/>
    </row>
    <row r="4718" spans="1:6" ht="12.75" x14ac:dyDescent="0.2">
      <c r="A4718" s="20"/>
      <c r="C4718" s="22"/>
      <c r="F4718" s="25"/>
    </row>
    <row r="4719" spans="1:6" ht="12.75" x14ac:dyDescent="0.2">
      <c r="A4719" s="20"/>
      <c r="C4719" s="22"/>
      <c r="F4719" s="25"/>
    </row>
    <row r="4720" spans="1:6" ht="12.75" x14ac:dyDescent="0.2">
      <c r="A4720" s="20"/>
      <c r="C4720" s="22"/>
      <c r="F4720" s="25"/>
    </row>
    <row r="4721" spans="1:6" ht="12.75" x14ac:dyDescent="0.2">
      <c r="A4721" s="20"/>
      <c r="C4721" s="22"/>
      <c r="F4721" s="25"/>
    </row>
    <row r="4722" spans="1:6" ht="12.75" x14ac:dyDescent="0.2">
      <c r="A4722" s="20"/>
      <c r="C4722" s="22"/>
      <c r="F4722" s="25"/>
    </row>
    <row r="4723" spans="1:6" ht="12.75" x14ac:dyDescent="0.2">
      <c r="A4723" s="20"/>
      <c r="C4723" s="22"/>
      <c r="F4723" s="25"/>
    </row>
    <row r="4724" spans="1:6" ht="12.75" x14ac:dyDescent="0.2">
      <c r="A4724" s="20"/>
      <c r="C4724" s="22"/>
      <c r="F4724" s="25"/>
    </row>
    <row r="4725" spans="1:6" ht="12.75" x14ac:dyDescent="0.2">
      <c r="A4725" s="20"/>
      <c r="C4725" s="22"/>
      <c r="F4725" s="25"/>
    </row>
    <row r="4726" spans="1:6" ht="12.75" x14ac:dyDescent="0.2">
      <c r="A4726" s="20"/>
      <c r="C4726" s="22"/>
      <c r="F4726" s="25"/>
    </row>
    <row r="4727" spans="1:6" ht="12.75" x14ac:dyDescent="0.2">
      <c r="A4727" s="20"/>
      <c r="C4727" s="22"/>
      <c r="F4727" s="25"/>
    </row>
    <row r="4728" spans="1:6" ht="12.75" x14ac:dyDescent="0.2">
      <c r="A4728" s="20"/>
      <c r="C4728" s="22"/>
      <c r="F4728" s="25"/>
    </row>
    <row r="4729" spans="1:6" ht="12.75" x14ac:dyDescent="0.2">
      <c r="A4729" s="20"/>
      <c r="C4729" s="22"/>
      <c r="F4729" s="25"/>
    </row>
    <row r="4730" spans="1:6" ht="12.75" x14ac:dyDescent="0.2">
      <c r="A4730" s="20"/>
      <c r="C4730" s="22"/>
      <c r="F4730" s="25"/>
    </row>
    <row r="4731" spans="1:6" ht="12.75" x14ac:dyDescent="0.2">
      <c r="A4731" s="20"/>
      <c r="C4731" s="22"/>
      <c r="F4731" s="25"/>
    </row>
    <row r="4732" spans="1:6" ht="12.75" x14ac:dyDescent="0.2">
      <c r="A4732" s="20"/>
      <c r="C4732" s="22"/>
      <c r="F4732" s="25"/>
    </row>
    <row r="4733" spans="1:6" ht="12.75" x14ac:dyDescent="0.2">
      <c r="A4733" s="20"/>
      <c r="C4733" s="22"/>
      <c r="F4733" s="25"/>
    </row>
    <row r="4734" spans="1:6" ht="12.75" x14ac:dyDescent="0.2">
      <c r="A4734" s="20"/>
      <c r="C4734" s="22"/>
      <c r="F4734" s="25"/>
    </row>
    <row r="4735" spans="1:6" ht="12.75" x14ac:dyDescent="0.2">
      <c r="A4735" s="20"/>
      <c r="C4735" s="22"/>
      <c r="F4735" s="25"/>
    </row>
    <row r="4736" spans="1:6" ht="12.75" x14ac:dyDescent="0.2">
      <c r="A4736" s="20"/>
      <c r="C4736" s="22"/>
      <c r="F4736" s="25"/>
    </row>
    <row r="4737" spans="1:6" ht="12.75" x14ac:dyDescent="0.2">
      <c r="A4737" s="20"/>
      <c r="C4737" s="22"/>
      <c r="F4737" s="25"/>
    </row>
    <row r="4738" spans="1:6" ht="12.75" x14ac:dyDescent="0.2">
      <c r="A4738" s="20"/>
      <c r="C4738" s="22"/>
      <c r="F4738" s="25"/>
    </row>
    <row r="4739" spans="1:6" ht="12.75" x14ac:dyDescent="0.2">
      <c r="A4739" s="20"/>
      <c r="C4739" s="22"/>
      <c r="F4739" s="25"/>
    </row>
    <row r="4740" spans="1:6" ht="12.75" x14ac:dyDescent="0.2">
      <c r="A4740" s="20"/>
      <c r="C4740" s="22"/>
      <c r="F4740" s="25"/>
    </row>
    <row r="4741" spans="1:6" ht="12.75" x14ac:dyDescent="0.2">
      <c r="A4741" s="20"/>
      <c r="C4741" s="22"/>
      <c r="F4741" s="25"/>
    </row>
    <row r="4742" spans="1:6" ht="12.75" x14ac:dyDescent="0.2">
      <c r="A4742" s="20"/>
      <c r="C4742" s="22"/>
      <c r="F4742" s="25"/>
    </row>
    <row r="4743" spans="1:6" ht="12.75" x14ac:dyDescent="0.2">
      <c r="A4743" s="20"/>
      <c r="C4743" s="22"/>
      <c r="F4743" s="25"/>
    </row>
    <row r="4744" spans="1:6" ht="12.75" x14ac:dyDescent="0.2">
      <c r="A4744" s="20"/>
      <c r="C4744" s="22"/>
      <c r="F4744" s="25"/>
    </row>
    <row r="4745" spans="1:6" ht="12.75" x14ac:dyDescent="0.2">
      <c r="A4745" s="20"/>
      <c r="C4745" s="22"/>
      <c r="F4745" s="25"/>
    </row>
    <row r="4746" spans="1:6" ht="12.75" x14ac:dyDescent="0.2">
      <c r="A4746" s="20"/>
      <c r="C4746" s="22"/>
      <c r="F4746" s="25"/>
    </row>
    <row r="4747" spans="1:6" ht="12.75" x14ac:dyDescent="0.2">
      <c r="A4747" s="20"/>
      <c r="C4747" s="22"/>
      <c r="F4747" s="25"/>
    </row>
    <row r="4748" spans="1:6" ht="12.75" x14ac:dyDescent="0.2">
      <c r="A4748" s="20"/>
      <c r="C4748" s="22"/>
      <c r="F4748" s="25"/>
    </row>
    <row r="4749" spans="1:6" ht="12.75" x14ac:dyDescent="0.2">
      <c r="A4749" s="20"/>
      <c r="C4749" s="22"/>
      <c r="F4749" s="25"/>
    </row>
    <row r="4750" spans="1:6" ht="12.75" x14ac:dyDescent="0.2">
      <c r="A4750" s="20"/>
      <c r="C4750" s="22"/>
      <c r="F4750" s="25"/>
    </row>
    <row r="4751" spans="1:6" ht="12.75" x14ac:dyDescent="0.2">
      <c r="A4751" s="20"/>
      <c r="C4751" s="22"/>
      <c r="F4751" s="25"/>
    </row>
    <row r="4752" spans="1:6" ht="12.75" x14ac:dyDescent="0.2">
      <c r="A4752" s="20"/>
      <c r="C4752" s="22"/>
      <c r="F4752" s="25"/>
    </row>
    <row r="4753" spans="1:6" ht="12.75" x14ac:dyDescent="0.2">
      <c r="A4753" s="20"/>
      <c r="C4753" s="22"/>
      <c r="F4753" s="25"/>
    </row>
    <row r="4754" spans="1:6" ht="12.75" x14ac:dyDescent="0.2">
      <c r="A4754" s="20"/>
      <c r="C4754" s="22"/>
      <c r="F4754" s="25"/>
    </row>
    <row r="4755" spans="1:6" ht="12.75" x14ac:dyDescent="0.2">
      <c r="A4755" s="20"/>
      <c r="C4755" s="22"/>
      <c r="F4755" s="25"/>
    </row>
    <row r="4756" spans="1:6" ht="12.75" x14ac:dyDescent="0.2">
      <c r="A4756" s="20"/>
      <c r="C4756" s="22"/>
      <c r="F4756" s="25"/>
    </row>
    <row r="4757" spans="1:6" ht="12.75" x14ac:dyDescent="0.2">
      <c r="A4757" s="20"/>
      <c r="C4757" s="22"/>
      <c r="F4757" s="25"/>
    </row>
    <row r="4758" spans="1:6" ht="12.75" x14ac:dyDescent="0.2">
      <c r="A4758" s="20"/>
      <c r="C4758" s="22"/>
      <c r="F4758" s="25"/>
    </row>
    <row r="4759" spans="1:6" ht="12.75" x14ac:dyDescent="0.2">
      <c r="A4759" s="20"/>
      <c r="C4759" s="22"/>
      <c r="F4759" s="25"/>
    </row>
    <row r="4760" spans="1:6" ht="12.75" x14ac:dyDescent="0.2">
      <c r="A4760" s="20"/>
      <c r="C4760" s="22"/>
      <c r="F4760" s="25"/>
    </row>
    <row r="4761" spans="1:6" ht="12.75" x14ac:dyDescent="0.2">
      <c r="A4761" s="20"/>
      <c r="C4761" s="22"/>
      <c r="F4761" s="25"/>
    </row>
    <row r="4762" spans="1:6" ht="12.75" x14ac:dyDescent="0.2">
      <c r="A4762" s="20"/>
      <c r="C4762" s="22"/>
      <c r="F4762" s="25"/>
    </row>
    <row r="4763" spans="1:6" ht="12.75" x14ac:dyDescent="0.2">
      <c r="A4763" s="20"/>
      <c r="C4763" s="22"/>
      <c r="F4763" s="25"/>
    </row>
    <row r="4764" spans="1:6" ht="12.75" x14ac:dyDescent="0.2">
      <c r="A4764" s="20"/>
      <c r="C4764" s="22"/>
      <c r="F4764" s="25"/>
    </row>
    <row r="4765" spans="1:6" ht="12.75" x14ac:dyDescent="0.2">
      <c r="A4765" s="20"/>
      <c r="C4765" s="22"/>
      <c r="F4765" s="25"/>
    </row>
    <row r="4766" spans="1:6" ht="12.75" x14ac:dyDescent="0.2">
      <c r="A4766" s="20"/>
      <c r="C4766" s="22"/>
      <c r="F4766" s="25"/>
    </row>
    <row r="4767" spans="1:6" ht="12.75" x14ac:dyDescent="0.2">
      <c r="A4767" s="20"/>
      <c r="C4767" s="22"/>
      <c r="F4767" s="25"/>
    </row>
    <row r="4768" spans="1:6" ht="12.75" x14ac:dyDescent="0.2">
      <c r="A4768" s="20"/>
      <c r="C4768" s="22"/>
      <c r="F4768" s="25"/>
    </row>
    <row r="4769" spans="1:6" ht="12.75" x14ac:dyDescent="0.2">
      <c r="A4769" s="20"/>
      <c r="C4769" s="22"/>
      <c r="F4769" s="25"/>
    </row>
    <row r="4770" spans="1:6" ht="12.75" x14ac:dyDescent="0.2">
      <c r="A4770" s="20"/>
      <c r="C4770" s="22"/>
      <c r="F4770" s="25"/>
    </row>
    <row r="4771" spans="1:6" ht="12.75" x14ac:dyDescent="0.2">
      <c r="A4771" s="20"/>
      <c r="C4771" s="22"/>
      <c r="F4771" s="25"/>
    </row>
    <row r="4772" spans="1:6" ht="12.75" x14ac:dyDescent="0.2">
      <c r="A4772" s="20"/>
      <c r="C4772" s="22"/>
      <c r="F4772" s="25"/>
    </row>
    <row r="4773" spans="1:6" ht="12.75" x14ac:dyDescent="0.2">
      <c r="A4773" s="20"/>
      <c r="C4773" s="22"/>
      <c r="F4773" s="25"/>
    </row>
    <row r="4774" spans="1:6" ht="12.75" x14ac:dyDescent="0.2">
      <c r="A4774" s="20"/>
      <c r="C4774" s="22"/>
      <c r="F4774" s="25"/>
    </row>
    <row r="4775" spans="1:6" ht="12.75" x14ac:dyDescent="0.2">
      <c r="A4775" s="20"/>
      <c r="C4775" s="22"/>
      <c r="F4775" s="25"/>
    </row>
    <row r="4776" spans="1:6" ht="12.75" x14ac:dyDescent="0.2">
      <c r="A4776" s="20"/>
      <c r="C4776" s="22"/>
      <c r="F4776" s="25"/>
    </row>
    <row r="4777" spans="1:6" ht="12.75" x14ac:dyDescent="0.2">
      <c r="A4777" s="20"/>
      <c r="C4777" s="22"/>
      <c r="F4777" s="25"/>
    </row>
    <row r="4778" spans="1:6" ht="12.75" x14ac:dyDescent="0.2">
      <c r="A4778" s="20"/>
      <c r="C4778" s="22"/>
      <c r="F4778" s="25"/>
    </row>
    <row r="4779" spans="1:6" ht="12.75" x14ac:dyDescent="0.2">
      <c r="A4779" s="20"/>
      <c r="C4779" s="22"/>
      <c r="F4779" s="25"/>
    </row>
    <row r="4780" spans="1:6" ht="12.75" x14ac:dyDescent="0.2">
      <c r="A4780" s="20"/>
      <c r="C4780" s="22"/>
      <c r="F4780" s="25"/>
    </row>
    <row r="4781" spans="1:6" ht="12.75" x14ac:dyDescent="0.2">
      <c r="A4781" s="20"/>
      <c r="C4781" s="22"/>
      <c r="F4781" s="25"/>
    </row>
    <row r="4782" spans="1:6" ht="12.75" x14ac:dyDescent="0.2">
      <c r="A4782" s="20"/>
      <c r="C4782" s="22"/>
      <c r="F4782" s="25"/>
    </row>
    <row r="4783" spans="1:6" ht="12.75" x14ac:dyDescent="0.2">
      <c r="A4783" s="20"/>
      <c r="C4783" s="22"/>
      <c r="F4783" s="25"/>
    </row>
    <row r="4784" spans="1:6" ht="12.75" x14ac:dyDescent="0.2">
      <c r="A4784" s="20"/>
      <c r="C4784" s="22"/>
      <c r="F4784" s="25"/>
    </row>
    <row r="4785" spans="1:6" ht="12.75" x14ac:dyDescent="0.2">
      <c r="A4785" s="20"/>
      <c r="C4785" s="22"/>
      <c r="F4785" s="25"/>
    </row>
    <row r="4786" spans="1:6" ht="12.75" x14ac:dyDescent="0.2">
      <c r="A4786" s="20"/>
      <c r="C4786" s="22"/>
      <c r="F4786" s="25"/>
    </row>
    <row r="4787" spans="1:6" ht="12.75" x14ac:dyDescent="0.2">
      <c r="A4787" s="20"/>
      <c r="C4787" s="22"/>
      <c r="F4787" s="25"/>
    </row>
    <row r="4788" spans="1:6" ht="12.75" x14ac:dyDescent="0.2">
      <c r="A4788" s="20"/>
      <c r="C4788" s="22"/>
      <c r="F4788" s="25"/>
    </row>
    <row r="4789" spans="1:6" ht="12.75" x14ac:dyDescent="0.2">
      <c r="A4789" s="20"/>
      <c r="C4789" s="22"/>
      <c r="F4789" s="25"/>
    </row>
    <row r="4790" spans="1:6" ht="12.75" x14ac:dyDescent="0.2">
      <c r="A4790" s="20"/>
      <c r="C4790" s="22"/>
      <c r="F4790" s="25"/>
    </row>
    <row r="4791" spans="1:6" ht="12.75" x14ac:dyDescent="0.2">
      <c r="A4791" s="20"/>
      <c r="C4791" s="22"/>
      <c r="F4791" s="25"/>
    </row>
    <row r="4792" spans="1:6" ht="12.75" x14ac:dyDescent="0.2">
      <c r="A4792" s="20"/>
      <c r="C4792" s="22"/>
      <c r="F4792" s="25"/>
    </row>
    <row r="4793" spans="1:6" ht="12.75" x14ac:dyDescent="0.2">
      <c r="A4793" s="20"/>
      <c r="C4793" s="22"/>
      <c r="F4793" s="25"/>
    </row>
    <row r="4794" spans="1:6" ht="12.75" x14ac:dyDescent="0.2">
      <c r="A4794" s="20"/>
      <c r="C4794" s="22"/>
      <c r="F4794" s="25"/>
    </row>
    <row r="4795" spans="1:6" ht="12.75" x14ac:dyDescent="0.2">
      <c r="A4795" s="20"/>
      <c r="C4795" s="22"/>
      <c r="F4795" s="25"/>
    </row>
    <row r="4796" spans="1:6" ht="12.75" x14ac:dyDescent="0.2">
      <c r="A4796" s="20"/>
      <c r="C4796" s="22"/>
      <c r="F4796" s="25"/>
    </row>
    <row r="4797" spans="1:6" ht="12.75" x14ac:dyDescent="0.2">
      <c r="A4797" s="20"/>
      <c r="C4797" s="22"/>
      <c r="F4797" s="25"/>
    </row>
    <row r="4798" spans="1:6" ht="12.75" x14ac:dyDescent="0.2">
      <c r="A4798" s="20"/>
      <c r="C4798" s="22"/>
      <c r="F4798" s="25"/>
    </row>
    <row r="4799" spans="1:6" ht="12.75" x14ac:dyDescent="0.2">
      <c r="A4799" s="20"/>
      <c r="C4799" s="22"/>
      <c r="F4799" s="25"/>
    </row>
    <row r="4800" spans="1:6" ht="12.75" x14ac:dyDescent="0.2">
      <c r="A4800" s="20"/>
      <c r="C4800" s="22"/>
      <c r="F4800" s="25"/>
    </row>
    <row r="4801" spans="1:6" ht="12.75" x14ac:dyDescent="0.2">
      <c r="A4801" s="20"/>
      <c r="C4801" s="22"/>
      <c r="F4801" s="25"/>
    </row>
    <row r="4802" spans="1:6" ht="12.75" x14ac:dyDescent="0.2">
      <c r="A4802" s="20"/>
      <c r="C4802" s="22"/>
      <c r="F4802" s="25"/>
    </row>
    <row r="4803" spans="1:6" ht="12.75" x14ac:dyDescent="0.2">
      <c r="A4803" s="20"/>
      <c r="C4803" s="22"/>
      <c r="F4803" s="25"/>
    </row>
    <row r="4804" spans="1:6" ht="12.75" x14ac:dyDescent="0.2">
      <c r="A4804" s="20"/>
      <c r="C4804" s="22"/>
      <c r="F4804" s="25"/>
    </row>
    <row r="4805" spans="1:6" ht="12.75" x14ac:dyDescent="0.2">
      <c r="A4805" s="20"/>
      <c r="C4805" s="22"/>
      <c r="F4805" s="25"/>
    </row>
    <row r="4806" spans="1:6" ht="12.75" x14ac:dyDescent="0.2">
      <c r="A4806" s="20"/>
      <c r="C4806" s="22"/>
      <c r="F4806" s="25"/>
    </row>
    <row r="4807" spans="1:6" ht="12.75" x14ac:dyDescent="0.2">
      <c r="A4807" s="20"/>
      <c r="C4807" s="22"/>
      <c r="F4807" s="25"/>
    </row>
    <row r="4808" spans="1:6" ht="12.75" x14ac:dyDescent="0.2">
      <c r="A4808" s="20"/>
      <c r="C4808" s="22"/>
      <c r="F4808" s="25"/>
    </row>
    <row r="4809" spans="1:6" ht="12.75" x14ac:dyDescent="0.2">
      <c r="A4809" s="20"/>
      <c r="C4809" s="22"/>
      <c r="F4809" s="25"/>
    </row>
    <row r="4810" spans="1:6" ht="12.75" x14ac:dyDescent="0.2">
      <c r="A4810" s="20"/>
      <c r="C4810" s="22"/>
      <c r="F4810" s="25"/>
    </row>
    <row r="4811" spans="1:6" ht="12.75" x14ac:dyDescent="0.2">
      <c r="A4811" s="20"/>
      <c r="C4811" s="22"/>
      <c r="F4811" s="25"/>
    </row>
    <row r="4812" spans="1:6" ht="12.75" x14ac:dyDescent="0.2">
      <c r="A4812" s="20"/>
      <c r="C4812" s="22"/>
      <c r="F4812" s="25"/>
    </row>
    <row r="4813" spans="1:6" ht="12.75" x14ac:dyDescent="0.2">
      <c r="A4813" s="20"/>
      <c r="C4813" s="22"/>
      <c r="F4813" s="25"/>
    </row>
    <row r="4814" spans="1:6" ht="12.75" x14ac:dyDescent="0.2">
      <c r="A4814" s="20"/>
      <c r="C4814" s="22"/>
      <c r="F4814" s="25"/>
    </row>
    <row r="4815" spans="1:6" ht="12.75" x14ac:dyDescent="0.2">
      <c r="A4815" s="20"/>
      <c r="C4815" s="22"/>
      <c r="F4815" s="25"/>
    </row>
    <row r="4816" spans="1:6" ht="12.75" x14ac:dyDescent="0.2">
      <c r="A4816" s="20"/>
      <c r="C4816" s="22"/>
      <c r="F4816" s="25"/>
    </row>
    <row r="4817" spans="1:6" ht="12.75" x14ac:dyDescent="0.2">
      <c r="A4817" s="20"/>
      <c r="C4817" s="22"/>
      <c r="F4817" s="25"/>
    </row>
    <row r="4818" spans="1:6" ht="12.75" x14ac:dyDescent="0.2">
      <c r="A4818" s="20"/>
      <c r="C4818" s="22"/>
      <c r="F4818" s="25"/>
    </row>
    <row r="4819" spans="1:6" ht="12.75" x14ac:dyDescent="0.2">
      <c r="A4819" s="20"/>
      <c r="C4819" s="22"/>
      <c r="F4819" s="25"/>
    </row>
    <row r="4820" spans="1:6" ht="12.75" x14ac:dyDescent="0.2">
      <c r="A4820" s="20"/>
      <c r="C4820" s="22"/>
      <c r="F4820" s="25"/>
    </row>
    <row r="4821" spans="1:6" ht="12.75" x14ac:dyDescent="0.2">
      <c r="A4821" s="20"/>
      <c r="C4821" s="22"/>
      <c r="F4821" s="25"/>
    </row>
    <row r="4822" spans="1:6" ht="12.75" x14ac:dyDescent="0.2">
      <c r="A4822" s="20"/>
      <c r="C4822" s="22"/>
      <c r="F4822" s="25"/>
    </row>
    <row r="4823" spans="1:6" ht="12.75" x14ac:dyDescent="0.2">
      <c r="A4823" s="20"/>
      <c r="C4823" s="22"/>
      <c r="F4823" s="25"/>
    </row>
    <row r="4824" spans="1:6" ht="12.75" x14ac:dyDescent="0.2">
      <c r="A4824" s="20"/>
      <c r="C4824" s="22"/>
      <c r="F4824" s="25"/>
    </row>
    <row r="4825" spans="1:6" ht="12.75" x14ac:dyDescent="0.2">
      <c r="A4825" s="20"/>
      <c r="C4825" s="22"/>
      <c r="F4825" s="25"/>
    </row>
    <row r="4826" spans="1:6" ht="12.75" x14ac:dyDescent="0.2">
      <c r="A4826" s="20"/>
      <c r="C4826" s="22"/>
      <c r="F4826" s="25"/>
    </row>
    <row r="4827" spans="1:6" ht="12.75" x14ac:dyDescent="0.2">
      <c r="A4827" s="20"/>
      <c r="C4827" s="22"/>
      <c r="F4827" s="25"/>
    </row>
    <row r="4828" spans="1:6" ht="12.75" x14ac:dyDescent="0.2">
      <c r="A4828" s="20"/>
      <c r="C4828" s="22"/>
      <c r="F4828" s="25"/>
    </row>
    <row r="4829" spans="1:6" ht="12.75" x14ac:dyDescent="0.2">
      <c r="A4829" s="20"/>
      <c r="C4829" s="22"/>
      <c r="F4829" s="25"/>
    </row>
    <row r="4830" spans="1:6" ht="12.75" x14ac:dyDescent="0.2">
      <c r="A4830" s="20"/>
      <c r="C4830" s="22"/>
      <c r="F4830" s="25"/>
    </row>
    <row r="4831" spans="1:6" ht="12.75" x14ac:dyDescent="0.2">
      <c r="A4831" s="20"/>
      <c r="C4831" s="22"/>
      <c r="F4831" s="25"/>
    </row>
    <row r="4832" spans="1:6" ht="12.75" x14ac:dyDescent="0.2">
      <c r="A4832" s="20"/>
      <c r="C4832" s="22"/>
      <c r="F4832" s="25"/>
    </row>
    <row r="4833" spans="1:6" ht="12.75" x14ac:dyDescent="0.2">
      <c r="A4833" s="20"/>
      <c r="C4833" s="22"/>
      <c r="F4833" s="25"/>
    </row>
    <row r="4834" spans="1:6" ht="12.75" x14ac:dyDescent="0.2">
      <c r="A4834" s="20"/>
      <c r="C4834" s="22"/>
      <c r="F4834" s="25"/>
    </row>
    <row r="4835" spans="1:6" ht="12.75" x14ac:dyDescent="0.2">
      <c r="A4835" s="20"/>
      <c r="C4835" s="22"/>
      <c r="F4835" s="25"/>
    </row>
    <row r="4836" spans="1:6" ht="12.75" x14ac:dyDescent="0.2">
      <c r="A4836" s="20"/>
      <c r="C4836" s="22"/>
      <c r="F4836" s="25"/>
    </row>
    <row r="4837" spans="1:6" ht="12.75" x14ac:dyDescent="0.2">
      <c r="A4837" s="20"/>
      <c r="C4837" s="22"/>
      <c r="F4837" s="25"/>
    </row>
    <row r="4838" spans="1:6" ht="12.75" x14ac:dyDescent="0.2">
      <c r="A4838" s="20"/>
      <c r="C4838" s="22"/>
      <c r="F4838" s="25"/>
    </row>
    <row r="4839" spans="1:6" ht="12.75" x14ac:dyDescent="0.2">
      <c r="A4839" s="20"/>
      <c r="C4839" s="22"/>
      <c r="F4839" s="25"/>
    </row>
    <row r="4840" spans="1:6" ht="12.75" x14ac:dyDescent="0.2">
      <c r="A4840" s="20"/>
      <c r="C4840" s="22"/>
      <c r="F4840" s="25"/>
    </row>
    <row r="4841" spans="1:6" ht="12.75" x14ac:dyDescent="0.2">
      <c r="A4841" s="20"/>
      <c r="C4841" s="22"/>
      <c r="F4841" s="25"/>
    </row>
    <row r="4842" spans="1:6" ht="12.75" x14ac:dyDescent="0.2">
      <c r="A4842" s="20"/>
      <c r="C4842" s="22"/>
      <c r="F4842" s="25"/>
    </row>
    <row r="4843" spans="1:6" ht="12.75" x14ac:dyDescent="0.2">
      <c r="A4843" s="20"/>
      <c r="C4843" s="22"/>
      <c r="F4843" s="25"/>
    </row>
    <row r="4844" spans="1:6" ht="12.75" x14ac:dyDescent="0.2">
      <c r="A4844" s="20"/>
      <c r="C4844" s="22"/>
      <c r="F4844" s="25"/>
    </row>
    <row r="4845" spans="1:6" ht="12.75" x14ac:dyDescent="0.2">
      <c r="A4845" s="20"/>
      <c r="C4845" s="22"/>
      <c r="F4845" s="25"/>
    </row>
    <row r="4846" spans="1:6" ht="12.75" x14ac:dyDescent="0.2">
      <c r="A4846" s="20"/>
      <c r="C4846" s="22"/>
      <c r="F4846" s="25"/>
    </row>
    <row r="4847" spans="1:6" ht="12.75" x14ac:dyDescent="0.2">
      <c r="A4847" s="20"/>
      <c r="C4847" s="22"/>
      <c r="F4847" s="25"/>
    </row>
    <row r="4848" spans="1:6" ht="12.75" x14ac:dyDescent="0.2">
      <c r="A4848" s="20"/>
      <c r="C4848" s="22"/>
      <c r="F4848" s="25"/>
    </row>
    <row r="4849" spans="1:6" ht="12.75" x14ac:dyDescent="0.2">
      <c r="A4849" s="20"/>
      <c r="C4849" s="22"/>
      <c r="F4849" s="25"/>
    </row>
    <row r="4850" spans="1:6" ht="12.75" x14ac:dyDescent="0.2">
      <c r="A4850" s="20"/>
      <c r="C4850" s="22"/>
      <c r="F4850" s="25"/>
    </row>
    <row r="4851" spans="1:6" ht="12.75" x14ac:dyDescent="0.2">
      <c r="A4851" s="20"/>
      <c r="C4851" s="22"/>
      <c r="F4851" s="25"/>
    </row>
    <row r="4852" spans="1:6" ht="12.75" x14ac:dyDescent="0.2">
      <c r="A4852" s="20"/>
      <c r="C4852" s="22"/>
      <c r="F4852" s="25"/>
    </row>
    <row r="4853" spans="1:6" ht="12.75" x14ac:dyDescent="0.2">
      <c r="A4853" s="20"/>
      <c r="C4853" s="22"/>
      <c r="F4853" s="25"/>
    </row>
    <row r="4854" spans="1:6" ht="12.75" x14ac:dyDescent="0.2">
      <c r="A4854" s="20"/>
      <c r="C4854" s="22"/>
      <c r="F4854" s="25"/>
    </row>
    <row r="4855" spans="1:6" ht="12.75" x14ac:dyDescent="0.2">
      <c r="A4855" s="20"/>
      <c r="C4855" s="22"/>
      <c r="F4855" s="25"/>
    </row>
    <row r="4856" spans="1:6" ht="12.75" x14ac:dyDescent="0.2">
      <c r="A4856" s="20"/>
      <c r="C4856" s="22"/>
      <c r="F4856" s="25"/>
    </row>
    <row r="4857" spans="1:6" ht="12.75" x14ac:dyDescent="0.2">
      <c r="A4857" s="20"/>
      <c r="C4857" s="22"/>
      <c r="F4857" s="25"/>
    </row>
    <row r="4858" spans="1:6" ht="12.75" x14ac:dyDescent="0.2">
      <c r="A4858" s="20"/>
      <c r="C4858" s="22"/>
      <c r="F4858" s="25"/>
    </row>
    <row r="4859" spans="1:6" ht="12.75" x14ac:dyDescent="0.2">
      <c r="A4859" s="20"/>
      <c r="C4859" s="22"/>
      <c r="F4859" s="25"/>
    </row>
    <row r="4860" spans="1:6" ht="12.75" x14ac:dyDescent="0.2">
      <c r="A4860" s="20"/>
      <c r="C4860" s="22"/>
      <c r="F4860" s="25"/>
    </row>
    <row r="4861" spans="1:6" ht="12.75" x14ac:dyDescent="0.2">
      <c r="A4861" s="20"/>
      <c r="C4861" s="22"/>
      <c r="F4861" s="25"/>
    </row>
    <row r="4862" spans="1:6" ht="12.75" x14ac:dyDescent="0.2">
      <c r="A4862" s="20"/>
      <c r="C4862" s="22"/>
      <c r="F4862" s="25"/>
    </row>
    <row r="4863" spans="1:6" ht="12.75" x14ac:dyDescent="0.2">
      <c r="A4863" s="20"/>
      <c r="C4863" s="22"/>
      <c r="F4863" s="25"/>
    </row>
    <row r="4864" spans="1:6" ht="12.75" x14ac:dyDescent="0.2">
      <c r="A4864" s="20"/>
      <c r="C4864" s="22"/>
      <c r="F4864" s="25"/>
    </row>
    <row r="4865" spans="1:6" ht="12.75" x14ac:dyDescent="0.2">
      <c r="A4865" s="20"/>
      <c r="C4865" s="22"/>
      <c r="F4865" s="25"/>
    </row>
    <row r="4866" spans="1:6" ht="12.75" x14ac:dyDescent="0.2">
      <c r="A4866" s="20"/>
      <c r="C4866" s="22"/>
      <c r="F4866" s="25"/>
    </row>
    <row r="4867" spans="1:6" ht="12.75" x14ac:dyDescent="0.2">
      <c r="A4867" s="20"/>
      <c r="C4867" s="22"/>
      <c r="F4867" s="25"/>
    </row>
    <row r="4868" spans="1:6" ht="12.75" x14ac:dyDescent="0.2">
      <c r="A4868" s="20"/>
      <c r="C4868" s="22"/>
      <c r="F4868" s="25"/>
    </row>
    <row r="4869" spans="1:6" ht="12.75" x14ac:dyDescent="0.2">
      <c r="A4869" s="20"/>
      <c r="C4869" s="22"/>
      <c r="F4869" s="25"/>
    </row>
    <row r="4870" spans="1:6" ht="12.75" x14ac:dyDescent="0.2">
      <c r="A4870" s="20"/>
      <c r="C4870" s="22"/>
      <c r="F4870" s="25"/>
    </row>
    <row r="4871" spans="1:6" ht="12.75" x14ac:dyDescent="0.2">
      <c r="A4871" s="20"/>
      <c r="C4871" s="22"/>
      <c r="F4871" s="25"/>
    </row>
    <row r="4872" spans="1:6" ht="12.75" x14ac:dyDescent="0.2">
      <c r="A4872" s="20"/>
      <c r="C4872" s="22"/>
      <c r="F4872" s="25"/>
    </row>
    <row r="4873" spans="1:6" ht="12.75" x14ac:dyDescent="0.2">
      <c r="A4873" s="20"/>
      <c r="C4873" s="22"/>
      <c r="F4873" s="25"/>
    </row>
    <row r="4874" spans="1:6" ht="12.75" x14ac:dyDescent="0.2">
      <c r="A4874" s="20"/>
      <c r="C4874" s="22"/>
      <c r="F4874" s="25"/>
    </row>
    <row r="4875" spans="1:6" ht="12.75" x14ac:dyDescent="0.2">
      <c r="A4875" s="20"/>
      <c r="C4875" s="22"/>
      <c r="F4875" s="25"/>
    </row>
    <row r="4876" spans="1:6" ht="12.75" x14ac:dyDescent="0.2">
      <c r="A4876" s="20"/>
      <c r="C4876" s="22"/>
      <c r="F4876" s="25"/>
    </row>
    <row r="4877" spans="1:6" ht="12.75" x14ac:dyDescent="0.2">
      <c r="A4877" s="20"/>
      <c r="C4877" s="22"/>
      <c r="F4877" s="25"/>
    </row>
    <row r="4878" spans="1:6" ht="12.75" x14ac:dyDescent="0.2">
      <c r="A4878" s="20"/>
      <c r="C4878" s="22"/>
      <c r="F4878" s="25"/>
    </row>
    <row r="4879" spans="1:6" ht="12.75" x14ac:dyDescent="0.2">
      <c r="A4879" s="20"/>
      <c r="C4879" s="22"/>
      <c r="F4879" s="25"/>
    </row>
    <row r="4880" spans="1:6" ht="12.75" x14ac:dyDescent="0.2">
      <c r="A4880" s="20"/>
      <c r="C4880" s="22"/>
      <c r="F4880" s="25"/>
    </row>
    <row r="4881" spans="1:6" ht="12.75" x14ac:dyDescent="0.2">
      <c r="A4881" s="20"/>
      <c r="C4881" s="22"/>
      <c r="F4881" s="25"/>
    </row>
    <row r="4882" spans="1:6" ht="12.75" x14ac:dyDescent="0.2">
      <c r="A4882" s="20"/>
      <c r="C4882" s="22"/>
      <c r="F4882" s="25"/>
    </row>
    <row r="4883" spans="1:6" ht="12.75" x14ac:dyDescent="0.2">
      <c r="A4883" s="20"/>
      <c r="C4883" s="22"/>
      <c r="F4883" s="25"/>
    </row>
    <row r="4884" spans="1:6" ht="12.75" x14ac:dyDescent="0.2">
      <c r="A4884" s="20"/>
      <c r="C4884" s="22"/>
      <c r="F4884" s="25"/>
    </row>
    <row r="4885" spans="1:6" ht="12.75" x14ac:dyDescent="0.2">
      <c r="A4885" s="20"/>
      <c r="C4885" s="22"/>
      <c r="F4885" s="25"/>
    </row>
    <row r="4886" spans="1:6" ht="12.75" x14ac:dyDescent="0.2">
      <c r="A4886" s="20"/>
      <c r="C4886" s="22"/>
      <c r="F4886" s="25"/>
    </row>
    <row r="4887" spans="1:6" ht="12.75" x14ac:dyDescent="0.2">
      <c r="A4887" s="20"/>
      <c r="C4887" s="22"/>
      <c r="F4887" s="25"/>
    </row>
    <row r="4888" spans="1:6" ht="12.75" x14ac:dyDescent="0.2">
      <c r="A4888" s="20"/>
      <c r="C4888" s="22"/>
      <c r="F4888" s="25"/>
    </row>
    <row r="4889" spans="1:6" ht="12.75" x14ac:dyDescent="0.2">
      <c r="A4889" s="20"/>
      <c r="C4889" s="22"/>
      <c r="F4889" s="25"/>
    </row>
    <row r="4890" spans="1:6" ht="12.75" x14ac:dyDescent="0.2">
      <c r="A4890" s="20"/>
      <c r="C4890" s="22"/>
      <c r="F4890" s="25"/>
    </row>
    <row r="4891" spans="1:6" ht="12.75" x14ac:dyDescent="0.2">
      <c r="A4891" s="20"/>
      <c r="C4891" s="22"/>
      <c r="F4891" s="25"/>
    </row>
    <row r="4892" spans="1:6" ht="12.75" x14ac:dyDescent="0.2">
      <c r="A4892" s="20"/>
      <c r="C4892" s="22"/>
      <c r="F4892" s="25"/>
    </row>
    <row r="4893" spans="1:6" ht="12.75" x14ac:dyDescent="0.2">
      <c r="A4893" s="20"/>
      <c r="C4893" s="22"/>
      <c r="F4893" s="25"/>
    </row>
    <row r="4894" spans="1:6" ht="12.75" x14ac:dyDescent="0.2">
      <c r="A4894" s="20"/>
      <c r="C4894" s="22"/>
      <c r="F4894" s="25"/>
    </row>
    <row r="4895" spans="1:6" ht="12.75" x14ac:dyDescent="0.2">
      <c r="A4895" s="20"/>
      <c r="C4895" s="22"/>
      <c r="F4895" s="25"/>
    </row>
    <row r="4896" spans="1:6" ht="12.75" x14ac:dyDescent="0.2">
      <c r="A4896" s="20"/>
      <c r="C4896" s="22"/>
      <c r="F4896" s="25"/>
    </row>
    <row r="4897" spans="1:6" ht="12.75" x14ac:dyDescent="0.2">
      <c r="A4897" s="20"/>
      <c r="C4897" s="22"/>
      <c r="F4897" s="25"/>
    </row>
    <row r="4898" spans="1:6" ht="12.75" x14ac:dyDescent="0.2">
      <c r="A4898" s="20"/>
      <c r="C4898" s="22"/>
      <c r="F4898" s="25"/>
    </row>
    <row r="4899" spans="1:6" ht="12.75" x14ac:dyDescent="0.2">
      <c r="A4899" s="20"/>
      <c r="C4899" s="22"/>
      <c r="F4899" s="25"/>
    </row>
    <row r="4900" spans="1:6" ht="12.75" x14ac:dyDescent="0.2">
      <c r="A4900" s="20"/>
      <c r="C4900" s="22"/>
      <c r="F4900" s="25"/>
    </row>
    <row r="4901" spans="1:6" ht="12.75" x14ac:dyDescent="0.2">
      <c r="A4901" s="20"/>
      <c r="C4901" s="22"/>
      <c r="F4901" s="25"/>
    </row>
    <row r="4902" spans="1:6" ht="12.75" x14ac:dyDescent="0.2">
      <c r="A4902" s="20"/>
      <c r="C4902" s="22"/>
      <c r="F4902" s="25"/>
    </row>
    <row r="4903" spans="1:6" ht="12.75" x14ac:dyDescent="0.2">
      <c r="A4903" s="20"/>
      <c r="C4903" s="22"/>
      <c r="F4903" s="25"/>
    </row>
    <row r="4904" spans="1:6" ht="12.75" x14ac:dyDescent="0.2">
      <c r="A4904" s="20"/>
      <c r="C4904" s="22"/>
      <c r="F4904" s="25"/>
    </row>
    <row r="4905" spans="1:6" ht="12.75" x14ac:dyDescent="0.2">
      <c r="A4905" s="20"/>
      <c r="C4905" s="22"/>
      <c r="F4905" s="25"/>
    </row>
    <row r="4906" spans="1:6" ht="12.75" x14ac:dyDescent="0.2">
      <c r="A4906" s="20"/>
      <c r="C4906" s="22"/>
      <c r="F4906" s="25"/>
    </row>
    <row r="4907" spans="1:6" ht="12.75" x14ac:dyDescent="0.2">
      <c r="A4907" s="20"/>
      <c r="C4907" s="22"/>
      <c r="F4907" s="25"/>
    </row>
    <row r="4908" spans="1:6" ht="12.75" x14ac:dyDescent="0.2">
      <c r="A4908" s="20"/>
      <c r="C4908" s="22"/>
      <c r="F4908" s="25"/>
    </row>
    <row r="4909" spans="1:6" ht="12.75" x14ac:dyDescent="0.2">
      <c r="A4909" s="20"/>
      <c r="C4909" s="22"/>
      <c r="F4909" s="25"/>
    </row>
    <row r="4910" spans="1:6" ht="12.75" x14ac:dyDescent="0.2">
      <c r="A4910" s="20"/>
      <c r="C4910" s="22"/>
      <c r="F4910" s="25"/>
    </row>
    <row r="4911" spans="1:6" ht="12.75" x14ac:dyDescent="0.2">
      <c r="A4911" s="20"/>
      <c r="C4911" s="22"/>
      <c r="F4911" s="25"/>
    </row>
    <row r="4912" spans="1:6" ht="12.75" x14ac:dyDescent="0.2">
      <c r="A4912" s="20"/>
      <c r="C4912" s="22"/>
      <c r="F4912" s="25"/>
    </row>
    <row r="4913" spans="1:6" ht="12.75" x14ac:dyDescent="0.2">
      <c r="A4913" s="20"/>
      <c r="C4913" s="22"/>
      <c r="F4913" s="25"/>
    </row>
    <row r="4914" spans="1:6" ht="12.75" x14ac:dyDescent="0.2">
      <c r="A4914" s="20"/>
      <c r="C4914" s="22"/>
      <c r="F4914" s="25"/>
    </row>
    <row r="4915" spans="1:6" ht="12.75" x14ac:dyDescent="0.2">
      <c r="A4915" s="20"/>
      <c r="C4915" s="22"/>
      <c r="F4915" s="25"/>
    </row>
    <row r="4916" spans="1:6" ht="12.75" x14ac:dyDescent="0.2">
      <c r="A4916" s="20"/>
      <c r="C4916" s="22"/>
      <c r="F4916" s="25"/>
    </row>
    <row r="4917" spans="1:6" ht="12.75" x14ac:dyDescent="0.2">
      <c r="A4917" s="20"/>
      <c r="C4917" s="22"/>
      <c r="F4917" s="25"/>
    </row>
    <row r="4918" spans="1:6" ht="12.75" x14ac:dyDescent="0.2">
      <c r="A4918" s="20"/>
      <c r="C4918" s="22"/>
      <c r="F4918" s="25"/>
    </row>
    <row r="4919" spans="1:6" ht="12.75" x14ac:dyDescent="0.2">
      <c r="A4919" s="20"/>
      <c r="C4919" s="22"/>
      <c r="F4919" s="25"/>
    </row>
    <row r="4920" spans="1:6" ht="12.75" x14ac:dyDescent="0.2">
      <c r="A4920" s="20"/>
      <c r="C4920" s="22"/>
      <c r="F4920" s="25"/>
    </row>
    <row r="4921" spans="1:6" ht="12.75" x14ac:dyDescent="0.2">
      <c r="A4921" s="20"/>
      <c r="C4921" s="22"/>
      <c r="F4921" s="25"/>
    </row>
    <row r="4922" spans="1:6" ht="12.75" x14ac:dyDescent="0.2">
      <c r="A4922" s="20"/>
      <c r="C4922" s="22"/>
      <c r="F4922" s="25"/>
    </row>
    <row r="4923" spans="1:6" ht="12.75" x14ac:dyDescent="0.2">
      <c r="A4923" s="20"/>
      <c r="C4923" s="22"/>
      <c r="F4923" s="25"/>
    </row>
    <row r="4924" spans="1:6" ht="12.75" x14ac:dyDescent="0.2">
      <c r="A4924" s="20"/>
      <c r="C4924" s="22"/>
      <c r="F4924" s="25"/>
    </row>
    <row r="4925" spans="1:6" ht="12.75" x14ac:dyDescent="0.2">
      <c r="A4925" s="20"/>
      <c r="C4925" s="22"/>
      <c r="F4925" s="25"/>
    </row>
    <row r="4926" spans="1:6" ht="12.75" x14ac:dyDescent="0.2">
      <c r="A4926" s="20"/>
      <c r="C4926" s="22"/>
      <c r="F4926" s="25"/>
    </row>
    <row r="4927" spans="1:6" ht="12.75" x14ac:dyDescent="0.2">
      <c r="A4927" s="20"/>
      <c r="C4927" s="22"/>
      <c r="F4927" s="25"/>
    </row>
    <row r="4928" spans="1:6" ht="12.75" x14ac:dyDescent="0.2">
      <c r="A4928" s="20"/>
      <c r="C4928" s="22"/>
      <c r="F4928" s="25"/>
    </row>
    <row r="4929" spans="1:6" ht="12.75" x14ac:dyDescent="0.2">
      <c r="A4929" s="20"/>
      <c r="C4929" s="22"/>
      <c r="F4929" s="25"/>
    </row>
    <row r="4930" spans="1:6" ht="12.75" x14ac:dyDescent="0.2">
      <c r="A4930" s="20"/>
      <c r="C4930" s="22"/>
      <c r="F4930" s="25"/>
    </row>
    <row r="4931" spans="1:6" ht="12.75" x14ac:dyDescent="0.2">
      <c r="A4931" s="20"/>
      <c r="C4931" s="22"/>
      <c r="F4931" s="25"/>
    </row>
    <row r="4932" spans="1:6" ht="12.75" x14ac:dyDescent="0.2">
      <c r="A4932" s="20"/>
      <c r="C4932" s="22"/>
      <c r="F4932" s="25"/>
    </row>
    <row r="4933" spans="1:6" ht="12.75" x14ac:dyDescent="0.2">
      <c r="A4933" s="20"/>
      <c r="C4933" s="22"/>
      <c r="F4933" s="25"/>
    </row>
    <row r="4934" spans="1:6" ht="12.75" x14ac:dyDescent="0.2">
      <c r="A4934" s="20"/>
      <c r="C4934" s="22"/>
      <c r="F4934" s="25"/>
    </row>
    <row r="4935" spans="1:6" ht="12.75" x14ac:dyDescent="0.2">
      <c r="A4935" s="20"/>
      <c r="C4935" s="22"/>
      <c r="F4935" s="25"/>
    </row>
    <row r="4936" spans="1:6" ht="12.75" x14ac:dyDescent="0.2">
      <c r="A4936" s="20"/>
      <c r="C4936" s="22"/>
      <c r="F4936" s="25"/>
    </row>
    <row r="4937" spans="1:6" ht="12.75" x14ac:dyDescent="0.2">
      <c r="A4937" s="20"/>
      <c r="C4937" s="22"/>
      <c r="F4937" s="25"/>
    </row>
    <row r="4938" spans="1:6" ht="12.75" x14ac:dyDescent="0.2">
      <c r="A4938" s="20"/>
      <c r="C4938" s="22"/>
      <c r="F4938" s="25"/>
    </row>
    <row r="4939" spans="1:6" ht="12.75" x14ac:dyDescent="0.2">
      <c r="A4939" s="20"/>
      <c r="C4939" s="22"/>
      <c r="F4939" s="25"/>
    </row>
    <row r="4940" spans="1:6" ht="12.75" x14ac:dyDescent="0.2">
      <c r="A4940" s="20"/>
      <c r="C4940" s="22"/>
      <c r="F4940" s="25"/>
    </row>
    <row r="4941" spans="1:6" ht="12.75" x14ac:dyDescent="0.2">
      <c r="A4941" s="20"/>
      <c r="C4941" s="22"/>
      <c r="F4941" s="25"/>
    </row>
    <row r="4942" spans="1:6" ht="12.75" x14ac:dyDescent="0.2">
      <c r="A4942" s="20"/>
      <c r="C4942" s="22"/>
      <c r="F4942" s="25"/>
    </row>
    <row r="4943" spans="1:6" ht="12.75" x14ac:dyDescent="0.2">
      <c r="A4943" s="20"/>
      <c r="C4943" s="22"/>
      <c r="F4943" s="25"/>
    </row>
    <row r="4944" spans="1:6" ht="12.75" x14ac:dyDescent="0.2">
      <c r="A4944" s="20"/>
      <c r="C4944" s="22"/>
      <c r="F4944" s="25"/>
    </row>
    <row r="4945" spans="1:6" ht="12.75" x14ac:dyDescent="0.2">
      <c r="A4945" s="20"/>
      <c r="C4945" s="22"/>
      <c r="F4945" s="25"/>
    </row>
    <row r="4946" spans="1:6" ht="12.75" x14ac:dyDescent="0.2">
      <c r="A4946" s="20"/>
      <c r="C4946" s="22"/>
      <c r="F4946" s="25"/>
    </row>
    <row r="4947" spans="1:6" ht="12.75" x14ac:dyDescent="0.2">
      <c r="A4947" s="20"/>
      <c r="C4947" s="22"/>
      <c r="F4947" s="25"/>
    </row>
    <row r="4948" spans="1:6" ht="12.75" x14ac:dyDescent="0.2">
      <c r="A4948" s="20"/>
      <c r="C4948" s="22"/>
      <c r="F4948" s="25"/>
    </row>
    <row r="4949" spans="1:6" ht="12.75" x14ac:dyDescent="0.2">
      <c r="A4949" s="20"/>
      <c r="C4949" s="22"/>
      <c r="F4949" s="25"/>
    </row>
    <row r="4950" spans="1:6" ht="12.75" x14ac:dyDescent="0.2">
      <c r="A4950" s="20"/>
      <c r="C4950" s="22"/>
      <c r="F4950" s="25"/>
    </row>
    <row r="4951" spans="1:6" ht="12.75" x14ac:dyDescent="0.2">
      <c r="A4951" s="20"/>
      <c r="C4951" s="22"/>
      <c r="F4951" s="25"/>
    </row>
    <row r="4952" spans="1:6" ht="12.75" x14ac:dyDescent="0.2">
      <c r="A4952" s="20"/>
      <c r="C4952" s="22"/>
      <c r="F4952" s="25"/>
    </row>
    <row r="4953" spans="1:6" ht="12.75" x14ac:dyDescent="0.2">
      <c r="A4953" s="20"/>
      <c r="C4953" s="22"/>
      <c r="F4953" s="25"/>
    </row>
    <row r="4954" spans="1:6" ht="12.75" x14ac:dyDescent="0.2">
      <c r="A4954" s="20"/>
      <c r="C4954" s="22"/>
      <c r="F4954" s="25"/>
    </row>
    <row r="4955" spans="1:6" ht="12.75" x14ac:dyDescent="0.2">
      <c r="A4955" s="20"/>
      <c r="C4955" s="22"/>
      <c r="F4955" s="25"/>
    </row>
    <row r="4956" spans="1:6" ht="12.75" x14ac:dyDescent="0.2">
      <c r="A4956" s="20"/>
      <c r="C4956" s="22"/>
      <c r="F4956" s="25"/>
    </row>
    <row r="4957" spans="1:6" ht="12.75" x14ac:dyDescent="0.2">
      <c r="A4957" s="20"/>
      <c r="C4957" s="22"/>
      <c r="F4957" s="25"/>
    </row>
    <row r="4958" spans="1:6" ht="12.75" x14ac:dyDescent="0.2">
      <c r="A4958" s="20"/>
      <c r="C4958" s="22"/>
      <c r="F4958" s="25"/>
    </row>
    <row r="4959" spans="1:6" ht="12.75" x14ac:dyDescent="0.2">
      <c r="A4959" s="20"/>
      <c r="C4959" s="22"/>
      <c r="F4959" s="25"/>
    </row>
    <row r="4960" spans="1:6" ht="12.75" x14ac:dyDescent="0.2">
      <c r="A4960" s="20"/>
      <c r="C4960" s="22"/>
      <c r="F4960" s="25"/>
    </row>
    <row r="4961" spans="1:6" ht="12.75" x14ac:dyDescent="0.2">
      <c r="A4961" s="20"/>
      <c r="C4961" s="22"/>
      <c r="F4961" s="25"/>
    </row>
    <row r="4962" spans="1:6" ht="12.75" x14ac:dyDescent="0.2">
      <c r="A4962" s="20"/>
      <c r="C4962" s="22"/>
      <c r="F4962" s="25"/>
    </row>
    <row r="4963" spans="1:6" ht="12.75" x14ac:dyDescent="0.2">
      <c r="A4963" s="20"/>
      <c r="C4963" s="22"/>
      <c r="F4963" s="25"/>
    </row>
    <row r="4964" spans="1:6" ht="12.75" x14ac:dyDescent="0.2">
      <c r="A4964" s="20"/>
      <c r="C4964" s="22"/>
      <c r="F4964" s="25"/>
    </row>
    <row r="4965" spans="1:6" ht="12.75" x14ac:dyDescent="0.2">
      <c r="A4965" s="20"/>
      <c r="C4965" s="22"/>
      <c r="F4965" s="25"/>
    </row>
    <row r="4966" spans="1:6" ht="12.75" x14ac:dyDescent="0.2">
      <c r="A4966" s="20"/>
      <c r="C4966" s="22"/>
      <c r="F4966" s="25"/>
    </row>
    <row r="4967" spans="1:6" ht="12.75" x14ac:dyDescent="0.2">
      <c r="A4967" s="20"/>
      <c r="C4967" s="22"/>
      <c r="F4967" s="25"/>
    </row>
    <row r="4968" spans="1:6" ht="12.75" x14ac:dyDescent="0.2">
      <c r="A4968" s="20"/>
      <c r="C4968" s="22"/>
      <c r="F4968" s="25"/>
    </row>
    <row r="4969" spans="1:6" ht="12.75" x14ac:dyDescent="0.2">
      <c r="A4969" s="20"/>
      <c r="C4969" s="22"/>
      <c r="F4969" s="25"/>
    </row>
    <row r="4970" spans="1:6" ht="12.75" x14ac:dyDescent="0.2">
      <c r="A4970" s="20"/>
      <c r="C4970" s="22"/>
      <c r="F4970" s="25"/>
    </row>
    <row r="4971" spans="1:6" ht="12.75" x14ac:dyDescent="0.2">
      <c r="A4971" s="20"/>
      <c r="C4971" s="22"/>
      <c r="F4971" s="25"/>
    </row>
    <row r="4972" spans="1:6" ht="12.75" x14ac:dyDescent="0.2">
      <c r="A4972" s="20"/>
      <c r="C4972" s="22"/>
      <c r="F4972" s="25"/>
    </row>
    <row r="4973" spans="1:6" ht="12.75" x14ac:dyDescent="0.2">
      <c r="A4973" s="20"/>
      <c r="C4973" s="22"/>
      <c r="F4973" s="25"/>
    </row>
    <row r="4974" spans="1:6" ht="12.75" x14ac:dyDescent="0.2">
      <c r="A4974" s="20"/>
      <c r="C4974" s="22"/>
      <c r="F4974" s="25"/>
    </row>
    <row r="4975" spans="1:6" ht="12.75" x14ac:dyDescent="0.2">
      <c r="A4975" s="20"/>
      <c r="C4975" s="22"/>
      <c r="F4975" s="25"/>
    </row>
    <row r="4976" spans="1:6" ht="12.75" x14ac:dyDescent="0.2">
      <c r="A4976" s="20"/>
      <c r="C4976" s="22"/>
      <c r="F4976" s="25"/>
    </row>
    <row r="4977" spans="1:6" ht="12.75" x14ac:dyDescent="0.2">
      <c r="A4977" s="20"/>
      <c r="C4977" s="22"/>
      <c r="F4977" s="25"/>
    </row>
    <row r="4978" spans="1:6" ht="12.75" x14ac:dyDescent="0.2">
      <c r="A4978" s="20"/>
      <c r="C4978" s="22"/>
      <c r="F4978" s="25"/>
    </row>
    <row r="4979" spans="1:6" ht="12.75" x14ac:dyDescent="0.2">
      <c r="A4979" s="20"/>
      <c r="C4979" s="22"/>
      <c r="F4979" s="25"/>
    </row>
    <row r="4980" spans="1:6" ht="12.75" x14ac:dyDescent="0.2">
      <c r="A4980" s="20"/>
      <c r="C4980" s="22"/>
      <c r="F4980" s="25"/>
    </row>
    <row r="4981" spans="1:6" ht="12.75" x14ac:dyDescent="0.2">
      <c r="A4981" s="20"/>
      <c r="C4981" s="22"/>
      <c r="F4981" s="25"/>
    </row>
    <row r="4982" spans="1:6" ht="12.75" x14ac:dyDescent="0.2">
      <c r="A4982" s="20"/>
      <c r="C4982" s="22"/>
      <c r="F4982" s="25"/>
    </row>
    <row r="4983" spans="1:6" ht="12.75" x14ac:dyDescent="0.2">
      <c r="A4983" s="20"/>
      <c r="C4983" s="22"/>
      <c r="F4983" s="25"/>
    </row>
    <row r="4984" spans="1:6" ht="12.75" x14ac:dyDescent="0.2">
      <c r="A4984" s="20"/>
      <c r="C4984" s="22"/>
      <c r="F4984" s="25"/>
    </row>
    <row r="4985" spans="1:6" ht="12.75" x14ac:dyDescent="0.2">
      <c r="A4985" s="20"/>
      <c r="C4985" s="22"/>
      <c r="F4985" s="25"/>
    </row>
    <row r="4986" spans="1:6" ht="12.75" x14ac:dyDescent="0.2">
      <c r="A4986" s="20"/>
      <c r="C4986" s="22"/>
      <c r="F4986" s="25"/>
    </row>
    <row r="4987" spans="1:6" ht="12.75" x14ac:dyDescent="0.2">
      <c r="A4987" s="20"/>
      <c r="C4987" s="22"/>
      <c r="F4987" s="25"/>
    </row>
    <row r="4988" spans="1:6" ht="12.75" x14ac:dyDescent="0.2">
      <c r="A4988" s="20"/>
      <c r="C4988" s="22"/>
      <c r="F4988" s="25"/>
    </row>
    <row r="4989" spans="1:6" ht="12.75" x14ac:dyDescent="0.2">
      <c r="A4989" s="20"/>
      <c r="C4989" s="22"/>
      <c r="F4989" s="25"/>
    </row>
    <row r="4990" spans="1:6" ht="12.75" x14ac:dyDescent="0.2">
      <c r="A4990" s="20"/>
      <c r="C4990" s="22"/>
      <c r="F4990" s="25"/>
    </row>
    <row r="4991" spans="1:6" ht="12.75" x14ac:dyDescent="0.2">
      <c r="A4991" s="20"/>
      <c r="C4991" s="22"/>
      <c r="F4991" s="25"/>
    </row>
    <row r="4992" spans="1:6" ht="12.75" x14ac:dyDescent="0.2">
      <c r="A4992" s="20"/>
      <c r="C4992" s="22"/>
      <c r="F4992" s="25"/>
    </row>
    <row r="4993" spans="1:6" ht="12.75" x14ac:dyDescent="0.2">
      <c r="A4993" s="20"/>
      <c r="C4993" s="22"/>
      <c r="F4993" s="25"/>
    </row>
    <row r="4994" spans="1:6" ht="12.75" x14ac:dyDescent="0.2">
      <c r="A4994" s="20"/>
      <c r="C4994" s="22"/>
      <c r="F4994" s="25"/>
    </row>
    <row r="4995" spans="1:6" ht="12.75" x14ac:dyDescent="0.2">
      <c r="A4995" s="20"/>
      <c r="C4995" s="22"/>
      <c r="F4995" s="25"/>
    </row>
    <row r="4996" spans="1:6" ht="12.75" x14ac:dyDescent="0.2">
      <c r="A4996" s="20"/>
      <c r="C4996" s="22"/>
      <c r="F4996" s="25"/>
    </row>
    <row r="4997" spans="1:6" ht="12.75" x14ac:dyDescent="0.2">
      <c r="A4997" s="20"/>
      <c r="C4997" s="22"/>
      <c r="F4997" s="25"/>
    </row>
    <row r="4998" spans="1:6" ht="12.75" x14ac:dyDescent="0.2">
      <c r="A4998" s="20"/>
      <c r="C4998" s="22"/>
      <c r="F4998" s="25"/>
    </row>
    <row r="4999" spans="1:6" ht="12.75" x14ac:dyDescent="0.2">
      <c r="A4999" s="20"/>
      <c r="C4999" s="22"/>
      <c r="F4999" s="25"/>
    </row>
    <row r="5000" spans="1:6" ht="12.75" x14ac:dyDescent="0.2">
      <c r="A5000" s="20"/>
      <c r="C5000" s="22"/>
      <c r="F5000" s="25"/>
    </row>
    <row r="5001" spans="1:6" ht="12.75" x14ac:dyDescent="0.2">
      <c r="A5001" s="20"/>
      <c r="C5001" s="22"/>
      <c r="F5001" s="25"/>
    </row>
    <row r="5002" spans="1:6" ht="12.75" x14ac:dyDescent="0.2">
      <c r="A5002" s="20"/>
      <c r="C5002" s="22"/>
      <c r="F5002" s="25"/>
    </row>
    <row r="5003" spans="1:6" ht="12.75" x14ac:dyDescent="0.2">
      <c r="A5003" s="20"/>
      <c r="C5003" s="22"/>
      <c r="F5003" s="25"/>
    </row>
    <row r="5004" spans="1:6" ht="12.75" x14ac:dyDescent="0.2">
      <c r="A5004" s="20"/>
      <c r="C5004" s="22"/>
      <c r="F5004" s="25"/>
    </row>
    <row r="5005" spans="1:6" ht="12.75" x14ac:dyDescent="0.2">
      <c r="A5005" s="20"/>
      <c r="C5005" s="22"/>
      <c r="F5005" s="25"/>
    </row>
    <row r="5006" spans="1:6" ht="12.75" x14ac:dyDescent="0.2">
      <c r="A5006" s="20"/>
      <c r="C5006" s="22"/>
      <c r="F5006" s="25"/>
    </row>
    <row r="5007" spans="1:6" ht="12.75" x14ac:dyDescent="0.2">
      <c r="A5007" s="20"/>
      <c r="C5007" s="22"/>
      <c r="F5007" s="25"/>
    </row>
    <row r="5008" spans="1:6" ht="12.75" x14ac:dyDescent="0.2">
      <c r="A5008" s="20"/>
      <c r="C5008" s="22"/>
      <c r="F5008" s="25"/>
    </row>
    <row r="5009" spans="1:6" ht="12.75" x14ac:dyDescent="0.2">
      <c r="A5009" s="20"/>
      <c r="C5009" s="22"/>
      <c r="F5009" s="25"/>
    </row>
    <row r="5010" spans="1:6" ht="12.75" x14ac:dyDescent="0.2">
      <c r="A5010" s="20"/>
      <c r="C5010" s="22"/>
      <c r="F5010" s="25"/>
    </row>
    <row r="5011" spans="1:6" ht="12.75" x14ac:dyDescent="0.2">
      <c r="A5011" s="20"/>
      <c r="C5011" s="22"/>
      <c r="F5011" s="25"/>
    </row>
    <row r="5012" spans="1:6" ht="12.75" x14ac:dyDescent="0.2">
      <c r="A5012" s="20"/>
      <c r="C5012" s="22"/>
      <c r="F5012" s="25"/>
    </row>
    <row r="5013" spans="1:6" ht="12.75" x14ac:dyDescent="0.2">
      <c r="A5013" s="20"/>
      <c r="C5013" s="22"/>
      <c r="F5013" s="25"/>
    </row>
    <row r="5014" spans="1:6" ht="12.75" x14ac:dyDescent="0.2">
      <c r="A5014" s="20"/>
      <c r="C5014" s="22"/>
      <c r="F5014" s="25"/>
    </row>
    <row r="5015" spans="1:6" ht="12.75" x14ac:dyDescent="0.2">
      <c r="A5015" s="20"/>
      <c r="C5015" s="22"/>
      <c r="F5015" s="25"/>
    </row>
    <row r="5016" spans="1:6" ht="12.75" x14ac:dyDescent="0.2">
      <c r="A5016" s="20"/>
      <c r="C5016" s="22"/>
      <c r="F5016" s="25"/>
    </row>
    <row r="5017" spans="1:6" ht="12.75" x14ac:dyDescent="0.2">
      <c r="A5017" s="20"/>
      <c r="C5017" s="22"/>
      <c r="F5017" s="25"/>
    </row>
    <row r="5018" spans="1:6" ht="12.75" x14ac:dyDescent="0.2">
      <c r="A5018" s="20"/>
      <c r="C5018" s="22"/>
      <c r="F5018" s="25"/>
    </row>
    <row r="5019" spans="1:6" ht="12.75" x14ac:dyDescent="0.2">
      <c r="A5019" s="20"/>
      <c r="C5019" s="22"/>
      <c r="F5019" s="25"/>
    </row>
    <row r="5020" spans="1:6" ht="12.75" x14ac:dyDescent="0.2">
      <c r="A5020" s="20"/>
      <c r="C5020" s="22"/>
      <c r="F5020" s="25"/>
    </row>
    <row r="5021" spans="1:6" ht="12.75" x14ac:dyDescent="0.2">
      <c r="A5021" s="20"/>
      <c r="C5021" s="22"/>
      <c r="F5021" s="25"/>
    </row>
    <row r="5022" spans="1:6" ht="12.75" x14ac:dyDescent="0.2">
      <c r="A5022" s="20"/>
      <c r="C5022" s="22"/>
      <c r="F5022" s="25"/>
    </row>
    <row r="5023" spans="1:6" ht="12.75" x14ac:dyDescent="0.2">
      <c r="A5023" s="20"/>
      <c r="C5023" s="22"/>
      <c r="F5023" s="25"/>
    </row>
    <row r="5024" spans="1:6" ht="12.75" x14ac:dyDescent="0.2">
      <c r="A5024" s="20"/>
      <c r="C5024" s="22"/>
      <c r="F5024" s="25"/>
    </row>
    <row r="5025" spans="1:6" ht="12.75" x14ac:dyDescent="0.2">
      <c r="A5025" s="20"/>
      <c r="C5025" s="22"/>
      <c r="F5025" s="25"/>
    </row>
    <row r="5026" spans="1:6" ht="12.75" x14ac:dyDescent="0.2">
      <c r="A5026" s="20"/>
      <c r="C5026" s="22"/>
      <c r="F5026" s="25"/>
    </row>
    <row r="5027" spans="1:6" ht="12.75" x14ac:dyDescent="0.2">
      <c r="A5027" s="20"/>
      <c r="C5027" s="22"/>
      <c r="F5027" s="25"/>
    </row>
    <row r="5028" spans="1:6" ht="12.75" x14ac:dyDescent="0.2">
      <c r="A5028" s="20"/>
      <c r="C5028" s="22"/>
      <c r="F5028" s="25"/>
    </row>
    <row r="5029" spans="1:6" ht="12.75" x14ac:dyDescent="0.2">
      <c r="A5029" s="20"/>
      <c r="C5029" s="22"/>
      <c r="F5029" s="25"/>
    </row>
    <row r="5030" spans="1:6" ht="12.75" x14ac:dyDescent="0.2">
      <c r="A5030" s="20"/>
      <c r="C5030" s="22"/>
      <c r="F5030" s="25"/>
    </row>
    <row r="5031" spans="1:6" ht="12.75" x14ac:dyDescent="0.2">
      <c r="A5031" s="20"/>
      <c r="C5031" s="22"/>
      <c r="F5031" s="25"/>
    </row>
    <row r="5032" spans="1:6" ht="12.75" x14ac:dyDescent="0.2">
      <c r="A5032" s="20"/>
      <c r="C5032" s="22"/>
      <c r="F5032" s="25"/>
    </row>
    <row r="5033" spans="1:6" ht="12.75" x14ac:dyDescent="0.2">
      <c r="A5033" s="20"/>
      <c r="C5033" s="22"/>
      <c r="F5033" s="25"/>
    </row>
    <row r="5034" spans="1:6" ht="12.75" x14ac:dyDescent="0.2">
      <c r="A5034" s="20"/>
      <c r="C5034" s="22"/>
      <c r="F5034" s="25"/>
    </row>
    <row r="5035" spans="1:6" ht="12.75" x14ac:dyDescent="0.2">
      <c r="A5035" s="20"/>
      <c r="C5035" s="22"/>
      <c r="F5035" s="25"/>
    </row>
    <row r="5036" spans="1:6" ht="12.75" x14ac:dyDescent="0.2">
      <c r="A5036" s="20"/>
      <c r="C5036" s="22"/>
      <c r="F5036" s="25"/>
    </row>
    <row r="5037" spans="1:6" ht="12.75" x14ac:dyDescent="0.2">
      <c r="A5037" s="20"/>
      <c r="C5037" s="22"/>
      <c r="F5037" s="25"/>
    </row>
    <row r="5038" spans="1:6" ht="12.75" x14ac:dyDescent="0.2">
      <c r="A5038" s="20"/>
      <c r="C5038" s="22"/>
      <c r="F5038" s="25"/>
    </row>
    <row r="5039" spans="1:6" ht="12.75" x14ac:dyDescent="0.2">
      <c r="A5039" s="20"/>
      <c r="C5039" s="22"/>
      <c r="F5039" s="25"/>
    </row>
    <row r="5040" spans="1:6" ht="12.75" x14ac:dyDescent="0.2">
      <c r="A5040" s="20"/>
      <c r="C5040" s="22"/>
      <c r="F5040" s="25"/>
    </row>
    <row r="5041" spans="1:6" ht="12.75" x14ac:dyDescent="0.2">
      <c r="A5041" s="20"/>
      <c r="C5041" s="22"/>
      <c r="F5041" s="25"/>
    </row>
    <row r="5042" spans="1:6" ht="12.75" x14ac:dyDescent="0.2">
      <c r="A5042" s="20"/>
      <c r="C5042" s="22"/>
      <c r="F5042" s="25"/>
    </row>
    <row r="5043" spans="1:6" ht="12.75" x14ac:dyDescent="0.2">
      <c r="A5043" s="20"/>
      <c r="C5043" s="22"/>
      <c r="F5043" s="25"/>
    </row>
    <row r="5044" spans="1:6" ht="12.75" x14ac:dyDescent="0.2">
      <c r="A5044" s="20"/>
      <c r="C5044" s="22"/>
      <c r="F5044" s="25"/>
    </row>
    <row r="5045" spans="1:6" ht="12.75" x14ac:dyDescent="0.2">
      <c r="A5045" s="20"/>
      <c r="C5045" s="22"/>
      <c r="F5045" s="25"/>
    </row>
    <row r="5046" spans="1:6" ht="12.75" x14ac:dyDescent="0.2">
      <c r="A5046" s="20"/>
      <c r="C5046" s="22"/>
      <c r="F5046" s="25"/>
    </row>
    <row r="5047" spans="1:6" ht="12.75" x14ac:dyDescent="0.2">
      <c r="A5047" s="20"/>
      <c r="C5047" s="22"/>
      <c r="F5047" s="25"/>
    </row>
    <row r="5048" spans="1:6" ht="12.75" x14ac:dyDescent="0.2">
      <c r="A5048" s="20"/>
      <c r="C5048" s="22"/>
      <c r="F5048" s="25"/>
    </row>
    <row r="5049" spans="1:6" ht="12.75" x14ac:dyDescent="0.2">
      <c r="A5049" s="20"/>
      <c r="C5049" s="22"/>
      <c r="F5049" s="25"/>
    </row>
    <row r="5050" spans="1:6" ht="12.75" x14ac:dyDescent="0.2">
      <c r="A5050" s="20"/>
      <c r="C5050" s="22"/>
      <c r="F5050" s="25"/>
    </row>
    <row r="5051" spans="1:6" ht="12.75" x14ac:dyDescent="0.2">
      <c r="A5051" s="20"/>
      <c r="C5051" s="22"/>
      <c r="F5051" s="25"/>
    </row>
    <row r="5052" spans="1:6" ht="12.75" x14ac:dyDescent="0.2">
      <c r="A5052" s="20"/>
      <c r="C5052" s="22"/>
      <c r="F5052" s="25"/>
    </row>
    <row r="5053" spans="1:6" ht="12.75" x14ac:dyDescent="0.2">
      <c r="A5053" s="20"/>
      <c r="C5053" s="22"/>
      <c r="F5053" s="25"/>
    </row>
    <row r="5054" spans="1:6" ht="12.75" x14ac:dyDescent="0.2">
      <c r="A5054" s="20"/>
      <c r="C5054" s="22"/>
      <c r="F5054" s="25"/>
    </row>
    <row r="5055" spans="1:6" ht="12.75" x14ac:dyDescent="0.2">
      <c r="A5055" s="20"/>
      <c r="C5055" s="22"/>
      <c r="F5055" s="25"/>
    </row>
    <row r="5056" spans="1:6" ht="12.75" x14ac:dyDescent="0.2">
      <c r="A5056" s="20"/>
      <c r="C5056" s="22"/>
      <c r="F5056" s="25"/>
    </row>
    <row r="5057" spans="1:6" ht="12.75" x14ac:dyDescent="0.2">
      <c r="A5057" s="20"/>
      <c r="C5057" s="22"/>
      <c r="F5057" s="25"/>
    </row>
    <row r="5058" spans="1:6" ht="12.75" x14ac:dyDescent="0.2">
      <c r="A5058" s="20"/>
      <c r="C5058" s="22"/>
      <c r="F5058" s="25"/>
    </row>
    <row r="5059" spans="1:6" ht="12.75" x14ac:dyDescent="0.2">
      <c r="A5059" s="20"/>
      <c r="C5059" s="22"/>
      <c r="F5059" s="25"/>
    </row>
    <row r="5060" spans="1:6" ht="12.75" x14ac:dyDescent="0.2">
      <c r="A5060" s="20"/>
      <c r="C5060" s="22"/>
      <c r="F5060" s="25"/>
    </row>
    <row r="5061" spans="1:6" ht="12.75" x14ac:dyDescent="0.2">
      <c r="A5061" s="20"/>
      <c r="C5061" s="22"/>
      <c r="F5061" s="25"/>
    </row>
    <row r="5062" spans="1:6" ht="12.75" x14ac:dyDescent="0.2">
      <c r="A5062" s="20"/>
      <c r="C5062" s="22"/>
      <c r="F5062" s="25"/>
    </row>
    <row r="5063" spans="1:6" ht="12.75" x14ac:dyDescent="0.2">
      <c r="A5063" s="20"/>
      <c r="C5063" s="22"/>
      <c r="F5063" s="25"/>
    </row>
    <row r="5064" spans="1:6" ht="12.75" x14ac:dyDescent="0.2">
      <c r="A5064" s="20"/>
      <c r="C5064" s="22"/>
      <c r="F5064" s="25"/>
    </row>
    <row r="5065" spans="1:6" ht="12.75" x14ac:dyDescent="0.2">
      <c r="A5065" s="20"/>
      <c r="C5065" s="22"/>
      <c r="F5065" s="25"/>
    </row>
    <row r="5066" spans="1:6" ht="12.75" x14ac:dyDescent="0.2">
      <c r="A5066" s="20"/>
      <c r="C5066" s="22"/>
      <c r="F5066" s="25"/>
    </row>
    <row r="5067" spans="1:6" ht="12.75" x14ac:dyDescent="0.2">
      <c r="A5067" s="20"/>
      <c r="C5067" s="22"/>
      <c r="F5067" s="25"/>
    </row>
    <row r="5068" spans="1:6" ht="12.75" x14ac:dyDescent="0.2">
      <c r="A5068" s="20"/>
      <c r="C5068" s="22"/>
      <c r="F5068" s="25"/>
    </row>
    <row r="5069" spans="1:6" ht="12.75" x14ac:dyDescent="0.2">
      <c r="A5069" s="20"/>
      <c r="C5069" s="22"/>
      <c r="F5069" s="25"/>
    </row>
    <row r="5070" spans="1:6" ht="12.75" x14ac:dyDescent="0.2">
      <c r="A5070" s="20"/>
      <c r="C5070" s="22"/>
      <c r="F5070" s="25"/>
    </row>
    <row r="5071" spans="1:6" ht="12.75" x14ac:dyDescent="0.2">
      <c r="A5071" s="20"/>
      <c r="C5071" s="22"/>
      <c r="F5071" s="25"/>
    </row>
    <row r="5072" spans="1:6" ht="12.75" x14ac:dyDescent="0.2">
      <c r="A5072" s="20"/>
      <c r="C5072" s="22"/>
      <c r="F5072" s="25"/>
    </row>
    <row r="5073" spans="1:6" ht="12.75" x14ac:dyDescent="0.2">
      <c r="A5073" s="20"/>
      <c r="C5073" s="22"/>
      <c r="F5073" s="25"/>
    </row>
    <row r="5074" spans="1:6" ht="12.75" x14ac:dyDescent="0.2">
      <c r="A5074" s="20"/>
      <c r="C5074" s="22"/>
      <c r="F5074" s="25"/>
    </row>
    <row r="5075" spans="1:6" ht="12.75" x14ac:dyDescent="0.2">
      <c r="A5075" s="20"/>
      <c r="C5075" s="22"/>
      <c r="F5075" s="25"/>
    </row>
    <row r="5076" spans="1:6" ht="12.75" x14ac:dyDescent="0.2">
      <c r="A5076" s="20"/>
      <c r="C5076" s="22"/>
      <c r="F5076" s="25"/>
    </row>
    <row r="5077" spans="1:6" ht="12.75" x14ac:dyDescent="0.2">
      <c r="A5077" s="20"/>
      <c r="C5077" s="22"/>
      <c r="F5077" s="25"/>
    </row>
    <row r="5078" spans="1:6" ht="12.75" x14ac:dyDescent="0.2">
      <c r="A5078" s="20"/>
      <c r="C5078" s="22"/>
      <c r="F5078" s="25"/>
    </row>
    <row r="5079" spans="1:6" ht="12.75" x14ac:dyDescent="0.2">
      <c r="A5079" s="20"/>
      <c r="C5079" s="22"/>
      <c r="F5079" s="25"/>
    </row>
    <row r="5080" spans="1:6" ht="12.75" x14ac:dyDescent="0.2">
      <c r="A5080" s="20"/>
      <c r="C5080" s="22"/>
      <c r="F5080" s="25"/>
    </row>
    <row r="5081" spans="1:6" ht="12.75" x14ac:dyDescent="0.2">
      <c r="A5081" s="20"/>
      <c r="C5081" s="22"/>
      <c r="F5081" s="25"/>
    </row>
    <row r="5082" spans="1:6" ht="12.75" x14ac:dyDescent="0.2">
      <c r="A5082" s="20"/>
      <c r="C5082" s="22"/>
      <c r="F5082" s="25"/>
    </row>
    <row r="5083" spans="1:6" ht="12.75" x14ac:dyDescent="0.2">
      <c r="A5083" s="20"/>
      <c r="C5083" s="22"/>
      <c r="F5083" s="25"/>
    </row>
    <row r="5084" spans="1:6" ht="12.75" x14ac:dyDescent="0.2">
      <c r="A5084" s="20"/>
      <c r="C5084" s="22"/>
      <c r="F5084" s="25"/>
    </row>
    <row r="5085" spans="1:6" ht="12.75" x14ac:dyDescent="0.2">
      <c r="A5085" s="20"/>
      <c r="C5085" s="22"/>
      <c r="F5085" s="25"/>
    </row>
    <row r="5086" spans="1:6" ht="12.75" x14ac:dyDescent="0.2">
      <c r="A5086" s="20"/>
      <c r="C5086" s="22"/>
      <c r="F5086" s="25"/>
    </row>
    <row r="5087" spans="1:6" ht="12.75" x14ac:dyDescent="0.2">
      <c r="A5087" s="20"/>
      <c r="C5087" s="22"/>
      <c r="F5087" s="25"/>
    </row>
    <row r="5088" spans="1:6" ht="12.75" x14ac:dyDescent="0.2">
      <c r="A5088" s="20"/>
      <c r="C5088" s="22"/>
      <c r="F5088" s="25"/>
    </row>
    <row r="5089" spans="1:6" ht="12.75" x14ac:dyDescent="0.2">
      <c r="A5089" s="20"/>
      <c r="C5089" s="22"/>
      <c r="F5089" s="25"/>
    </row>
    <row r="5090" spans="1:6" ht="12.75" x14ac:dyDescent="0.2">
      <c r="A5090" s="20"/>
      <c r="C5090" s="22"/>
      <c r="F5090" s="25"/>
    </row>
    <row r="5091" spans="1:6" ht="12.75" x14ac:dyDescent="0.2">
      <c r="A5091" s="20"/>
      <c r="C5091" s="22"/>
      <c r="F5091" s="25"/>
    </row>
    <row r="5092" spans="1:6" ht="12.75" x14ac:dyDescent="0.2">
      <c r="A5092" s="20"/>
      <c r="C5092" s="22"/>
      <c r="F5092" s="25"/>
    </row>
    <row r="5093" spans="1:6" ht="12.75" x14ac:dyDescent="0.2">
      <c r="A5093" s="20"/>
      <c r="C5093" s="22"/>
      <c r="F5093" s="25"/>
    </row>
    <row r="5094" spans="1:6" ht="12.75" x14ac:dyDescent="0.2">
      <c r="A5094" s="20"/>
      <c r="C5094" s="22"/>
      <c r="F5094" s="25"/>
    </row>
    <row r="5095" spans="1:6" ht="12.75" x14ac:dyDescent="0.2">
      <c r="A5095" s="20"/>
      <c r="C5095" s="22"/>
      <c r="F5095" s="25"/>
    </row>
    <row r="5096" spans="1:6" ht="12.75" x14ac:dyDescent="0.2">
      <c r="A5096" s="20"/>
      <c r="C5096" s="22"/>
      <c r="F5096" s="25"/>
    </row>
    <row r="5097" spans="1:6" ht="12.75" x14ac:dyDescent="0.2">
      <c r="A5097" s="20"/>
      <c r="C5097" s="22"/>
      <c r="F5097" s="25"/>
    </row>
    <row r="5098" spans="1:6" ht="12.75" x14ac:dyDescent="0.2">
      <c r="A5098" s="20"/>
      <c r="C5098" s="22"/>
      <c r="F5098" s="25"/>
    </row>
    <row r="5099" spans="1:6" ht="12.75" x14ac:dyDescent="0.2">
      <c r="A5099" s="20"/>
      <c r="C5099" s="22"/>
      <c r="F5099" s="25"/>
    </row>
    <row r="5100" spans="1:6" ht="12.75" x14ac:dyDescent="0.2">
      <c r="A5100" s="20"/>
      <c r="C5100" s="22"/>
      <c r="F5100" s="25"/>
    </row>
    <row r="5101" spans="1:6" ht="12.75" x14ac:dyDescent="0.2">
      <c r="A5101" s="20"/>
      <c r="C5101" s="22"/>
      <c r="F5101" s="25"/>
    </row>
    <row r="5102" spans="1:6" ht="12.75" x14ac:dyDescent="0.2">
      <c r="A5102" s="20"/>
      <c r="C5102" s="22"/>
      <c r="F5102" s="25"/>
    </row>
    <row r="5103" spans="1:6" ht="12.75" x14ac:dyDescent="0.2">
      <c r="A5103" s="20"/>
      <c r="C5103" s="22"/>
      <c r="F5103" s="25"/>
    </row>
    <row r="5104" spans="1:6" ht="12.75" x14ac:dyDescent="0.2">
      <c r="A5104" s="20"/>
      <c r="C5104" s="22"/>
      <c r="F5104" s="25"/>
    </row>
    <row r="5105" spans="1:6" ht="12.75" x14ac:dyDescent="0.2">
      <c r="A5105" s="20"/>
      <c r="C5105" s="22"/>
      <c r="F5105" s="25"/>
    </row>
    <row r="5106" spans="1:6" ht="12.75" x14ac:dyDescent="0.2">
      <c r="A5106" s="20"/>
      <c r="C5106" s="22"/>
      <c r="F5106" s="25"/>
    </row>
    <row r="5107" spans="1:6" ht="12.75" x14ac:dyDescent="0.2">
      <c r="A5107" s="20"/>
      <c r="C5107" s="22"/>
      <c r="F5107" s="25"/>
    </row>
    <row r="5108" spans="1:6" ht="12.75" x14ac:dyDescent="0.2">
      <c r="A5108" s="20"/>
      <c r="C5108" s="22"/>
      <c r="F5108" s="25"/>
    </row>
    <row r="5109" spans="1:6" ht="12.75" x14ac:dyDescent="0.2">
      <c r="A5109" s="20"/>
      <c r="C5109" s="22"/>
      <c r="F5109" s="25"/>
    </row>
    <row r="5110" spans="1:6" ht="12.75" x14ac:dyDescent="0.2">
      <c r="A5110" s="20"/>
      <c r="C5110" s="22"/>
      <c r="F5110" s="25"/>
    </row>
    <row r="5111" spans="1:6" ht="12.75" x14ac:dyDescent="0.2">
      <c r="A5111" s="20"/>
      <c r="C5111" s="22"/>
      <c r="F5111" s="25"/>
    </row>
    <row r="5112" spans="1:6" ht="12.75" x14ac:dyDescent="0.2">
      <c r="A5112" s="20"/>
      <c r="C5112" s="22"/>
      <c r="F5112" s="25"/>
    </row>
    <row r="5113" spans="1:6" ht="12.75" x14ac:dyDescent="0.2">
      <c r="A5113" s="20"/>
      <c r="C5113" s="22"/>
      <c r="F5113" s="25"/>
    </row>
    <row r="5114" spans="1:6" ht="12.75" x14ac:dyDescent="0.2">
      <c r="A5114" s="20"/>
      <c r="C5114" s="22"/>
      <c r="F5114" s="25"/>
    </row>
    <row r="5115" spans="1:6" ht="12.75" x14ac:dyDescent="0.2">
      <c r="A5115" s="20"/>
      <c r="C5115" s="22"/>
      <c r="F5115" s="25"/>
    </row>
    <row r="5116" spans="1:6" ht="12.75" x14ac:dyDescent="0.2">
      <c r="A5116" s="20"/>
      <c r="C5116" s="22"/>
      <c r="F5116" s="25"/>
    </row>
    <row r="5117" spans="1:6" ht="12.75" x14ac:dyDescent="0.2">
      <c r="A5117" s="20"/>
      <c r="C5117" s="22"/>
      <c r="F5117" s="25"/>
    </row>
    <row r="5118" spans="1:6" ht="12.75" x14ac:dyDescent="0.2">
      <c r="A5118" s="20"/>
      <c r="C5118" s="22"/>
      <c r="F5118" s="25"/>
    </row>
    <row r="5119" spans="1:6" ht="12.75" x14ac:dyDescent="0.2">
      <c r="A5119" s="20"/>
      <c r="C5119" s="22"/>
      <c r="F5119" s="25"/>
    </row>
    <row r="5120" spans="1:6" ht="12.75" x14ac:dyDescent="0.2">
      <c r="A5120" s="20"/>
      <c r="C5120" s="22"/>
      <c r="F5120" s="25"/>
    </row>
    <row r="5121" spans="1:6" ht="12.75" x14ac:dyDescent="0.2">
      <c r="A5121" s="20"/>
      <c r="C5121" s="22"/>
      <c r="F5121" s="25"/>
    </row>
    <row r="5122" spans="1:6" ht="12.75" x14ac:dyDescent="0.2">
      <c r="A5122" s="20"/>
      <c r="C5122" s="22"/>
      <c r="F5122" s="25"/>
    </row>
    <row r="5123" spans="1:6" ht="12.75" x14ac:dyDescent="0.2">
      <c r="A5123" s="20"/>
      <c r="C5123" s="22"/>
      <c r="F5123" s="25"/>
    </row>
    <row r="5124" spans="1:6" ht="12.75" x14ac:dyDescent="0.2">
      <c r="A5124" s="20"/>
      <c r="C5124" s="22"/>
      <c r="F5124" s="25"/>
    </row>
    <row r="5125" spans="1:6" ht="12.75" x14ac:dyDescent="0.2">
      <c r="A5125" s="20"/>
      <c r="C5125" s="22"/>
      <c r="F5125" s="25"/>
    </row>
    <row r="5126" spans="1:6" ht="12.75" x14ac:dyDescent="0.2">
      <c r="A5126" s="20"/>
      <c r="C5126" s="22"/>
      <c r="F5126" s="25"/>
    </row>
    <row r="5127" spans="1:6" ht="12.75" x14ac:dyDescent="0.2">
      <c r="A5127" s="20"/>
      <c r="C5127" s="22"/>
      <c r="F5127" s="25"/>
    </row>
    <row r="5128" spans="1:6" ht="12.75" x14ac:dyDescent="0.2">
      <c r="A5128" s="20"/>
      <c r="C5128" s="22"/>
      <c r="F5128" s="25"/>
    </row>
    <row r="5129" spans="1:6" ht="12.75" x14ac:dyDescent="0.2">
      <c r="A5129" s="20"/>
      <c r="C5129" s="22"/>
      <c r="F5129" s="25"/>
    </row>
    <row r="5130" spans="1:6" ht="12.75" x14ac:dyDescent="0.2">
      <c r="A5130" s="20"/>
      <c r="C5130" s="22"/>
      <c r="F5130" s="25"/>
    </row>
    <row r="5131" spans="1:6" ht="12.75" x14ac:dyDescent="0.2">
      <c r="A5131" s="20"/>
      <c r="C5131" s="22"/>
      <c r="F5131" s="25"/>
    </row>
    <row r="5132" spans="1:6" ht="12.75" x14ac:dyDescent="0.2">
      <c r="A5132" s="20"/>
      <c r="C5132" s="22"/>
      <c r="F5132" s="25"/>
    </row>
    <row r="5133" spans="1:6" ht="12.75" x14ac:dyDescent="0.2">
      <c r="A5133" s="20"/>
      <c r="C5133" s="22"/>
      <c r="F5133" s="25"/>
    </row>
    <row r="5134" spans="1:6" ht="12.75" x14ac:dyDescent="0.2">
      <c r="A5134" s="20"/>
      <c r="C5134" s="22"/>
      <c r="F5134" s="25"/>
    </row>
    <row r="5135" spans="1:6" ht="12.75" x14ac:dyDescent="0.2">
      <c r="A5135" s="20"/>
      <c r="C5135" s="22"/>
      <c r="F5135" s="25"/>
    </row>
    <row r="5136" spans="1:6" ht="12.75" x14ac:dyDescent="0.2">
      <c r="A5136" s="20"/>
      <c r="C5136" s="22"/>
      <c r="F5136" s="25"/>
    </row>
    <row r="5137" spans="1:6" ht="12.75" x14ac:dyDescent="0.2">
      <c r="A5137" s="20"/>
      <c r="C5137" s="22"/>
      <c r="F5137" s="25"/>
    </row>
    <row r="5138" spans="1:6" ht="12.75" x14ac:dyDescent="0.2">
      <c r="A5138" s="20"/>
      <c r="C5138" s="22"/>
      <c r="F5138" s="25"/>
    </row>
    <row r="5139" spans="1:6" ht="12.75" x14ac:dyDescent="0.2">
      <c r="A5139" s="20"/>
      <c r="C5139" s="22"/>
      <c r="F5139" s="25"/>
    </row>
    <row r="5140" spans="1:6" ht="12.75" x14ac:dyDescent="0.2">
      <c r="A5140" s="20"/>
      <c r="C5140" s="22"/>
      <c r="F5140" s="25"/>
    </row>
    <row r="5141" spans="1:6" ht="12.75" x14ac:dyDescent="0.2">
      <c r="A5141" s="20"/>
      <c r="C5141" s="22"/>
      <c r="F5141" s="25"/>
    </row>
    <row r="5142" spans="1:6" ht="12.75" x14ac:dyDescent="0.2">
      <c r="A5142" s="20"/>
      <c r="C5142" s="22"/>
      <c r="F5142" s="25"/>
    </row>
    <row r="5143" spans="1:6" ht="12.75" x14ac:dyDescent="0.2">
      <c r="A5143" s="20"/>
      <c r="C5143" s="22"/>
      <c r="F5143" s="25"/>
    </row>
    <row r="5144" spans="1:6" ht="12.75" x14ac:dyDescent="0.2">
      <c r="A5144" s="20"/>
      <c r="C5144" s="22"/>
      <c r="F5144" s="25"/>
    </row>
    <row r="5145" spans="1:6" ht="12.75" x14ac:dyDescent="0.2">
      <c r="A5145" s="20"/>
      <c r="C5145" s="22"/>
      <c r="F5145" s="25"/>
    </row>
    <row r="5146" spans="1:6" ht="12.75" x14ac:dyDescent="0.2">
      <c r="A5146" s="20"/>
      <c r="C5146" s="22"/>
      <c r="F5146" s="25"/>
    </row>
    <row r="5147" spans="1:6" ht="12.75" x14ac:dyDescent="0.2">
      <c r="A5147" s="20"/>
      <c r="C5147" s="22"/>
      <c r="F5147" s="25"/>
    </row>
    <row r="5148" spans="1:6" ht="12.75" x14ac:dyDescent="0.2">
      <c r="A5148" s="20"/>
      <c r="C5148" s="22"/>
      <c r="F5148" s="25"/>
    </row>
    <row r="5149" spans="1:6" ht="12.75" x14ac:dyDescent="0.2">
      <c r="A5149" s="20"/>
      <c r="C5149" s="22"/>
      <c r="F5149" s="25"/>
    </row>
    <row r="5150" spans="1:6" ht="12.75" x14ac:dyDescent="0.2">
      <c r="A5150" s="20"/>
      <c r="C5150" s="22"/>
      <c r="F5150" s="25"/>
    </row>
    <row r="5151" spans="1:6" ht="12.75" x14ac:dyDescent="0.2">
      <c r="A5151" s="20"/>
      <c r="C5151" s="22"/>
      <c r="F5151" s="25"/>
    </row>
    <row r="5152" spans="1:6" ht="12.75" x14ac:dyDescent="0.2">
      <c r="A5152" s="20"/>
      <c r="C5152" s="22"/>
      <c r="F5152" s="25"/>
    </row>
    <row r="5153" spans="1:6" ht="12.75" x14ac:dyDescent="0.2">
      <c r="A5153" s="20"/>
      <c r="C5153" s="22"/>
      <c r="F5153" s="25"/>
    </row>
    <row r="5154" spans="1:6" ht="12.75" x14ac:dyDescent="0.2">
      <c r="A5154" s="20"/>
      <c r="C5154" s="22"/>
      <c r="F5154" s="25"/>
    </row>
    <row r="5155" spans="1:6" ht="12.75" x14ac:dyDescent="0.2">
      <c r="A5155" s="20"/>
      <c r="C5155" s="22"/>
      <c r="F5155" s="25"/>
    </row>
    <row r="5156" spans="1:6" ht="12.75" x14ac:dyDescent="0.2">
      <c r="A5156" s="20"/>
      <c r="C5156" s="22"/>
      <c r="F5156" s="25"/>
    </row>
    <row r="5157" spans="1:6" ht="12.75" x14ac:dyDescent="0.2">
      <c r="A5157" s="20"/>
      <c r="C5157" s="22"/>
      <c r="F5157" s="25"/>
    </row>
    <row r="5158" spans="1:6" ht="12.75" x14ac:dyDescent="0.2">
      <c r="A5158" s="20"/>
      <c r="C5158" s="22"/>
      <c r="F5158" s="25"/>
    </row>
    <row r="5159" spans="1:6" ht="12.75" x14ac:dyDescent="0.2">
      <c r="A5159" s="20"/>
      <c r="C5159" s="22"/>
      <c r="F5159" s="25"/>
    </row>
    <row r="5160" spans="1:6" ht="12.75" x14ac:dyDescent="0.2">
      <c r="A5160" s="20"/>
      <c r="C5160" s="22"/>
      <c r="F5160" s="25"/>
    </row>
    <row r="5161" spans="1:6" ht="12.75" x14ac:dyDescent="0.2">
      <c r="A5161" s="20"/>
      <c r="C5161" s="22"/>
      <c r="F5161" s="25"/>
    </row>
    <row r="5162" spans="1:6" ht="12.75" x14ac:dyDescent="0.2">
      <c r="A5162" s="20"/>
      <c r="C5162" s="22"/>
      <c r="F5162" s="25"/>
    </row>
    <row r="5163" spans="1:6" ht="12.75" x14ac:dyDescent="0.2">
      <c r="A5163" s="20"/>
      <c r="C5163" s="22"/>
      <c r="F5163" s="25"/>
    </row>
    <row r="5164" spans="1:6" ht="12.75" x14ac:dyDescent="0.2">
      <c r="A5164" s="20"/>
      <c r="C5164" s="22"/>
      <c r="F5164" s="25"/>
    </row>
    <row r="5165" spans="1:6" ht="12.75" x14ac:dyDescent="0.2">
      <c r="A5165" s="20"/>
      <c r="C5165" s="22"/>
      <c r="F5165" s="25"/>
    </row>
    <row r="5166" spans="1:6" ht="12.75" x14ac:dyDescent="0.2">
      <c r="A5166" s="20"/>
      <c r="C5166" s="22"/>
      <c r="F5166" s="25"/>
    </row>
    <row r="5167" spans="1:6" ht="12.75" x14ac:dyDescent="0.2">
      <c r="A5167" s="20"/>
      <c r="C5167" s="22"/>
      <c r="F5167" s="25"/>
    </row>
    <row r="5168" spans="1:6" ht="12.75" x14ac:dyDescent="0.2">
      <c r="A5168" s="20"/>
      <c r="C5168" s="22"/>
      <c r="F5168" s="25"/>
    </row>
    <row r="5169" spans="1:6" ht="12.75" x14ac:dyDescent="0.2">
      <c r="A5169" s="20"/>
      <c r="C5169" s="22"/>
      <c r="F5169" s="25"/>
    </row>
    <row r="5170" spans="1:6" ht="12.75" x14ac:dyDescent="0.2">
      <c r="A5170" s="20"/>
      <c r="C5170" s="22"/>
      <c r="F5170" s="25"/>
    </row>
    <row r="5171" spans="1:6" ht="12.75" x14ac:dyDescent="0.2">
      <c r="A5171" s="20"/>
      <c r="C5171" s="22"/>
      <c r="F5171" s="25"/>
    </row>
    <row r="5172" spans="1:6" ht="12.75" x14ac:dyDescent="0.2">
      <c r="A5172" s="20"/>
      <c r="C5172" s="22"/>
      <c r="F5172" s="25"/>
    </row>
    <row r="5173" spans="1:6" ht="12.75" x14ac:dyDescent="0.2">
      <c r="A5173" s="20"/>
      <c r="C5173" s="22"/>
      <c r="F5173" s="25"/>
    </row>
    <row r="5174" spans="1:6" ht="12.75" x14ac:dyDescent="0.2">
      <c r="A5174" s="20"/>
      <c r="C5174" s="22"/>
      <c r="F5174" s="25"/>
    </row>
    <row r="5175" spans="1:6" ht="12.75" x14ac:dyDescent="0.2">
      <c r="A5175" s="20"/>
      <c r="C5175" s="22"/>
      <c r="F5175" s="25"/>
    </row>
    <row r="5176" spans="1:6" ht="12.75" x14ac:dyDescent="0.2">
      <c r="A5176" s="20"/>
      <c r="C5176" s="22"/>
      <c r="F5176" s="25"/>
    </row>
    <row r="5177" spans="1:6" ht="12.75" x14ac:dyDescent="0.2">
      <c r="A5177" s="20"/>
      <c r="C5177" s="22"/>
      <c r="F5177" s="25"/>
    </row>
    <row r="5178" spans="1:6" ht="12.75" x14ac:dyDescent="0.2">
      <c r="A5178" s="20"/>
      <c r="C5178" s="22"/>
      <c r="F5178" s="25"/>
    </row>
    <row r="5179" spans="1:6" ht="12.75" x14ac:dyDescent="0.2">
      <c r="A5179" s="20"/>
      <c r="C5179" s="22"/>
      <c r="F5179" s="25"/>
    </row>
    <row r="5180" spans="1:6" ht="12.75" x14ac:dyDescent="0.2">
      <c r="A5180" s="20"/>
      <c r="C5180" s="22"/>
      <c r="F5180" s="25"/>
    </row>
    <row r="5181" spans="1:6" ht="12.75" x14ac:dyDescent="0.2">
      <c r="A5181" s="20"/>
      <c r="C5181" s="22"/>
      <c r="F5181" s="25"/>
    </row>
    <row r="5182" spans="1:6" ht="12.75" x14ac:dyDescent="0.2">
      <c r="A5182" s="20"/>
      <c r="C5182" s="22"/>
      <c r="F5182" s="25"/>
    </row>
    <row r="5183" spans="1:6" ht="12.75" x14ac:dyDescent="0.2">
      <c r="A5183" s="20"/>
      <c r="C5183" s="22"/>
      <c r="F5183" s="25"/>
    </row>
    <row r="5184" spans="1:6" ht="12.75" x14ac:dyDescent="0.2">
      <c r="A5184" s="20"/>
      <c r="C5184" s="22"/>
      <c r="F5184" s="25"/>
    </row>
    <row r="5185" spans="1:6" ht="12.75" x14ac:dyDescent="0.2">
      <c r="A5185" s="20"/>
      <c r="C5185" s="22"/>
      <c r="F5185" s="25"/>
    </row>
    <row r="5186" spans="1:6" ht="12.75" x14ac:dyDescent="0.2">
      <c r="A5186" s="20"/>
      <c r="C5186" s="22"/>
      <c r="F5186" s="25"/>
    </row>
    <row r="5187" spans="1:6" ht="12.75" x14ac:dyDescent="0.2">
      <c r="A5187" s="20"/>
      <c r="C5187" s="22"/>
      <c r="F5187" s="25"/>
    </row>
    <row r="5188" spans="1:6" ht="12.75" x14ac:dyDescent="0.2">
      <c r="A5188" s="20"/>
      <c r="C5188" s="22"/>
      <c r="F5188" s="25"/>
    </row>
    <row r="5189" spans="1:6" ht="12.75" x14ac:dyDescent="0.2">
      <c r="A5189" s="20"/>
      <c r="C5189" s="22"/>
      <c r="F5189" s="25"/>
    </row>
    <row r="5190" spans="1:6" ht="12.75" x14ac:dyDescent="0.2">
      <c r="A5190" s="20"/>
      <c r="C5190" s="22"/>
      <c r="F5190" s="25"/>
    </row>
    <row r="5191" spans="1:6" ht="12.75" x14ac:dyDescent="0.2">
      <c r="A5191" s="20"/>
      <c r="C5191" s="22"/>
      <c r="F5191" s="25"/>
    </row>
    <row r="5192" spans="1:6" ht="12.75" x14ac:dyDescent="0.2">
      <c r="A5192" s="20"/>
      <c r="C5192" s="22"/>
      <c r="F5192" s="25"/>
    </row>
    <row r="5193" spans="1:6" ht="12.75" x14ac:dyDescent="0.2">
      <c r="A5193" s="20"/>
      <c r="C5193" s="22"/>
      <c r="F5193" s="25"/>
    </row>
    <row r="5194" spans="1:6" ht="12.75" x14ac:dyDescent="0.2">
      <c r="A5194" s="20"/>
      <c r="C5194" s="22"/>
      <c r="F5194" s="25"/>
    </row>
    <row r="5195" spans="1:6" ht="12.75" x14ac:dyDescent="0.2">
      <c r="A5195" s="20"/>
      <c r="C5195" s="22"/>
      <c r="F5195" s="25"/>
    </row>
    <row r="5196" spans="1:6" ht="12.75" x14ac:dyDescent="0.2">
      <c r="A5196" s="20"/>
      <c r="C5196" s="22"/>
      <c r="F5196" s="25"/>
    </row>
    <row r="5197" spans="1:6" ht="12.75" x14ac:dyDescent="0.2">
      <c r="A5197" s="20"/>
      <c r="C5197" s="22"/>
      <c r="F5197" s="25"/>
    </row>
    <row r="5198" spans="1:6" ht="12.75" x14ac:dyDescent="0.2">
      <c r="A5198" s="20"/>
      <c r="C5198" s="22"/>
      <c r="F5198" s="25"/>
    </row>
    <row r="5199" spans="1:6" ht="12.75" x14ac:dyDescent="0.2">
      <c r="A5199" s="20"/>
      <c r="C5199" s="22"/>
      <c r="F5199" s="25"/>
    </row>
    <row r="5200" spans="1:6" ht="12.75" x14ac:dyDescent="0.2">
      <c r="A5200" s="20"/>
      <c r="C5200" s="22"/>
      <c r="F5200" s="25"/>
    </row>
    <row r="5201" spans="1:6" ht="12.75" x14ac:dyDescent="0.2">
      <c r="A5201" s="20"/>
      <c r="C5201" s="22"/>
      <c r="F5201" s="25"/>
    </row>
    <row r="5202" spans="1:6" ht="12.75" x14ac:dyDescent="0.2">
      <c r="A5202" s="20"/>
      <c r="C5202" s="22"/>
      <c r="F5202" s="25"/>
    </row>
    <row r="5203" spans="1:6" ht="12.75" x14ac:dyDescent="0.2">
      <c r="A5203" s="20"/>
      <c r="C5203" s="22"/>
      <c r="F5203" s="25"/>
    </row>
    <row r="5204" spans="1:6" ht="12.75" x14ac:dyDescent="0.2">
      <c r="A5204" s="20"/>
      <c r="C5204" s="22"/>
      <c r="F5204" s="25"/>
    </row>
    <row r="5205" spans="1:6" ht="12.75" x14ac:dyDescent="0.2">
      <c r="A5205" s="20"/>
      <c r="C5205" s="22"/>
      <c r="F5205" s="25"/>
    </row>
    <row r="5206" spans="1:6" ht="12.75" x14ac:dyDescent="0.2">
      <c r="A5206" s="20"/>
      <c r="C5206" s="22"/>
      <c r="F5206" s="25"/>
    </row>
    <row r="5207" spans="1:6" ht="12.75" x14ac:dyDescent="0.2">
      <c r="A5207" s="20"/>
      <c r="C5207" s="22"/>
      <c r="F5207" s="25"/>
    </row>
    <row r="5208" spans="1:6" ht="12.75" x14ac:dyDescent="0.2">
      <c r="A5208" s="20"/>
      <c r="C5208" s="22"/>
      <c r="F5208" s="25"/>
    </row>
    <row r="5209" spans="1:6" ht="12.75" x14ac:dyDescent="0.2">
      <c r="A5209" s="20"/>
      <c r="C5209" s="22"/>
      <c r="F5209" s="25"/>
    </row>
    <row r="5210" spans="1:6" ht="12.75" x14ac:dyDescent="0.2">
      <c r="A5210" s="20"/>
      <c r="C5210" s="22"/>
      <c r="F5210" s="25"/>
    </row>
    <row r="5211" spans="1:6" ht="12.75" x14ac:dyDescent="0.2">
      <c r="A5211" s="20"/>
      <c r="C5211" s="22"/>
      <c r="F5211" s="25"/>
    </row>
    <row r="5212" spans="1:6" ht="12.75" x14ac:dyDescent="0.2">
      <c r="A5212" s="20"/>
      <c r="C5212" s="22"/>
      <c r="F5212" s="25"/>
    </row>
    <row r="5213" spans="1:6" ht="12.75" x14ac:dyDescent="0.2">
      <c r="A5213" s="20"/>
      <c r="C5213" s="22"/>
      <c r="F5213" s="25"/>
    </row>
    <row r="5214" spans="1:6" ht="12.75" x14ac:dyDescent="0.2">
      <c r="A5214" s="20"/>
      <c r="C5214" s="22"/>
      <c r="F5214" s="25"/>
    </row>
    <row r="5215" spans="1:6" ht="12.75" x14ac:dyDescent="0.2">
      <c r="A5215" s="20"/>
      <c r="C5215" s="22"/>
      <c r="F5215" s="25"/>
    </row>
    <row r="5216" spans="1:6" ht="12.75" x14ac:dyDescent="0.2">
      <c r="A5216" s="20"/>
      <c r="C5216" s="22"/>
      <c r="F5216" s="25"/>
    </row>
    <row r="5217" spans="1:6" ht="12.75" x14ac:dyDescent="0.2">
      <c r="A5217" s="20"/>
      <c r="C5217" s="22"/>
      <c r="F5217" s="25"/>
    </row>
    <row r="5218" spans="1:6" ht="12.75" x14ac:dyDescent="0.2">
      <c r="A5218" s="20"/>
      <c r="C5218" s="22"/>
      <c r="F5218" s="25"/>
    </row>
    <row r="5219" spans="1:6" ht="12.75" x14ac:dyDescent="0.2">
      <c r="A5219" s="20"/>
      <c r="C5219" s="22"/>
      <c r="F5219" s="25"/>
    </row>
    <row r="5220" spans="1:6" ht="12.75" x14ac:dyDescent="0.2">
      <c r="A5220" s="20"/>
      <c r="C5220" s="22"/>
      <c r="F5220" s="25"/>
    </row>
    <row r="5221" spans="1:6" ht="12.75" x14ac:dyDescent="0.2">
      <c r="A5221" s="20"/>
      <c r="C5221" s="22"/>
      <c r="F5221" s="25"/>
    </row>
    <row r="5222" spans="1:6" ht="12.75" x14ac:dyDescent="0.2">
      <c r="A5222" s="20"/>
      <c r="C5222" s="22"/>
      <c r="F5222" s="25"/>
    </row>
    <row r="5223" spans="1:6" ht="12.75" x14ac:dyDescent="0.2">
      <c r="A5223" s="20"/>
      <c r="C5223" s="22"/>
      <c r="F5223" s="25"/>
    </row>
    <row r="5224" spans="1:6" ht="12.75" x14ac:dyDescent="0.2">
      <c r="A5224" s="20"/>
      <c r="C5224" s="22"/>
      <c r="F5224" s="25"/>
    </row>
    <row r="5225" spans="1:6" ht="12.75" x14ac:dyDescent="0.2">
      <c r="A5225" s="20"/>
      <c r="C5225" s="22"/>
      <c r="F5225" s="25"/>
    </row>
    <row r="5226" spans="1:6" ht="12.75" x14ac:dyDescent="0.2">
      <c r="A5226" s="20"/>
      <c r="C5226" s="22"/>
      <c r="F5226" s="25"/>
    </row>
    <row r="5227" spans="1:6" ht="12.75" x14ac:dyDescent="0.2">
      <c r="A5227" s="20"/>
      <c r="C5227" s="22"/>
      <c r="F5227" s="25"/>
    </row>
    <row r="5228" spans="1:6" ht="12.75" x14ac:dyDescent="0.2">
      <c r="A5228" s="20"/>
      <c r="C5228" s="22"/>
      <c r="F5228" s="25"/>
    </row>
    <row r="5229" spans="1:6" ht="12.75" x14ac:dyDescent="0.2">
      <c r="A5229" s="20"/>
      <c r="C5229" s="22"/>
      <c r="F5229" s="25"/>
    </row>
    <row r="5230" spans="1:6" ht="12.75" x14ac:dyDescent="0.2">
      <c r="A5230" s="20"/>
      <c r="C5230" s="22"/>
      <c r="F5230" s="25"/>
    </row>
    <row r="5231" spans="1:6" ht="12.75" x14ac:dyDescent="0.2">
      <c r="A5231" s="20"/>
      <c r="C5231" s="22"/>
      <c r="F5231" s="25"/>
    </row>
    <row r="5232" spans="1:6" ht="12.75" x14ac:dyDescent="0.2">
      <c r="A5232" s="20"/>
      <c r="C5232" s="22"/>
      <c r="F5232" s="25"/>
    </row>
    <row r="5233" spans="1:6" ht="12.75" x14ac:dyDescent="0.2">
      <c r="A5233" s="20"/>
      <c r="C5233" s="22"/>
      <c r="F5233" s="25"/>
    </row>
    <row r="5234" spans="1:6" ht="12.75" x14ac:dyDescent="0.2">
      <c r="A5234" s="20"/>
      <c r="C5234" s="22"/>
      <c r="F5234" s="25"/>
    </row>
    <row r="5235" spans="1:6" ht="12.75" x14ac:dyDescent="0.2">
      <c r="A5235" s="20"/>
      <c r="C5235" s="22"/>
      <c r="F5235" s="25"/>
    </row>
    <row r="5236" spans="1:6" ht="12.75" x14ac:dyDescent="0.2">
      <c r="A5236" s="20"/>
      <c r="C5236" s="22"/>
      <c r="F5236" s="25"/>
    </row>
    <row r="5237" spans="1:6" ht="12.75" x14ac:dyDescent="0.2">
      <c r="A5237" s="20"/>
      <c r="C5237" s="22"/>
      <c r="F5237" s="25"/>
    </row>
    <row r="5238" spans="1:6" ht="12.75" x14ac:dyDescent="0.2">
      <c r="A5238" s="20"/>
      <c r="C5238" s="22"/>
      <c r="F5238" s="25"/>
    </row>
    <row r="5239" spans="1:6" ht="12.75" x14ac:dyDescent="0.2">
      <c r="A5239" s="20"/>
      <c r="C5239" s="22"/>
      <c r="F5239" s="25"/>
    </row>
    <row r="5240" spans="1:6" ht="12.75" x14ac:dyDescent="0.2">
      <c r="A5240" s="20"/>
      <c r="C5240" s="22"/>
      <c r="F5240" s="25"/>
    </row>
    <row r="5241" spans="1:6" ht="12.75" x14ac:dyDescent="0.2">
      <c r="A5241" s="20"/>
      <c r="C5241" s="22"/>
      <c r="F5241" s="25"/>
    </row>
    <row r="5242" spans="1:6" ht="12.75" x14ac:dyDescent="0.2">
      <c r="A5242" s="20"/>
      <c r="C5242" s="22"/>
      <c r="F5242" s="25"/>
    </row>
    <row r="5243" spans="1:6" ht="12.75" x14ac:dyDescent="0.2">
      <c r="A5243" s="20"/>
      <c r="C5243" s="22"/>
      <c r="F5243" s="25"/>
    </row>
    <row r="5244" spans="1:6" ht="12.75" x14ac:dyDescent="0.2">
      <c r="A5244" s="20"/>
      <c r="C5244" s="22"/>
      <c r="F5244" s="25"/>
    </row>
    <row r="5245" spans="1:6" ht="12.75" x14ac:dyDescent="0.2">
      <c r="A5245" s="20"/>
      <c r="C5245" s="22"/>
      <c r="F5245" s="25"/>
    </row>
    <row r="5246" spans="1:6" ht="12.75" x14ac:dyDescent="0.2">
      <c r="A5246" s="20"/>
      <c r="C5246" s="22"/>
      <c r="F5246" s="25"/>
    </row>
    <row r="5247" spans="1:6" ht="12.75" x14ac:dyDescent="0.2">
      <c r="A5247" s="20"/>
      <c r="C5247" s="22"/>
      <c r="F5247" s="25"/>
    </row>
    <row r="5248" spans="1:6" ht="12.75" x14ac:dyDescent="0.2">
      <c r="A5248" s="20"/>
      <c r="C5248" s="22"/>
      <c r="F5248" s="25"/>
    </row>
    <row r="5249" spans="1:6" ht="12.75" x14ac:dyDescent="0.2">
      <c r="A5249" s="20"/>
      <c r="C5249" s="22"/>
      <c r="F5249" s="25"/>
    </row>
    <row r="5250" spans="1:6" ht="12.75" x14ac:dyDescent="0.2">
      <c r="A5250" s="20"/>
      <c r="C5250" s="22"/>
      <c r="F5250" s="25"/>
    </row>
    <row r="5251" spans="1:6" ht="12.75" x14ac:dyDescent="0.2">
      <c r="A5251" s="20"/>
      <c r="C5251" s="22"/>
      <c r="F5251" s="25"/>
    </row>
    <row r="5252" spans="1:6" ht="12.75" x14ac:dyDescent="0.2">
      <c r="A5252" s="20"/>
      <c r="C5252" s="22"/>
      <c r="F5252" s="25"/>
    </row>
    <row r="5253" spans="1:6" ht="12.75" x14ac:dyDescent="0.2">
      <c r="A5253" s="20"/>
      <c r="C5253" s="22"/>
      <c r="F5253" s="25"/>
    </row>
    <row r="5254" spans="1:6" ht="12.75" x14ac:dyDescent="0.2">
      <c r="A5254" s="20"/>
      <c r="C5254" s="22"/>
      <c r="F5254" s="25"/>
    </row>
    <row r="5255" spans="1:6" ht="12.75" x14ac:dyDescent="0.2">
      <c r="A5255" s="20"/>
      <c r="C5255" s="22"/>
      <c r="F5255" s="25"/>
    </row>
    <row r="5256" spans="1:6" ht="12.75" x14ac:dyDescent="0.2">
      <c r="A5256" s="20"/>
      <c r="C5256" s="22"/>
      <c r="F5256" s="25"/>
    </row>
    <row r="5257" spans="1:6" ht="12.75" x14ac:dyDescent="0.2">
      <c r="A5257" s="20"/>
      <c r="C5257" s="22"/>
      <c r="F5257" s="25"/>
    </row>
    <row r="5258" spans="1:6" ht="12.75" x14ac:dyDescent="0.2">
      <c r="A5258" s="20"/>
      <c r="C5258" s="22"/>
      <c r="F5258" s="25"/>
    </row>
    <row r="5259" spans="1:6" ht="12.75" x14ac:dyDescent="0.2">
      <c r="A5259" s="20"/>
      <c r="C5259" s="22"/>
      <c r="F5259" s="25"/>
    </row>
    <row r="5260" spans="1:6" ht="12.75" x14ac:dyDescent="0.2">
      <c r="A5260" s="20"/>
      <c r="C5260" s="22"/>
      <c r="F5260" s="25"/>
    </row>
    <row r="5261" spans="1:6" ht="12.75" x14ac:dyDescent="0.2">
      <c r="A5261" s="20"/>
      <c r="C5261" s="22"/>
      <c r="F5261" s="25"/>
    </row>
    <row r="5262" spans="1:6" ht="12.75" x14ac:dyDescent="0.2">
      <c r="A5262" s="20"/>
      <c r="C5262" s="22"/>
      <c r="F5262" s="25"/>
    </row>
    <row r="5263" spans="1:6" ht="12.75" x14ac:dyDescent="0.2">
      <c r="A5263" s="20"/>
      <c r="C5263" s="22"/>
      <c r="F5263" s="25"/>
    </row>
    <row r="5264" spans="1:6" ht="12.75" x14ac:dyDescent="0.2">
      <c r="A5264" s="20"/>
      <c r="C5264" s="22"/>
      <c r="F5264" s="25"/>
    </row>
    <row r="5265" spans="1:6" ht="12.75" x14ac:dyDescent="0.2">
      <c r="A5265" s="20"/>
      <c r="C5265" s="22"/>
      <c r="F5265" s="25"/>
    </row>
    <row r="5266" spans="1:6" ht="12.75" x14ac:dyDescent="0.2">
      <c r="A5266" s="20"/>
      <c r="C5266" s="22"/>
      <c r="F5266" s="25"/>
    </row>
    <row r="5267" spans="1:6" ht="12.75" x14ac:dyDescent="0.2">
      <c r="A5267" s="20"/>
      <c r="C5267" s="22"/>
      <c r="F5267" s="25"/>
    </row>
    <row r="5268" spans="1:6" ht="12.75" x14ac:dyDescent="0.2">
      <c r="A5268" s="20"/>
      <c r="C5268" s="22"/>
      <c r="F5268" s="25"/>
    </row>
    <row r="5269" spans="1:6" ht="12.75" x14ac:dyDescent="0.2">
      <c r="A5269" s="20"/>
      <c r="C5269" s="22"/>
      <c r="F5269" s="25"/>
    </row>
    <row r="5270" spans="1:6" ht="12.75" x14ac:dyDescent="0.2">
      <c r="A5270" s="20"/>
      <c r="C5270" s="22"/>
      <c r="F5270" s="25"/>
    </row>
    <row r="5271" spans="1:6" ht="12.75" x14ac:dyDescent="0.2">
      <c r="A5271" s="20"/>
      <c r="C5271" s="22"/>
      <c r="F5271" s="25"/>
    </row>
    <row r="5272" spans="1:6" ht="12.75" x14ac:dyDescent="0.2">
      <c r="A5272" s="20"/>
      <c r="C5272" s="22"/>
      <c r="F5272" s="25"/>
    </row>
    <row r="5273" spans="1:6" ht="12.75" x14ac:dyDescent="0.2">
      <c r="A5273" s="20"/>
      <c r="C5273" s="22"/>
      <c r="F5273" s="25"/>
    </row>
    <row r="5274" spans="1:6" ht="12.75" x14ac:dyDescent="0.2">
      <c r="A5274" s="20"/>
      <c r="C5274" s="22"/>
      <c r="F5274" s="25"/>
    </row>
    <row r="5275" spans="1:6" ht="12.75" x14ac:dyDescent="0.2">
      <c r="A5275" s="20"/>
      <c r="C5275" s="22"/>
      <c r="F5275" s="25"/>
    </row>
    <row r="5276" spans="1:6" ht="12.75" x14ac:dyDescent="0.2">
      <c r="A5276" s="20"/>
      <c r="C5276" s="22"/>
      <c r="F5276" s="25"/>
    </row>
    <row r="5277" spans="1:6" ht="12.75" x14ac:dyDescent="0.2">
      <c r="A5277" s="20"/>
      <c r="C5277" s="22"/>
      <c r="F5277" s="25"/>
    </row>
    <row r="5278" spans="1:6" ht="12.75" x14ac:dyDescent="0.2">
      <c r="A5278" s="20"/>
      <c r="C5278" s="22"/>
      <c r="F5278" s="25"/>
    </row>
    <row r="5279" spans="1:6" ht="12.75" x14ac:dyDescent="0.2">
      <c r="A5279" s="20"/>
      <c r="C5279" s="22"/>
      <c r="F5279" s="25"/>
    </row>
    <row r="5280" spans="1:6" ht="12.75" x14ac:dyDescent="0.2">
      <c r="A5280" s="20"/>
      <c r="C5280" s="22"/>
      <c r="F5280" s="25"/>
    </row>
    <row r="5281" spans="1:6" ht="12.75" x14ac:dyDescent="0.2">
      <c r="A5281" s="20"/>
      <c r="C5281" s="22"/>
      <c r="F5281" s="25"/>
    </row>
    <row r="5282" spans="1:6" ht="12.75" x14ac:dyDescent="0.2">
      <c r="A5282" s="20"/>
      <c r="C5282" s="22"/>
      <c r="F5282" s="25"/>
    </row>
    <row r="5283" spans="1:6" ht="12.75" x14ac:dyDescent="0.2">
      <c r="A5283" s="20"/>
      <c r="C5283" s="22"/>
      <c r="F5283" s="25"/>
    </row>
    <row r="5284" spans="1:6" ht="12.75" x14ac:dyDescent="0.2">
      <c r="A5284" s="20"/>
      <c r="C5284" s="22"/>
      <c r="F5284" s="25"/>
    </row>
    <row r="5285" spans="1:6" ht="12.75" x14ac:dyDescent="0.2">
      <c r="A5285" s="20"/>
      <c r="C5285" s="22"/>
      <c r="F5285" s="25"/>
    </row>
    <row r="5286" spans="1:6" ht="12.75" x14ac:dyDescent="0.2">
      <c r="A5286" s="20"/>
      <c r="C5286" s="22"/>
      <c r="F5286" s="25"/>
    </row>
    <row r="5287" spans="1:6" ht="12.75" x14ac:dyDescent="0.2">
      <c r="A5287" s="20"/>
      <c r="C5287" s="22"/>
      <c r="F5287" s="25"/>
    </row>
    <row r="5288" spans="1:6" ht="12.75" x14ac:dyDescent="0.2">
      <c r="A5288" s="20"/>
      <c r="C5288" s="22"/>
      <c r="F5288" s="25"/>
    </row>
    <row r="5289" spans="1:6" ht="12.75" x14ac:dyDescent="0.2">
      <c r="A5289" s="20"/>
      <c r="C5289" s="22"/>
      <c r="F5289" s="25"/>
    </row>
    <row r="5290" spans="1:6" ht="12.75" x14ac:dyDescent="0.2">
      <c r="A5290" s="20"/>
      <c r="C5290" s="22"/>
      <c r="F5290" s="25"/>
    </row>
    <row r="5291" spans="1:6" ht="12.75" x14ac:dyDescent="0.2">
      <c r="A5291" s="20"/>
      <c r="C5291" s="22"/>
      <c r="F5291" s="25"/>
    </row>
    <row r="5292" spans="1:6" ht="12.75" x14ac:dyDescent="0.2">
      <c r="A5292" s="20"/>
      <c r="C5292" s="22"/>
      <c r="F5292" s="25"/>
    </row>
    <row r="5293" spans="1:6" ht="12.75" x14ac:dyDescent="0.2">
      <c r="A5293" s="20"/>
      <c r="C5293" s="22"/>
      <c r="F5293" s="25"/>
    </row>
    <row r="5294" spans="1:6" ht="12.75" x14ac:dyDescent="0.2">
      <c r="A5294" s="20"/>
      <c r="C5294" s="22"/>
      <c r="F5294" s="25"/>
    </row>
    <row r="5295" spans="1:6" ht="12.75" x14ac:dyDescent="0.2">
      <c r="A5295" s="20"/>
      <c r="C5295" s="22"/>
      <c r="F5295" s="25"/>
    </row>
    <row r="5296" spans="1:6" ht="12.75" x14ac:dyDescent="0.2">
      <c r="A5296" s="20"/>
      <c r="C5296" s="22"/>
      <c r="F5296" s="25"/>
    </row>
    <row r="5297" spans="1:6" ht="12.75" x14ac:dyDescent="0.2">
      <c r="A5297" s="20"/>
      <c r="C5297" s="22"/>
      <c r="F5297" s="25"/>
    </row>
    <row r="5298" spans="1:6" ht="12.75" x14ac:dyDescent="0.2">
      <c r="A5298" s="20"/>
      <c r="C5298" s="22"/>
      <c r="F5298" s="25"/>
    </row>
    <row r="5299" spans="1:6" ht="12.75" x14ac:dyDescent="0.2">
      <c r="A5299" s="20"/>
      <c r="C5299" s="22"/>
      <c r="F5299" s="25"/>
    </row>
    <row r="5300" spans="1:6" ht="12.75" x14ac:dyDescent="0.2">
      <c r="A5300" s="20"/>
      <c r="C5300" s="22"/>
      <c r="F5300" s="25"/>
    </row>
    <row r="5301" spans="1:6" ht="12.75" x14ac:dyDescent="0.2">
      <c r="A5301" s="20"/>
      <c r="C5301" s="22"/>
      <c r="F5301" s="25"/>
    </row>
    <row r="5302" spans="1:6" ht="12.75" x14ac:dyDescent="0.2">
      <c r="A5302" s="20"/>
      <c r="C5302" s="22"/>
      <c r="F5302" s="25"/>
    </row>
    <row r="5303" spans="1:6" ht="12.75" x14ac:dyDescent="0.2">
      <c r="A5303" s="20"/>
      <c r="C5303" s="22"/>
      <c r="F5303" s="25"/>
    </row>
    <row r="5304" spans="1:6" ht="12.75" x14ac:dyDescent="0.2">
      <c r="A5304" s="20"/>
      <c r="C5304" s="22"/>
      <c r="F5304" s="25"/>
    </row>
    <row r="5305" spans="1:6" ht="12.75" x14ac:dyDescent="0.2">
      <c r="A5305" s="20"/>
      <c r="C5305" s="22"/>
      <c r="F5305" s="25"/>
    </row>
    <row r="5306" spans="1:6" ht="12.75" x14ac:dyDescent="0.2">
      <c r="A5306" s="20"/>
      <c r="C5306" s="22"/>
      <c r="F5306" s="25"/>
    </row>
    <row r="5307" spans="1:6" ht="12.75" x14ac:dyDescent="0.2">
      <c r="A5307" s="20"/>
      <c r="C5307" s="22"/>
      <c r="F5307" s="25"/>
    </row>
    <row r="5308" spans="1:6" ht="12.75" x14ac:dyDescent="0.2">
      <c r="A5308" s="20"/>
      <c r="C5308" s="22"/>
      <c r="F5308" s="25"/>
    </row>
    <row r="5309" spans="1:6" ht="12.75" x14ac:dyDescent="0.2">
      <c r="A5309" s="20"/>
      <c r="C5309" s="22"/>
      <c r="F5309" s="25"/>
    </row>
    <row r="5310" spans="1:6" ht="12.75" x14ac:dyDescent="0.2">
      <c r="A5310" s="20"/>
      <c r="C5310" s="22"/>
      <c r="F5310" s="25"/>
    </row>
    <row r="5311" spans="1:6" ht="12.75" x14ac:dyDescent="0.2">
      <c r="A5311" s="20"/>
      <c r="C5311" s="22"/>
      <c r="F5311" s="25"/>
    </row>
    <row r="5312" spans="1:6" ht="12.75" x14ac:dyDescent="0.2">
      <c r="A5312" s="20"/>
      <c r="C5312" s="22"/>
      <c r="F5312" s="25"/>
    </row>
    <row r="5313" spans="1:6" ht="12.75" x14ac:dyDescent="0.2">
      <c r="A5313" s="20"/>
      <c r="C5313" s="22"/>
      <c r="F5313" s="25"/>
    </row>
    <row r="5314" spans="1:6" ht="12.75" x14ac:dyDescent="0.2">
      <c r="A5314" s="20"/>
      <c r="C5314" s="22"/>
      <c r="F5314" s="25"/>
    </row>
    <row r="5315" spans="1:6" ht="12.75" x14ac:dyDescent="0.2">
      <c r="A5315" s="20"/>
      <c r="C5315" s="22"/>
      <c r="F5315" s="25"/>
    </row>
    <row r="5316" spans="1:6" ht="12.75" x14ac:dyDescent="0.2">
      <c r="A5316" s="20"/>
      <c r="C5316" s="22"/>
      <c r="F5316" s="25"/>
    </row>
    <row r="5317" spans="1:6" ht="12.75" x14ac:dyDescent="0.2">
      <c r="A5317" s="20"/>
      <c r="C5317" s="22"/>
      <c r="F5317" s="25"/>
    </row>
    <row r="5318" spans="1:6" ht="12.75" x14ac:dyDescent="0.2">
      <c r="A5318" s="20"/>
      <c r="C5318" s="22"/>
      <c r="F5318" s="25"/>
    </row>
    <row r="5319" spans="1:6" ht="12.75" x14ac:dyDescent="0.2">
      <c r="A5319" s="20"/>
      <c r="C5319" s="22"/>
      <c r="F5319" s="25"/>
    </row>
    <row r="5320" spans="1:6" ht="12.75" x14ac:dyDescent="0.2">
      <c r="A5320" s="20"/>
      <c r="C5320" s="22"/>
      <c r="F5320" s="25"/>
    </row>
    <row r="5321" spans="1:6" ht="12.75" x14ac:dyDescent="0.2">
      <c r="A5321" s="20"/>
      <c r="C5321" s="22"/>
      <c r="F5321" s="25"/>
    </row>
    <row r="5322" spans="1:6" ht="12.75" x14ac:dyDescent="0.2">
      <c r="A5322" s="20"/>
      <c r="C5322" s="22"/>
      <c r="F5322" s="25"/>
    </row>
    <row r="5323" spans="1:6" ht="12.75" x14ac:dyDescent="0.2">
      <c r="A5323" s="20"/>
      <c r="C5323" s="22"/>
      <c r="F5323" s="25"/>
    </row>
    <row r="5324" spans="1:6" ht="12.75" x14ac:dyDescent="0.2">
      <c r="A5324" s="20"/>
      <c r="C5324" s="22"/>
      <c r="F5324" s="25"/>
    </row>
    <row r="5325" spans="1:6" ht="12.75" x14ac:dyDescent="0.2">
      <c r="A5325" s="20"/>
      <c r="C5325" s="22"/>
      <c r="F5325" s="25"/>
    </row>
    <row r="5326" spans="1:6" ht="12.75" x14ac:dyDescent="0.2">
      <c r="A5326" s="20"/>
      <c r="C5326" s="22"/>
      <c r="F5326" s="25"/>
    </row>
    <row r="5327" spans="1:6" ht="12.75" x14ac:dyDescent="0.2">
      <c r="A5327" s="20"/>
      <c r="C5327" s="22"/>
      <c r="F5327" s="25"/>
    </row>
    <row r="5328" spans="1:6" ht="12.75" x14ac:dyDescent="0.2">
      <c r="A5328" s="20"/>
      <c r="C5328" s="22"/>
      <c r="F5328" s="25"/>
    </row>
    <row r="5329" spans="1:6" ht="12.75" x14ac:dyDescent="0.2">
      <c r="A5329" s="20"/>
      <c r="C5329" s="22"/>
      <c r="F5329" s="25"/>
    </row>
    <row r="5330" spans="1:6" ht="12.75" x14ac:dyDescent="0.2">
      <c r="A5330" s="20"/>
      <c r="C5330" s="22"/>
      <c r="F5330" s="25"/>
    </row>
    <row r="5331" spans="1:6" ht="12.75" x14ac:dyDescent="0.2">
      <c r="A5331" s="20"/>
      <c r="C5331" s="22"/>
      <c r="F5331" s="25"/>
    </row>
    <row r="5332" spans="1:6" ht="12.75" x14ac:dyDescent="0.2">
      <c r="A5332" s="20"/>
      <c r="C5332" s="22"/>
      <c r="F5332" s="25"/>
    </row>
    <row r="5333" spans="1:6" ht="12.75" x14ac:dyDescent="0.2">
      <c r="A5333" s="20"/>
      <c r="C5333" s="22"/>
      <c r="F5333" s="25"/>
    </row>
    <row r="5334" spans="1:6" ht="12.75" x14ac:dyDescent="0.2">
      <c r="A5334" s="20"/>
      <c r="C5334" s="22"/>
      <c r="F5334" s="25"/>
    </row>
    <row r="5335" spans="1:6" ht="12.75" x14ac:dyDescent="0.2">
      <c r="A5335" s="20"/>
      <c r="C5335" s="22"/>
      <c r="F5335" s="25"/>
    </row>
    <row r="5336" spans="1:6" ht="12.75" x14ac:dyDescent="0.2">
      <c r="A5336" s="20"/>
      <c r="C5336" s="22"/>
      <c r="F5336" s="25"/>
    </row>
    <row r="5337" spans="1:6" ht="12.75" x14ac:dyDescent="0.2">
      <c r="A5337" s="20"/>
      <c r="C5337" s="22"/>
      <c r="F5337" s="25"/>
    </row>
    <row r="5338" spans="1:6" ht="12.75" x14ac:dyDescent="0.2">
      <c r="A5338" s="20"/>
      <c r="C5338" s="22"/>
      <c r="F5338" s="25"/>
    </row>
    <row r="5339" spans="1:6" ht="12.75" x14ac:dyDescent="0.2">
      <c r="A5339" s="20"/>
      <c r="C5339" s="22"/>
      <c r="F5339" s="25"/>
    </row>
    <row r="5340" spans="1:6" ht="12.75" x14ac:dyDescent="0.2">
      <c r="A5340" s="20"/>
      <c r="C5340" s="22"/>
      <c r="F5340" s="25"/>
    </row>
    <row r="5341" spans="1:6" ht="12.75" x14ac:dyDescent="0.2">
      <c r="A5341" s="20"/>
      <c r="C5341" s="22"/>
      <c r="F5341" s="25"/>
    </row>
    <row r="5342" spans="1:6" ht="12.75" x14ac:dyDescent="0.2">
      <c r="A5342" s="20"/>
      <c r="C5342" s="22"/>
      <c r="F5342" s="25"/>
    </row>
    <row r="5343" spans="1:6" ht="12.75" x14ac:dyDescent="0.2">
      <c r="A5343" s="20"/>
      <c r="C5343" s="22"/>
      <c r="F5343" s="25"/>
    </row>
    <row r="5344" spans="1:6" ht="12.75" x14ac:dyDescent="0.2">
      <c r="A5344" s="20"/>
      <c r="C5344" s="22"/>
      <c r="F5344" s="25"/>
    </row>
    <row r="5345" spans="1:6" ht="12.75" x14ac:dyDescent="0.2">
      <c r="A5345" s="20"/>
      <c r="C5345" s="22"/>
      <c r="F5345" s="25"/>
    </row>
    <row r="5346" spans="1:6" ht="12.75" x14ac:dyDescent="0.2">
      <c r="A5346" s="20"/>
      <c r="C5346" s="22"/>
      <c r="F5346" s="25"/>
    </row>
    <row r="5347" spans="1:6" ht="12.75" x14ac:dyDescent="0.2">
      <c r="A5347" s="20"/>
      <c r="C5347" s="22"/>
      <c r="F5347" s="25"/>
    </row>
    <row r="5348" spans="1:6" ht="12.75" x14ac:dyDescent="0.2">
      <c r="A5348" s="20"/>
      <c r="C5348" s="22"/>
      <c r="F5348" s="25"/>
    </row>
    <row r="5349" spans="1:6" ht="12.75" x14ac:dyDescent="0.2">
      <c r="A5349" s="20"/>
      <c r="C5349" s="22"/>
      <c r="F5349" s="25"/>
    </row>
    <row r="5350" spans="1:6" ht="12.75" x14ac:dyDescent="0.2">
      <c r="A5350" s="20"/>
      <c r="C5350" s="22"/>
      <c r="F5350" s="25"/>
    </row>
    <row r="5351" spans="1:6" ht="12.75" x14ac:dyDescent="0.2">
      <c r="A5351" s="20"/>
      <c r="C5351" s="22"/>
      <c r="F5351" s="25"/>
    </row>
    <row r="5352" spans="1:6" ht="12.75" x14ac:dyDescent="0.2">
      <c r="A5352" s="20"/>
      <c r="C5352" s="22"/>
      <c r="F5352" s="25"/>
    </row>
    <row r="5353" spans="1:6" ht="12.75" x14ac:dyDescent="0.2">
      <c r="A5353" s="20"/>
      <c r="C5353" s="22"/>
      <c r="F5353" s="25"/>
    </row>
    <row r="5354" spans="1:6" ht="12.75" x14ac:dyDescent="0.2">
      <c r="A5354" s="20"/>
      <c r="C5354" s="22"/>
      <c r="F5354" s="25"/>
    </row>
    <row r="5355" spans="1:6" ht="12.75" x14ac:dyDescent="0.2">
      <c r="A5355" s="20"/>
      <c r="C5355" s="22"/>
      <c r="F5355" s="25"/>
    </row>
    <row r="5356" spans="1:6" ht="12.75" x14ac:dyDescent="0.2">
      <c r="A5356" s="20"/>
      <c r="C5356" s="22"/>
      <c r="F5356" s="25"/>
    </row>
    <row r="5357" spans="1:6" ht="12.75" x14ac:dyDescent="0.2">
      <c r="A5357" s="20"/>
      <c r="C5357" s="22"/>
      <c r="F5357" s="25"/>
    </row>
    <row r="5358" spans="1:6" ht="12.75" x14ac:dyDescent="0.2">
      <c r="A5358" s="20"/>
      <c r="C5358" s="22"/>
      <c r="F5358" s="25"/>
    </row>
    <row r="5359" spans="1:6" ht="12.75" x14ac:dyDescent="0.2">
      <c r="A5359" s="20"/>
      <c r="C5359" s="22"/>
      <c r="F5359" s="25"/>
    </row>
    <row r="5360" spans="1:6" ht="12.75" x14ac:dyDescent="0.2">
      <c r="A5360" s="20"/>
      <c r="C5360" s="22"/>
      <c r="F5360" s="25"/>
    </row>
    <row r="5361" spans="1:6" ht="12.75" x14ac:dyDescent="0.2">
      <c r="A5361" s="20"/>
      <c r="C5361" s="22"/>
      <c r="F5361" s="25"/>
    </row>
    <row r="5362" spans="1:6" ht="12.75" x14ac:dyDescent="0.2">
      <c r="A5362" s="20"/>
      <c r="C5362" s="22"/>
      <c r="F5362" s="25"/>
    </row>
    <row r="5363" spans="1:6" ht="12.75" x14ac:dyDescent="0.2">
      <c r="A5363" s="20"/>
      <c r="C5363" s="22"/>
      <c r="F5363" s="25"/>
    </row>
    <row r="5364" spans="1:6" ht="12.75" x14ac:dyDescent="0.2">
      <c r="A5364" s="20"/>
      <c r="C5364" s="22"/>
      <c r="F5364" s="25"/>
    </row>
    <row r="5365" spans="1:6" ht="12.75" x14ac:dyDescent="0.2">
      <c r="A5365" s="20"/>
      <c r="C5365" s="22"/>
      <c r="F5365" s="25"/>
    </row>
    <row r="5366" spans="1:6" ht="12.75" x14ac:dyDescent="0.2">
      <c r="A5366" s="20"/>
      <c r="C5366" s="22"/>
      <c r="F5366" s="25"/>
    </row>
    <row r="5367" spans="1:6" ht="12.75" x14ac:dyDescent="0.2">
      <c r="A5367" s="20"/>
      <c r="C5367" s="22"/>
      <c r="F5367" s="25"/>
    </row>
    <row r="5368" spans="1:6" ht="12.75" x14ac:dyDescent="0.2">
      <c r="A5368" s="20"/>
      <c r="C5368" s="22"/>
      <c r="F5368" s="25"/>
    </row>
    <row r="5369" spans="1:6" ht="12.75" x14ac:dyDescent="0.2">
      <c r="A5369" s="20"/>
      <c r="C5369" s="22"/>
      <c r="F5369" s="25"/>
    </row>
    <row r="5370" spans="1:6" ht="12.75" x14ac:dyDescent="0.2">
      <c r="A5370" s="20"/>
      <c r="C5370" s="22"/>
      <c r="F5370" s="25"/>
    </row>
    <row r="5371" spans="1:6" ht="12.75" x14ac:dyDescent="0.2">
      <c r="A5371" s="20"/>
      <c r="C5371" s="22"/>
      <c r="F5371" s="25"/>
    </row>
    <row r="5372" spans="1:6" ht="12.75" x14ac:dyDescent="0.2">
      <c r="A5372" s="20"/>
      <c r="C5372" s="22"/>
      <c r="F5372" s="25"/>
    </row>
    <row r="5373" spans="1:6" ht="12.75" x14ac:dyDescent="0.2">
      <c r="A5373" s="20"/>
      <c r="C5373" s="22"/>
      <c r="F5373" s="25"/>
    </row>
    <row r="5374" spans="1:6" ht="12.75" x14ac:dyDescent="0.2">
      <c r="A5374" s="20"/>
      <c r="C5374" s="22"/>
      <c r="F5374" s="25"/>
    </row>
    <row r="5375" spans="1:6" ht="12.75" x14ac:dyDescent="0.2">
      <c r="A5375" s="20"/>
      <c r="C5375" s="22"/>
      <c r="F5375" s="25"/>
    </row>
    <row r="5376" spans="1:6" ht="12.75" x14ac:dyDescent="0.2">
      <c r="A5376" s="20"/>
      <c r="C5376" s="22"/>
      <c r="F5376" s="25"/>
    </row>
    <row r="5377" spans="1:6" ht="12.75" x14ac:dyDescent="0.2">
      <c r="A5377" s="20"/>
      <c r="C5377" s="22"/>
      <c r="F5377" s="25"/>
    </row>
    <row r="5378" spans="1:6" ht="12.75" x14ac:dyDescent="0.2">
      <c r="A5378" s="20"/>
      <c r="C5378" s="22"/>
      <c r="F5378" s="25"/>
    </row>
    <row r="5379" spans="1:6" ht="12.75" x14ac:dyDescent="0.2">
      <c r="A5379" s="20"/>
      <c r="C5379" s="22"/>
      <c r="F5379" s="25"/>
    </row>
    <row r="5380" spans="1:6" ht="12.75" x14ac:dyDescent="0.2">
      <c r="A5380" s="20"/>
      <c r="C5380" s="22"/>
      <c r="F5380" s="25"/>
    </row>
    <row r="5381" spans="1:6" ht="12.75" x14ac:dyDescent="0.2">
      <c r="A5381" s="20"/>
      <c r="C5381" s="22"/>
      <c r="F5381" s="25"/>
    </row>
    <row r="5382" spans="1:6" ht="12.75" x14ac:dyDescent="0.2">
      <c r="A5382" s="20"/>
      <c r="C5382" s="22"/>
      <c r="F5382" s="25"/>
    </row>
    <row r="5383" spans="1:6" ht="12.75" x14ac:dyDescent="0.2">
      <c r="A5383" s="20"/>
      <c r="C5383" s="22"/>
      <c r="F5383" s="25"/>
    </row>
    <row r="5384" spans="1:6" ht="12.75" x14ac:dyDescent="0.2">
      <c r="A5384" s="20"/>
      <c r="C5384" s="22"/>
      <c r="F5384" s="25"/>
    </row>
    <row r="5385" spans="1:6" ht="12.75" x14ac:dyDescent="0.2">
      <c r="A5385" s="20"/>
      <c r="C5385" s="22"/>
      <c r="F5385" s="25"/>
    </row>
    <row r="5386" spans="1:6" ht="12.75" x14ac:dyDescent="0.2">
      <c r="A5386" s="20"/>
      <c r="C5386" s="22"/>
      <c r="F5386" s="25"/>
    </row>
    <row r="5387" spans="1:6" ht="12.75" x14ac:dyDescent="0.2">
      <c r="A5387" s="20"/>
      <c r="C5387" s="22"/>
      <c r="F5387" s="25"/>
    </row>
    <row r="5388" spans="1:6" ht="12.75" x14ac:dyDescent="0.2">
      <c r="A5388" s="20"/>
      <c r="C5388" s="22"/>
      <c r="F5388" s="25"/>
    </row>
    <row r="5389" spans="1:6" ht="12.75" x14ac:dyDescent="0.2">
      <c r="A5389" s="20"/>
      <c r="C5389" s="22"/>
      <c r="F5389" s="25"/>
    </row>
    <row r="5390" spans="1:6" ht="12.75" x14ac:dyDescent="0.2">
      <c r="A5390" s="20"/>
      <c r="C5390" s="22"/>
      <c r="F5390" s="25"/>
    </row>
    <row r="5391" spans="1:6" ht="12.75" x14ac:dyDescent="0.2">
      <c r="A5391" s="20"/>
      <c r="C5391" s="22"/>
      <c r="F5391" s="25"/>
    </row>
    <row r="5392" spans="1:6" ht="12.75" x14ac:dyDescent="0.2">
      <c r="A5392" s="20"/>
      <c r="C5392" s="22"/>
      <c r="F5392" s="25"/>
    </row>
    <row r="5393" spans="1:6" ht="12.75" x14ac:dyDescent="0.2">
      <c r="A5393" s="20"/>
      <c r="C5393" s="22"/>
      <c r="F5393" s="25"/>
    </row>
    <row r="5394" spans="1:6" ht="12.75" x14ac:dyDescent="0.2">
      <c r="A5394" s="20"/>
      <c r="C5394" s="22"/>
      <c r="F5394" s="25"/>
    </row>
    <row r="5395" spans="1:6" ht="12.75" x14ac:dyDescent="0.2">
      <c r="A5395" s="20"/>
      <c r="C5395" s="22"/>
      <c r="F5395" s="25"/>
    </row>
    <row r="5396" spans="1:6" ht="12.75" x14ac:dyDescent="0.2">
      <c r="A5396" s="20"/>
      <c r="C5396" s="22"/>
      <c r="F5396" s="25"/>
    </row>
    <row r="5397" spans="1:6" ht="12.75" x14ac:dyDescent="0.2">
      <c r="A5397" s="20"/>
      <c r="C5397" s="22"/>
      <c r="F5397" s="25"/>
    </row>
    <row r="5398" spans="1:6" ht="12.75" x14ac:dyDescent="0.2">
      <c r="A5398" s="20"/>
      <c r="C5398" s="22"/>
      <c r="F5398" s="25"/>
    </row>
    <row r="5399" spans="1:6" ht="12.75" x14ac:dyDescent="0.2">
      <c r="A5399" s="20"/>
      <c r="C5399" s="22"/>
      <c r="F5399" s="25"/>
    </row>
    <row r="5400" spans="1:6" ht="12.75" x14ac:dyDescent="0.2">
      <c r="A5400" s="20"/>
      <c r="C5400" s="22"/>
      <c r="F5400" s="25"/>
    </row>
    <row r="5401" spans="1:6" ht="12.75" x14ac:dyDescent="0.2">
      <c r="A5401" s="20"/>
      <c r="C5401" s="22"/>
      <c r="F5401" s="25"/>
    </row>
    <row r="5402" spans="1:6" ht="12.75" x14ac:dyDescent="0.2">
      <c r="A5402" s="20"/>
      <c r="C5402" s="22"/>
      <c r="F5402" s="25"/>
    </row>
    <row r="5403" spans="1:6" ht="12.75" x14ac:dyDescent="0.2">
      <c r="A5403" s="20"/>
      <c r="C5403" s="22"/>
      <c r="F5403" s="25"/>
    </row>
    <row r="5404" spans="1:6" ht="12.75" x14ac:dyDescent="0.2">
      <c r="A5404" s="20"/>
      <c r="C5404" s="22"/>
      <c r="F5404" s="25"/>
    </row>
    <row r="5405" spans="1:6" ht="12.75" x14ac:dyDescent="0.2">
      <c r="A5405" s="20"/>
      <c r="C5405" s="22"/>
      <c r="F5405" s="25"/>
    </row>
    <row r="5406" spans="1:6" ht="12.75" x14ac:dyDescent="0.2">
      <c r="A5406" s="20"/>
      <c r="C5406" s="22"/>
      <c r="F5406" s="25"/>
    </row>
    <row r="5407" spans="1:6" ht="12.75" x14ac:dyDescent="0.2">
      <c r="A5407" s="20"/>
      <c r="C5407" s="22"/>
      <c r="F5407" s="25"/>
    </row>
    <row r="5408" spans="1:6" ht="12.75" x14ac:dyDescent="0.2">
      <c r="A5408" s="20"/>
      <c r="C5408" s="22"/>
      <c r="F5408" s="25"/>
    </row>
    <row r="5409" spans="1:6" ht="12.75" x14ac:dyDescent="0.2">
      <c r="A5409" s="20"/>
      <c r="C5409" s="22"/>
      <c r="F5409" s="25"/>
    </row>
    <row r="5410" spans="1:6" ht="12.75" x14ac:dyDescent="0.2">
      <c r="A5410" s="20"/>
      <c r="C5410" s="22"/>
      <c r="F5410" s="25"/>
    </row>
    <row r="5411" spans="1:6" ht="12.75" x14ac:dyDescent="0.2">
      <c r="A5411" s="20"/>
      <c r="C5411" s="22"/>
      <c r="F5411" s="25"/>
    </row>
    <row r="5412" spans="1:6" ht="12.75" x14ac:dyDescent="0.2">
      <c r="A5412" s="20"/>
      <c r="C5412" s="22"/>
      <c r="F5412" s="25"/>
    </row>
    <row r="5413" spans="1:6" ht="12.75" x14ac:dyDescent="0.2">
      <c r="A5413" s="20"/>
      <c r="C5413" s="22"/>
      <c r="F5413" s="25"/>
    </row>
    <row r="5414" spans="1:6" ht="12.75" x14ac:dyDescent="0.2">
      <c r="A5414" s="20"/>
      <c r="C5414" s="22"/>
      <c r="F5414" s="25"/>
    </row>
    <row r="5415" spans="1:6" ht="12.75" x14ac:dyDescent="0.2">
      <c r="A5415" s="20"/>
      <c r="C5415" s="22"/>
      <c r="F5415" s="25"/>
    </row>
    <row r="5416" spans="1:6" ht="12.75" x14ac:dyDescent="0.2">
      <c r="A5416" s="20"/>
      <c r="C5416" s="22"/>
      <c r="F5416" s="25"/>
    </row>
    <row r="5417" spans="1:6" ht="12.75" x14ac:dyDescent="0.2">
      <c r="A5417" s="20"/>
      <c r="C5417" s="22"/>
      <c r="F5417" s="25"/>
    </row>
    <row r="5418" spans="1:6" ht="12.75" x14ac:dyDescent="0.2">
      <c r="A5418" s="20"/>
      <c r="C5418" s="22"/>
      <c r="F5418" s="25"/>
    </row>
    <row r="5419" spans="1:6" ht="12.75" x14ac:dyDescent="0.2">
      <c r="A5419" s="20"/>
      <c r="C5419" s="22"/>
      <c r="F5419" s="25"/>
    </row>
    <row r="5420" spans="1:6" ht="12.75" x14ac:dyDescent="0.2">
      <c r="A5420" s="20"/>
      <c r="C5420" s="22"/>
      <c r="F5420" s="25"/>
    </row>
    <row r="5421" spans="1:6" ht="12.75" x14ac:dyDescent="0.2">
      <c r="A5421" s="20"/>
      <c r="C5421" s="22"/>
      <c r="F5421" s="25"/>
    </row>
    <row r="5422" spans="1:6" ht="12.75" x14ac:dyDescent="0.2">
      <c r="A5422" s="20"/>
      <c r="C5422" s="22"/>
      <c r="F5422" s="25"/>
    </row>
    <row r="5423" spans="1:6" ht="12.75" x14ac:dyDescent="0.2">
      <c r="A5423" s="20"/>
      <c r="C5423" s="22"/>
      <c r="F5423" s="25"/>
    </row>
    <row r="5424" spans="1:6" ht="12.75" x14ac:dyDescent="0.2">
      <c r="A5424" s="20"/>
      <c r="C5424" s="22"/>
      <c r="F5424" s="25"/>
    </row>
    <row r="5425" spans="1:6" ht="12.75" x14ac:dyDescent="0.2">
      <c r="A5425" s="20"/>
      <c r="C5425" s="22"/>
      <c r="F5425" s="25"/>
    </row>
    <row r="5426" spans="1:6" ht="12.75" x14ac:dyDescent="0.2">
      <c r="A5426" s="20"/>
      <c r="C5426" s="22"/>
      <c r="F5426" s="25"/>
    </row>
    <row r="5427" spans="1:6" ht="12.75" x14ac:dyDescent="0.2">
      <c r="A5427" s="20"/>
      <c r="C5427" s="22"/>
      <c r="F5427" s="25"/>
    </row>
    <row r="5428" spans="1:6" ht="12.75" x14ac:dyDescent="0.2">
      <c r="A5428" s="20"/>
      <c r="C5428" s="22"/>
      <c r="F5428" s="25"/>
    </row>
    <row r="5429" spans="1:6" ht="12.75" x14ac:dyDescent="0.2">
      <c r="A5429" s="20"/>
      <c r="C5429" s="22"/>
      <c r="F5429" s="25"/>
    </row>
    <row r="5430" spans="1:6" ht="12.75" x14ac:dyDescent="0.2">
      <c r="A5430" s="20"/>
      <c r="C5430" s="22"/>
      <c r="F5430" s="25"/>
    </row>
    <row r="5431" spans="1:6" ht="12.75" x14ac:dyDescent="0.2">
      <c r="A5431" s="20"/>
      <c r="C5431" s="22"/>
      <c r="F5431" s="25"/>
    </row>
    <row r="5432" spans="1:6" ht="12.75" x14ac:dyDescent="0.2">
      <c r="A5432" s="20"/>
      <c r="C5432" s="22"/>
      <c r="F5432" s="25"/>
    </row>
    <row r="5433" spans="1:6" ht="12.75" x14ac:dyDescent="0.2">
      <c r="A5433" s="20"/>
      <c r="C5433" s="22"/>
      <c r="F5433" s="25"/>
    </row>
    <row r="5434" spans="1:6" ht="12.75" x14ac:dyDescent="0.2">
      <c r="A5434" s="20"/>
      <c r="C5434" s="22"/>
      <c r="F5434" s="25"/>
    </row>
    <row r="5435" spans="1:6" ht="12.75" x14ac:dyDescent="0.2">
      <c r="A5435" s="20"/>
      <c r="C5435" s="22"/>
      <c r="F5435" s="25"/>
    </row>
    <row r="5436" spans="1:6" ht="12.75" x14ac:dyDescent="0.2">
      <c r="A5436" s="20"/>
      <c r="C5436" s="22"/>
      <c r="F5436" s="25"/>
    </row>
    <row r="5437" spans="1:6" ht="12.75" x14ac:dyDescent="0.2">
      <c r="A5437" s="20"/>
      <c r="C5437" s="22"/>
      <c r="F5437" s="25"/>
    </row>
    <row r="5438" spans="1:6" ht="12.75" x14ac:dyDescent="0.2">
      <c r="A5438" s="20"/>
      <c r="C5438" s="22"/>
      <c r="F5438" s="25"/>
    </row>
    <row r="5439" spans="1:6" ht="12.75" x14ac:dyDescent="0.2">
      <c r="A5439" s="20"/>
      <c r="C5439" s="22"/>
      <c r="F5439" s="25"/>
    </row>
    <row r="5440" spans="1:6" ht="12.75" x14ac:dyDescent="0.2">
      <c r="A5440" s="20"/>
      <c r="C5440" s="22"/>
      <c r="F5440" s="25"/>
    </row>
    <row r="5441" spans="1:6" ht="12.75" x14ac:dyDescent="0.2">
      <c r="A5441" s="20"/>
      <c r="C5441" s="22"/>
      <c r="F5441" s="25"/>
    </row>
    <row r="5442" spans="1:6" ht="12.75" x14ac:dyDescent="0.2">
      <c r="A5442" s="20"/>
      <c r="C5442" s="22"/>
      <c r="F5442" s="25"/>
    </row>
    <row r="5443" spans="1:6" ht="12.75" x14ac:dyDescent="0.2">
      <c r="A5443" s="20"/>
      <c r="C5443" s="22"/>
      <c r="F5443" s="25"/>
    </row>
    <row r="5444" spans="1:6" ht="12.75" x14ac:dyDescent="0.2">
      <c r="A5444" s="20"/>
      <c r="C5444" s="22"/>
      <c r="F5444" s="25"/>
    </row>
    <row r="5445" spans="1:6" ht="12.75" x14ac:dyDescent="0.2">
      <c r="A5445" s="20"/>
      <c r="C5445" s="22"/>
      <c r="F5445" s="25"/>
    </row>
    <row r="5446" spans="1:6" ht="12.75" x14ac:dyDescent="0.2">
      <c r="A5446" s="20"/>
      <c r="C5446" s="22"/>
      <c r="F5446" s="25"/>
    </row>
    <row r="5447" spans="1:6" ht="12.75" x14ac:dyDescent="0.2">
      <c r="A5447" s="20"/>
      <c r="C5447" s="22"/>
      <c r="F5447" s="25"/>
    </row>
    <row r="5448" spans="1:6" ht="12.75" x14ac:dyDescent="0.2">
      <c r="A5448" s="20"/>
      <c r="C5448" s="22"/>
      <c r="F5448" s="25"/>
    </row>
    <row r="5449" spans="1:6" ht="12.75" x14ac:dyDescent="0.2">
      <c r="A5449" s="20"/>
      <c r="C5449" s="22"/>
      <c r="F5449" s="25"/>
    </row>
    <row r="5450" spans="1:6" ht="12.75" x14ac:dyDescent="0.2">
      <c r="A5450" s="20"/>
      <c r="C5450" s="22"/>
      <c r="F5450" s="25"/>
    </row>
    <row r="5451" spans="1:6" ht="12.75" x14ac:dyDescent="0.2">
      <c r="A5451" s="20"/>
      <c r="C5451" s="22"/>
      <c r="F5451" s="25"/>
    </row>
    <row r="5452" spans="1:6" ht="12.75" x14ac:dyDescent="0.2">
      <c r="A5452" s="20"/>
      <c r="C5452" s="22"/>
      <c r="F5452" s="25"/>
    </row>
    <row r="5453" spans="1:6" ht="12.75" x14ac:dyDescent="0.2">
      <c r="A5453" s="20"/>
      <c r="C5453" s="22"/>
      <c r="F5453" s="25"/>
    </row>
    <row r="5454" spans="1:6" ht="12.75" x14ac:dyDescent="0.2">
      <c r="A5454" s="20"/>
      <c r="C5454" s="22"/>
      <c r="F5454" s="25"/>
    </row>
    <row r="5455" spans="1:6" ht="12.75" x14ac:dyDescent="0.2">
      <c r="A5455" s="20"/>
      <c r="C5455" s="22"/>
      <c r="F5455" s="25"/>
    </row>
    <row r="5456" spans="1:6" ht="12.75" x14ac:dyDescent="0.2">
      <c r="A5456" s="20"/>
      <c r="C5456" s="22"/>
      <c r="F5456" s="25"/>
    </row>
    <row r="5457" spans="1:6" ht="12.75" x14ac:dyDescent="0.2">
      <c r="A5457" s="20"/>
      <c r="C5457" s="22"/>
      <c r="F5457" s="25"/>
    </row>
    <row r="5458" spans="1:6" ht="12.75" x14ac:dyDescent="0.2">
      <c r="A5458" s="20"/>
      <c r="C5458" s="22"/>
      <c r="F5458" s="25"/>
    </row>
    <row r="5459" spans="1:6" ht="12.75" x14ac:dyDescent="0.2">
      <c r="A5459" s="20"/>
      <c r="C5459" s="22"/>
      <c r="F5459" s="25"/>
    </row>
    <row r="5460" spans="1:6" ht="12.75" x14ac:dyDescent="0.2">
      <c r="A5460" s="20"/>
      <c r="C5460" s="22"/>
      <c r="F5460" s="25"/>
    </row>
    <row r="5461" spans="1:6" ht="12.75" x14ac:dyDescent="0.2">
      <c r="A5461" s="20"/>
      <c r="C5461" s="22"/>
      <c r="F5461" s="25"/>
    </row>
    <row r="5462" spans="1:6" ht="12.75" x14ac:dyDescent="0.2">
      <c r="A5462" s="20"/>
      <c r="C5462" s="22"/>
      <c r="F5462" s="25"/>
    </row>
    <row r="5463" spans="1:6" ht="12.75" x14ac:dyDescent="0.2">
      <c r="A5463" s="20"/>
      <c r="C5463" s="22"/>
      <c r="F5463" s="25"/>
    </row>
    <row r="5464" spans="1:6" ht="12.75" x14ac:dyDescent="0.2">
      <c r="A5464" s="20"/>
      <c r="C5464" s="22"/>
      <c r="F5464" s="25"/>
    </row>
    <row r="5465" spans="1:6" ht="12.75" x14ac:dyDescent="0.2">
      <c r="A5465" s="20"/>
      <c r="C5465" s="22"/>
      <c r="F5465" s="25"/>
    </row>
    <row r="5466" spans="1:6" ht="12.75" x14ac:dyDescent="0.2">
      <c r="A5466" s="20"/>
      <c r="C5466" s="22"/>
      <c r="F5466" s="25"/>
    </row>
    <row r="5467" spans="1:6" ht="12.75" x14ac:dyDescent="0.2">
      <c r="A5467" s="20"/>
      <c r="C5467" s="22"/>
      <c r="F5467" s="25"/>
    </row>
    <row r="5468" spans="1:6" ht="12.75" x14ac:dyDescent="0.2">
      <c r="A5468" s="20"/>
      <c r="C5468" s="22"/>
      <c r="F5468" s="25"/>
    </row>
    <row r="5469" spans="1:6" ht="12.75" x14ac:dyDescent="0.2">
      <c r="A5469" s="20"/>
      <c r="C5469" s="22"/>
      <c r="F5469" s="25"/>
    </row>
    <row r="5470" spans="1:6" ht="12.75" x14ac:dyDescent="0.2">
      <c r="A5470" s="20"/>
      <c r="C5470" s="22"/>
      <c r="F5470" s="25"/>
    </row>
    <row r="5471" spans="1:6" ht="12.75" x14ac:dyDescent="0.2">
      <c r="A5471" s="20"/>
      <c r="C5471" s="22"/>
      <c r="F5471" s="25"/>
    </row>
    <row r="5472" spans="1:6" ht="12.75" x14ac:dyDescent="0.2">
      <c r="A5472" s="20"/>
      <c r="C5472" s="22"/>
      <c r="F5472" s="25"/>
    </row>
    <row r="5473" spans="1:6" ht="12.75" x14ac:dyDescent="0.2">
      <c r="A5473" s="20"/>
      <c r="C5473" s="22"/>
      <c r="F5473" s="25"/>
    </row>
    <row r="5474" spans="1:6" ht="12.75" x14ac:dyDescent="0.2">
      <c r="A5474" s="20"/>
      <c r="C5474" s="22"/>
      <c r="F5474" s="25"/>
    </row>
    <row r="5475" spans="1:6" ht="12.75" x14ac:dyDescent="0.2">
      <c r="A5475" s="20"/>
      <c r="C5475" s="22"/>
      <c r="F5475" s="25"/>
    </row>
    <row r="5476" spans="1:6" ht="12.75" x14ac:dyDescent="0.2">
      <c r="A5476" s="20"/>
      <c r="C5476" s="22"/>
      <c r="F5476" s="25"/>
    </row>
    <row r="5477" spans="1:6" ht="12.75" x14ac:dyDescent="0.2">
      <c r="A5477" s="20"/>
      <c r="C5477" s="22"/>
      <c r="F5477" s="25"/>
    </row>
    <row r="5478" spans="1:6" ht="12.75" x14ac:dyDescent="0.2">
      <c r="A5478" s="20"/>
      <c r="C5478" s="22"/>
      <c r="F5478" s="25"/>
    </row>
    <row r="5479" spans="1:6" ht="12.75" x14ac:dyDescent="0.2">
      <c r="A5479" s="20"/>
      <c r="C5479" s="22"/>
      <c r="F5479" s="25"/>
    </row>
    <row r="5480" spans="1:6" ht="12.75" x14ac:dyDescent="0.2">
      <c r="A5480" s="20"/>
      <c r="C5480" s="22"/>
      <c r="F5480" s="25"/>
    </row>
    <row r="5481" spans="1:6" ht="12.75" x14ac:dyDescent="0.2">
      <c r="A5481" s="20"/>
      <c r="C5481" s="22"/>
      <c r="F5481" s="25"/>
    </row>
    <row r="5482" spans="1:6" ht="12.75" x14ac:dyDescent="0.2">
      <c r="A5482" s="20"/>
      <c r="C5482" s="22"/>
      <c r="F5482" s="25"/>
    </row>
    <row r="5483" spans="1:6" ht="12.75" x14ac:dyDescent="0.2">
      <c r="A5483" s="20"/>
      <c r="C5483" s="22"/>
      <c r="F5483" s="25"/>
    </row>
    <row r="5484" spans="1:6" ht="12.75" x14ac:dyDescent="0.2">
      <c r="A5484" s="20"/>
      <c r="C5484" s="22"/>
      <c r="F5484" s="25"/>
    </row>
    <row r="5485" spans="1:6" ht="12.75" x14ac:dyDescent="0.2">
      <c r="A5485" s="20"/>
      <c r="C5485" s="22"/>
      <c r="F5485" s="25"/>
    </row>
    <row r="5486" spans="1:6" ht="12.75" x14ac:dyDescent="0.2">
      <c r="A5486" s="20"/>
      <c r="C5486" s="22"/>
      <c r="F5486" s="25"/>
    </row>
    <row r="5487" spans="1:6" ht="12.75" x14ac:dyDescent="0.2">
      <c r="A5487" s="20"/>
      <c r="C5487" s="22"/>
      <c r="F5487" s="25"/>
    </row>
    <row r="5488" spans="1:6" ht="12.75" x14ac:dyDescent="0.2">
      <c r="A5488" s="20"/>
      <c r="C5488" s="22"/>
      <c r="F5488" s="25"/>
    </row>
    <row r="5489" spans="1:6" ht="12.75" x14ac:dyDescent="0.2">
      <c r="A5489" s="20"/>
      <c r="C5489" s="22"/>
      <c r="F5489" s="25"/>
    </row>
    <row r="5490" spans="1:6" ht="12.75" x14ac:dyDescent="0.2">
      <c r="A5490" s="20"/>
      <c r="C5490" s="22"/>
      <c r="F5490" s="25"/>
    </row>
    <row r="5491" spans="1:6" ht="12.75" x14ac:dyDescent="0.2">
      <c r="A5491" s="20"/>
      <c r="C5491" s="22"/>
      <c r="F5491" s="25"/>
    </row>
    <row r="5492" spans="1:6" ht="12.75" x14ac:dyDescent="0.2">
      <c r="A5492" s="20"/>
      <c r="C5492" s="22"/>
      <c r="F5492" s="25"/>
    </row>
    <row r="5493" spans="1:6" ht="12.75" x14ac:dyDescent="0.2">
      <c r="A5493" s="20"/>
      <c r="C5493" s="22"/>
      <c r="F5493" s="25"/>
    </row>
    <row r="5494" spans="1:6" ht="12.75" x14ac:dyDescent="0.2">
      <c r="A5494" s="20"/>
      <c r="C5494" s="22"/>
      <c r="F5494" s="25"/>
    </row>
    <row r="5495" spans="1:6" ht="12.75" x14ac:dyDescent="0.2">
      <c r="A5495" s="20"/>
      <c r="C5495" s="22"/>
      <c r="F5495" s="25"/>
    </row>
    <row r="5496" spans="1:6" ht="12.75" x14ac:dyDescent="0.2">
      <c r="A5496" s="20"/>
      <c r="C5496" s="22"/>
      <c r="F5496" s="25"/>
    </row>
    <row r="5497" spans="1:6" ht="12.75" x14ac:dyDescent="0.2">
      <c r="A5497" s="20"/>
      <c r="C5497" s="22"/>
      <c r="F5497" s="25"/>
    </row>
    <row r="5498" spans="1:6" ht="12.75" x14ac:dyDescent="0.2">
      <c r="A5498" s="20"/>
      <c r="C5498" s="22"/>
      <c r="F5498" s="25"/>
    </row>
    <row r="5499" spans="1:6" ht="12.75" x14ac:dyDescent="0.2">
      <c r="A5499" s="20"/>
      <c r="C5499" s="22"/>
      <c r="F5499" s="25"/>
    </row>
    <row r="5500" spans="1:6" ht="12.75" x14ac:dyDescent="0.2">
      <c r="A5500" s="20"/>
      <c r="C5500" s="22"/>
      <c r="F5500" s="25"/>
    </row>
    <row r="5501" spans="1:6" ht="12.75" x14ac:dyDescent="0.2">
      <c r="A5501" s="20"/>
      <c r="C5501" s="22"/>
      <c r="F5501" s="25"/>
    </row>
    <row r="5502" spans="1:6" ht="12.75" x14ac:dyDescent="0.2">
      <c r="A5502" s="20"/>
      <c r="C5502" s="22"/>
      <c r="F5502" s="25"/>
    </row>
    <row r="5503" spans="1:6" ht="12.75" x14ac:dyDescent="0.2">
      <c r="A5503" s="20"/>
      <c r="C5503" s="22"/>
      <c r="F5503" s="25"/>
    </row>
    <row r="5504" spans="1:6" ht="12.75" x14ac:dyDescent="0.2">
      <c r="A5504" s="20"/>
      <c r="C5504" s="22"/>
      <c r="F5504" s="25"/>
    </row>
    <row r="5505" spans="1:6" ht="12.75" x14ac:dyDescent="0.2">
      <c r="A5505" s="20"/>
      <c r="C5505" s="22"/>
      <c r="F5505" s="25"/>
    </row>
    <row r="5506" spans="1:6" ht="12.75" x14ac:dyDescent="0.2">
      <c r="A5506" s="20"/>
      <c r="C5506" s="22"/>
      <c r="F5506" s="25"/>
    </row>
    <row r="5507" spans="1:6" ht="12.75" x14ac:dyDescent="0.2">
      <c r="A5507" s="20"/>
      <c r="C5507" s="22"/>
      <c r="F5507" s="25"/>
    </row>
    <row r="5508" spans="1:6" ht="12.75" x14ac:dyDescent="0.2">
      <c r="A5508" s="20"/>
      <c r="C5508" s="22"/>
      <c r="F5508" s="25"/>
    </row>
    <row r="5509" spans="1:6" ht="12.75" x14ac:dyDescent="0.2">
      <c r="A5509" s="20"/>
      <c r="C5509" s="22"/>
      <c r="F5509" s="25"/>
    </row>
    <row r="5510" spans="1:6" ht="12.75" x14ac:dyDescent="0.2">
      <c r="A5510" s="20"/>
      <c r="C5510" s="22"/>
      <c r="F5510" s="25"/>
    </row>
    <row r="5511" spans="1:6" ht="12.75" x14ac:dyDescent="0.2">
      <c r="A5511" s="20"/>
      <c r="C5511" s="22"/>
      <c r="F5511" s="25"/>
    </row>
    <row r="5512" spans="1:6" ht="12.75" x14ac:dyDescent="0.2">
      <c r="A5512" s="20"/>
      <c r="C5512" s="22"/>
      <c r="F5512" s="25"/>
    </row>
    <row r="5513" spans="1:6" ht="12.75" x14ac:dyDescent="0.2">
      <c r="A5513" s="20"/>
      <c r="C5513" s="22"/>
      <c r="F5513" s="25"/>
    </row>
    <row r="5514" spans="1:6" ht="12.75" x14ac:dyDescent="0.2">
      <c r="A5514" s="20"/>
      <c r="C5514" s="22"/>
      <c r="F5514" s="25"/>
    </row>
    <row r="5515" spans="1:6" ht="12.75" x14ac:dyDescent="0.2">
      <c r="A5515" s="20"/>
      <c r="C5515" s="22"/>
      <c r="F5515" s="25"/>
    </row>
    <row r="5516" spans="1:6" ht="12.75" x14ac:dyDescent="0.2">
      <c r="A5516" s="20"/>
      <c r="C5516" s="22"/>
      <c r="F5516" s="25"/>
    </row>
    <row r="5517" spans="1:6" ht="12.75" x14ac:dyDescent="0.2">
      <c r="A5517" s="20"/>
      <c r="C5517" s="22"/>
      <c r="F5517" s="25"/>
    </row>
    <row r="5518" spans="1:6" ht="12.75" x14ac:dyDescent="0.2">
      <c r="A5518" s="20"/>
      <c r="C5518" s="22"/>
      <c r="F5518" s="25"/>
    </row>
    <row r="5519" spans="1:6" ht="12.75" x14ac:dyDescent="0.2">
      <c r="A5519" s="20"/>
      <c r="C5519" s="22"/>
      <c r="F5519" s="25"/>
    </row>
    <row r="5520" spans="1:6" ht="12.75" x14ac:dyDescent="0.2">
      <c r="A5520" s="20"/>
      <c r="C5520" s="22"/>
      <c r="F5520" s="25"/>
    </row>
    <row r="5521" spans="1:6" ht="12.75" x14ac:dyDescent="0.2">
      <c r="A5521" s="20"/>
      <c r="C5521" s="22"/>
      <c r="F5521" s="25"/>
    </row>
    <row r="5522" spans="1:6" ht="12.75" x14ac:dyDescent="0.2">
      <c r="A5522" s="20"/>
      <c r="C5522" s="22"/>
      <c r="F5522" s="25"/>
    </row>
    <row r="5523" spans="1:6" ht="12.75" x14ac:dyDescent="0.2">
      <c r="A5523" s="20"/>
      <c r="C5523" s="22"/>
      <c r="F5523" s="25"/>
    </row>
    <row r="5524" spans="1:6" ht="12.75" x14ac:dyDescent="0.2">
      <c r="A5524" s="20"/>
      <c r="C5524" s="22"/>
      <c r="F5524" s="25"/>
    </row>
    <row r="5525" spans="1:6" ht="12.75" x14ac:dyDescent="0.2">
      <c r="A5525" s="20"/>
      <c r="C5525" s="22"/>
      <c r="F5525" s="25"/>
    </row>
    <row r="5526" spans="1:6" ht="12.75" x14ac:dyDescent="0.2">
      <c r="A5526" s="20"/>
      <c r="C5526" s="22"/>
      <c r="F5526" s="25"/>
    </row>
    <row r="5527" spans="1:6" ht="12.75" x14ac:dyDescent="0.2">
      <c r="A5527" s="20"/>
      <c r="C5527" s="22"/>
      <c r="F5527" s="25"/>
    </row>
    <row r="5528" spans="1:6" ht="12.75" x14ac:dyDescent="0.2">
      <c r="A5528" s="20"/>
      <c r="C5528" s="22"/>
      <c r="F5528" s="25"/>
    </row>
    <row r="5529" spans="1:6" ht="12.75" x14ac:dyDescent="0.2">
      <c r="A5529" s="20"/>
      <c r="C5529" s="22"/>
      <c r="F5529" s="25"/>
    </row>
    <row r="5530" spans="1:6" ht="12.75" x14ac:dyDescent="0.2">
      <c r="A5530" s="20"/>
      <c r="C5530" s="22"/>
      <c r="F5530" s="25"/>
    </row>
    <row r="5531" spans="1:6" ht="12.75" x14ac:dyDescent="0.2">
      <c r="A5531" s="20"/>
      <c r="C5531" s="22"/>
      <c r="F5531" s="25"/>
    </row>
    <row r="5532" spans="1:6" ht="12.75" x14ac:dyDescent="0.2">
      <c r="A5532" s="20"/>
      <c r="C5532" s="22"/>
      <c r="F5532" s="25"/>
    </row>
    <row r="5533" spans="1:6" ht="12.75" x14ac:dyDescent="0.2">
      <c r="A5533" s="20"/>
      <c r="C5533" s="22"/>
      <c r="F5533" s="25"/>
    </row>
    <row r="5534" spans="1:6" ht="12.75" x14ac:dyDescent="0.2">
      <c r="A5534" s="20"/>
      <c r="C5534" s="22"/>
      <c r="F5534" s="25"/>
    </row>
    <row r="5535" spans="1:6" ht="12.75" x14ac:dyDescent="0.2">
      <c r="A5535" s="20"/>
      <c r="C5535" s="22"/>
      <c r="F5535" s="25"/>
    </row>
    <row r="5536" spans="1:6" ht="12.75" x14ac:dyDescent="0.2">
      <c r="A5536" s="20"/>
      <c r="C5536" s="22"/>
      <c r="F5536" s="25"/>
    </row>
    <row r="5537" spans="1:6" ht="12.75" x14ac:dyDescent="0.2">
      <c r="A5537" s="20"/>
      <c r="C5537" s="22"/>
      <c r="F5537" s="25"/>
    </row>
    <row r="5538" spans="1:6" ht="12.75" x14ac:dyDescent="0.2">
      <c r="A5538" s="20"/>
      <c r="C5538" s="22"/>
      <c r="F5538" s="25"/>
    </row>
    <row r="5539" spans="1:6" ht="12.75" x14ac:dyDescent="0.2">
      <c r="A5539" s="20"/>
      <c r="C5539" s="22"/>
      <c r="F5539" s="25"/>
    </row>
    <row r="5540" spans="1:6" ht="12.75" x14ac:dyDescent="0.2">
      <c r="A5540" s="20"/>
      <c r="C5540" s="22"/>
      <c r="F5540" s="25"/>
    </row>
    <row r="5541" spans="1:6" ht="12.75" x14ac:dyDescent="0.2">
      <c r="A5541" s="20"/>
      <c r="C5541" s="22"/>
      <c r="F5541" s="25"/>
    </row>
    <row r="5542" spans="1:6" ht="12.75" x14ac:dyDescent="0.2">
      <c r="A5542" s="20"/>
      <c r="C5542" s="22"/>
      <c r="F5542" s="25"/>
    </row>
    <row r="5543" spans="1:6" ht="12.75" x14ac:dyDescent="0.2">
      <c r="A5543" s="20"/>
      <c r="C5543" s="22"/>
      <c r="F5543" s="25"/>
    </row>
    <row r="5544" spans="1:6" ht="12.75" x14ac:dyDescent="0.2">
      <c r="A5544" s="20"/>
      <c r="C5544" s="22"/>
      <c r="F5544" s="25"/>
    </row>
    <row r="5545" spans="1:6" ht="12.75" x14ac:dyDescent="0.2">
      <c r="A5545" s="20"/>
      <c r="C5545" s="22"/>
      <c r="F5545" s="25"/>
    </row>
    <row r="5546" spans="1:6" ht="12.75" x14ac:dyDescent="0.2">
      <c r="A5546" s="20"/>
      <c r="C5546" s="22"/>
      <c r="F5546" s="25"/>
    </row>
    <row r="5547" spans="1:6" ht="12.75" x14ac:dyDescent="0.2">
      <c r="A5547" s="20"/>
      <c r="C5547" s="22"/>
      <c r="F5547" s="25"/>
    </row>
    <row r="5548" spans="1:6" ht="12.75" x14ac:dyDescent="0.2">
      <c r="A5548" s="20"/>
      <c r="C5548" s="22"/>
      <c r="F5548" s="25"/>
    </row>
    <row r="5549" spans="1:6" ht="12.75" x14ac:dyDescent="0.2">
      <c r="A5549" s="20"/>
      <c r="C5549" s="22"/>
      <c r="F5549" s="25"/>
    </row>
    <row r="5550" spans="1:6" ht="12.75" x14ac:dyDescent="0.2">
      <c r="A5550" s="20"/>
      <c r="C5550" s="22"/>
      <c r="F5550" s="25"/>
    </row>
    <row r="5551" spans="1:6" ht="12.75" x14ac:dyDescent="0.2">
      <c r="A5551" s="20"/>
      <c r="C5551" s="22"/>
      <c r="F5551" s="25"/>
    </row>
    <row r="5552" spans="1:6" ht="12.75" x14ac:dyDescent="0.2">
      <c r="A5552" s="20"/>
      <c r="C5552" s="22"/>
      <c r="F5552" s="25"/>
    </row>
    <row r="5553" spans="1:6" ht="12.75" x14ac:dyDescent="0.2">
      <c r="A5553" s="20"/>
      <c r="C5553" s="22"/>
      <c r="F5553" s="25"/>
    </row>
    <row r="5554" spans="1:6" ht="12.75" x14ac:dyDescent="0.2">
      <c r="A5554" s="20"/>
      <c r="C5554" s="22"/>
      <c r="F5554" s="25"/>
    </row>
    <row r="5555" spans="1:6" ht="12.75" x14ac:dyDescent="0.2">
      <c r="A5555" s="20"/>
      <c r="C5555" s="22"/>
      <c r="F5555" s="25"/>
    </row>
    <row r="5556" spans="1:6" ht="12.75" x14ac:dyDescent="0.2">
      <c r="A5556" s="20"/>
      <c r="C5556" s="22"/>
      <c r="F5556" s="25"/>
    </row>
    <row r="5557" spans="1:6" ht="12.75" x14ac:dyDescent="0.2">
      <c r="A5557" s="20"/>
      <c r="C5557" s="22"/>
      <c r="F5557" s="25"/>
    </row>
    <row r="5558" spans="1:6" ht="12.75" x14ac:dyDescent="0.2">
      <c r="A5558" s="20"/>
      <c r="C5558" s="22"/>
      <c r="F5558" s="25"/>
    </row>
    <row r="5559" spans="1:6" ht="12.75" x14ac:dyDescent="0.2">
      <c r="A5559" s="20"/>
      <c r="C5559" s="22"/>
      <c r="F5559" s="25"/>
    </row>
    <row r="5560" spans="1:6" ht="12.75" x14ac:dyDescent="0.2">
      <c r="A5560" s="20"/>
      <c r="C5560" s="22"/>
      <c r="F5560" s="25"/>
    </row>
    <row r="5561" spans="1:6" ht="12.75" x14ac:dyDescent="0.2">
      <c r="A5561" s="20"/>
      <c r="C5561" s="22"/>
      <c r="F5561" s="25"/>
    </row>
    <row r="5562" spans="1:6" ht="12.75" x14ac:dyDescent="0.2">
      <c r="A5562" s="20"/>
      <c r="C5562" s="22"/>
      <c r="F5562" s="25"/>
    </row>
    <row r="5563" spans="1:6" ht="12.75" x14ac:dyDescent="0.2">
      <c r="A5563" s="20"/>
      <c r="C5563" s="22"/>
      <c r="F5563" s="25"/>
    </row>
    <row r="5564" spans="1:6" ht="12.75" x14ac:dyDescent="0.2">
      <c r="A5564" s="20"/>
      <c r="C5564" s="22"/>
      <c r="F5564" s="25"/>
    </row>
    <row r="5565" spans="1:6" ht="12.75" x14ac:dyDescent="0.2">
      <c r="A5565" s="20"/>
      <c r="C5565" s="22"/>
      <c r="F5565" s="25"/>
    </row>
    <row r="5566" spans="1:6" ht="12.75" x14ac:dyDescent="0.2">
      <c r="A5566" s="20"/>
      <c r="C5566" s="22"/>
      <c r="F5566" s="25"/>
    </row>
    <row r="5567" spans="1:6" ht="12.75" x14ac:dyDescent="0.2">
      <c r="A5567" s="20"/>
      <c r="C5567" s="22"/>
      <c r="F5567" s="25"/>
    </row>
    <row r="5568" spans="1:6" ht="12.75" x14ac:dyDescent="0.2">
      <c r="A5568" s="20"/>
      <c r="C5568" s="22"/>
      <c r="F5568" s="25"/>
    </row>
    <row r="5569" spans="1:6" ht="12.75" x14ac:dyDescent="0.2">
      <c r="A5569" s="20"/>
      <c r="C5569" s="22"/>
      <c r="F5569" s="25"/>
    </row>
    <row r="5570" spans="1:6" ht="12.75" x14ac:dyDescent="0.2">
      <c r="A5570" s="20"/>
      <c r="C5570" s="22"/>
      <c r="F5570" s="25"/>
    </row>
    <row r="5571" spans="1:6" ht="12.75" x14ac:dyDescent="0.2">
      <c r="A5571" s="20"/>
      <c r="C5571" s="22"/>
      <c r="F5571" s="25"/>
    </row>
    <row r="5572" spans="1:6" ht="12.75" x14ac:dyDescent="0.2">
      <c r="A5572" s="20"/>
      <c r="C5572" s="22"/>
      <c r="F5572" s="25"/>
    </row>
    <row r="5573" spans="1:6" ht="12.75" x14ac:dyDescent="0.2">
      <c r="A5573" s="20"/>
      <c r="C5573" s="22"/>
      <c r="F5573" s="25"/>
    </row>
    <row r="5574" spans="1:6" ht="12.75" x14ac:dyDescent="0.2">
      <c r="A5574" s="20"/>
      <c r="C5574" s="22"/>
      <c r="F5574" s="25"/>
    </row>
    <row r="5575" spans="1:6" ht="12.75" x14ac:dyDescent="0.2">
      <c r="A5575" s="20"/>
      <c r="C5575" s="22"/>
      <c r="F5575" s="25"/>
    </row>
    <row r="5576" spans="1:6" ht="12.75" x14ac:dyDescent="0.2">
      <c r="A5576" s="20"/>
      <c r="C5576" s="22"/>
      <c r="F5576" s="25"/>
    </row>
    <row r="5577" spans="1:6" ht="12.75" x14ac:dyDescent="0.2">
      <c r="A5577" s="20"/>
      <c r="C5577" s="22"/>
      <c r="F5577" s="25"/>
    </row>
    <row r="5578" spans="1:6" ht="12.75" x14ac:dyDescent="0.2">
      <c r="A5578" s="20"/>
      <c r="C5578" s="22"/>
      <c r="F5578" s="25"/>
    </row>
    <row r="5579" spans="1:6" ht="12.75" x14ac:dyDescent="0.2">
      <c r="A5579" s="20"/>
      <c r="C5579" s="22"/>
      <c r="F5579" s="25"/>
    </row>
    <row r="5580" spans="1:6" ht="12.75" x14ac:dyDescent="0.2">
      <c r="A5580" s="20"/>
      <c r="C5580" s="22"/>
      <c r="F5580" s="25"/>
    </row>
    <row r="5581" spans="1:6" ht="12.75" x14ac:dyDescent="0.2">
      <c r="A5581" s="20"/>
      <c r="C5581" s="22"/>
      <c r="F5581" s="25"/>
    </row>
    <row r="5582" spans="1:6" ht="12.75" x14ac:dyDescent="0.2">
      <c r="A5582" s="20"/>
      <c r="C5582" s="22"/>
      <c r="F5582" s="25"/>
    </row>
    <row r="5583" spans="1:6" ht="12.75" x14ac:dyDescent="0.2">
      <c r="A5583" s="20"/>
      <c r="C5583" s="22"/>
      <c r="F5583" s="25"/>
    </row>
    <row r="5584" spans="1:6" ht="12.75" x14ac:dyDescent="0.2">
      <c r="A5584" s="20"/>
      <c r="C5584" s="22"/>
      <c r="F5584" s="25"/>
    </row>
    <row r="5585" spans="1:6" ht="12.75" x14ac:dyDescent="0.2">
      <c r="A5585" s="20"/>
      <c r="C5585" s="22"/>
      <c r="F5585" s="25"/>
    </row>
    <row r="5586" spans="1:6" ht="12.75" x14ac:dyDescent="0.2">
      <c r="A5586" s="20"/>
      <c r="C5586" s="22"/>
      <c r="F5586" s="25"/>
    </row>
    <row r="5587" spans="1:6" ht="12.75" x14ac:dyDescent="0.2">
      <c r="A5587" s="20"/>
      <c r="C5587" s="22"/>
      <c r="F5587" s="25"/>
    </row>
    <row r="5588" spans="1:6" ht="12.75" x14ac:dyDescent="0.2">
      <c r="A5588" s="20"/>
      <c r="C5588" s="22"/>
      <c r="F5588" s="25"/>
    </row>
    <row r="5589" spans="1:6" ht="12.75" x14ac:dyDescent="0.2">
      <c r="A5589" s="20"/>
      <c r="C5589" s="22"/>
      <c r="F5589" s="25"/>
    </row>
    <row r="5590" spans="1:6" ht="12.75" x14ac:dyDescent="0.2">
      <c r="A5590" s="20"/>
      <c r="C5590" s="22"/>
      <c r="F5590" s="25"/>
    </row>
    <row r="5591" spans="1:6" ht="12.75" x14ac:dyDescent="0.2">
      <c r="A5591" s="20"/>
      <c r="C5591" s="22"/>
      <c r="F5591" s="25"/>
    </row>
    <row r="5592" spans="1:6" ht="12.75" x14ac:dyDescent="0.2">
      <c r="A5592" s="20"/>
      <c r="C5592" s="22"/>
      <c r="F5592" s="25"/>
    </row>
    <row r="5593" spans="1:6" ht="12.75" x14ac:dyDescent="0.2">
      <c r="A5593" s="20"/>
      <c r="C5593" s="22"/>
      <c r="F5593" s="25"/>
    </row>
    <row r="5594" spans="1:6" ht="12.75" x14ac:dyDescent="0.2">
      <c r="A5594" s="20"/>
      <c r="C5594" s="22"/>
      <c r="F5594" s="25"/>
    </row>
    <row r="5595" spans="1:6" ht="12.75" x14ac:dyDescent="0.2">
      <c r="A5595" s="20"/>
      <c r="C5595" s="22"/>
      <c r="F5595" s="25"/>
    </row>
    <row r="5596" spans="1:6" ht="12.75" x14ac:dyDescent="0.2">
      <c r="A5596" s="20"/>
      <c r="C5596" s="22"/>
      <c r="F5596" s="25"/>
    </row>
    <row r="5597" spans="1:6" ht="12.75" x14ac:dyDescent="0.2">
      <c r="A5597" s="20"/>
      <c r="C5597" s="22"/>
      <c r="F5597" s="25"/>
    </row>
    <row r="5598" spans="1:6" ht="12.75" x14ac:dyDescent="0.2">
      <c r="A5598" s="20"/>
      <c r="C5598" s="22"/>
      <c r="F5598" s="25"/>
    </row>
    <row r="5599" spans="1:6" ht="12.75" x14ac:dyDescent="0.2">
      <c r="A5599" s="20"/>
      <c r="C5599" s="22"/>
      <c r="F5599" s="25"/>
    </row>
    <row r="5600" spans="1:6" ht="12.75" x14ac:dyDescent="0.2">
      <c r="A5600" s="20"/>
      <c r="C5600" s="22"/>
      <c r="F5600" s="25"/>
    </row>
    <row r="5601" spans="1:6" ht="12.75" x14ac:dyDescent="0.2">
      <c r="A5601" s="20"/>
      <c r="C5601" s="22"/>
      <c r="F5601" s="25"/>
    </row>
    <row r="5602" spans="1:6" ht="12.75" x14ac:dyDescent="0.2">
      <c r="A5602" s="20"/>
      <c r="C5602" s="22"/>
      <c r="F5602" s="25"/>
    </row>
    <row r="5603" spans="1:6" ht="12.75" x14ac:dyDescent="0.2">
      <c r="A5603" s="20"/>
      <c r="C5603" s="22"/>
      <c r="F5603" s="25"/>
    </row>
    <row r="5604" spans="1:6" ht="12.75" x14ac:dyDescent="0.2">
      <c r="A5604" s="20"/>
      <c r="C5604" s="22"/>
      <c r="F5604" s="25"/>
    </row>
    <row r="5605" spans="1:6" ht="12.75" x14ac:dyDescent="0.2">
      <c r="A5605" s="20"/>
      <c r="C5605" s="22"/>
      <c r="F5605" s="25"/>
    </row>
    <row r="5606" spans="1:6" ht="12.75" x14ac:dyDescent="0.2">
      <c r="A5606" s="20"/>
      <c r="C5606" s="22"/>
      <c r="F5606" s="25"/>
    </row>
    <row r="5607" spans="1:6" ht="12.75" x14ac:dyDescent="0.2">
      <c r="A5607" s="20"/>
      <c r="C5607" s="22"/>
      <c r="F5607" s="25"/>
    </row>
    <row r="5608" spans="1:6" ht="12.75" x14ac:dyDescent="0.2">
      <c r="A5608" s="20"/>
      <c r="C5608" s="22"/>
      <c r="F5608" s="25"/>
    </row>
    <row r="5609" spans="1:6" ht="12.75" x14ac:dyDescent="0.2">
      <c r="A5609" s="20"/>
      <c r="C5609" s="22"/>
      <c r="F5609" s="25"/>
    </row>
    <row r="5610" spans="1:6" ht="12.75" x14ac:dyDescent="0.2">
      <c r="A5610" s="20"/>
      <c r="C5610" s="22"/>
      <c r="F5610" s="25"/>
    </row>
    <row r="5611" spans="1:6" ht="12.75" x14ac:dyDescent="0.2">
      <c r="A5611" s="20"/>
      <c r="C5611" s="22"/>
      <c r="F5611" s="25"/>
    </row>
    <row r="5612" spans="1:6" ht="12.75" x14ac:dyDescent="0.2">
      <c r="A5612" s="20"/>
      <c r="C5612" s="22"/>
      <c r="F5612" s="25"/>
    </row>
    <row r="5613" spans="1:6" ht="12.75" x14ac:dyDescent="0.2">
      <c r="A5613" s="20"/>
      <c r="C5613" s="22"/>
      <c r="F5613" s="25"/>
    </row>
    <row r="5614" spans="1:6" ht="12.75" x14ac:dyDescent="0.2">
      <c r="A5614" s="20"/>
      <c r="C5614" s="22"/>
      <c r="F5614" s="25"/>
    </row>
    <row r="5615" spans="1:6" ht="12.75" x14ac:dyDescent="0.2">
      <c r="A5615" s="20"/>
      <c r="C5615" s="22"/>
      <c r="F5615" s="25"/>
    </row>
    <row r="5616" spans="1:6" ht="12.75" x14ac:dyDescent="0.2">
      <c r="A5616" s="20"/>
      <c r="C5616" s="22"/>
      <c r="F5616" s="25"/>
    </row>
    <row r="5617" spans="1:6" ht="12.75" x14ac:dyDescent="0.2">
      <c r="A5617" s="20"/>
      <c r="C5617" s="22"/>
      <c r="F5617" s="25"/>
    </row>
    <row r="5618" spans="1:6" ht="12.75" x14ac:dyDescent="0.2">
      <c r="A5618" s="20"/>
      <c r="C5618" s="22"/>
      <c r="F5618" s="25"/>
    </row>
    <row r="5619" spans="1:6" ht="12.75" x14ac:dyDescent="0.2">
      <c r="A5619" s="20"/>
      <c r="C5619" s="22"/>
      <c r="F5619" s="25"/>
    </row>
    <row r="5620" spans="1:6" ht="12.75" x14ac:dyDescent="0.2">
      <c r="A5620" s="20"/>
      <c r="C5620" s="22"/>
      <c r="F5620" s="25"/>
    </row>
    <row r="5621" spans="1:6" ht="12.75" x14ac:dyDescent="0.2">
      <c r="A5621" s="20"/>
      <c r="C5621" s="22"/>
      <c r="F5621" s="25"/>
    </row>
    <row r="5622" spans="1:6" ht="12.75" x14ac:dyDescent="0.2">
      <c r="A5622" s="20"/>
      <c r="C5622" s="22"/>
      <c r="F5622" s="25"/>
    </row>
    <row r="5623" spans="1:6" ht="12.75" x14ac:dyDescent="0.2">
      <c r="A5623" s="20"/>
      <c r="C5623" s="22"/>
      <c r="F5623" s="25"/>
    </row>
    <row r="5624" spans="1:6" ht="12.75" x14ac:dyDescent="0.2">
      <c r="A5624" s="20"/>
      <c r="C5624" s="22"/>
      <c r="F5624" s="25"/>
    </row>
    <row r="5625" spans="1:6" ht="12.75" x14ac:dyDescent="0.2">
      <c r="A5625" s="20"/>
      <c r="C5625" s="22"/>
      <c r="F5625" s="25"/>
    </row>
    <row r="5626" spans="1:6" ht="12.75" x14ac:dyDescent="0.2">
      <c r="A5626" s="20"/>
      <c r="C5626" s="22"/>
      <c r="F5626" s="25"/>
    </row>
    <row r="5627" spans="1:6" ht="12.75" x14ac:dyDescent="0.2">
      <c r="A5627" s="20"/>
      <c r="C5627" s="22"/>
      <c r="F5627" s="25"/>
    </row>
    <row r="5628" spans="1:6" ht="12.75" x14ac:dyDescent="0.2">
      <c r="A5628" s="20"/>
      <c r="C5628" s="22"/>
      <c r="F5628" s="25"/>
    </row>
    <row r="5629" spans="1:6" ht="12.75" x14ac:dyDescent="0.2">
      <c r="A5629" s="20"/>
      <c r="C5629" s="22"/>
      <c r="F5629" s="25"/>
    </row>
    <row r="5630" spans="1:6" ht="12.75" x14ac:dyDescent="0.2">
      <c r="A5630" s="20"/>
      <c r="C5630" s="22"/>
      <c r="F5630" s="25"/>
    </row>
    <row r="5631" spans="1:6" ht="12.75" x14ac:dyDescent="0.2">
      <c r="A5631" s="20"/>
      <c r="C5631" s="22"/>
      <c r="F5631" s="25"/>
    </row>
    <row r="5632" spans="1:6" ht="12.75" x14ac:dyDescent="0.2">
      <c r="A5632" s="20"/>
      <c r="C5632" s="22"/>
      <c r="F5632" s="25"/>
    </row>
    <row r="5633" spans="1:6" ht="12.75" x14ac:dyDescent="0.2">
      <c r="A5633" s="20"/>
      <c r="C5633" s="22"/>
      <c r="F5633" s="25"/>
    </row>
    <row r="5634" spans="1:6" ht="12.75" x14ac:dyDescent="0.2">
      <c r="A5634" s="20"/>
      <c r="C5634" s="22"/>
      <c r="F5634" s="25"/>
    </row>
    <row r="5635" spans="1:6" ht="12.75" x14ac:dyDescent="0.2">
      <c r="A5635" s="20"/>
      <c r="C5635" s="22"/>
      <c r="F5635" s="25"/>
    </row>
    <row r="5636" spans="1:6" ht="12.75" x14ac:dyDescent="0.2">
      <c r="A5636" s="20"/>
      <c r="C5636" s="22"/>
      <c r="F5636" s="25"/>
    </row>
    <row r="5637" spans="1:6" ht="12.75" x14ac:dyDescent="0.2">
      <c r="A5637" s="20"/>
      <c r="C5637" s="22"/>
      <c r="F5637" s="25"/>
    </row>
    <row r="5638" spans="1:6" ht="12.75" x14ac:dyDescent="0.2">
      <c r="A5638" s="20"/>
      <c r="C5638" s="22"/>
      <c r="F5638" s="25"/>
    </row>
    <row r="5639" spans="1:6" ht="12.75" x14ac:dyDescent="0.2">
      <c r="A5639" s="20"/>
      <c r="C5639" s="22"/>
      <c r="F5639" s="25"/>
    </row>
    <row r="5640" spans="1:6" ht="12.75" x14ac:dyDescent="0.2">
      <c r="A5640" s="20"/>
      <c r="C5640" s="22"/>
      <c r="F5640" s="25"/>
    </row>
    <row r="5641" spans="1:6" ht="12.75" x14ac:dyDescent="0.2">
      <c r="A5641" s="20"/>
      <c r="C5641" s="22"/>
      <c r="F5641" s="25"/>
    </row>
    <row r="5642" spans="1:6" ht="12.75" x14ac:dyDescent="0.2">
      <c r="A5642" s="20"/>
      <c r="C5642" s="22"/>
      <c r="F5642" s="25"/>
    </row>
    <row r="5643" spans="1:6" ht="12.75" x14ac:dyDescent="0.2">
      <c r="A5643" s="20"/>
      <c r="C5643" s="22"/>
      <c r="F5643" s="25"/>
    </row>
    <row r="5644" spans="1:6" ht="12.75" x14ac:dyDescent="0.2">
      <c r="A5644" s="20"/>
      <c r="C5644" s="22"/>
      <c r="F5644" s="25"/>
    </row>
    <row r="5645" spans="1:6" ht="12.75" x14ac:dyDescent="0.2">
      <c r="A5645" s="20"/>
      <c r="C5645" s="22"/>
      <c r="F5645" s="25"/>
    </row>
    <row r="5646" spans="1:6" ht="12.75" x14ac:dyDescent="0.2">
      <c r="A5646" s="20"/>
      <c r="C5646" s="22"/>
      <c r="F5646" s="25"/>
    </row>
    <row r="5647" spans="1:6" ht="12.75" x14ac:dyDescent="0.2">
      <c r="A5647" s="20"/>
      <c r="C5647" s="22"/>
      <c r="F5647" s="25"/>
    </row>
    <row r="5648" spans="1:6" ht="12.75" x14ac:dyDescent="0.2">
      <c r="A5648" s="20"/>
      <c r="C5648" s="22"/>
      <c r="F5648" s="25"/>
    </row>
    <row r="5649" spans="1:6" ht="12.75" x14ac:dyDescent="0.2">
      <c r="A5649" s="20"/>
      <c r="C5649" s="22"/>
      <c r="F5649" s="25"/>
    </row>
    <row r="5650" spans="1:6" ht="12.75" x14ac:dyDescent="0.2">
      <c r="A5650" s="20"/>
      <c r="C5650" s="22"/>
      <c r="F5650" s="25"/>
    </row>
    <row r="5651" spans="1:6" ht="12.75" x14ac:dyDescent="0.2">
      <c r="A5651" s="20"/>
      <c r="C5651" s="22"/>
      <c r="F5651" s="25"/>
    </row>
    <row r="5652" spans="1:6" ht="12.75" x14ac:dyDescent="0.2">
      <c r="A5652" s="20"/>
      <c r="C5652" s="22"/>
      <c r="F5652" s="25"/>
    </row>
    <row r="5653" spans="1:6" ht="12.75" x14ac:dyDescent="0.2">
      <c r="A5653" s="20"/>
      <c r="C5653" s="22"/>
      <c r="F5653" s="25"/>
    </row>
    <row r="5654" spans="1:6" ht="12.75" x14ac:dyDescent="0.2">
      <c r="A5654" s="20"/>
      <c r="C5654" s="22"/>
      <c r="F5654" s="25"/>
    </row>
    <row r="5655" spans="1:6" ht="12.75" x14ac:dyDescent="0.2">
      <c r="A5655" s="20"/>
      <c r="C5655" s="22"/>
      <c r="F5655" s="25"/>
    </row>
    <row r="5656" spans="1:6" ht="12.75" x14ac:dyDescent="0.2">
      <c r="A5656" s="20"/>
      <c r="C5656" s="22"/>
      <c r="F5656" s="25"/>
    </row>
    <row r="5657" spans="1:6" ht="12.75" x14ac:dyDescent="0.2">
      <c r="A5657" s="20"/>
      <c r="C5657" s="22"/>
      <c r="F5657" s="25"/>
    </row>
    <row r="5658" spans="1:6" ht="12.75" x14ac:dyDescent="0.2">
      <c r="A5658" s="20"/>
      <c r="C5658" s="22"/>
      <c r="F5658" s="25"/>
    </row>
    <row r="5659" spans="1:6" ht="12.75" x14ac:dyDescent="0.2">
      <c r="A5659" s="20"/>
      <c r="C5659" s="22"/>
      <c r="F5659" s="25"/>
    </row>
    <row r="5660" spans="1:6" ht="12.75" x14ac:dyDescent="0.2">
      <c r="A5660" s="20"/>
      <c r="C5660" s="22"/>
      <c r="F5660" s="25"/>
    </row>
    <row r="5661" spans="1:6" ht="12.75" x14ac:dyDescent="0.2">
      <c r="A5661" s="20"/>
      <c r="C5661" s="22"/>
      <c r="F5661" s="25"/>
    </row>
    <row r="5662" spans="1:6" ht="12.75" x14ac:dyDescent="0.2">
      <c r="A5662" s="20"/>
      <c r="C5662" s="22"/>
      <c r="F5662" s="25"/>
    </row>
    <row r="5663" spans="1:6" ht="12.75" x14ac:dyDescent="0.2">
      <c r="A5663" s="20"/>
      <c r="C5663" s="22"/>
      <c r="F5663" s="25"/>
    </row>
    <row r="5664" spans="1:6" ht="12.75" x14ac:dyDescent="0.2">
      <c r="A5664" s="20"/>
      <c r="C5664" s="22"/>
      <c r="F5664" s="25"/>
    </row>
    <row r="5665" spans="1:6" ht="12.75" x14ac:dyDescent="0.2">
      <c r="A5665" s="20"/>
      <c r="C5665" s="22"/>
      <c r="F5665" s="25"/>
    </row>
    <row r="5666" spans="1:6" ht="12.75" x14ac:dyDescent="0.2">
      <c r="A5666" s="20"/>
      <c r="C5666" s="22"/>
      <c r="F5666" s="25"/>
    </row>
    <row r="5667" spans="1:6" ht="12.75" x14ac:dyDescent="0.2">
      <c r="A5667" s="20"/>
      <c r="C5667" s="22"/>
      <c r="F5667" s="25"/>
    </row>
    <row r="5668" spans="1:6" ht="12.75" x14ac:dyDescent="0.2">
      <c r="A5668" s="20"/>
      <c r="C5668" s="22"/>
      <c r="F5668" s="25"/>
    </row>
    <row r="5669" spans="1:6" ht="12.75" x14ac:dyDescent="0.2">
      <c r="A5669" s="20"/>
      <c r="C5669" s="22"/>
      <c r="F5669" s="25"/>
    </row>
    <row r="5670" spans="1:6" ht="12.75" x14ac:dyDescent="0.2">
      <c r="A5670" s="20"/>
      <c r="C5670" s="22"/>
      <c r="F5670" s="25"/>
    </row>
    <row r="5671" spans="1:6" ht="12.75" x14ac:dyDescent="0.2">
      <c r="A5671" s="20"/>
      <c r="C5671" s="22"/>
      <c r="F5671" s="25"/>
    </row>
    <row r="5672" spans="1:6" ht="12.75" x14ac:dyDescent="0.2">
      <c r="A5672" s="20"/>
      <c r="C5672" s="22"/>
      <c r="F5672" s="25"/>
    </row>
    <row r="5673" spans="1:6" ht="12.75" x14ac:dyDescent="0.2">
      <c r="A5673" s="20"/>
      <c r="C5673" s="22"/>
      <c r="F5673" s="25"/>
    </row>
    <row r="5674" spans="1:6" ht="12.75" x14ac:dyDescent="0.2">
      <c r="A5674" s="20"/>
      <c r="C5674" s="22"/>
      <c r="F5674" s="25"/>
    </row>
    <row r="5675" spans="1:6" ht="12.75" x14ac:dyDescent="0.2">
      <c r="A5675" s="20"/>
      <c r="C5675" s="22"/>
      <c r="F5675" s="25"/>
    </row>
    <row r="5676" spans="1:6" ht="12.75" x14ac:dyDescent="0.2">
      <c r="A5676" s="20"/>
      <c r="C5676" s="22"/>
      <c r="F5676" s="25"/>
    </row>
    <row r="5677" spans="1:6" ht="12.75" x14ac:dyDescent="0.2">
      <c r="A5677" s="20"/>
      <c r="C5677" s="22"/>
      <c r="F5677" s="25"/>
    </row>
    <row r="5678" spans="1:6" ht="12.75" x14ac:dyDescent="0.2">
      <c r="A5678" s="20"/>
      <c r="C5678" s="22"/>
      <c r="F5678" s="25"/>
    </row>
    <row r="5679" spans="1:6" ht="12.75" x14ac:dyDescent="0.2">
      <c r="A5679" s="20"/>
      <c r="C5679" s="22"/>
      <c r="F5679" s="25"/>
    </row>
    <row r="5680" spans="1:6" ht="12.75" x14ac:dyDescent="0.2">
      <c r="A5680" s="20"/>
      <c r="C5680" s="22"/>
      <c r="F5680" s="25"/>
    </row>
    <row r="5681" spans="1:6" ht="12.75" x14ac:dyDescent="0.2">
      <c r="A5681" s="20"/>
      <c r="C5681" s="22"/>
      <c r="F5681" s="25"/>
    </row>
    <row r="5682" spans="1:6" ht="12.75" x14ac:dyDescent="0.2">
      <c r="A5682" s="20"/>
      <c r="C5682" s="22"/>
      <c r="F5682" s="25"/>
    </row>
    <row r="5683" spans="1:6" ht="12.75" x14ac:dyDescent="0.2">
      <c r="A5683" s="20"/>
      <c r="C5683" s="22"/>
      <c r="F5683" s="25"/>
    </row>
    <row r="5684" spans="1:6" ht="12.75" x14ac:dyDescent="0.2">
      <c r="A5684" s="20"/>
      <c r="C5684" s="22"/>
      <c r="F5684" s="25"/>
    </row>
    <row r="5685" spans="1:6" ht="12.75" x14ac:dyDescent="0.2">
      <c r="A5685" s="20"/>
      <c r="C5685" s="22"/>
      <c r="F5685" s="25"/>
    </row>
    <row r="5686" spans="1:6" ht="12.75" x14ac:dyDescent="0.2">
      <c r="A5686" s="20"/>
      <c r="C5686" s="22"/>
      <c r="F5686" s="25"/>
    </row>
    <row r="5687" spans="1:6" ht="12.75" x14ac:dyDescent="0.2">
      <c r="A5687" s="20"/>
      <c r="C5687" s="22"/>
      <c r="F5687" s="25"/>
    </row>
    <row r="5688" spans="1:6" ht="12.75" x14ac:dyDescent="0.2">
      <c r="A5688" s="20"/>
      <c r="C5688" s="22"/>
      <c r="F5688" s="25"/>
    </row>
    <row r="5689" spans="1:6" ht="12.75" x14ac:dyDescent="0.2">
      <c r="A5689" s="20"/>
      <c r="C5689" s="22"/>
      <c r="F5689" s="25"/>
    </row>
    <row r="5690" spans="1:6" ht="12.75" x14ac:dyDescent="0.2">
      <c r="A5690" s="20"/>
      <c r="C5690" s="22"/>
      <c r="F5690" s="25"/>
    </row>
    <row r="5691" spans="1:6" ht="12.75" x14ac:dyDescent="0.2">
      <c r="A5691" s="20"/>
      <c r="C5691" s="22"/>
      <c r="F5691" s="25"/>
    </row>
    <row r="5692" spans="1:6" ht="12.75" x14ac:dyDescent="0.2">
      <c r="A5692" s="20"/>
      <c r="C5692" s="22"/>
      <c r="F5692" s="25"/>
    </row>
    <row r="5693" spans="1:6" ht="12.75" x14ac:dyDescent="0.2">
      <c r="A5693" s="20"/>
      <c r="C5693" s="22"/>
      <c r="F5693" s="25"/>
    </row>
    <row r="5694" spans="1:6" ht="12.75" x14ac:dyDescent="0.2">
      <c r="A5694" s="20"/>
      <c r="C5694" s="22"/>
      <c r="F5694" s="25"/>
    </row>
    <row r="5695" spans="1:6" ht="12.75" x14ac:dyDescent="0.2">
      <c r="A5695" s="20"/>
      <c r="C5695" s="22"/>
      <c r="F5695" s="25"/>
    </row>
    <row r="5696" spans="1:6" ht="12.75" x14ac:dyDescent="0.2">
      <c r="A5696" s="20"/>
      <c r="C5696" s="22"/>
      <c r="F5696" s="25"/>
    </row>
    <row r="5697" spans="1:6" ht="12.75" x14ac:dyDescent="0.2">
      <c r="A5697" s="20"/>
      <c r="C5697" s="22"/>
      <c r="F5697" s="25"/>
    </row>
    <row r="5698" spans="1:6" ht="12.75" x14ac:dyDescent="0.2">
      <c r="A5698" s="20"/>
      <c r="C5698" s="22"/>
      <c r="F5698" s="25"/>
    </row>
    <row r="5699" spans="1:6" ht="12.75" x14ac:dyDescent="0.2">
      <c r="A5699" s="20"/>
      <c r="C5699" s="22"/>
      <c r="F5699" s="25"/>
    </row>
    <row r="5700" spans="1:6" ht="12.75" x14ac:dyDescent="0.2">
      <c r="A5700" s="20"/>
      <c r="C5700" s="22"/>
      <c r="F5700" s="25"/>
    </row>
    <row r="5701" spans="1:6" ht="12.75" x14ac:dyDescent="0.2">
      <c r="A5701" s="20"/>
      <c r="C5701" s="22"/>
      <c r="F5701" s="25"/>
    </row>
    <row r="5702" spans="1:6" ht="12.75" x14ac:dyDescent="0.2">
      <c r="A5702" s="20"/>
      <c r="C5702" s="22"/>
      <c r="F5702" s="25"/>
    </row>
    <row r="5703" spans="1:6" ht="12.75" x14ac:dyDescent="0.2">
      <c r="A5703" s="20"/>
      <c r="C5703" s="22"/>
      <c r="F5703" s="25"/>
    </row>
    <row r="5704" spans="1:6" ht="12.75" x14ac:dyDescent="0.2">
      <c r="A5704" s="20"/>
      <c r="C5704" s="22"/>
      <c r="F5704" s="25"/>
    </row>
    <row r="5705" spans="1:6" ht="12.75" x14ac:dyDescent="0.2">
      <c r="A5705" s="20"/>
      <c r="C5705" s="22"/>
      <c r="F5705" s="25"/>
    </row>
    <row r="5706" spans="1:6" ht="12.75" x14ac:dyDescent="0.2">
      <c r="A5706" s="20"/>
      <c r="C5706" s="22"/>
      <c r="F5706" s="25"/>
    </row>
    <row r="5707" spans="1:6" ht="12.75" x14ac:dyDescent="0.2">
      <c r="A5707" s="20"/>
      <c r="C5707" s="22"/>
      <c r="F5707" s="25"/>
    </row>
    <row r="5708" spans="1:6" ht="12.75" x14ac:dyDescent="0.2">
      <c r="A5708" s="20"/>
      <c r="C5708" s="22"/>
      <c r="F5708" s="25"/>
    </row>
    <row r="5709" spans="1:6" ht="12.75" x14ac:dyDescent="0.2">
      <c r="A5709" s="20"/>
      <c r="C5709" s="22"/>
      <c r="F5709" s="25"/>
    </row>
    <row r="5710" spans="1:6" ht="12.75" x14ac:dyDescent="0.2">
      <c r="A5710" s="20"/>
      <c r="C5710" s="22"/>
      <c r="F5710" s="25"/>
    </row>
    <row r="5711" spans="1:6" ht="12.75" x14ac:dyDescent="0.2">
      <c r="A5711" s="20"/>
      <c r="C5711" s="22"/>
      <c r="F5711" s="25"/>
    </row>
    <row r="5712" spans="1:6" ht="12.75" x14ac:dyDescent="0.2">
      <c r="A5712" s="20"/>
      <c r="C5712" s="22"/>
      <c r="F5712" s="25"/>
    </row>
    <row r="5713" spans="1:6" ht="12.75" x14ac:dyDescent="0.2">
      <c r="A5713" s="20"/>
      <c r="C5713" s="22"/>
      <c r="F5713" s="25"/>
    </row>
    <row r="5714" spans="1:6" ht="12.75" x14ac:dyDescent="0.2">
      <c r="A5714" s="20"/>
      <c r="C5714" s="22"/>
      <c r="F5714" s="25"/>
    </row>
    <row r="5715" spans="1:6" ht="12.75" x14ac:dyDescent="0.2">
      <c r="A5715" s="20"/>
      <c r="C5715" s="22"/>
      <c r="F5715" s="25"/>
    </row>
    <row r="5716" spans="1:6" ht="12.75" x14ac:dyDescent="0.2">
      <c r="A5716" s="20"/>
      <c r="C5716" s="22"/>
      <c r="F5716" s="25"/>
    </row>
    <row r="5717" spans="1:6" ht="12.75" x14ac:dyDescent="0.2">
      <c r="A5717" s="20"/>
      <c r="C5717" s="22"/>
      <c r="F5717" s="25"/>
    </row>
    <row r="5718" spans="1:6" ht="12.75" x14ac:dyDescent="0.2">
      <c r="A5718" s="20"/>
      <c r="C5718" s="22"/>
      <c r="F5718" s="25"/>
    </row>
    <row r="5719" spans="1:6" ht="12.75" x14ac:dyDescent="0.2">
      <c r="A5719" s="20"/>
      <c r="C5719" s="22"/>
      <c r="F5719" s="25"/>
    </row>
    <row r="5720" spans="1:6" ht="12.75" x14ac:dyDescent="0.2">
      <c r="A5720" s="20"/>
      <c r="C5720" s="22"/>
      <c r="F5720" s="25"/>
    </row>
    <row r="5721" spans="1:6" ht="12.75" x14ac:dyDescent="0.2">
      <c r="A5721" s="20"/>
      <c r="C5721" s="22"/>
      <c r="F5721" s="25"/>
    </row>
    <row r="5722" spans="1:6" ht="12.75" x14ac:dyDescent="0.2">
      <c r="A5722" s="20"/>
      <c r="C5722" s="22"/>
      <c r="F5722" s="25"/>
    </row>
    <row r="5723" spans="1:6" ht="12.75" x14ac:dyDescent="0.2">
      <c r="A5723" s="20"/>
      <c r="C5723" s="22"/>
      <c r="F5723" s="25"/>
    </row>
    <row r="5724" spans="1:6" ht="12.75" x14ac:dyDescent="0.2">
      <c r="A5724" s="20"/>
      <c r="C5724" s="22"/>
      <c r="F5724" s="25"/>
    </row>
    <row r="5725" spans="1:6" ht="12.75" x14ac:dyDescent="0.2">
      <c r="A5725" s="20"/>
      <c r="C5725" s="22"/>
      <c r="F5725" s="25"/>
    </row>
    <row r="5726" spans="1:6" ht="12.75" x14ac:dyDescent="0.2">
      <c r="A5726" s="20"/>
      <c r="C5726" s="22"/>
      <c r="F5726" s="25"/>
    </row>
    <row r="5727" spans="1:6" ht="12.75" x14ac:dyDescent="0.2">
      <c r="A5727" s="20"/>
      <c r="C5727" s="22"/>
      <c r="F5727" s="25"/>
    </row>
    <row r="5728" spans="1:6" ht="12.75" x14ac:dyDescent="0.2">
      <c r="A5728" s="20"/>
      <c r="C5728" s="22"/>
      <c r="F5728" s="25"/>
    </row>
    <row r="5729" spans="1:6" ht="12.75" x14ac:dyDescent="0.2">
      <c r="A5729" s="20"/>
      <c r="C5729" s="22"/>
      <c r="F5729" s="25"/>
    </row>
    <row r="5730" spans="1:6" ht="12.75" x14ac:dyDescent="0.2">
      <c r="A5730" s="20"/>
      <c r="C5730" s="22"/>
      <c r="F5730" s="25"/>
    </row>
    <row r="5731" spans="1:6" ht="12.75" x14ac:dyDescent="0.2">
      <c r="A5731" s="20"/>
      <c r="C5731" s="22"/>
      <c r="F5731" s="25"/>
    </row>
    <row r="5732" spans="1:6" ht="12.75" x14ac:dyDescent="0.2">
      <c r="A5732" s="20"/>
      <c r="C5732" s="22"/>
      <c r="F5732" s="25"/>
    </row>
    <row r="5733" spans="1:6" ht="12.75" x14ac:dyDescent="0.2">
      <c r="A5733" s="20"/>
      <c r="C5733" s="22"/>
      <c r="F5733" s="25"/>
    </row>
    <row r="5734" spans="1:6" ht="12.75" x14ac:dyDescent="0.2">
      <c r="A5734" s="20"/>
      <c r="C5734" s="22"/>
      <c r="F5734" s="25"/>
    </row>
    <row r="5735" spans="1:6" ht="12.75" x14ac:dyDescent="0.2">
      <c r="A5735" s="20"/>
      <c r="C5735" s="22"/>
      <c r="F5735" s="25"/>
    </row>
    <row r="5736" spans="1:6" ht="12.75" x14ac:dyDescent="0.2">
      <c r="A5736" s="20"/>
      <c r="C5736" s="22"/>
      <c r="F5736" s="25"/>
    </row>
    <row r="5737" spans="1:6" ht="12.75" x14ac:dyDescent="0.2">
      <c r="A5737" s="20"/>
      <c r="C5737" s="22"/>
      <c r="F5737" s="25"/>
    </row>
    <row r="5738" spans="1:6" ht="12.75" x14ac:dyDescent="0.2">
      <c r="A5738" s="20"/>
      <c r="C5738" s="22"/>
      <c r="F5738" s="25"/>
    </row>
    <row r="5739" spans="1:6" ht="12.75" x14ac:dyDescent="0.2">
      <c r="A5739" s="20"/>
      <c r="C5739" s="22"/>
      <c r="F5739" s="25"/>
    </row>
    <row r="5740" spans="1:6" ht="12.75" x14ac:dyDescent="0.2">
      <c r="A5740" s="20"/>
      <c r="C5740" s="22"/>
      <c r="F5740" s="25"/>
    </row>
    <row r="5741" spans="1:6" ht="12.75" x14ac:dyDescent="0.2">
      <c r="A5741" s="20"/>
      <c r="C5741" s="22"/>
      <c r="F5741" s="25"/>
    </row>
    <row r="5742" spans="1:6" ht="12.75" x14ac:dyDescent="0.2">
      <c r="A5742" s="20"/>
      <c r="C5742" s="22"/>
      <c r="F5742" s="25"/>
    </row>
    <row r="5743" spans="1:6" ht="12.75" x14ac:dyDescent="0.2">
      <c r="A5743" s="20"/>
      <c r="C5743" s="22"/>
      <c r="F5743" s="25"/>
    </row>
    <row r="5744" spans="1:6" ht="12.75" x14ac:dyDescent="0.2">
      <c r="A5744" s="20"/>
      <c r="C5744" s="22"/>
      <c r="F5744" s="25"/>
    </row>
    <row r="5745" spans="1:6" ht="12.75" x14ac:dyDescent="0.2">
      <c r="A5745" s="20"/>
      <c r="C5745" s="22"/>
      <c r="F5745" s="25"/>
    </row>
    <row r="5746" spans="1:6" ht="12.75" x14ac:dyDescent="0.2">
      <c r="A5746" s="20"/>
      <c r="C5746" s="22"/>
      <c r="F5746" s="25"/>
    </row>
    <row r="5747" spans="1:6" ht="12.75" x14ac:dyDescent="0.2">
      <c r="A5747" s="20"/>
      <c r="C5747" s="22"/>
      <c r="F5747" s="25"/>
    </row>
    <row r="5748" spans="1:6" ht="12.75" x14ac:dyDescent="0.2">
      <c r="A5748" s="20"/>
      <c r="C5748" s="22"/>
      <c r="F5748" s="25"/>
    </row>
    <row r="5749" spans="1:6" ht="12.75" x14ac:dyDescent="0.2">
      <c r="A5749" s="20"/>
      <c r="C5749" s="22"/>
      <c r="F5749" s="25"/>
    </row>
    <row r="5750" spans="1:6" ht="12.75" x14ac:dyDescent="0.2">
      <c r="A5750" s="20"/>
      <c r="C5750" s="22"/>
      <c r="F5750" s="25"/>
    </row>
    <row r="5751" spans="1:6" ht="12.75" x14ac:dyDescent="0.2">
      <c r="A5751" s="20"/>
      <c r="C5751" s="22"/>
      <c r="F5751" s="25"/>
    </row>
    <row r="5752" spans="1:6" ht="12.75" x14ac:dyDescent="0.2">
      <c r="A5752" s="20"/>
      <c r="C5752" s="22"/>
      <c r="F5752" s="25"/>
    </row>
    <row r="5753" spans="1:6" ht="12.75" x14ac:dyDescent="0.2">
      <c r="A5753" s="20"/>
      <c r="C5753" s="22"/>
      <c r="F5753" s="25"/>
    </row>
    <row r="5754" spans="1:6" ht="12.75" x14ac:dyDescent="0.2">
      <c r="A5754" s="20"/>
      <c r="C5754" s="22"/>
      <c r="F5754" s="25"/>
    </row>
    <row r="5755" spans="1:6" ht="12.75" x14ac:dyDescent="0.2">
      <c r="A5755" s="20"/>
      <c r="C5755" s="22"/>
      <c r="F5755" s="25"/>
    </row>
    <row r="5756" spans="1:6" ht="12.75" x14ac:dyDescent="0.2">
      <c r="A5756" s="20"/>
      <c r="C5756" s="22"/>
      <c r="F5756" s="25"/>
    </row>
    <row r="5757" spans="1:6" ht="12.75" x14ac:dyDescent="0.2">
      <c r="A5757" s="20"/>
      <c r="C5757" s="22"/>
      <c r="F5757" s="25"/>
    </row>
    <row r="5758" spans="1:6" ht="12.75" x14ac:dyDescent="0.2">
      <c r="A5758" s="20"/>
      <c r="C5758" s="22"/>
      <c r="F5758" s="25"/>
    </row>
    <row r="5759" spans="1:6" ht="12.75" x14ac:dyDescent="0.2">
      <c r="A5759" s="20"/>
      <c r="C5759" s="22"/>
      <c r="F5759" s="25"/>
    </row>
    <row r="5760" spans="1:6" ht="12.75" x14ac:dyDescent="0.2">
      <c r="A5760" s="20"/>
      <c r="C5760" s="22"/>
      <c r="F5760" s="25"/>
    </row>
    <row r="5761" spans="1:6" ht="12.75" x14ac:dyDescent="0.2">
      <c r="A5761" s="20"/>
      <c r="C5761" s="22"/>
      <c r="F5761" s="25"/>
    </row>
    <row r="5762" spans="1:6" ht="12.75" x14ac:dyDescent="0.2">
      <c r="A5762" s="20"/>
      <c r="C5762" s="22"/>
      <c r="F5762" s="25"/>
    </row>
    <row r="5763" spans="1:6" ht="12.75" x14ac:dyDescent="0.2">
      <c r="A5763" s="20"/>
      <c r="C5763" s="22"/>
      <c r="F5763" s="25"/>
    </row>
    <row r="5764" spans="1:6" ht="12.75" x14ac:dyDescent="0.2">
      <c r="A5764" s="20"/>
      <c r="C5764" s="22"/>
      <c r="F5764" s="25"/>
    </row>
    <row r="5765" spans="1:6" ht="12.75" x14ac:dyDescent="0.2">
      <c r="A5765" s="20"/>
      <c r="C5765" s="22"/>
      <c r="F5765" s="25"/>
    </row>
    <row r="5766" spans="1:6" ht="12.75" x14ac:dyDescent="0.2">
      <c r="A5766" s="20"/>
      <c r="C5766" s="22"/>
      <c r="F5766" s="25"/>
    </row>
    <row r="5767" spans="1:6" ht="12.75" x14ac:dyDescent="0.2">
      <c r="A5767" s="20"/>
      <c r="C5767" s="22"/>
      <c r="F5767" s="25"/>
    </row>
    <row r="5768" spans="1:6" ht="12.75" x14ac:dyDescent="0.2">
      <c r="A5768" s="20"/>
      <c r="C5768" s="22"/>
      <c r="F5768" s="25"/>
    </row>
    <row r="5769" spans="1:6" ht="12.75" x14ac:dyDescent="0.2">
      <c r="A5769" s="20"/>
      <c r="C5769" s="22"/>
      <c r="F5769" s="25"/>
    </row>
    <row r="5770" spans="1:6" ht="12.75" x14ac:dyDescent="0.2">
      <c r="A5770" s="20"/>
      <c r="C5770" s="22"/>
      <c r="F5770" s="25"/>
    </row>
    <row r="5771" spans="1:6" ht="12.75" x14ac:dyDescent="0.2">
      <c r="A5771" s="20"/>
      <c r="C5771" s="22"/>
      <c r="F5771" s="25"/>
    </row>
    <row r="5772" spans="1:6" ht="12.75" x14ac:dyDescent="0.2">
      <c r="A5772" s="20"/>
      <c r="C5772" s="22"/>
      <c r="F5772" s="25"/>
    </row>
    <row r="5773" spans="1:6" ht="12.75" x14ac:dyDescent="0.2">
      <c r="A5773" s="20"/>
      <c r="C5773" s="22"/>
      <c r="F5773" s="25"/>
    </row>
    <row r="5774" spans="1:6" ht="12.75" x14ac:dyDescent="0.2">
      <c r="A5774" s="20"/>
      <c r="C5774" s="22"/>
      <c r="F5774" s="25"/>
    </row>
    <row r="5775" spans="1:6" ht="12.75" x14ac:dyDescent="0.2">
      <c r="A5775" s="20"/>
      <c r="C5775" s="22"/>
      <c r="F5775" s="25"/>
    </row>
    <row r="5776" spans="1:6" ht="12.75" x14ac:dyDescent="0.2">
      <c r="A5776" s="20"/>
      <c r="C5776" s="22"/>
      <c r="F5776" s="25"/>
    </row>
    <row r="5777" spans="1:6" ht="12.75" x14ac:dyDescent="0.2">
      <c r="A5777" s="20"/>
      <c r="C5777" s="22"/>
      <c r="F5777" s="25"/>
    </row>
    <row r="5778" spans="1:6" ht="12.75" x14ac:dyDescent="0.2">
      <c r="A5778" s="20"/>
      <c r="C5778" s="22"/>
      <c r="F5778" s="25"/>
    </row>
    <row r="5779" spans="1:6" ht="12.75" x14ac:dyDescent="0.2">
      <c r="A5779" s="20"/>
      <c r="C5779" s="22"/>
      <c r="F5779" s="25"/>
    </row>
    <row r="5780" spans="1:6" ht="12.75" x14ac:dyDescent="0.2">
      <c r="A5780" s="20"/>
      <c r="C5780" s="22"/>
      <c r="F5780" s="25"/>
    </row>
    <row r="5781" spans="1:6" ht="12.75" x14ac:dyDescent="0.2">
      <c r="A5781" s="20"/>
      <c r="C5781" s="22"/>
      <c r="F5781" s="25"/>
    </row>
    <row r="5782" spans="1:6" ht="12.75" x14ac:dyDescent="0.2">
      <c r="A5782" s="20"/>
      <c r="C5782" s="22"/>
      <c r="F5782" s="25"/>
    </row>
    <row r="5783" spans="1:6" ht="12.75" x14ac:dyDescent="0.2">
      <c r="A5783" s="20"/>
      <c r="C5783" s="22"/>
      <c r="F5783" s="25"/>
    </row>
    <row r="5784" spans="1:6" ht="12.75" x14ac:dyDescent="0.2">
      <c r="A5784" s="20"/>
      <c r="C5784" s="22"/>
      <c r="F5784" s="25"/>
    </row>
    <row r="5785" spans="1:6" ht="12.75" x14ac:dyDescent="0.2">
      <c r="A5785" s="20"/>
      <c r="C5785" s="22"/>
      <c r="F5785" s="25"/>
    </row>
    <row r="5786" spans="1:6" ht="12.75" x14ac:dyDescent="0.2">
      <c r="A5786" s="20"/>
      <c r="C5786" s="22"/>
      <c r="F5786" s="25"/>
    </row>
    <row r="5787" spans="1:6" ht="12.75" x14ac:dyDescent="0.2">
      <c r="A5787" s="20"/>
      <c r="C5787" s="22"/>
      <c r="F5787" s="25"/>
    </row>
    <row r="5788" spans="1:6" ht="12.75" x14ac:dyDescent="0.2">
      <c r="A5788" s="20"/>
      <c r="C5788" s="22"/>
      <c r="F5788" s="25"/>
    </row>
    <row r="5789" spans="1:6" ht="12.75" x14ac:dyDescent="0.2">
      <c r="A5789" s="20"/>
      <c r="C5789" s="22"/>
      <c r="F5789" s="25"/>
    </row>
    <row r="5790" spans="1:6" ht="12.75" x14ac:dyDescent="0.2">
      <c r="A5790" s="20"/>
      <c r="C5790" s="22"/>
      <c r="F5790" s="25"/>
    </row>
    <row r="5791" spans="1:6" ht="12.75" x14ac:dyDescent="0.2">
      <c r="A5791" s="20"/>
      <c r="C5791" s="22"/>
      <c r="F5791" s="25"/>
    </row>
    <row r="5792" spans="1:6" ht="12.75" x14ac:dyDescent="0.2">
      <c r="A5792" s="20"/>
      <c r="C5792" s="22"/>
      <c r="F5792" s="25"/>
    </row>
    <row r="5793" spans="1:6" ht="12.75" x14ac:dyDescent="0.2">
      <c r="A5793" s="20"/>
      <c r="C5793" s="22"/>
      <c r="F5793" s="25"/>
    </row>
    <row r="5794" spans="1:6" ht="12.75" x14ac:dyDescent="0.2">
      <c r="A5794" s="20"/>
      <c r="C5794" s="22"/>
      <c r="F5794" s="25"/>
    </row>
    <row r="5795" spans="1:6" ht="12.75" x14ac:dyDescent="0.2">
      <c r="A5795" s="20"/>
      <c r="C5795" s="22"/>
      <c r="F5795" s="25"/>
    </row>
    <row r="5796" spans="1:6" ht="12.75" x14ac:dyDescent="0.2">
      <c r="A5796" s="20"/>
      <c r="C5796" s="22"/>
      <c r="F5796" s="25"/>
    </row>
    <row r="5797" spans="1:6" ht="12.75" x14ac:dyDescent="0.2">
      <c r="A5797" s="20"/>
      <c r="C5797" s="22"/>
      <c r="F5797" s="25"/>
    </row>
    <row r="5798" spans="1:6" ht="12.75" x14ac:dyDescent="0.2">
      <c r="A5798" s="20"/>
      <c r="C5798" s="22"/>
      <c r="F5798" s="25"/>
    </row>
    <row r="5799" spans="1:6" ht="12.75" x14ac:dyDescent="0.2">
      <c r="A5799" s="20"/>
      <c r="C5799" s="22"/>
      <c r="F5799" s="25"/>
    </row>
    <row r="5800" spans="1:6" ht="12.75" x14ac:dyDescent="0.2">
      <c r="A5800" s="20"/>
      <c r="C5800" s="22"/>
      <c r="F5800" s="25"/>
    </row>
    <row r="5801" spans="1:6" ht="12.75" x14ac:dyDescent="0.2">
      <c r="A5801" s="20"/>
      <c r="C5801" s="22"/>
      <c r="F5801" s="25"/>
    </row>
    <row r="5802" spans="1:6" ht="12.75" x14ac:dyDescent="0.2">
      <c r="A5802" s="20"/>
      <c r="C5802" s="22"/>
      <c r="F5802" s="25"/>
    </row>
    <row r="5803" spans="1:6" ht="12.75" x14ac:dyDescent="0.2">
      <c r="A5803" s="20"/>
      <c r="C5803" s="22"/>
      <c r="F5803" s="25"/>
    </row>
    <row r="5804" spans="1:6" ht="12.75" x14ac:dyDescent="0.2">
      <c r="A5804" s="20"/>
      <c r="C5804" s="22"/>
      <c r="F5804" s="25"/>
    </row>
    <row r="5805" spans="1:6" ht="12.75" x14ac:dyDescent="0.2">
      <c r="A5805" s="20"/>
      <c r="C5805" s="22"/>
      <c r="F5805" s="25"/>
    </row>
    <row r="5806" spans="1:6" ht="12.75" x14ac:dyDescent="0.2">
      <c r="A5806" s="20"/>
      <c r="C5806" s="22"/>
      <c r="F5806" s="25"/>
    </row>
    <row r="5807" spans="1:6" ht="12.75" x14ac:dyDescent="0.2">
      <c r="A5807" s="20"/>
      <c r="C5807" s="22"/>
      <c r="F5807" s="25"/>
    </row>
    <row r="5808" spans="1:6" ht="12.75" x14ac:dyDescent="0.2">
      <c r="A5808" s="20"/>
      <c r="C5808" s="22"/>
      <c r="F5808" s="25"/>
    </row>
    <row r="5809" spans="1:6" ht="12.75" x14ac:dyDescent="0.2">
      <c r="A5809" s="20"/>
      <c r="C5809" s="22"/>
      <c r="F5809" s="25"/>
    </row>
    <row r="5810" spans="1:6" ht="12.75" x14ac:dyDescent="0.2">
      <c r="A5810" s="20"/>
      <c r="C5810" s="22"/>
      <c r="F5810" s="25"/>
    </row>
    <row r="5811" spans="1:6" ht="12.75" x14ac:dyDescent="0.2">
      <c r="A5811" s="20"/>
      <c r="C5811" s="22"/>
      <c r="F5811" s="25"/>
    </row>
    <row r="5812" spans="1:6" ht="12.75" x14ac:dyDescent="0.2">
      <c r="A5812" s="20"/>
      <c r="C5812" s="22"/>
      <c r="F5812" s="25"/>
    </row>
    <row r="5813" spans="1:6" ht="12.75" x14ac:dyDescent="0.2">
      <c r="A5813" s="20"/>
      <c r="C5813" s="22"/>
      <c r="F5813" s="25"/>
    </row>
    <row r="5814" spans="1:6" ht="12.75" x14ac:dyDescent="0.2">
      <c r="A5814" s="20"/>
      <c r="C5814" s="22"/>
      <c r="F5814" s="25"/>
    </row>
    <row r="5815" spans="1:6" ht="12.75" x14ac:dyDescent="0.2">
      <c r="A5815" s="20"/>
      <c r="C5815" s="22"/>
      <c r="F5815" s="25"/>
    </row>
    <row r="5816" spans="1:6" ht="12.75" x14ac:dyDescent="0.2">
      <c r="A5816" s="20"/>
      <c r="C5816" s="22"/>
      <c r="F5816" s="25"/>
    </row>
    <row r="5817" spans="1:6" ht="12.75" x14ac:dyDescent="0.2">
      <c r="A5817" s="20"/>
      <c r="C5817" s="22"/>
      <c r="F5817" s="25"/>
    </row>
    <row r="5818" spans="1:6" ht="12.75" x14ac:dyDescent="0.2">
      <c r="A5818" s="20"/>
      <c r="C5818" s="22"/>
      <c r="F5818" s="25"/>
    </row>
    <row r="5819" spans="1:6" ht="12.75" x14ac:dyDescent="0.2">
      <c r="A5819" s="20"/>
      <c r="C5819" s="22"/>
      <c r="F5819" s="25"/>
    </row>
    <row r="5820" spans="1:6" ht="12.75" x14ac:dyDescent="0.2">
      <c r="A5820" s="20"/>
      <c r="C5820" s="22"/>
      <c r="F5820" s="25"/>
    </row>
    <row r="5821" spans="1:6" ht="12.75" x14ac:dyDescent="0.2">
      <c r="A5821" s="20"/>
      <c r="C5821" s="22"/>
      <c r="F5821" s="25"/>
    </row>
    <row r="5822" spans="1:6" ht="12.75" x14ac:dyDescent="0.2">
      <c r="A5822" s="20"/>
      <c r="C5822" s="22"/>
      <c r="F5822" s="25"/>
    </row>
    <row r="5823" spans="1:6" ht="12.75" x14ac:dyDescent="0.2">
      <c r="A5823" s="20"/>
      <c r="C5823" s="22"/>
      <c r="F5823" s="25"/>
    </row>
    <row r="5824" spans="1:6" ht="12.75" x14ac:dyDescent="0.2">
      <c r="A5824" s="20"/>
      <c r="C5824" s="22"/>
      <c r="F5824" s="25"/>
    </row>
    <row r="5825" spans="1:6" ht="12.75" x14ac:dyDescent="0.2">
      <c r="A5825" s="20"/>
      <c r="C5825" s="22"/>
      <c r="F5825" s="25"/>
    </row>
    <row r="5826" spans="1:6" ht="12.75" x14ac:dyDescent="0.2">
      <c r="A5826" s="20"/>
      <c r="C5826" s="22"/>
      <c r="F5826" s="25"/>
    </row>
    <row r="5827" spans="1:6" ht="12.75" x14ac:dyDescent="0.2">
      <c r="A5827" s="20"/>
      <c r="C5827" s="22"/>
      <c r="F5827" s="25"/>
    </row>
    <row r="5828" spans="1:6" ht="12.75" x14ac:dyDescent="0.2">
      <c r="A5828" s="20"/>
      <c r="C5828" s="22"/>
      <c r="F5828" s="25"/>
    </row>
    <row r="5829" spans="1:6" ht="12.75" x14ac:dyDescent="0.2">
      <c r="A5829" s="20"/>
      <c r="C5829" s="22"/>
      <c r="F5829" s="25"/>
    </row>
    <row r="5830" spans="1:6" ht="12.75" x14ac:dyDescent="0.2">
      <c r="A5830" s="20"/>
      <c r="C5830" s="22"/>
      <c r="F5830" s="25"/>
    </row>
    <row r="5831" spans="1:6" ht="12.75" x14ac:dyDescent="0.2">
      <c r="A5831" s="20"/>
      <c r="C5831" s="22"/>
      <c r="F5831" s="25"/>
    </row>
    <row r="5832" spans="1:6" ht="12.75" x14ac:dyDescent="0.2">
      <c r="A5832" s="20"/>
      <c r="C5832" s="22"/>
      <c r="F5832" s="25"/>
    </row>
    <row r="5833" spans="1:6" ht="12.75" x14ac:dyDescent="0.2">
      <c r="A5833" s="20"/>
      <c r="C5833" s="22"/>
      <c r="F5833" s="25"/>
    </row>
    <row r="5834" spans="1:6" ht="12.75" x14ac:dyDescent="0.2">
      <c r="A5834" s="20"/>
      <c r="C5834" s="22"/>
      <c r="F5834" s="25"/>
    </row>
    <row r="5835" spans="1:6" ht="12.75" x14ac:dyDescent="0.2">
      <c r="A5835" s="20"/>
      <c r="C5835" s="22"/>
      <c r="F5835" s="25"/>
    </row>
    <row r="5836" spans="1:6" ht="12.75" x14ac:dyDescent="0.2">
      <c r="A5836" s="20"/>
      <c r="C5836" s="22"/>
      <c r="F5836" s="25"/>
    </row>
    <row r="5837" spans="1:6" ht="12.75" x14ac:dyDescent="0.2">
      <c r="A5837" s="20"/>
      <c r="C5837" s="22"/>
      <c r="F5837" s="25"/>
    </row>
    <row r="5838" spans="1:6" ht="12.75" x14ac:dyDescent="0.2">
      <c r="A5838" s="20"/>
      <c r="C5838" s="22"/>
      <c r="F5838" s="25"/>
    </row>
    <row r="5839" spans="1:6" ht="12.75" x14ac:dyDescent="0.2">
      <c r="A5839" s="20"/>
      <c r="C5839" s="22"/>
      <c r="F5839" s="25"/>
    </row>
    <row r="5840" spans="1:6" ht="12.75" x14ac:dyDescent="0.2">
      <c r="A5840" s="20"/>
      <c r="C5840" s="22"/>
      <c r="F5840" s="25"/>
    </row>
    <row r="5841" spans="1:6" ht="12.75" x14ac:dyDescent="0.2">
      <c r="A5841" s="20"/>
      <c r="C5841" s="22"/>
      <c r="F5841" s="25"/>
    </row>
    <row r="5842" spans="1:6" ht="12.75" x14ac:dyDescent="0.2">
      <c r="A5842" s="20"/>
      <c r="C5842" s="22"/>
      <c r="F5842" s="25"/>
    </row>
    <row r="5843" spans="1:6" ht="12.75" x14ac:dyDescent="0.2">
      <c r="A5843" s="20"/>
      <c r="C5843" s="22"/>
      <c r="F5843" s="25"/>
    </row>
    <row r="5844" spans="1:6" ht="12.75" x14ac:dyDescent="0.2">
      <c r="A5844" s="20"/>
      <c r="C5844" s="22"/>
      <c r="F5844" s="25"/>
    </row>
    <row r="5845" spans="1:6" ht="12.75" x14ac:dyDescent="0.2">
      <c r="A5845" s="20"/>
      <c r="C5845" s="22"/>
      <c r="F5845" s="25"/>
    </row>
    <row r="5846" spans="1:6" ht="12.75" x14ac:dyDescent="0.2">
      <c r="A5846" s="20"/>
      <c r="C5846" s="22"/>
      <c r="F5846" s="25"/>
    </row>
    <row r="5847" spans="1:6" ht="12.75" x14ac:dyDescent="0.2">
      <c r="A5847" s="20"/>
      <c r="C5847" s="22"/>
      <c r="F5847" s="25"/>
    </row>
    <row r="5848" spans="1:6" ht="12.75" x14ac:dyDescent="0.2">
      <c r="A5848" s="20"/>
      <c r="C5848" s="22"/>
      <c r="F5848" s="25"/>
    </row>
    <row r="5849" spans="1:6" ht="12.75" x14ac:dyDescent="0.2">
      <c r="A5849" s="20"/>
      <c r="C5849" s="22"/>
      <c r="F5849" s="25"/>
    </row>
    <row r="5850" spans="1:6" ht="12.75" x14ac:dyDescent="0.2">
      <c r="A5850" s="20"/>
      <c r="C5850" s="22"/>
      <c r="F5850" s="25"/>
    </row>
    <row r="5851" spans="1:6" ht="12.75" x14ac:dyDescent="0.2">
      <c r="A5851" s="20"/>
      <c r="C5851" s="22"/>
      <c r="F5851" s="25"/>
    </row>
    <row r="5852" spans="1:6" ht="12.75" x14ac:dyDescent="0.2">
      <c r="A5852" s="20"/>
      <c r="C5852" s="22"/>
      <c r="F5852" s="25"/>
    </row>
    <row r="5853" spans="1:6" ht="12.75" x14ac:dyDescent="0.2">
      <c r="A5853" s="20"/>
      <c r="C5853" s="22"/>
      <c r="F5853" s="25"/>
    </row>
    <row r="5854" spans="1:6" ht="12.75" x14ac:dyDescent="0.2">
      <c r="A5854" s="20"/>
      <c r="C5854" s="22"/>
      <c r="F5854" s="25"/>
    </row>
    <row r="5855" spans="1:6" ht="12.75" x14ac:dyDescent="0.2">
      <c r="A5855" s="20"/>
      <c r="C5855" s="22"/>
      <c r="F5855" s="25"/>
    </row>
    <row r="5856" spans="1:6" ht="12.75" x14ac:dyDescent="0.2">
      <c r="A5856" s="20"/>
      <c r="C5856" s="22"/>
      <c r="F5856" s="25"/>
    </row>
    <row r="5857" spans="1:6" ht="12.75" x14ac:dyDescent="0.2">
      <c r="A5857" s="20"/>
      <c r="C5857" s="22"/>
      <c r="F5857" s="25"/>
    </row>
    <row r="5858" spans="1:6" ht="12.75" x14ac:dyDescent="0.2">
      <c r="A5858" s="20"/>
      <c r="C5858" s="22"/>
      <c r="F5858" s="25"/>
    </row>
    <row r="5859" spans="1:6" ht="12.75" x14ac:dyDescent="0.2">
      <c r="A5859" s="20"/>
      <c r="C5859" s="22"/>
      <c r="F5859" s="25"/>
    </row>
    <row r="5860" spans="1:6" ht="12.75" x14ac:dyDescent="0.2">
      <c r="A5860" s="20"/>
      <c r="C5860" s="22"/>
      <c r="F5860" s="25"/>
    </row>
    <row r="5861" spans="1:6" ht="12.75" x14ac:dyDescent="0.2">
      <c r="A5861" s="20"/>
      <c r="C5861" s="22"/>
      <c r="F5861" s="25"/>
    </row>
    <row r="5862" spans="1:6" ht="12.75" x14ac:dyDescent="0.2">
      <c r="A5862" s="20"/>
      <c r="C5862" s="22"/>
      <c r="F5862" s="25"/>
    </row>
    <row r="5863" spans="1:6" ht="12.75" x14ac:dyDescent="0.2">
      <c r="A5863" s="20"/>
      <c r="C5863" s="22"/>
      <c r="F5863" s="25"/>
    </row>
    <row r="5864" spans="1:6" ht="12.75" x14ac:dyDescent="0.2">
      <c r="A5864" s="20"/>
      <c r="C5864" s="22"/>
      <c r="F5864" s="25"/>
    </row>
    <row r="5865" spans="1:6" ht="12.75" x14ac:dyDescent="0.2">
      <c r="A5865" s="20"/>
      <c r="C5865" s="22"/>
      <c r="F5865" s="25"/>
    </row>
    <row r="5866" spans="1:6" ht="12.75" x14ac:dyDescent="0.2">
      <c r="A5866" s="20"/>
      <c r="C5866" s="22"/>
      <c r="F5866" s="25"/>
    </row>
    <row r="5867" spans="1:6" ht="12.75" x14ac:dyDescent="0.2">
      <c r="A5867" s="20"/>
      <c r="C5867" s="22"/>
      <c r="F5867" s="25"/>
    </row>
    <row r="5868" spans="1:6" ht="12.75" x14ac:dyDescent="0.2">
      <c r="A5868" s="20"/>
      <c r="C5868" s="22"/>
      <c r="F5868" s="25"/>
    </row>
    <row r="5869" spans="1:6" ht="12.75" x14ac:dyDescent="0.2">
      <c r="A5869" s="20"/>
      <c r="C5869" s="22"/>
      <c r="F5869" s="25"/>
    </row>
    <row r="5870" spans="1:6" ht="12.75" x14ac:dyDescent="0.2">
      <c r="A5870" s="20"/>
      <c r="C5870" s="22"/>
      <c r="F5870" s="25"/>
    </row>
    <row r="5871" spans="1:6" ht="12.75" x14ac:dyDescent="0.2">
      <c r="A5871" s="20"/>
      <c r="C5871" s="22"/>
      <c r="F5871" s="25"/>
    </row>
    <row r="5872" spans="1:6" ht="12.75" x14ac:dyDescent="0.2">
      <c r="A5872" s="20"/>
      <c r="C5872" s="22"/>
      <c r="F5872" s="25"/>
    </row>
    <row r="5873" spans="1:6" ht="12.75" x14ac:dyDescent="0.2">
      <c r="A5873" s="20"/>
      <c r="C5873" s="22"/>
      <c r="F5873" s="25"/>
    </row>
    <row r="5874" spans="1:6" ht="12.75" x14ac:dyDescent="0.2">
      <c r="A5874" s="20"/>
      <c r="C5874" s="22"/>
      <c r="F5874" s="25"/>
    </row>
    <row r="5875" spans="1:6" ht="12.75" x14ac:dyDescent="0.2">
      <c r="A5875" s="20"/>
      <c r="C5875" s="22"/>
      <c r="F5875" s="25"/>
    </row>
    <row r="5876" spans="1:6" ht="12.75" x14ac:dyDescent="0.2">
      <c r="A5876" s="20"/>
      <c r="C5876" s="22"/>
      <c r="F5876" s="25"/>
    </row>
    <row r="5877" spans="1:6" ht="12.75" x14ac:dyDescent="0.2">
      <c r="A5877" s="20"/>
      <c r="C5877" s="22"/>
      <c r="F5877" s="25"/>
    </row>
    <row r="5878" spans="1:6" ht="12.75" x14ac:dyDescent="0.2">
      <c r="A5878" s="20"/>
      <c r="C5878" s="22"/>
      <c r="F5878" s="25"/>
    </row>
    <row r="5879" spans="1:6" ht="12.75" x14ac:dyDescent="0.2">
      <c r="A5879" s="20"/>
      <c r="C5879" s="22"/>
      <c r="F5879" s="25"/>
    </row>
    <row r="5880" spans="1:6" ht="12.75" x14ac:dyDescent="0.2">
      <c r="A5880" s="20"/>
      <c r="C5880" s="22"/>
      <c r="F5880" s="25"/>
    </row>
    <row r="5881" spans="1:6" ht="12.75" x14ac:dyDescent="0.2">
      <c r="A5881" s="20"/>
      <c r="C5881" s="22"/>
      <c r="F5881" s="25"/>
    </row>
    <row r="5882" spans="1:6" ht="12.75" x14ac:dyDescent="0.2">
      <c r="A5882" s="20"/>
      <c r="C5882" s="22"/>
      <c r="F5882" s="25"/>
    </row>
    <row r="5883" spans="1:6" ht="12.75" x14ac:dyDescent="0.2">
      <c r="A5883" s="20"/>
      <c r="C5883" s="22"/>
      <c r="F5883" s="25"/>
    </row>
    <row r="5884" spans="1:6" ht="12.75" x14ac:dyDescent="0.2">
      <c r="A5884" s="20"/>
      <c r="C5884" s="22"/>
      <c r="F5884" s="25"/>
    </row>
    <row r="5885" spans="1:6" ht="12.75" x14ac:dyDescent="0.2">
      <c r="A5885" s="20"/>
      <c r="C5885" s="22"/>
      <c r="F5885" s="25"/>
    </row>
    <row r="5886" spans="1:6" ht="12.75" x14ac:dyDescent="0.2">
      <c r="A5886" s="20"/>
      <c r="C5886" s="22"/>
      <c r="F5886" s="25"/>
    </row>
    <row r="5887" spans="1:6" ht="12.75" x14ac:dyDescent="0.2">
      <c r="A5887" s="20"/>
      <c r="C5887" s="22"/>
      <c r="F5887" s="25"/>
    </row>
    <row r="5888" spans="1:6" ht="12.75" x14ac:dyDescent="0.2">
      <c r="A5888" s="20"/>
      <c r="C5888" s="22"/>
      <c r="F5888" s="25"/>
    </row>
    <row r="5889" spans="1:6" ht="12.75" x14ac:dyDescent="0.2">
      <c r="A5889" s="20"/>
      <c r="C5889" s="22"/>
      <c r="F5889" s="25"/>
    </row>
    <row r="5890" spans="1:6" ht="12.75" x14ac:dyDescent="0.2">
      <c r="A5890" s="20"/>
      <c r="C5890" s="22"/>
      <c r="F5890" s="25"/>
    </row>
    <row r="5891" spans="1:6" ht="12.75" x14ac:dyDescent="0.2">
      <c r="A5891" s="20"/>
      <c r="C5891" s="22"/>
      <c r="F5891" s="25"/>
    </row>
    <row r="5892" spans="1:6" ht="12.75" x14ac:dyDescent="0.2">
      <c r="A5892" s="20"/>
      <c r="C5892" s="22"/>
      <c r="F5892" s="25"/>
    </row>
    <row r="5893" spans="1:6" ht="12.75" x14ac:dyDescent="0.2">
      <c r="A5893" s="20"/>
      <c r="C5893" s="22"/>
      <c r="F5893" s="25"/>
    </row>
    <row r="5894" spans="1:6" ht="12.75" x14ac:dyDescent="0.2">
      <c r="A5894" s="20"/>
      <c r="C5894" s="22"/>
      <c r="F5894" s="25"/>
    </row>
    <row r="5895" spans="1:6" ht="12.75" x14ac:dyDescent="0.2">
      <c r="A5895" s="20"/>
      <c r="C5895" s="22"/>
      <c r="F5895" s="25"/>
    </row>
    <row r="5896" spans="1:6" ht="12.75" x14ac:dyDescent="0.2">
      <c r="A5896" s="20"/>
      <c r="C5896" s="22"/>
      <c r="F5896" s="25"/>
    </row>
    <row r="5897" spans="1:6" ht="12.75" x14ac:dyDescent="0.2">
      <c r="A5897" s="20"/>
      <c r="C5897" s="22"/>
      <c r="F5897" s="25"/>
    </row>
    <row r="5898" spans="1:6" ht="12.75" x14ac:dyDescent="0.2">
      <c r="A5898" s="20"/>
      <c r="C5898" s="22"/>
      <c r="F5898" s="25"/>
    </row>
    <row r="5899" spans="1:6" ht="12.75" x14ac:dyDescent="0.2">
      <c r="A5899" s="20"/>
      <c r="C5899" s="22"/>
      <c r="F5899" s="25"/>
    </row>
    <row r="5900" spans="1:6" ht="12.75" x14ac:dyDescent="0.2">
      <c r="A5900" s="20"/>
      <c r="C5900" s="22"/>
      <c r="F5900" s="25"/>
    </row>
    <row r="5901" spans="1:6" ht="12.75" x14ac:dyDescent="0.2">
      <c r="A5901" s="20"/>
      <c r="C5901" s="22"/>
      <c r="F5901" s="25"/>
    </row>
    <row r="5902" spans="1:6" ht="12.75" x14ac:dyDescent="0.2">
      <c r="A5902" s="20"/>
      <c r="C5902" s="22"/>
      <c r="F5902" s="25"/>
    </row>
    <row r="5903" spans="1:6" ht="12.75" x14ac:dyDescent="0.2">
      <c r="A5903" s="20"/>
      <c r="C5903" s="22"/>
      <c r="F5903" s="25"/>
    </row>
    <row r="5904" spans="1:6" ht="12.75" x14ac:dyDescent="0.2">
      <c r="A5904" s="20"/>
      <c r="C5904" s="22"/>
      <c r="F5904" s="25"/>
    </row>
    <row r="5905" spans="1:6" ht="12.75" x14ac:dyDescent="0.2">
      <c r="A5905" s="20"/>
      <c r="C5905" s="22"/>
      <c r="F5905" s="25"/>
    </row>
    <row r="5906" spans="1:6" ht="12.75" x14ac:dyDescent="0.2">
      <c r="A5906" s="20"/>
      <c r="C5906" s="22"/>
      <c r="F5906" s="25"/>
    </row>
    <row r="5907" spans="1:6" ht="12.75" x14ac:dyDescent="0.2">
      <c r="A5907" s="20"/>
      <c r="C5907" s="22"/>
      <c r="F5907" s="25"/>
    </row>
    <row r="5908" spans="1:6" ht="12.75" x14ac:dyDescent="0.2">
      <c r="A5908" s="20"/>
      <c r="C5908" s="22"/>
      <c r="F5908" s="25"/>
    </row>
    <row r="5909" spans="1:6" ht="12.75" x14ac:dyDescent="0.2">
      <c r="A5909" s="20"/>
      <c r="C5909" s="22"/>
      <c r="F5909" s="25"/>
    </row>
    <row r="5910" spans="1:6" ht="12.75" x14ac:dyDescent="0.2">
      <c r="A5910" s="20"/>
      <c r="C5910" s="22"/>
      <c r="F5910" s="25"/>
    </row>
    <row r="5911" spans="1:6" ht="12.75" x14ac:dyDescent="0.2">
      <c r="A5911" s="20"/>
      <c r="C5911" s="22"/>
      <c r="F5911" s="25"/>
    </row>
    <row r="5912" spans="1:6" ht="12.75" x14ac:dyDescent="0.2">
      <c r="A5912" s="20"/>
      <c r="C5912" s="22"/>
      <c r="F5912" s="25"/>
    </row>
    <row r="5913" spans="1:6" ht="12.75" x14ac:dyDescent="0.2">
      <c r="A5913" s="20"/>
      <c r="C5913" s="22"/>
      <c r="F5913" s="25"/>
    </row>
    <row r="5914" spans="1:6" ht="12.75" x14ac:dyDescent="0.2">
      <c r="A5914" s="20"/>
      <c r="C5914" s="22"/>
      <c r="F5914" s="25"/>
    </row>
    <row r="5915" spans="1:6" ht="12.75" x14ac:dyDescent="0.2">
      <c r="A5915" s="20"/>
      <c r="C5915" s="22"/>
      <c r="F5915" s="25"/>
    </row>
    <row r="5916" spans="1:6" ht="12.75" x14ac:dyDescent="0.2">
      <c r="A5916" s="20"/>
      <c r="C5916" s="22"/>
      <c r="F5916" s="25"/>
    </row>
    <row r="5917" spans="1:6" ht="12.75" x14ac:dyDescent="0.2">
      <c r="A5917" s="20"/>
      <c r="C5917" s="22"/>
      <c r="F5917" s="25"/>
    </row>
    <row r="5918" spans="1:6" ht="12.75" x14ac:dyDescent="0.2">
      <c r="A5918" s="20"/>
      <c r="C5918" s="22"/>
      <c r="F5918" s="25"/>
    </row>
    <row r="5919" spans="1:6" ht="12.75" x14ac:dyDescent="0.2">
      <c r="A5919" s="20"/>
      <c r="C5919" s="22"/>
      <c r="F5919" s="25"/>
    </row>
    <row r="5920" spans="1:6" ht="12.75" x14ac:dyDescent="0.2">
      <c r="A5920" s="20"/>
      <c r="C5920" s="22"/>
      <c r="F5920" s="25"/>
    </row>
    <row r="5921" spans="1:6" ht="12.75" x14ac:dyDescent="0.2">
      <c r="A5921" s="20"/>
      <c r="C5921" s="22"/>
      <c r="F5921" s="25"/>
    </row>
    <row r="5922" spans="1:6" ht="12.75" x14ac:dyDescent="0.2">
      <c r="A5922" s="20"/>
      <c r="C5922" s="22"/>
      <c r="F5922" s="25"/>
    </row>
    <row r="5923" spans="1:6" ht="12.75" x14ac:dyDescent="0.2">
      <c r="A5923" s="20"/>
      <c r="C5923" s="22"/>
      <c r="F5923" s="25"/>
    </row>
    <row r="5924" spans="1:6" ht="12.75" x14ac:dyDescent="0.2">
      <c r="A5924" s="20"/>
      <c r="C5924" s="22"/>
      <c r="F5924" s="25"/>
    </row>
    <row r="5925" spans="1:6" ht="12.75" x14ac:dyDescent="0.2">
      <c r="A5925" s="20"/>
      <c r="C5925" s="22"/>
      <c r="F5925" s="25"/>
    </row>
    <row r="5926" spans="1:6" ht="12.75" x14ac:dyDescent="0.2">
      <c r="A5926" s="20"/>
      <c r="C5926" s="22"/>
      <c r="F5926" s="25"/>
    </row>
    <row r="5927" spans="1:6" ht="12.75" x14ac:dyDescent="0.2">
      <c r="A5927" s="20"/>
      <c r="C5927" s="22"/>
      <c r="F5927" s="25"/>
    </row>
    <row r="5928" spans="1:6" ht="12.75" x14ac:dyDescent="0.2">
      <c r="A5928" s="20"/>
      <c r="C5928" s="22"/>
      <c r="F5928" s="25"/>
    </row>
    <row r="5929" spans="1:6" ht="12.75" x14ac:dyDescent="0.2">
      <c r="A5929" s="20"/>
      <c r="C5929" s="22"/>
      <c r="F5929" s="25"/>
    </row>
    <row r="5930" spans="1:6" ht="12.75" x14ac:dyDescent="0.2">
      <c r="A5930" s="20"/>
      <c r="C5930" s="22"/>
      <c r="F5930" s="25"/>
    </row>
    <row r="5931" spans="1:6" ht="12.75" x14ac:dyDescent="0.2">
      <c r="A5931" s="20"/>
      <c r="C5931" s="22"/>
      <c r="F5931" s="25"/>
    </row>
    <row r="5932" spans="1:6" ht="12.75" x14ac:dyDescent="0.2">
      <c r="A5932" s="20"/>
      <c r="C5932" s="22"/>
      <c r="F5932" s="25"/>
    </row>
    <row r="5933" spans="1:6" ht="12.75" x14ac:dyDescent="0.2">
      <c r="A5933" s="20"/>
      <c r="C5933" s="22"/>
      <c r="F5933" s="25"/>
    </row>
    <row r="5934" spans="1:6" ht="12.75" x14ac:dyDescent="0.2">
      <c r="A5934" s="20"/>
      <c r="C5934" s="22"/>
      <c r="F5934" s="25"/>
    </row>
    <row r="5935" spans="1:6" ht="12.75" x14ac:dyDescent="0.2">
      <c r="A5935" s="20"/>
      <c r="C5935" s="22"/>
      <c r="F5935" s="25"/>
    </row>
    <row r="5936" spans="1:6" ht="12.75" x14ac:dyDescent="0.2">
      <c r="A5936" s="20"/>
      <c r="C5936" s="22"/>
      <c r="F5936" s="25"/>
    </row>
    <row r="5937" spans="1:6" ht="12.75" x14ac:dyDescent="0.2">
      <c r="A5937" s="20"/>
      <c r="C5937" s="22"/>
      <c r="F5937" s="25"/>
    </row>
    <row r="5938" spans="1:6" ht="12.75" x14ac:dyDescent="0.2">
      <c r="A5938" s="20"/>
      <c r="C5938" s="22"/>
      <c r="F5938" s="25"/>
    </row>
    <row r="5939" spans="1:6" ht="12.75" x14ac:dyDescent="0.2">
      <c r="A5939" s="20"/>
      <c r="C5939" s="22"/>
      <c r="F5939" s="25"/>
    </row>
    <row r="5940" spans="1:6" ht="12.75" x14ac:dyDescent="0.2">
      <c r="A5940" s="20"/>
      <c r="C5940" s="22"/>
      <c r="F5940" s="25"/>
    </row>
    <row r="5941" spans="1:6" ht="12.75" x14ac:dyDescent="0.2">
      <c r="A5941" s="20"/>
      <c r="C5941" s="22"/>
      <c r="F5941" s="25"/>
    </row>
    <row r="5942" spans="1:6" ht="12.75" x14ac:dyDescent="0.2">
      <c r="A5942" s="20"/>
      <c r="C5942" s="22"/>
      <c r="F5942" s="25"/>
    </row>
    <row r="5943" spans="1:6" ht="12.75" x14ac:dyDescent="0.2">
      <c r="A5943" s="20"/>
      <c r="C5943" s="22"/>
      <c r="F5943" s="25"/>
    </row>
    <row r="5944" spans="1:6" ht="12.75" x14ac:dyDescent="0.2">
      <c r="A5944" s="20"/>
      <c r="C5944" s="22"/>
      <c r="F5944" s="25"/>
    </row>
    <row r="5945" spans="1:6" ht="12.75" x14ac:dyDescent="0.2">
      <c r="A5945" s="20"/>
      <c r="C5945" s="22"/>
      <c r="F5945" s="25"/>
    </row>
    <row r="5946" spans="1:6" ht="12.75" x14ac:dyDescent="0.2">
      <c r="A5946" s="20"/>
      <c r="C5946" s="22"/>
      <c r="F5946" s="25"/>
    </row>
    <row r="5947" spans="1:6" ht="12.75" x14ac:dyDescent="0.2">
      <c r="A5947" s="20"/>
      <c r="C5947" s="22"/>
      <c r="F5947" s="25"/>
    </row>
    <row r="5948" spans="1:6" ht="12.75" x14ac:dyDescent="0.2">
      <c r="A5948" s="20"/>
      <c r="C5948" s="22"/>
      <c r="F5948" s="25"/>
    </row>
    <row r="5949" spans="1:6" ht="12.75" x14ac:dyDescent="0.2">
      <c r="A5949" s="20"/>
      <c r="C5949" s="22"/>
      <c r="F5949" s="25"/>
    </row>
    <row r="5950" spans="1:6" ht="12.75" x14ac:dyDescent="0.2">
      <c r="A5950" s="20"/>
      <c r="C5950" s="22"/>
      <c r="F5950" s="25"/>
    </row>
    <row r="5951" spans="1:6" ht="12.75" x14ac:dyDescent="0.2">
      <c r="A5951" s="20"/>
      <c r="C5951" s="22"/>
      <c r="F5951" s="25"/>
    </row>
    <row r="5952" spans="1:6" ht="12.75" x14ac:dyDescent="0.2">
      <c r="A5952" s="20"/>
      <c r="C5952" s="22"/>
      <c r="F5952" s="25"/>
    </row>
    <row r="5953" spans="1:6" ht="12.75" x14ac:dyDescent="0.2">
      <c r="A5953" s="20"/>
      <c r="C5953" s="22"/>
      <c r="F5953" s="25"/>
    </row>
    <row r="5954" spans="1:6" ht="12.75" x14ac:dyDescent="0.2">
      <c r="A5954" s="20"/>
      <c r="C5954" s="22"/>
      <c r="F5954" s="25"/>
    </row>
    <row r="5955" spans="1:6" ht="12.75" x14ac:dyDescent="0.2">
      <c r="A5955" s="20"/>
      <c r="C5955" s="22"/>
      <c r="F5955" s="25"/>
    </row>
    <row r="5956" spans="1:6" ht="12.75" x14ac:dyDescent="0.2">
      <c r="A5956" s="20"/>
      <c r="C5956" s="22"/>
      <c r="F5956" s="25"/>
    </row>
    <row r="5957" spans="1:6" ht="12.75" x14ac:dyDescent="0.2">
      <c r="A5957" s="20"/>
      <c r="C5957" s="22"/>
      <c r="F5957" s="25"/>
    </row>
    <row r="5958" spans="1:6" ht="12.75" x14ac:dyDescent="0.2">
      <c r="A5958" s="20"/>
      <c r="C5958" s="22"/>
      <c r="F5958" s="25"/>
    </row>
    <row r="5959" spans="1:6" ht="12.75" x14ac:dyDescent="0.2">
      <c r="A5959" s="20"/>
      <c r="C5959" s="22"/>
      <c r="F5959" s="25"/>
    </row>
    <row r="5960" spans="1:6" ht="12.75" x14ac:dyDescent="0.2">
      <c r="A5960" s="20"/>
      <c r="C5960" s="22"/>
      <c r="F5960" s="25"/>
    </row>
    <row r="5961" spans="1:6" ht="12.75" x14ac:dyDescent="0.2">
      <c r="A5961" s="20"/>
      <c r="C5961" s="22"/>
      <c r="F5961" s="25"/>
    </row>
    <row r="5962" spans="1:6" ht="12.75" x14ac:dyDescent="0.2">
      <c r="A5962" s="20"/>
      <c r="C5962" s="22"/>
      <c r="F5962" s="25"/>
    </row>
    <row r="5963" spans="1:6" ht="12.75" x14ac:dyDescent="0.2">
      <c r="A5963" s="20"/>
      <c r="C5963" s="22"/>
      <c r="F5963" s="25"/>
    </row>
    <row r="5964" spans="1:6" ht="12.75" x14ac:dyDescent="0.2">
      <c r="A5964" s="20"/>
      <c r="C5964" s="22"/>
      <c r="F5964" s="25"/>
    </row>
    <row r="5965" spans="1:6" ht="12.75" x14ac:dyDescent="0.2">
      <c r="A5965" s="20"/>
      <c r="C5965" s="22"/>
      <c r="F5965" s="25"/>
    </row>
    <row r="5966" spans="1:6" ht="12.75" x14ac:dyDescent="0.2">
      <c r="A5966" s="20"/>
      <c r="C5966" s="22"/>
      <c r="F5966" s="25"/>
    </row>
    <row r="5967" spans="1:6" ht="12.75" x14ac:dyDescent="0.2">
      <c r="A5967" s="20"/>
      <c r="C5967" s="22"/>
      <c r="F5967" s="25"/>
    </row>
    <row r="5968" spans="1:6" ht="12.75" x14ac:dyDescent="0.2">
      <c r="A5968" s="20"/>
      <c r="C5968" s="22"/>
      <c r="F5968" s="25"/>
    </row>
    <row r="5969" spans="1:6" ht="12.75" x14ac:dyDescent="0.2">
      <c r="A5969" s="20"/>
      <c r="C5969" s="22"/>
      <c r="F5969" s="25"/>
    </row>
    <row r="5970" spans="1:6" ht="12.75" x14ac:dyDescent="0.2">
      <c r="A5970" s="20"/>
      <c r="C5970" s="22"/>
      <c r="F5970" s="25"/>
    </row>
    <row r="5971" spans="1:6" ht="12.75" x14ac:dyDescent="0.2">
      <c r="A5971" s="20"/>
      <c r="C5971" s="22"/>
      <c r="F5971" s="25"/>
    </row>
    <row r="5972" spans="1:6" ht="12.75" x14ac:dyDescent="0.2">
      <c r="A5972" s="20"/>
      <c r="C5972" s="22"/>
      <c r="F5972" s="25"/>
    </row>
    <row r="5973" spans="1:6" ht="12.75" x14ac:dyDescent="0.2">
      <c r="A5973" s="20"/>
      <c r="C5973" s="22"/>
      <c r="F5973" s="25"/>
    </row>
    <row r="5974" spans="1:6" ht="12.75" x14ac:dyDescent="0.2">
      <c r="A5974" s="20"/>
      <c r="C5974" s="22"/>
      <c r="F5974" s="25"/>
    </row>
    <row r="5975" spans="1:6" ht="12.75" x14ac:dyDescent="0.2">
      <c r="A5975" s="20"/>
      <c r="C5975" s="22"/>
      <c r="F5975" s="25"/>
    </row>
    <row r="5976" spans="1:6" ht="12.75" x14ac:dyDescent="0.2">
      <c r="A5976" s="20"/>
      <c r="C5976" s="22"/>
      <c r="F5976" s="25"/>
    </row>
    <row r="5977" spans="1:6" ht="12.75" x14ac:dyDescent="0.2">
      <c r="A5977" s="20"/>
      <c r="C5977" s="22"/>
      <c r="F5977" s="25"/>
    </row>
    <row r="5978" spans="1:6" ht="12.75" x14ac:dyDescent="0.2">
      <c r="A5978" s="20"/>
      <c r="C5978" s="22"/>
      <c r="F5978" s="25"/>
    </row>
    <row r="5979" spans="1:6" ht="12.75" x14ac:dyDescent="0.2">
      <c r="A5979" s="20"/>
      <c r="C5979" s="22"/>
      <c r="F5979" s="25"/>
    </row>
    <row r="5980" spans="1:6" ht="12.75" x14ac:dyDescent="0.2">
      <c r="A5980" s="20"/>
      <c r="C5980" s="22"/>
      <c r="F5980" s="25"/>
    </row>
    <row r="5981" spans="1:6" ht="12.75" x14ac:dyDescent="0.2">
      <c r="A5981" s="20"/>
      <c r="C5981" s="22"/>
      <c r="F5981" s="25"/>
    </row>
    <row r="5982" spans="1:6" ht="12.75" x14ac:dyDescent="0.2">
      <c r="A5982" s="20"/>
      <c r="C5982" s="22"/>
      <c r="F5982" s="25"/>
    </row>
    <row r="5983" spans="1:6" ht="12.75" x14ac:dyDescent="0.2">
      <c r="A5983" s="20"/>
      <c r="C5983" s="22"/>
      <c r="F5983" s="25"/>
    </row>
    <row r="5984" spans="1:6" ht="12.75" x14ac:dyDescent="0.2">
      <c r="A5984" s="20"/>
      <c r="C5984" s="22"/>
      <c r="F5984" s="25"/>
    </row>
    <row r="5985" spans="1:6" ht="12.75" x14ac:dyDescent="0.2">
      <c r="A5985" s="20"/>
      <c r="C5985" s="22"/>
      <c r="F5985" s="25"/>
    </row>
    <row r="5986" spans="1:6" ht="12.75" x14ac:dyDescent="0.2">
      <c r="A5986" s="20"/>
      <c r="C5986" s="22"/>
      <c r="F5986" s="25"/>
    </row>
    <row r="5987" spans="1:6" ht="12.75" x14ac:dyDescent="0.2">
      <c r="A5987" s="20"/>
      <c r="C5987" s="22"/>
      <c r="F5987" s="25"/>
    </row>
    <row r="5988" spans="1:6" ht="12.75" x14ac:dyDescent="0.2">
      <c r="A5988" s="20"/>
      <c r="C5988" s="22"/>
      <c r="F5988" s="25"/>
    </row>
    <row r="5989" spans="1:6" ht="12.75" x14ac:dyDescent="0.2">
      <c r="A5989" s="20"/>
      <c r="C5989" s="22"/>
      <c r="F5989" s="25"/>
    </row>
    <row r="5990" spans="1:6" ht="12.75" x14ac:dyDescent="0.2">
      <c r="A5990" s="20"/>
      <c r="C5990" s="22"/>
      <c r="F5990" s="25"/>
    </row>
    <row r="5991" spans="1:6" ht="12.75" x14ac:dyDescent="0.2">
      <c r="A5991" s="20"/>
      <c r="C5991" s="22"/>
      <c r="F5991" s="25"/>
    </row>
    <row r="5992" spans="1:6" ht="12.75" x14ac:dyDescent="0.2">
      <c r="A5992" s="20"/>
      <c r="C5992" s="22"/>
      <c r="F5992" s="25"/>
    </row>
    <row r="5993" spans="1:6" ht="12.75" x14ac:dyDescent="0.2">
      <c r="A5993" s="20"/>
      <c r="C5993" s="22"/>
      <c r="F5993" s="25"/>
    </row>
    <row r="5994" spans="1:6" ht="12.75" x14ac:dyDescent="0.2">
      <c r="A5994" s="20"/>
      <c r="C5994" s="22"/>
      <c r="F5994" s="25"/>
    </row>
    <row r="5995" spans="1:6" ht="12.75" x14ac:dyDescent="0.2">
      <c r="A5995" s="20"/>
      <c r="C5995" s="22"/>
      <c r="F5995" s="25"/>
    </row>
    <row r="5996" spans="1:6" ht="12.75" x14ac:dyDescent="0.2">
      <c r="A5996" s="20"/>
      <c r="C5996" s="22"/>
      <c r="F5996" s="25"/>
    </row>
    <row r="5997" spans="1:6" ht="12.75" x14ac:dyDescent="0.2">
      <c r="A5997" s="20"/>
      <c r="C5997" s="22"/>
      <c r="F5997" s="25"/>
    </row>
    <row r="5998" spans="1:6" ht="12.75" x14ac:dyDescent="0.2">
      <c r="A5998" s="20"/>
      <c r="C5998" s="22"/>
      <c r="F5998" s="25"/>
    </row>
    <row r="5999" spans="1:6" ht="12.75" x14ac:dyDescent="0.2">
      <c r="A5999" s="20"/>
      <c r="C5999" s="22"/>
      <c r="F5999" s="25"/>
    </row>
    <row r="6000" spans="1:6" ht="12.75" x14ac:dyDescent="0.2">
      <c r="A6000" s="20"/>
      <c r="C6000" s="22"/>
      <c r="F6000" s="25"/>
    </row>
    <row r="6001" spans="1:6" ht="12.75" x14ac:dyDescent="0.2">
      <c r="A6001" s="20"/>
      <c r="C6001" s="22"/>
      <c r="F6001" s="25"/>
    </row>
    <row r="6002" spans="1:6" ht="12.75" x14ac:dyDescent="0.2">
      <c r="A6002" s="20"/>
      <c r="C6002" s="22"/>
      <c r="F6002" s="25"/>
    </row>
    <row r="6003" spans="1:6" ht="12.75" x14ac:dyDescent="0.2">
      <c r="A6003" s="20"/>
      <c r="C6003" s="22"/>
      <c r="F6003" s="25"/>
    </row>
    <row r="6004" spans="1:6" ht="12.75" x14ac:dyDescent="0.2">
      <c r="A6004" s="20"/>
      <c r="C6004" s="22"/>
      <c r="F6004" s="25"/>
    </row>
    <row r="6005" spans="1:6" ht="12.75" x14ac:dyDescent="0.2">
      <c r="A6005" s="20"/>
      <c r="C6005" s="22"/>
      <c r="F6005" s="25"/>
    </row>
    <row r="6006" spans="1:6" ht="12.75" x14ac:dyDescent="0.2">
      <c r="A6006" s="20"/>
      <c r="C6006" s="22"/>
      <c r="F6006" s="25"/>
    </row>
    <row r="6007" spans="1:6" ht="12.75" x14ac:dyDescent="0.2">
      <c r="A6007" s="20"/>
      <c r="C6007" s="22"/>
      <c r="F6007" s="25"/>
    </row>
    <row r="6008" spans="1:6" ht="12.75" x14ac:dyDescent="0.2">
      <c r="A6008" s="20"/>
      <c r="C6008" s="22"/>
      <c r="F6008" s="25"/>
    </row>
    <row r="6009" spans="1:6" ht="12.75" x14ac:dyDescent="0.2">
      <c r="A6009" s="20"/>
      <c r="C6009" s="22"/>
      <c r="F6009" s="25"/>
    </row>
    <row r="6010" spans="1:6" ht="12.75" x14ac:dyDescent="0.2">
      <c r="A6010" s="20"/>
      <c r="C6010" s="22"/>
      <c r="F6010" s="25"/>
    </row>
    <row r="6011" spans="1:6" ht="12.75" x14ac:dyDescent="0.2">
      <c r="A6011" s="20"/>
      <c r="C6011" s="22"/>
      <c r="F6011" s="25"/>
    </row>
    <row r="6012" spans="1:6" ht="12.75" x14ac:dyDescent="0.2">
      <c r="A6012" s="20"/>
      <c r="C6012" s="22"/>
      <c r="F6012" s="25"/>
    </row>
    <row r="6013" spans="1:6" ht="12.75" x14ac:dyDescent="0.2">
      <c r="A6013" s="20"/>
      <c r="C6013" s="22"/>
      <c r="F6013" s="25"/>
    </row>
    <row r="6014" spans="1:6" ht="12.75" x14ac:dyDescent="0.2">
      <c r="A6014" s="20"/>
      <c r="C6014" s="22"/>
      <c r="F6014" s="25"/>
    </row>
    <row r="6015" spans="1:6" ht="12.75" x14ac:dyDescent="0.2">
      <c r="A6015" s="20"/>
      <c r="C6015" s="22"/>
      <c r="F6015" s="25"/>
    </row>
    <row r="6016" spans="1:6" ht="12.75" x14ac:dyDescent="0.2">
      <c r="A6016" s="20"/>
      <c r="C6016" s="22"/>
      <c r="F6016" s="25"/>
    </row>
    <row r="6017" spans="1:6" ht="12.75" x14ac:dyDescent="0.2">
      <c r="A6017" s="20"/>
      <c r="C6017" s="22"/>
      <c r="F6017" s="25"/>
    </row>
    <row r="6018" spans="1:6" ht="12.75" x14ac:dyDescent="0.2">
      <c r="A6018" s="20"/>
      <c r="C6018" s="22"/>
      <c r="F6018" s="25"/>
    </row>
    <row r="6019" spans="1:6" ht="12.75" x14ac:dyDescent="0.2">
      <c r="A6019" s="20"/>
      <c r="C6019" s="22"/>
      <c r="F6019" s="25"/>
    </row>
    <row r="6020" spans="1:6" ht="12.75" x14ac:dyDescent="0.2">
      <c r="A6020" s="20"/>
      <c r="C6020" s="22"/>
      <c r="F6020" s="25"/>
    </row>
    <row r="6021" spans="1:6" ht="12.75" x14ac:dyDescent="0.2">
      <c r="A6021" s="20"/>
      <c r="C6021" s="22"/>
      <c r="F6021" s="25"/>
    </row>
    <row r="6022" spans="1:6" ht="12.75" x14ac:dyDescent="0.2">
      <c r="A6022" s="20"/>
      <c r="C6022" s="22"/>
      <c r="F6022" s="25"/>
    </row>
    <row r="6023" spans="1:6" ht="12.75" x14ac:dyDescent="0.2">
      <c r="A6023" s="20"/>
      <c r="C6023" s="22"/>
      <c r="F6023" s="25"/>
    </row>
    <row r="6024" spans="1:6" ht="12.75" x14ac:dyDescent="0.2">
      <c r="A6024" s="20"/>
      <c r="C6024" s="22"/>
      <c r="F6024" s="25"/>
    </row>
    <row r="6025" spans="1:6" ht="12.75" x14ac:dyDescent="0.2">
      <c r="A6025" s="20"/>
      <c r="C6025" s="22"/>
      <c r="F6025" s="25"/>
    </row>
    <row r="6026" spans="1:6" ht="12.75" x14ac:dyDescent="0.2">
      <c r="A6026" s="20"/>
      <c r="C6026" s="22"/>
      <c r="F6026" s="25"/>
    </row>
    <row r="6027" spans="1:6" ht="12.75" x14ac:dyDescent="0.2">
      <c r="A6027" s="20"/>
      <c r="C6027" s="22"/>
      <c r="F6027" s="25"/>
    </row>
    <row r="6028" spans="1:6" ht="12.75" x14ac:dyDescent="0.2">
      <c r="A6028" s="20"/>
      <c r="C6028" s="22"/>
      <c r="F6028" s="25"/>
    </row>
    <row r="6029" spans="1:6" ht="12.75" x14ac:dyDescent="0.2">
      <c r="A6029" s="20"/>
      <c r="C6029" s="22"/>
      <c r="F6029" s="25"/>
    </row>
    <row r="6030" spans="1:6" ht="12.75" x14ac:dyDescent="0.2">
      <c r="A6030" s="20"/>
      <c r="C6030" s="22"/>
      <c r="F6030" s="25"/>
    </row>
    <row r="6031" spans="1:6" ht="12.75" x14ac:dyDescent="0.2">
      <c r="A6031" s="20"/>
      <c r="C6031" s="22"/>
      <c r="F6031" s="25"/>
    </row>
    <row r="6032" spans="1:6" ht="12.75" x14ac:dyDescent="0.2">
      <c r="A6032" s="20"/>
      <c r="C6032" s="22"/>
      <c r="F6032" s="25"/>
    </row>
    <row r="6033" spans="1:6" ht="12.75" x14ac:dyDescent="0.2">
      <c r="A6033" s="20"/>
      <c r="C6033" s="22"/>
      <c r="F6033" s="25"/>
    </row>
    <row r="6034" spans="1:6" ht="12.75" x14ac:dyDescent="0.2">
      <c r="A6034" s="20"/>
      <c r="C6034" s="22"/>
      <c r="F6034" s="25"/>
    </row>
    <row r="6035" spans="1:6" ht="12.75" x14ac:dyDescent="0.2">
      <c r="A6035" s="20"/>
      <c r="C6035" s="22"/>
      <c r="F6035" s="25"/>
    </row>
    <row r="6036" spans="1:6" ht="12.75" x14ac:dyDescent="0.2">
      <c r="A6036" s="20"/>
      <c r="C6036" s="22"/>
      <c r="F6036" s="25"/>
    </row>
    <row r="6037" spans="1:6" ht="12.75" x14ac:dyDescent="0.2">
      <c r="A6037" s="20"/>
      <c r="C6037" s="22"/>
      <c r="F6037" s="25"/>
    </row>
    <row r="6038" spans="1:6" ht="12.75" x14ac:dyDescent="0.2">
      <c r="A6038" s="20"/>
      <c r="C6038" s="22"/>
      <c r="F6038" s="25"/>
    </row>
    <row r="6039" spans="1:6" ht="12.75" x14ac:dyDescent="0.2">
      <c r="A6039" s="20"/>
      <c r="C6039" s="22"/>
      <c r="F6039" s="25"/>
    </row>
    <row r="6040" spans="1:6" ht="12.75" x14ac:dyDescent="0.2">
      <c r="A6040" s="20"/>
      <c r="C6040" s="22"/>
      <c r="F6040" s="25"/>
    </row>
    <row r="6041" spans="1:6" ht="12.75" x14ac:dyDescent="0.2">
      <c r="A6041" s="20"/>
      <c r="C6041" s="22"/>
      <c r="F6041" s="25"/>
    </row>
    <row r="6042" spans="1:6" ht="12.75" x14ac:dyDescent="0.2">
      <c r="A6042" s="20"/>
      <c r="C6042" s="22"/>
      <c r="F6042" s="25"/>
    </row>
    <row r="6043" spans="1:6" ht="12.75" x14ac:dyDescent="0.2">
      <c r="A6043" s="20"/>
      <c r="C6043" s="22"/>
      <c r="F6043" s="25"/>
    </row>
    <row r="6044" spans="1:6" ht="12.75" x14ac:dyDescent="0.2">
      <c r="A6044" s="20"/>
      <c r="C6044" s="22"/>
      <c r="F6044" s="25"/>
    </row>
    <row r="6045" spans="1:6" ht="12.75" x14ac:dyDescent="0.2">
      <c r="A6045" s="20"/>
      <c r="C6045" s="22"/>
      <c r="F6045" s="25"/>
    </row>
    <row r="6046" spans="1:6" ht="12.75" x14ac:dyDescent="0.2">
      <c r="A6046" s="20"/>
      <c r="C6046" s="22"/>
      <c r="F6046" s="25"/>
    </row>
    <row r="6047" spans="1:6" ht="12.75" x14ac:dyDescent="0.2">
      <c r="A6047" s="20"/>
      <c r="C6047" s="22"/>
      <c r="F6047" s="25"/>
    </row>
    <row r="6048" spans="1:6" ht="12.75" x14ac:dyDescent="0.2">
      <c r="A6048" s="20"/>
      <c r="C6048" s="22"/>
      <c r="F6048" s="25"/>
    </row>
    <row r="6049" spans="1:6" ht="12.75" x14ac:dyDescent="0.2">
      <c r="A6049" s="20"/>
      <c r="C6049" s="22"/>
      <c r="F6049" s="25"/>
    </row>
    <row r="6050" spans="1:6" ht="12.75" x14ac:dyDescent="0.2">
      <c r="A6050" s="20"/>
      <c r="C6050" s="22"/>
      <c r="F6050" s="25"/>
    </row>
    <row r="6051" spans="1:6" ht="12.75" x14ac:dyDescent="0.2">
      <c r="A6051" s="20"/>
      <c r="C6051" s="22"/>
      <c r="F6051" s="25"/>
    </row>
    <row r="6052" spans="1:6" ht="12.75" x14ac:dyDescent="0.2">
      <c r="A6052" s="20"/>
      <c r="C6052" s="22"/>
      <c r="F6052" s="25"/>
    </row>
    <row r="6053" spans="1:6" ht="12.75" x14ac:dyDescent="0.2">
      <c r="A6053" s="20"/>
      <c r="C6053" s="22"/>
      <c r="F6053" s="25"/>
    </row>
    <row r="6054" spans="1:6" ht="12.75" x14ac:dyDescent="0.2">
      <c r="A6054" s="20"/>
      <c r="C6054" s="22"/>
      <c r="F6054" s="25"/>
    </row>
    <row r="6055" spans="1:6" ht="12.75" x14ac:dyDescent="0.2">
      <c r="A6055" s="20"/>
      <c r="C6055" s="22"/>
      <c r="F6055" s="25"/>
    </row>
    <row r="6056" spans="1:6" ht="12.75" x14ac:dyDescent="0.2">
      <c r="A6056" s="20"/>
      <c r="C6056" s="22"/>
      <c r="F6056" s="25"/>
    </row>
    <row r="6057" spans="1:6" ht="12.75" x14ac:dyDescent="0.2">
      <c r="A6057" s="20"/>
      <c r="C6057" s="22"/>
      <c r="F6057" s="25"/>
    </row>
    <row r="6058" spans="1:6" ht="12.75" x14ac:dyDescent="0.2">
      <c r="A6058" s="20"/>
      <c r="C6058" s="22"/>
      <c r="F6058" s="25"/>
    </row>
    <row r="6059" spans="1:6" ht="12.75" x14ac:dyDescent="0.2">
      <c r="A6059" s="20"/>
      <c r="C6059" s="22"/>
      <c r="F6059" s="25"/>
    </row>
    <row r="6060" spans="1:6" ht="12.75" x14ac:dyDescent="0.2">
      <c r="A6060" s="20"/>
      <c r="C6060" s="22"/>
      <c r="F6060" s="25"/>
    </row>
    <row r="6061" spans="1:6" ht="12.75" x14ac:dyDescent="0.2">
      <c r="A6061" s="20"/>
      <c r="C6061" s="22"/>
      <c r="F6061" s="25"/>
    </row>
    <row r="6062" spans="1:6" ht="12.75" x14ac:dyDescent="0.2">
      <c r="A6062" s="20"/>
      <c r="C6062" s="22"/>
      <c r="F6062" s="25"/>
    </row>
    <row r="6063" spans="1:6" ht="12.75" x14ac:dyDescent="0.2">
      <c r="A6063" s="20"/>
      <c r="C6063" s="22"/>
      <c r="F6063" s="25"/>
    </row>
    <row r="6064" spans="1:6" ht="12.75" x14ac:dyDescent="0.2">
      <c r="A6064" s="20"/>
      <c r="C6064" s="22"/>
      <c r="F6064" s="25"/>
    </row>
    <row r="6065" spans="1:6" ht="12.75" x14ac:dyDescent="0.2">
      <c r="A6065" s="20"/>
      <c r="C6065" s="22"/>
      <c r="F6065" s="25"/>
    </row>
    <row r="6066" spans="1:6" ht="12.75" x14ac:dyDescent="0.2">
      <c r="A6066" s="20"/>
      <c r="C6066" s="22"/>
      <c r="F6066" s="25"/>
    </row>
    <row r="6067" spans="1:6" ht="12.75" x14ac:dyDescent="0.2">
      <c r="A6067" s="20"/>
      <c r="C6067" s="22"/>
      <c r="F6067" s="25"/>
    </row>
    <row r="6068" spans="1:6" ht="12.75" x14ac:dyDescent="0.2">
      <c r="A6068" s="20"/>
      <c r="C6068" s="22"/>
      <c r="F6068" s="25"/>
    </row>
    <row r="6069" spans="1:6" ht="12.75" x14ac:dyDescent="0.2">
      <c r="A6069" s="20"/>
      <c r="C6069" s="22"/>
      <c r="F6069" s="25"/>
    </row>
    <row r="6070" spans="1:6" ht="12.75" x14ac:dyDescent="0.2">
      <c r="A6070" s="20"/>
      <c r="C6070" s="22"/>
      <c r="F6070" s="25"/>
    </row>
    <row r="6071" spans="1:6" ht="12.75" x14ac:dyDescent="0.2">
      <c r="A6071" s="20"/>
      <c r="C6071" s="22"/>
      <c r="F6071" s="25"/>
    </row>
    <row r="6072" spans="1:6" ht="12.75" x14ac:dyDescent="0.2">
      <c r="A6072" s="20"/>
      <c r="C6072" s="22"/>
      <c r="F6072" s="25"/>
    </row>
    <row r="6073" spans="1:6" ht="12.75" x14ac:dyDescent="0.2">
      <c r="A6073" s="20"/>
      <c r="C6073" s="22"/>
      <c r="F6073" s="25"/>
    </row>
    <row r="6074" spans="1:6" ht="12.75" x14ac:dyDescent="0.2">
      <c r="A6074" s="20"/>
      <c r="C6074" s="22"/>
      <c r="F6074" s="25"/>
    </row>
    <row r="6075" spans="1:6" ht="12.75" x14ac:dyDescent="0.2">
      <c r="A6075" s="20"/>
      <c r="C6075" s="22"/>
      <c r="F6075" s="25"/>
    </row>
    <row r="6076" spans="1:6" ht="12.75" x14ac:dyDescent="0.2">
      <c r="A6076" s="20"/>
      <c r="C6076" s="22"/>
      <c r="F6076" s="25"/>
    </row>
    <row r="6077" spans="1:6" ht="12.75" x14ac:dyDescent="0.2">
      <c r="A6077" s="20"/>
      <c r="C6077" s="22"/>
      <c r="F6077" s="25"/>
    </row>
    <row r="6078" spans="1:6" ht="12.75" x14ac:dyDescent="0.2">
      <c r="A6078" s="20"/>
      <c r="C6078" s="22"/>
      <c r="F6078" s="25"/>
    </row>
    <row r="6079" spans="1:6" ht="12.75" x14ac:dyDescent="0.2">
      <c r="A6079" s="20"/>
      <c r="C6079" s="22"/>
      <c r="F6079" s="25"/>
    </row>
    <row r="6080" spans="1:6" ht="12.75" x14ac:dyDescent="0.2">
      <c r="A6080" s="20"/>
      <c r="C6080" s="22"/>
      <c r="F6080" s="25"/>
    </row>
    <row r="6081" spans="1:6" ht="12.75" x14ac:dyDescent="0.2">
      <c r="A6081" s="20"/>
      <c r="C6081" s="22"/>
      <c r="F6081" s="25"/>
    </row>
    <row r="6082" spans="1:6" ht="12.75" x14ac:dyDescent="0.2">
      <c r="A6082" s="20"/>
      <c r="C6082" s="22"/>
      <c r="F6082" s="25"/>
    </row>
    <row r="6083" spans="1:6" ht="12.75" x14ac:dyDescent="0.2">
      <c r="A6083" s="20"/>
      <c r="C6083" s="22"/>
      <c r="F6083" s="25"/>
    </row>
    <row r="6084" spans="1:6" ht="12.75" x14ac:dyDescent="0.2">
      <c r="A6084" s="20"/>
      <c r="C6084" s="22"/>
      <c r="F6084" s="25"/>
    </row>
    <row r="6085" spans="1:6" ht="12.75" x14ac:dyDescent="0.2">
      <c r="A6085" s="20"/>
      <c r="C6085" s="22"/>
      <c r="F6085" s="25"/>
    </row>
    <row r="6086" spans="1:6" ht="12.75" x14ac:dyDescent="0.2">
      <c r="A6086" s="20"/>
      <c r="C6086" s="22"/>
      <c r="F6086" s="25"/>
    </row>
    <row r="6087" spans="1:6" ht="12.75" x14ac:dyDescent="0.2">
      <c r="A6087" s="20"/>
      <c r="C6087" s="22"/>
      <c r="F6087" s="25"/>
    </row>
    <row r="6088" spans="1:6" ht="12.75" x14ac:dyDescent="0.2">
      <c r="A6088" s="20"/>
      <c r="C6088" s="22"/>
      <c r="F6088" s="25"/>
    </row>
    <row r="6089" spans="1:6" ht="12.75" x14ac:dyDescent="0.2">
      <c r="A6089" s="20"/>
      <c r="C6089" s="22"/>
      <c r="F6089" s="25"/>
    </row>
    <row r="6090" spans="1:6" ht="12.75" x14ac:dyDescent="0.2">
      <c r="A6090" s="20"/>
      <c r="C6090" s="22"/>
      <c r="F6090" s="25"/>
    </row>
    <row r="6091" spans="1:6" ht="12.75" x14ac:dyDescent="0.2">
      <c r="A6091" s="20"/>
      <c r="C6091" s="22"/>
      <c r="F6091" s="25"/>
    </row>
    <row r="6092" spans="1:6" ht="12.75" x14ac:dyDescent="0.2">
      <c r="A6092" s="20"/>
      <c r="C6092" s="22"/>
      <c r="F6092" s="25"/>
    </row>
    <row r="6093" spans="1:6" ht="12.75" x14ac:dyDescent="0.2">
      <c r="A6093" s="20"/>
      <c r="C6093" s="22"/>
      <c r="F6093" s="25"/>
    </row>
    <row r="6094" spans="1:6" ht="12.75" x14ac:dyDescent="0.2">
      <c r="A6094" s="20"/>
      <c r="C6094" s="22"/>
      <c r="F6094" s="25"/>
    </row>
    <row r="6095" spans="1:6" ht="12.75" x14ac:dyDescent="0.2">
      <c r="A6095" s="20"/>
      <c r="C6095" s="22"/>
      <c r="F6095" s="25"/>
    </row>
    <row r="6096" spans="1:6" ht="12.75" x14ac:dyDescent="0.2">
      <c r="A6096" s="20"/>
      <c r="C6096" s="22"/>
      <c r="F6096" s="25"/>
    </row>
    <row r="6097" spans="1:6" ht="12.75" x14ac:dyDescent="0.2">
      <c r="A6097" s="20"/>
      <c r="C6097" s="22"/>
      <c r="F6097" s="25"/>
    </row>
    <row r="6098" spans="1:6" ht="12.75" x14ac:dyDescent="0.2">
      <c r="A6098" s="20"/>
      <c r="C6098" s="22"/>
      <c r="F6098" s="25"/>
    </row>
    <row r="6099" spans="1:6" ht="12.75" x14ac:dyDescent="0.2">
      <c r="A6099" s="20"/>
      <c r="C6099" s="22"/>
      <c r="F6099" s="25"/>
    </row>
    <row r="6100" spans="1:6" ht="12.75" x14ac:dyDescent="0.2">
      <c r="A6100" s="20"/>
      <c r="C6100" s="22"/>
      <c r="F6100" s="25"/>
    </row>
    <row r="6101" spans="1:6" ht="12.75" x14ac:dyDescent="0.2">
      <c r="A6101" s="20"/>
      <c r="C6101" s="22"/>
      <c r="F6101" s="25"/>
    </row>
    <row r="6102" spans="1:6" ht="12.75" x14ac:dyDescent="0.2">
      <c r="A6102" s="20"/>
      <c r="C6102" s="22"/>
      <c r="F6102" s="25"/>
    </row>
    <row r="6103" spans="1:6" ht="12.75" x14ac:dyDescent="0.2">
      <c r="A6103" s="20"/>
      <c r="C6103" s="22"/>
      <c r="F6103" s="25"/>
    </row>
    <row r="6104" spans="1:6" ht="12.75" x14ac:dyDescent="0.2">
      <c r="A6104" s="20"/>
      <c r="C6104" s="22"/>
      <c r="F6104" s="25"/>
    </row>
    <row r="6105" spans="1:6" ht="12.75" x14ac:dyDescent="0.2">
      <c r="A6105" s="20"/>
      <c r="C6105" s="22"/>
      <c r="F6105" s="25"/>
    </row>
    <row r="6106" spans="1:6" ht="12.75" x14ac:dyDescent="0.2">
      <c r="A6106" s="20"/>
      <c r="C6106" s="22"/>
      <c r="F6106" s="25"/>
    </row>
    <row r="6107" spans="1:6" ht="12.75" x14ac:dyDescent="0.2">
      <c r="A6107" s="20"/>
      <c r="C6107" s="22"/>
      <c r="F6107" s="25"/>
    </row>
    <row r="6108" spans="1:6" ht="12.75" x14ac:dyDescent="0.2">
      <c r="A6108" s="20"/>
      <c r="C6108" s="22"/>
      <c r="F6108" s="25"/>
    </row>
    <row r="6109" spans="1:6" ht="12.75" x14ac:dyDescent="0.2">
      <c r="A6109" s="20"/>
      <c r="C6109" s="22"/>
      <c r="F6109" s="25"/>
    </row>
    <row r="6110" spans="1:6" ht="12.75" x14ac:dyDescent="0.2">
      <c r="A6110" s="20"/>
      <c r="C6110" s="22"/>
      <c r="F6110" s="25"/>
    </row>
    <row r="6111" spans="1:6" ht="12.75" x14ac:dyDescent="0.2">
      <c r="A6111" s="20"/>
      <c r="C6111" s="22"/>
      <c r="F6111" s="25"/>
    </row>
    <row r="6112" spans="1:6" ht="12.75" x14ac:dyDescent="0.2">
      <c r="A6112" s="20"/>
      <c r="C6112" s="22"/>
      <c r="F6112" s="25"/>
    </row>
    <row r="6113" spans="1:6" ht="12.75" x14ac:dyDescent="0.2">
      <c r="A6113" s="20"/>
      <c r="C6113" s="22"/>
      <c r="F6113" s="25"/>
    </row>
    <row r="6114" spans="1:6" ht="12.75" x14ac:dyDescent="0.2">
      <c r="A6114" s="20"/>
      <c r="C6114" s="22"/>
      <c r="F6114" s="25"/>
    </row>
    <row r="6115" spans="1:6" ht="12.75" x14ac:dyDescent="0.2">
      <c r="A6115" s="20"/>
      <c r="C6115" s="22"/>
      <c r="F6115" s="25"/>
    </row>
    <row r="6116" spans="1:6" ht="12.75" x14ac:dyDescent="0.2">
      <c r="A6116" s="20"/>
      <c r="C6116" s="22"/>
      <c r="F6116" s="25"/>
    </row>
    <row r="6117" spans="1:6" ht="12.75" x14ac:dyDescent="0.2">
      <c r="A6117" s="20"/>
      <c r="C6117" s="22"/>
      <c r="F6117" s="25"/>
    </row>
    <row r="6118" spans="1:6" ht="12.75" x14ac:dyDescent="0.2">
      <c r="A6118" s="20"/>
      <c r="C6118" s="22"/>
      <c r="F6118" s="25"/>
    </row>
    <row r="6119" spans="1:6" ht="12.75" x14ac:dyDescent="0.2">
      <c r="A6119" s="20"/>
      <c r="C6119" s="22"/>
      <c r="F6119" s="25"/>
    </row>
    <row r="6120" spans="1:6" ht="12.75" x14ac:dyDescent="0.2">
      <c r="A6120" s="20"/>
      <c r="C6120" s="22"/>
      <c r="F6120" s="25"/>
    </row>
    <row r="6121" spans="1:6" ht="12.75" x14ac:dyDescent="0.2">
      <c r="A6121" s="20"/>
      <c r="C6121" s="22"/>
      <c r="F6121" s="25"/>
    </row>
    <row r="6122" spans="1:6" ht="12.75" x14ac:dyDescent="0.2">
      <c r="A6122" s="20"/>
      <c r="C6122" s="22"/>
      <c r="F6122" s="25"/>
    </row>
    <row r="6123" spans="1:6" ht="12.75" x14ac:dyDescent="0.2">
      <c r="A6123" s="20"/>
      <c r="C6123" s="22"/>
      <c r="F6123" s="25"/>
    </row>
    <row r="6124" spans="1:6" ht="12.75" x14ac:dyDescent="0.2">
      <c r="A6124" s="20"/>
      <c r="C6124" s="22"/>
      <c r="F6124" s="25"/>
    </row>
    <row r="6125" spans="1:6" ht="12.75" x14ac:dyDescent="0.2">
      <c r="A6125" s="20"/>
      <c r="C6125" s="22"/>
      <c r="F6125" s="25"/>
    </row>
    <row r="6126" spans="1:6" ht="12.75" x14ac:dyDescent="0.2">
      <c r="A6126" s="20"/>
      <c r="C6126" s="22"/>
      <c r="F6126" s="25"/>
    </row>
    <row r="6127" spans="1:6" ht="12.75" x14ac:dyDescent="0.2">
      <c r="A6127" s="20"/>
      <c r="C6127" s="22"/>
      <c r="F6127" s="25"/>
    </row>
    <row r="6128" spans="1:6" ht="12.75" x14ac:dyDescent="0.2">
      <c r="A6128" s="20"/>
      <c r="C6128" s="22"/>
      <c r="F6128" s="25"/>
    </row>
    <row r="6129" spans="1:6" ht="12.75" x14ac:dyDescent="0.2">
      <c r="A6129" s="20"/>
      <c r="C6129" s="22"/>
      <c r="F6129" s="25"/>
    </row>
    <row r="6130" spans="1:6" ht="12.75" x14ac:dyDescent="0.2">
      <c r="A6130" s="20"/>
      <c r="C6130" s="22"/>
      <c r="F6130" s="25"/>
    </row>
    <row r="6131" spans="1:6" ht="12.75" x14ac:dyDescent="0.2">
      <c r="A6131" s="20"/>
      <c r="C6131" s="22"/>
      <c r="F6131" s="25"/>
    </row>
    <row r="6132" spans="1:6" ht="12.75" x14ac:dyDescent="0.2">
      <c r="A6132" s="20"/>
      <c r="C6132" s="22"/>
      <c r="F6132" s="25"/>
    </row>
    <row r="6133" spans="1:6" ht="12.75" x14ac:dyDescent="0.2">
      <c r="A6133" s="20"/>
      <c r="C6133" s="22"/>
      <c r="F6133" s="25"/>
    </row>
    <row r="6134" spans="1:6" ht="12.75" x14ac:dyDescent="0.2">
      <c r="A6134" s="20"/>
      <c r="C6134" s="22"/>
      <c r="F6134" s="25"/>
    </row>
    <row r="6135" spans="1:6" ht="12.75" x14ac:dyDescent="0.2">
      <c r="A6135" s="20"/>
      <c r="C6135" s="22"/>
      <c r="F6135" s="25"/>
    </row>
    <row r="6136" spans="1:6" ht="12.75" x14ac:dyDescent="0.2">
      <c r="A6136" s="20"/>
      <c r="C6136" s="22"/>
      <c r="F6136" s="25"/>
    </row>
    <row r="6137" spans="1:6" ht="12.75" x14ac:dyDescent="0.2">
      <c r="A6137" s="20"/>
      <c r="C6137" s="22"/>
      <c r="F6137" s="25"/>
    </row>
    <row r="6138" spans="1:6" ht="12.75" x14ac:dyDescent="0.2">
      <c r="A6138" s="20"/>
      <c r="C6138" s="22"/>
      <c r="F6138" s="25"/>
    </row>
    <row r="6139" spans="1:6" ht="12.75" x14ac:dyDescent="0.2">
      <c r="A6139" s="20"/>
      <c r="C6139" s="22"/>
      <c r="F6139" s="25"/>
    </row>
    <row r="6140" spans="1:6" ht="12.75" x14ac:dyDescent="0.2">
      <c r="A6140" s="20"/>
      <c r="C6140" s="22"/>
      <c r="F6140" s="25"/>
    </row>
    <row r="6141" spans="1:6" ht="12.75" x14ac:dyDescent="0.2">
      <c r="A6141" s="20"/>
      <c r="C6141" s="22"/>
      <c r="F6141" s="25"/>
    </row>
    <row r="6142" spans="1:6" ht="12.75" x14ac:dyDescent="0.2">
      <c r="A6142" s="20"/>
      <c r="C6142" s="22"/>
      <c r="F6142" s="25"/>
    </row>
    <row r="6143" spans="1:6" ht="12.75" x14ac:dyDescent="0.2">
      <c r="A6143" s="20"/>
      <c r="C6143" s="22"/>
      <c r="F6143" s="25"/>
    </row>
    <row r="6144" spans="1:6" ht="12.75" x14ac:dyDescent="0.2">
      <c r="A6144" s="20"/>
      <c r="C6144" s="22"/>
      <c r="F6144" s="25"/>
    </row>
    <row r="6145" spans="1:6" ht="12.75" x14ac:dyDescent="0.2">
      <c r="A6145" s="20"/>
      <c r="C6145" s="22"/>
      <c r="F6145" s="25"/>
    </row>
    <row r="6146" spans="1:6" ht="12.75" x14ac:dyDescent="0.2">
      <c r="A6146" s="20"/>
      <c r="C6146" s="22"/>
      <c r="F6146" s="25"/>
    </row>
    <row r="6147" spans="1:6" ht="12.75" x14ac:dyDescent="0.2">
      <c r="A6147" s="20"/>
      <c r="C6147" s="22"/>
      <c r="F6147" s="25"/>
    </row>
    <row r="6148" spans="1:6" ht="12.75" x14ac:dyDescent="0.2">
      <c r="A6148" s="20"/>
      <c r="C6148" s="22"/>
      <c r="F6148" s="25"/>
    </row>
    <row r="6149" spans="1:6" ht="12.75" x14ac:dyDescent="0.2">
      <c r="A6149" s="20"/>
      <c r="C6149" s="22"/>
      <c r="F6149" s="25"/>
    </row>
    <row r="6150" spans="1:6" ht="12.75" x14ac:dyDescent="0.2">
      <c r="A6150" s="20"/>
      <c r="C6150" s="22"/>
      <c r="F6150" s="25"/>
    </row>
    <row r="6151" spans="1:6" ht="12.75" x14ac:dyDescent="0.2">
      <c r="A6151" s="20"/>
      <c r="C6151" s="22"/>
      <c r="F6151" s="25"/>
    </row>
    <row r="6152" spans="1:6" ht="12.75" x14ac:dyDescent="0.2">
      <c r="A6152" s="20"/>
      <c r="C6152" s="22"/>
      <c r="F6152" s="25"/>
    </row>
    <row r="6153" spans="1:6" ht="12.75" x14ac:dyDescent="0.2">
      <c r="A6153" s="20"/>
      <c r="C6153" s="22"/>
      <c r="F6153" s="25"/>
    </row>
    <row r="6154" spans="1:6" ht="12.75" x14ac:dyDescent="0.2">
      <c r="A6154" s="20"/>
      <c r="C6154" s="22"/>
      <c r="F6154" s="25"/>
    </row>
    <row r="6155" spans="1:6" ht="12.75" x14ac:dyDescent="0.2">
      <c r="A6155" s="20"/>
      <c r="C6155" s="22"/>
      <c r="F6155" s="25"/>
    </row>
    <row r="6156" spans="1:6" ht="12.75" x14ac:dyDescent="0.2">
      <c r="A6156" s="20"/>
      <c r="C6156" s="22"/>
      <c r="F6156" s="25"/>
    </row>
    <row r="6157" spans="1:6" ht="12.75" x14ac:dyDescent="0.2">
      <c r="A6157" s="20"/>
      <c r="C6157" s="22"/>
      <c r="F6157" s="25"/>
    </row>
    <row r="6158" spans="1:6" ht="12.75" x14ac:dyDescent="0.2">
      <c r="A6158" s="20"/>
      <c r="C6158" s="22"/>
      <c r="F6158" s="25"/>
    </row>
    <row r="6159" spans="1:6" ht="12.75" x14ac:dyDescent="0.2">
      <c r="A6159" s="20"/>
      <c r="C6159" s="22"/>
      <c r="F6159" s="25"/>
    </row>
    <row r="6160" spans="1:6" ht="12.75" x14ac:dyDescent="0.2">
      <c r="A6160" s="20"/>
      <c r="C6160" s="22"/>
      <c r="F6160" s="25"/>
    </row>
    <row r="6161" spans="1:6" ht="12.75" x14ac:dyDescent="0.2">
      <c r="A6161" s="20"/>
      <c r="C6161" s="22"/>
      <c r="F6161" s="25"/>
    </row>
    <row r="6162" spans="1:6" ht="12.75" x14ac:dyDescent="0.2">
      <c r="A6162" s="20"/>
      <c r="C6162" s="22"/>
      <c r="F6162" s="25"/>
    </row>
    <row r="6163" spans="1:6" ht="12.75" x14ac:dyDescent="0.2">
      <c r="A6163" s="20"/>
      <c r="C6163" s="22"/>
      <c r="F6163" s="25"/>
    </row>
    <row r="6164" spans="1:6" ht="12.75" x14ac:dyDescent="0.2">
      <c r="A6164" s="20"/>
      <c r="C6164" s="22"/>
      <c r="F6164" s="25"/>
    </row>
    <row r="6165" spans="1:6" ht="12.75" x14ac:dyDescent="0.2">
      <c r="A6165" s="20"/>
      <c r="C6165" s="22"/>
      <c r="F6165" s="25"/>
    </row>
    <row r="6166" spans="1:6" ht="12.75" x14ac:dyDescent="0.2">
      <c r="A6166" s="20"/>
      <c r="C6166" s="22"/>
      <c r="F6166" s="25"/>
    </row>
    <row r="6167" spans="1:6" ht="12.75" x14ac:dyDescent="0.2">
      <c r="A6167" s="20"/>
      <c r="C6167" s="22"/>
      <c r="F6167" s="25"/>
    </row>
    <row r="6168" spans="1:6" ht="12.75" x14ac:dyDescent="0.2">
      <c r="A6168" s="20"/>
      <c r="C6168" s="22"/>
      <c r="F6168" s="25"/>
    </row>
    <row r="6169" spans="1:6" ht="12.75" x14ac:dyDescent="0.2">
      <c r="A6169" s="20"/>
      <c r="C6169" s="22"/>
      <c r="F6169" s="25"/>
    </row>
    <row r="6170" spans="1:6" ht="12.75" x14ac:dyDescent="0.2">
      <c r="A6170" s="20"/>
      <c r="C6170" s="22"/>
      <c r="F6170" s="25"/>
    </row>
    <row r="6171" spans="1:6" ht="12.75" x14ac:dyDescent="0.2">
      <c r="A6171" s="20"/>
      <c r="C6171" s="22"/>
      <c r="F6171" s="25"/>
    </row>
    <row r="6172" spans="1:6" ht="12.75" x14ac:dyDescent="0.2">
      <c r="A6172" s="20"/>
      <c r="C6172" s="22"/>
      <c r="F6172" s="25"/>
    </row>
    <row r="6173" spans="1:6" ht="12.75" x14ac:dyDescent="0.2">
      <c r="A6173" s="20"/>
      <c r="C6173" s="22"/>
      <c r="F6173" s="25"/>
    </row>
    <row r="6174" spans="1:6" ht="12.75" x14ac:dyDescent="0.2">
      <c r="A6174" s="20"/>
      <c r="C6174" s="22"/>
      <c r="F6174" s="25"/>
    </row>
    <row r="6175" spans="1:6" ht="12.75" x14ac:dyDescent="0.2">
      <c r="A6175" s="20"/>
      <c r="C6175" s="22"/>
      <c r="F6175" s="25"/>
    </row>
    <row r="6176" spans="1:6" ht="12.75" x14ac:dyDescent="0.2">
      <c r="A6176" s="20"/>
      <c r="C6176" s="22"/>
      <c r="F6176" s="25"/>
    </row>
    <row r="6177" spans="1:6" ht="12.75" x14ac:dyDescent="0.2">
      <c r="A6177" s="20"/>
      <c r="C6177" s="22"/>
      <c r="F6177" s="25"/>
    </row>
    <row r="6178" spans="1:6" ht="12.75" x14ac:dyDescent="0.2">
      <c r="A6178" s="20"/>
      <c r="C6178" s="22"/>
      <c r="F6178" s="25"/>
    </row>
    <row r="6179" spans="1:6" ht="12.75" x14ac:dyDescent="0.2">
      <c r="A6179" s="20"/>
      <c r="C6179" s="22"/>
      <c r="F6179" s="25"/>
    </row>
    <row r="6180" spans="1:6" ht="12.75" x14ac:dyDescent="0.2">
      <c r="A6180" s="20"/>
      <c r="C6180" s="22"/>
      <c r="F6180" s="25"/>
    </row>
    <row r="6181" spans="1:6" ht="12.75" x14ac:dyDescent="0.2">
      <c r="A6181" s="20"/>
      <c r="C6181" s="22"/>
      <c r="F6181" s="25"/>
    </row>
    <row r="6182" spans="1:6" ht="12.75" x14ac:dyDescent="0.2">
      <c r="A6182" s="20"/>
      <c r="C6182" s="22"/>
      <c r="F6182" s="25"/>
    </row>
    <row r="6183" spans="1:6" ht="12.75" x14ac:dyDescent="0.2">
      <c r="A6183" s="20"/>
      <c r="C6183" s="22"/>
      <c r="F6183" s="25"/>
    </row>
    <row r="6184" spans="1:6" ht="12.75" x14ac:dyDescent="0.2">
      <c r="A6184" s="20"/>
      <c r="C6184" s="22"/>
      <c r="F6184" s="25"/>
    </row>
    <row r="6185" spans="1:6" ht="12.75" x14ac:dyDescent="0.2">
      <c r="A6185" s="20"/>
      <c r="C6185" s="22"/>
      <c r="F6185" s="25"/>
    </row>
    <row r="6186" spans="1:6" ht="12.75" x14ac:dyDescent="0.2">
      <c r="A6186" s="20"/>
      <c r="C6186" s="22"/>
      <c r="F6186" s="25"/>
    </row>
    <row r="6187" spans="1:6" ht="12.75" x14ac:dyDescent="0.2">
      <c r="A6187" s="20"/>
      <c r="C6187" s="22"/>
      <c r="F6187" s="25"/>
    </row>
    <row r="6188" spans="1:6" ht="12.75" x14ac:dyDescent="0.2">
      <c r="A6188" s="20"/>
      <c r="C6188" s="22"/>
      <c r="F6188" s="25"/>
    </row>
    <row r="6189" spans="1:6" ht="12.75" x14ac:dyDescent="0.2">
      <c r="A6189" s="20"/>
      <c r="C6189" s="22"/>
      <c r="F6189" s="25"/>
    </row>
    <row r="6190" spans="1:6" ht="12.75" x14ac:dyDescent="0.2">
      <c r="A6190" s="20"/>
      <c r="C6190" s="22"/>
      <c r="F6190" s="25"/>
    </row>
    <row r="6191" spans="1:6" ht="12.75" x14ac:dyDescent="0.2">
      <c r="A6191" s="20"/>
      <c r="C6191" s="22"/>
      <c r="F6191" s="25"/>
    </row>
    <row r="6192" spans="1:6" ht="12.75" x14ac:dyDescent="0.2">
      <c r="A6192" s="20"/>
      <c r="C6192" s="22"/>
      <c r="F6192" s="25"/>
    </row>
    <row r="6193" spans="1:6" ht="12.75" x14ac:dyDescent="0.2">
      <c r="A6193" s="20"/>
      <c r="C6193" s="22"/>
      <c r="F6193" s="25"/>
    </row>
    <row r="6194" spans="1:6" ht="12.75" x14ac:dyDescent="0.2">
      <c r="A6194" s="20"/>
      <c r="C6194" s="22"/>
      <c r="F6194" s="25"/>
    </row>
    <row r="6195" spans="1:6" ht="12.75" x14ac:dyDescent="0.2">
      <c r="A6195" s="20"/>
      <c r="C6195" s="22"/>
      <c r="F6195" s="25"/>
    </row>
    <row r="6196" spans="1:6" ht="12.75" x14ac:dyDescent="0.2">
      <c r="A6196" s="20"/>
      <c r="C6196" s="22"/>
      <c r="F6196" s="25"/>
    </row>
    <row r="6197" spans="1:6" ht="12.75" x14ac:dyDescent="0.2">
      <c r="A6197" s="20"/>
      <c r="C6197" s="22"/>
      <c r="F6197" s="25"/>
    </row>
    <row r="6198" spans="1:6" ht="12.75" x14ac:dyDescent="0.2">
      <c r="A6198" s="20"/>
      <c r="C6198" s="22"/>
      <c r="F6198" s="25"/>
    </row>
    <row r="6199" spans="1:6" ht="12.75" x14ac:dyDescent="0.2">
      <c r="A6199" s="20"/>
      <c r="C6199" s="22"/>
      <c r="F6199" s="25"/>
    </row>
    <row r="6200" spans="1:6" ht="12.75" x14ac:dyDescent="0.2">
      <c r="A6200" s="20"/>
      <c r="C6200" s="22"/>
      <c r="F6200" s="25"/>
    </row>
    <row r="6201" spans="1:6" ht="12.75" x14ac:dyDescent="0.2">
      <c r="A6201" s="20"/>
      <c r="C6201" s="22"/>
      <c r="F6201" s="25"/>
    </row>
    <row r="6202" spans="1:6" ht="12.75" x14ac:dyDescent="0.2">
      <c r="A6202" s="20"/>
      <c r="C6202" s="22"/>
      <c r="F6202" s="25"/>
    </row>
    <row r="6203" spans="1:6" ht="12.75" x14ac:dyDescent="0.2">
      <c r="A6203" s="20"/>
      <c r="C6203" s="22"/>
      <c r="F6203" s="25"/>
    </row>
    <row r="6204" spans="1:6" ht="12.75" x14ac:dyDescent="0.2">
      <c r="A6204" s="20"/>
      <c r="C6204" s="22"/>
      <c r="F6204" s="25"/>
    </row>
    <row r="6205" spans="1:6" ht="12.75" x14ac:dyDescent="0.2">
      <c r="A6205" s="20"/>
      <c r="C6205" s="22"/>
      <c r="F6205" s="25"/>
    </row>
    <row r="6206" spans="1:6" ht="12.75" x14ac:dyDescent="0.2">
      <c r="A6206" s="20"/>
      <c r="C6206" s="22"/>
      <c r="F6206" s="25"/>
    </row>
    <row r="6207" spans="1:6" ht="12.75" x14ac:dyDescent="0.2">
      <c r="A6207" s="20"/>
      <c r="C6207" s="22"/>
      <c r="F6207" s="25"/>
    </row>
    <row r="6208" spans="1:6" ht="12.75" x14ac:dyDescent="0.2">
      <c r="A6208" s="20"/>
      <c r="C6208" s="22"/>
      <c r="F6208" s="25"/>
    </row>
    <row r="6209" spans="1:6" ht="12.75" x14ac:dyDescent="0.2">
      <c r="A6209" s="20"/>
      <c r="C6209" s="22"/>
      <c r="F6209" s="25"/>
    </row>
    <row r="6210" spans="1:6" ht="12.75" x14ac:dyDescent="0.2">
      <c r="A6210" s="20"/>
      <c r="C6210" s="22"/>
      <c r="F6210" s="25"/>
    </row>
    <row r="6211" spans="1:6" ht="12.75" x14ac:dyDescent="0.2">
      <c r="A6211" s="20"/>
      <c r="C6211" s="22"/>
      <c r="F6211" s="25"/>
    </row>
    <row r="6212" spans="1:6" ht="12.75" x14ac:dyDescent="0.2">
      <c r="A6212" s="20"/>
      <c r="C6212" s="22"/>
      <c r="F6212" s="25"/>
    </row>
    <row r="6213" spans="1:6" ht="12.75" x14ac:dyDescent="0.2">
      <c r="A6213" s="20"/>
      <c r="C6213" s="22"/>
      <c r="F6213" s="25"/>
    </row>
    <row r="6214" spans="1:6" ht="12.75" x14ac:dyDescent="0.2">
      <c r="A6214" s="20"/>
      <c r="C6214" s="22"/>
      <c r="F6214" s="25"/>
    </row>
    <row r="6215" spans="1:6" ht="12.75" x14ac:dyDescent="0.2">
      <c r="A6215" s="20"/>
      <c r="C6215" s="22"/>
      <c r="F6215" s="25"/>
    </row>
    <row r="6216" spans="1:6" ht="12.75" x14ac:dyDescent="0.2">
      <c r="A6216" s="20"/>
      <c r="C6216" s="22"/>
      <c r="F6216" s="25"/>
    </row>
    <row r="6217" spans="1:6" ht="12.75" x14ac:dyDescent="0.2">
      <c r="A6217" s="20"/>
      <c r="C6217" s="22"/>
      <c r="F6217" s="25"/>
    </row>
    <row r="6218" spans="1:6" ht="12.75" x14ac:dyDescent="0.2">
      <c r="A6218" s="20"/>
      <c r="C6218" s="22"/>
      <c r="F6218" s="25"/>
    </row>
    <row r="6219" spans="1:6" ht="12.75" x14ac:dyDescent="0.2">
      <c r="A6219" s="20"/>
      <c r="C6219" s="22"/>
      <c r="F6219" s="25"/>
    </row>
    <row r="6220" spans="1:6" ht="12.75" x14ac:dyDescent="0.2">
      <c r="A6220" s="20"/>
      <c r="C6220" s="22"/>
      <c r="F6220" s="25"/>
    </row>
    <row r="6221" spans="1:6" ht="12.75" x14ac:dyDescent="0.2">
      <c r="A6221" s="20"/>
      <c r="C6221" s="22"/>
      <c r="F6221" s="25"/>
    </row>
    <row r="6222" spans="1:6" ht="12.75" x14ac:dyDescent="0.2">
      <c r="A6222" s="20"/>
      <c r="C6222" s="22"/>
      <c r="F6222" s="25"/>
    </row>
    <row r="6223" spans="1:6" ht="12.75" x14ac:dyDescent="0.2">
      <c r="A6223" s="20"/>
      <c r="C6223" s="22"/>
      <c r="F6223" s="25"/>
    </row>
    <row r="6224" spans="1:6" ht="12.75" x14ac:dyDescent="0.2">
      <c r="A6224" s="20"/>
      <c r="C6224" s="22"/>
      <c r="F6224" s="25"/>
    </row>
    <row r="6225" spans="1:6" ht="12.75" x14ac:dyDescent="0.2">
      <c r="A6225" s="20"/>
      <c r="C6225" s="22"/>
      <c r="F6225" s="25"/>
    </row>
    <row r="6226" spans="1:6" ht="12.75" x14ac:dyDescent="0.2">
      <c r="A6226" s="20"/>
      <c r="C6226" s="22"/>
      <c r="F6226" s="25"/>
    </row>
    <row r="6227" spans="1:6" ht="12.75" x14ac:dyDescent="0.2">
      <c r="A6227" s="20"/>
      <c r="C6227" s="22"/>
      <c r="F6227" s="25"/>
    </row>
    <row r="6228" spans="1:6" ht="12.75" x14ac:dyDescent="0.2">
      <c r="A6228" s="20"/>
      <c r="C6228" s="22"/>
      <c r="F6228" s="25"/>
    </row>
    <row r="6229" spans="1:6" ht="12.75" x14ac:dyDescent="0.2">
      <c r="A6229" s="20"/>
      <c r="C6229" s="22"/>
      <c r="F6229" s="25"/>
    </row>
    <row r="6230" spans="1:6" ht="12.75" x14ac:dyDescent="0.2">
      <c r="A6230" s="20"/>
      <c r="C6230" s="22"/>
      <c r="F6230" s="25"/>
    </row>
    <row r="6231" spans="1:6" ht="12.75" x14ac:dyDescent="0.2">
      <c r="A6231" s="20"/>
      <c r="C6231" s="22"/>
      <c r="F6231" s="25"/>
    </row>
    <row r="6232" spans="1:6" ht="12.75" x14ac:dyDescent="0.2">
      <c r="A6232" s="20"/>
      <c r="C6232" s="22"/>
      <c r="F6232" s="25"/>
    </row>
    <row r="6233" spans="1:6" ht="12.75" x14ac:dyDescent="0.2">
      <c r="A6233" s="20"/>
      <c r="C6233" s="22"/>
      <c r="F6233" s="25"/>
    </row>
    <row r="6234" spans="1:6" ht="12.75" x14ac:dyDescent="0.2">
      <c r="A6234" s="20"/>
      <c r="C6234" s="22"/>
      <c r="F6234" s="25"/>
    </row>
    <row r="6235" spans="1:6" ht="12.75" x14ac:dyDescent="0.2">
      <c r="A6235" s="20"/>
      <c r="C6235" s="22"/>
      <c r="F6235" s="25"/>
    </row>
    <row r="6236" spans="1:6" ht="12.75" x14ac:dyDescent="0.2">
      <c r="A6236" s="20"/>
      <c r="C6236" s="22"/>
      <c r="F6236" s="25"/>
    </row>
    <row r="6237" spans="1:6" ht="12.75" x14ac:dyDescent="0.2">
      <c r="A6237" s="20"/>
      <c r="C6237" s="22"/>
      <c r="F6237" s="25"/>
    </row>
    <row r="6238" spans="1:6" ht="12.75" x14ac:dyDescent="0.2">
      <c r="A6238" s="20"/>
      <c r="C6238" s="22"/>
      <c r="F6238" s="25"/>
    </row>
    <row r="6239" spans="1:6" ht="12.75" x14ac:dyDescent="0.2">
      <c r="A6239" s="20"/>
      <c r="C6239" s="22"/>
      <c r="F6239" s="25"/>
    </row>
    <row r="6240" spans="1:6" ht="12.75" x14ac:dyDescent="0.2">
      <c r="A6240" s="20"/>
      <c r="C6240" s="22"/>
      <c r="F6240" s="25"/>
    </row>
    <row r="6241" spans="1:6" ht="12.75" x14ac:dyDescent="0.2">
      <c r="A6241" s="20"/>
      <c r="C6241" s="22"/>
      <c r="F6241" s="25"/>
    </row>
    <row r="6242" spans="1:6" ht="12.75" x14ac:dyDescent="0.2">
      <c r="A6242" s="20"/>
      <c r="C6242" s="22"/>
      <c r="F6242" s="25"/>
    </row>
    <row r="6243" spans="1:6" ht="12.75" x14ac:dyDescent="0.2">
      <c r="A6243" s="20"/>
      <c r="C6243" s="22"/>
      <c r="F6243" s="25"/>
    </row>
    <row r="6244" spans="1:6" ht="12.75" x14ac:dyDescent="0.2">
      <c r="A6244" s="20"/>
      <c r="C6244" s="22"/>
      <c r="F6244" s="25"/>
    </row>
    <row r="6245" spans="1:6" ht="12.75" x14ac:dyDescent="0.2">
      <c r="A6245" s="20"/>
      <c r="C6245" s="22"/>
      <c r="F6245" s="25"/>
    </row>
    <row r="6246" spans="1:6" ht="12.75" x14ac:dyDescent="0.2">
      <c r="A6246" s="20"/>
      <c r="C6246" s="22"/>
      <c r="F6246" s="25"/>
    </row>
    <row r="6247" spans="1:6" ht="12.75" x14ac:dyDescent="0.2">
      <c r="A6247" s="20"/>
      <c r="C6247" s="22"/>
      <c r="F6247" s="25"/>
    </row>
    <row r="6248" spans="1:6" ht="12.75" x14ac:dyDescent="0.2">
      <c r="A6248" s="20"/>
      <c r="C6248" s="22"/>
      <c r="F6248" s="25"/>
    </row>
    <row r="6249" spans="1:6" ht="12.75" x14ac:dyDescent="0.2">
      <c r="A6249" s="20"/>
      <c r="C6249" s="22"/>
      <c r="F6249" s="25"/>
    </row>
    <row r="6250" spans="1:6" ht="12.75" x14ac:dyDescent="0.2">
      <c r="A6250" s="20"/>
      <c r="C6250" s="22"/>
      <c r="F6250" s="25"/>
    </row>
    <row r="6251" spans="1:6" ht="12.75" x14ac:dyDescent="0.2">
      <c r="A6251" s="20"/>
      <c r="C6251" s="22"/>
      <c r="F6251" s="25"/>
    </row>
    <row r="6252" spans="1:6" ht="12.75" x14ac:dyDescent="0.2">
      <c r="A6252" s="20"/>
      <c r="C6252" s="22"/>
      <c r="F6252" s="25"/>
    </row>
    <row r="6253" spans="1:6" ht="12.75" x14ac:dyDescent="0.2">
      <c r="A6253" s="20"/>
      <c r="C6253" s="22"/>
      <c r="F6253" s="25"/>
    </row>
    <row r="6254" spans="1:6" ht="12.75" x14ac:dyDescent="0.2">
      <c r="A6254" s="20"/>
      <c r="C6254" s="22"/>
      <c r="F6254" s="25"/>
    </row>
    <row r="6255" spans="1:6" ht="12.75" x14ac:dyDescent="0.2">
      <c r="A6255" s="20"/>
      <c r="C6255" s="22"/>
      <c r="F6255" s="25"/>
    </row>
    <row r="6256" spans="1:6" ht="12.75" x14ac:dyDescent="0.2">
      <c r="A6256" s="20"/>
      <c r="C6256" s="22"/>
      <c r="F6256" s="25"/>
    </row>
    <row r="6257" spans="1:6" ht="12.75" x14ac:dyDescent="0.2">
      <c r="A6257" s="20"/>
      <c r="C6257" s="22"/>
      <c r="F6257" s="25"/>
    </row>
    <row r="6258" spans="1:6" ht="12.75" x14ac:dyDescent="0.2">
      <c r="A6258" s="20"/>
      <c r="C6258" s="22"/>
      <c r="F6258" s="25"/>
    </row>
    <row r="6259" spans="1:6" ht="12.75" x14ac:dyDescent="0.2">
      <c r="A6259" s="20"/>
      <c r="C6259" s="22"/>
      <c r="F6259" s="25"/>
    </row>
    <row r="6260" spans="1:6" ht="12.75" x14ac:dyDescent="0.2">
      <c r="A6260" s="20"/>
      <c r="C6260" s="22"/>
      <c r="F6260" s="25"/>
    </row>
    <row r="6261" spans="1:6" ht="12.75" x14ac:dyDescent="0.2">
      <c r="A6261" s="20"/>
      <c r="C6261" s="22"/>
      <c r="F6261" s="25"/>
    </row>
    <row r="6262" spans="1:6" ht="12.75" x14ac:dyDescent="0.2">
      <c r="A6262" s="20"/>
      <c r="C6262" s="22"/>
      <c r="F6262" s="25"/>
    </row>
    <row r="6263" spans="1:6" ht="12.75" x14ac:dyDescent="0.2">
      <c r="A6263" s="20"/>
      <c r="C6263" s="22"/>
      <c r="F6263" s="25"/>
    </row>
    <row r="6264" spans="1:6" ht="12.75" x14ac:dyDescent="0.2">
      <c r="A6264" s="20"/>
      <c r="C6264" s="22"/>
      <c r="F6264" s="25"/>
    </row>
    <row r="6265" spans="1:6" ht="12.75" x14ac:dyDescent="0.2">
      <c r="A6265" s="20"/>
      <c r="C6265" s="22"/>
      <c r="F6265" s="25"/>
    </row>
    <row r="6266" spans="1:6" ht="12.75" x14ac:dyDescent="0.2">
      <c r="A6266" s="20"/>
      <c r="C6266" s="22"/>
      <c r="F6266" s="25"/>
    </row>
    <row r="6267" spans="1:6" ht="12.75" x14ac:dyDescent="0.2">
      <c r="A6267" s="20"/>
      <c r="C6267" s="22"/>
      <c r="F6267" s="25"/>
    </row>
    <row r="6268" spans="1:6" ht="12.75" x14ac:dyDescent="0.2">
      <c r="A6268" s="20"/>
      <c r="C6268" s="22"/>
      <c r="F6268" s="25"/>
    </row>
    <row r="6269" spans="1:6" ht="12.75" x14ac:dyDescent="0.2">
      <c r="A6269" s="20"/>
      <c r="C6269" s="22"/>
      <c r="F6269" s="25"/>
    </row>
    <row r="6270" spans="1:6" ht="12.75" x14ac:dyDescent="0.2">
      <c r="A6270" s="20"/>
      <c r="C6270" s="22"/>
      <c r="F6270" s="25"/>
    </row>
    <row r="6271" spans="1:6" ht="12.75" x14ac:dyDescent="0.2">
      <c r="A6271" s="20"/>
      <c r="C6271" s="22"/>
      <c r="F6271" s="25"/>
    </row>
    <row r="6272" spans="1:6" ht="12.75" x14ac:dyDescent="0.2">
      <c r="A6272" s="20"/>
      <c r="C6272" s="22"/>
      <c r="F6272" s="25"/>
    </row>
    <row r="6273" spans="1:6" ht="12.75" x14ac:dyDescent="0.2">
      <c r="A6273" s="20"/>
      <c r="C6273" s="22"/>
      <c r="F6273" s="25"/>
    </row>
    <row r="6274" spans="1:6" ht="12.75" x14ac:dyDescent="0.2">
      <c r="A6274" s="20"/>
      <c r="C6274" s="22"/>
      <c r="F6274" s="25"/>
    </row>
    <row r="6275" spans="1:6" ht="12.75" x14ac:dyDescent="0.2">
      <c r="A6275" s="20"/>
      <c r="C6275" s="22"/>
      <c r="F6275" s="25"/>
    </row>
    <row r="6276" spans="1:6" ht="12.75" x14ac:dyDescent="0.2">
      <c r="A6276" s="20"/>
      <c r="C6276" s="22"/>
      <c r="F6276" s="25"/>
    </row>
    <row r="6277" spans="1:6" ht="12.75" x14ac:dyDescent="0.2">
      <c r="A6277" s="20"/>
      <c r="C6277" s="22"/>
      <c r="F6277" s="25"/>
    </row>
    <row r="6278" spans="1:6" ht="12.75" x14ac:dyDescent="0.2">
      <c r="A6278" s="20"/>
      <c r="C6278" s="22"/>
      <c r="F6278" s="25"/>
    </row>
    <row r="6279" spans="1:6" ht="12.75" x14ac:dyDescent="0.2">
      <c r="A6279" s="20"/>
      <c r="C6279" s="22"/>
      <c r="F6279" s="25"/>
    </row>
    <row r="6280" spans="1:6" ht="12.75" x14ac:dyDescent="0.2">
      <c r="A6280" s="20"/>
      <c r="C6280" s="22"/>
      <c r="F6280" s="25"/>
    </row>
    <row r="6281" spans="1:6" ht="12.75" x14ac:dyDescent="0.2">
      <c r="A6281" s="20"/>
      <c r="C6281" s="22"/>
      <c r="F6281" s="25"/>
    </row>
    <row r="6282" spans="1:6" ht="12.75" x14ac:dyDescent="0.2">
      <c r="A6282" s="20"/>
      <c r="C6282" s="22"/>
      <c r="F6282" s="25"/>
    </row>
    <row r="6283" spans="1:6" ht="12.75" x14ac:dyDescent="0.2">
      <c r="A6283" s="20"/>
      <c r="C6283" s="22"/>
      <c r="F6283" s="25"/>
    </row>
    <row r="6284" spans="1:6" ht="12.75" x14ac:dyDescent="0.2">
      <c r="A6284" s="20"/>
      <c r="C6284" s="22"/>
      <c r="F6284" s="25"/>
    </row>
    <row r="6285" spans="1:6" ht="12.75" x14ac:dyDescent="0.2">
      <c r="A6285" s="20"/>
      <c r="C6285" s="22"/>
      <c r="F6285" s="25"/>
    </row>
    <row r="6286" spans="1:6" ht="12.75" x14ac:dyDescent="0.2">
      <c r="A6286" s="20"/>
      <c r="C6286" s="22"/>
      <c r="F6286" s="25"/>
    </row>
    <row r="6287" spans="1:6" ht="12.75" x14ac:dyDescent="0.2">
      <c r="A6287" s="20"/>
      <c r="C6287" s="22"/>
      <c r="F6287" s="25"/>
    </row>
    <row r="6288" spans="1:6" ht="12.75" x14ac:dyDescent="0.2">
      <c r="A6288" s="20"/>
      <c r="C6288" s="22"/>
      <c r="F6288" s="25"/>
    </row>
    <row r="6289" spans="1:6" ht="12.75" x14ac:dyDescent="0.2">
      <c r="A6289" s="20"/>
      <c r="C6289" s="22"/>
      <c r="F6289" s="25"/>
    </row>
    <row r="6290" spans="1:6" ht="12.75" x14ac:dyDescent="0.2">
      <c r="A6290" s="20"/>
      <c r="C6290" s="22"/>
      <c r="F6290" s="25"/>
    </row>
    <row r="6291" spans="1:6" ht="12.75" x14ac:dyDescent="0.2">
      <c r="A6291" s="20"/>
      <c r="C6291" s="22"/>
      <c r="F6291" s="25"/>
    </row>
    <row r="6292" spans="1:6" ht="12.75" x14ac:dyDescent="0.2">
      <c r="A6292" s="20"/>
      <c r="C6292" s="22"/>
      <c r="F6292" s="25"/>
    </row>
    <row r="6293" spans="1:6" ht="12.75" x14ac:dyDescent="0.2">
      <c r="A6293" s="20"/>
      <c r="C6293" s="22"/>
      <c r="F6293" s="25"/>
    </row>
    <row r="6294" spans="1:6" ht="12.75" x14ac:dyDescent="0.2">
      <c r="A6294" s="20"/>
      <c r="C6294" s="22"/>
      <c r="F6294" s="25"/>
    </row>
    <row r="6295" spans="1:6" ht="12.75" x14ac:dyDescent="0.2">
      <c r="A6295" s="20"/>
      <c r="C6295" s="22"/>
      <c r="F6295" s="25"/>
    </row>
    <row r="6296" spans="1:6" ht="12.75" x14ac:dyDescent="0.2">
      <c r="A6296" s="20"/>
      <c r="C6296" s="22"/>
      <c r="F6296" s="25"/>
    </row>
    <row r="6297" spans="1:6" ht="12.75" x14ac:dyDescent="0.2">
      <c r="A6297" s="20"/>
      <c r="C6297" s="22"/>
      <c r="F6297" s="25"/>
    </row>
    <row r="6298" spans="1:6" ht="12.75" x14ac:dyDescent="0.2">
      <c r="A6298" s="20"/>
      <c r="C6298" s="22"/>
      <c r="F6298" s="25"/>
    </row>
    <row r="6299" spans="1:6" ht="12.75" x14ac:dyDescent="0.2">
      <c r="A6299" s="20"/>
      <c r="C6299" s="22"/>
      <c r="F6299" s="25"/>
    </row>
    <row r="6300" spans="1:6" ht="12.75" x14ac:dyDescent="0.2">
      <c r="A6300" s="20"/>
      <c r="C6300" s="22"/>
      <c r="F6300" s="25"/>
    </row>
    <row r="6301" spans="1:6" ht="12.75" x14ac:dyDescent="0.2">
      <c r="A6301" s="20"/>
      <c r="C6301" s="22"/>
      <c r="F6301" s="25"/>
    </row>
    <row r="6302" spans="1:6" ht="12.75" x14ac:dyDescent="0.2">
      <c r="A6302" s="20"/>
      <c r="C6302" s="22"/>
      <c r="F6302" s="25"/>
    </row>
    <row r="6303" spans="1:6" ht="12.75" x14ac:dyDescent="0.2">
      <c r="A6303" s="20"/>
      <c r="C6303" s="22"/>
      <c r="F6303" s="25"/>
    </row>
    <row r="6304" spans="1:6" ht="12.75" x14ac:dyDescent="0.2">
      <c r="A6304" s="20"/>
      <c r="C6304" s="22"/>
      <c r="F6304" s="25"/>
    </row>
    <row r="6305" spans="1:6" ht="12.75" x14ac:dyDescent="0.2">
      <c r="A6305" s="20"/>
      <c r="C6305" s="22"/>
      <c r="F6305" s="25"/>
    </row>
    <row r="6306" spans="1:6" ht="12.75" x14ac:dyDescent="0.2">
      <c r="A6306" s="20"/>
      <c r="C6306" s="22"/>
      <c r="F6306" s="25"/>
    </row>
    <row r="6307" spans="1:6" ht="12.75" x14ac:dyDescent="0.2">
      <c r="A6307" s="20"/>
      <c r="C6307" s="22"/>
      <c r="F6307" s="25"/>
    </row>
    <row r="6308" spans="1:6" ht="12.75" x14ac:dyDescent="0.2">
      <c r="A6308" s="20"/>
      <c r="C6308" s="22"/>
      <c r="F6308" s="25"/>
    </row>
    <row r="6309" spans="1:6" ht="12.75" x14ac:dyDescent="0.2">
      <c r="A6309" s="20"/>
      <c r="C6309" s="22"/>
      <c r="F6309" s="25"/>
    </row>
    <row r="6310" spans="1:6" ht="12.75" x14ac:dyDescent="0.2">
      <c r="A6310" s="20"/>
      <c r="C6310" s="22"/>
      <c r="F6310" s="25"/>
    </row>
    <row r="6311" spans="1:6" ht="12.75" x14ac:dyDescent="0.2">
      <c r="A6311" s="20"/>
      <c r="C6311" s="22"/>
      <c r="F6311" s="25"/>
    </row>
    <row r="6312" spans="1:6" ht="12.75" x14ac:dyDescent="0.2">
      <c r="A6312" s="20"/>
      <c r="C6312" s="22"/>
      <c r="F6312" s="25"/>
    </row>
    <row r="6313" spans="1:6" ht="12.75" x14ac:dyDescent="0.2">
      <c r="A6313" s="20"/>
      <c r="C6313" s="22"/>
      <c r="F6313" s="25"/>
    </row>
    <row r="6314" spans="1:6" ht="12.75" x14ac:dyDescent="0.2">
      <c r="A6314" s="20"/>
      <c r="C6314" s="22"/>
      <c r="F6314" s="25"/>
    </row>
    <row r="6315" spans="1:6" ht="12.75" x14ac:dyDescent="0.2">
      <c r="A6315" s="20"/>
      <c r="C6315" s="22"/>
      <c r="F6315" s="25"/>
    </row>
    <row r="6316" spans="1:6" ht="12.75" x14ac:dyDescent="0.2">
      <c r="A6316" s="20"/>
      <c r="C6316" s="22"/>
      <c r="F6316" s="25"/>
    </row>
    <row r="6317" spans="1:6" ht="12.75" x14ac:dyDescent="0.2">
      <c r="A6317" s="20"/>
      <c r="C6317" s="22"/>
      <c r="F6317" s="25"/>
    </row>
    <row r="6318" spans="1:6" ht="12.75" x14ac:dyDescent="0.2">
      <c r="A6318" s="20"/>
      <c r="C6318" s="22"/>
      <c r="F6318" s="25"/>
    </row>
    <row r="6319" spans="1:6" ht="12.75" x14ac:dyDescent="0.2">
      <c r="A6319" s="20"/>
      <c r="C6319" s="22"/>
      <c r="F6319" s="25"/>
    </row>
    <row r="6320" spans="1:6" ht="12.75" x14ac:dyDescent="0.2">
      <c r="A6320" s="20"/>
      <c r="C6320" s="22"/>
      <c r="F6320" s="25"/>
    </row>
    <row r="6321" spans="1:6" ht="12.75" x14ac:dyDescent="0.2">
      <c r="A6321" s="20"/>
      <c r="C6321" s="22"/>
      <c r="F6321" s="25"/>
    </row>
    <row r="6322" spans="1:6" ht="12.75" x14ac:dyDescent="0.2">
      <c r="A6322" s="20"/>
      <c r="C6322" s="22"/>
      <c r="F6322" s="25"/>
    </row>
    <row r="6323" spans="1:6" ht="12.75" x14ac:dyDescent="0.2">
      <c r="A6323" s="20"/>
      <c r="C6323" s="22"/>
      <c r="F6323" s="25"/>
    </row>
    <row r="6324" spans="1:6" ht="12.75" x14ac:dyDescent="0.2">
      <c r="A6324" s="20"/>
      <c r="C6324" s="22"/>
      <c r="F6324" s="25"/>
    </row>
    <row r="6325" spans="1:6" ht="12.75" x14ac:dyDescent="0.2">
      <c r="A6325" s="20"/>
      <c r="C6325" s="22"/>
      <c r="F6325" s="25"/>
    </row>
    <row r="6326" spans="1:6" ht="12.75" x14ac:dyDescent="0.2">
      <c r="A6326" s="20"/>
      <c r="C6326" s="22"/>
      <c r="F6326" s="25"/>
    </row>
    <row r="6327" spans="1:6" ht="12.75" x14ac:dyDescent="0.2">
      <c r="A6327" s="20"/>
      <c r="C6327" s="22"/>
      <c r="F6327" s="25"/>
    </row>
    <row r="6328" spans="1:6" ht="12.75" x14ac:dyDescent="0.2">
      <c r="A6328" s="20"/>
      <c r="C6328" s="22"/>
      <c r="F6328" s="25"/>
    </row>
    <row r="6329" spans="1:6" ht="12.75" x14ac:dyDescent="0.2">
      <c r="A6329" s="20"/>
      <c r="C6329" s="22"/>
      <c r="F6329" s="25"/>
    </row>
    <row r="6330" spans="1:6" ht="12.75" x14ac:dyDescent="0.2">
      <c r="A6330" s="20"/>
      <c r="C6330" s="22"/>
      <c r="F6330" s="25"/>
    </row>
    <row r="6331" spans="1:6" ht="12.75" x14ac:dyDescent="0.2">
      <c r="A6331" s="20"/>
      <c r="C6331" s="22"/>
      <c r="F6331" s="25"/>
    </row>
    <row r="6332" spans="1:6" ht="12.75" x14ac:dyDescent="0.2">
      <c r="A6332" s="20"/>
      <c r="C6332" s="22"/>
      <c r="F6332" s="25"/>
    </row>
    <row r="6333" spans="1:6" ht="12.75" x14ac:dyDescent="0.2">
      <c r="A6333" s="20"/>
      <c r="C6333" s="22"/>
      <c r="F6333" s="25"/>
    </row>
    <row r="6334" spans="1:6" ht="12.75" x14ac:dyDescent="0.2">
      <c r="A6334" s="20"/>
      <c r="C6334" s="22"/>
      <c r="F6334" s="25"/>
    </row>
    <row r="6335" spans="1:6" ht="12.75" x14ac:dyDescent="0.2">
      <c r="A6335" s="20"/>
      <c r="C6335" s="22"/>
      <c r="F6335" s="25"/>
    </row>
    <row r="6336" spans="1:6" ht="12.75" x14ac:dyDescent="0.2">
      <c r="A6336" s="20"/>
      <c r="C6336" s="22"/>
      <c r="F6336" s="25"/>
    </row>
    <row r="6337" spans="1:6" ht="12.75" x14ac:dyDescent="0.2">
      <c r="A6337" s="20"/>
      <c r="C6337" s="22"/>
      <c r="F6337" s="25"/>
    </row>
    <row r="6338" spans="1:6" ht="12.75" x14ac:dyDescent="0.2">
      <c r="A6338" s="20"/>
      <c r="C6338" s="22"/>
      <c r="F6338" s="25"/>
    </row>
    <row r="6339" spans="1:6" ht="12.75" x14ac:dyDescent="0.2">
      <c r="A6339" s="20"/>
      <c r="C6339" s="22"/>
      <c r="F6339" s="25"/>
    </row>
    <row r="6340" spans="1:6" ht="12.75" x14ac:dyDescent="0.2">
      <c r="A6340" s="20"/>
      <c r="C6340" s="22"/>
      <c r="F6340" s="25"/>
    </row>
    <row r="6341" spans="1:6" ht="12.75" x14ac:dyDescent="0.2">
      <c r="A6341" s="20"/>
      <c r="C6341" s="22"/>
      <c r="F6341" s="25"/>
    </row>
    <row r="6342" spans="1:6" ht="12.75" x14ac:dyDescent="0.2">
      <c r="A6342" s="20"/>
      <c r="C6342" s="22"/>
      <c r="F6342" s="25"/>
    </row>
    <row r="6343" spans="1:6" ht="12.75" x14ac:dyDescent="0.2">
      <c r="A6343" s="20"/>
      <c r="C6343" s="22"/>
      <c r="F6343" s="25"/>
    </row>
    <row r="6344" spans="1:6" ht="12.75" x14ac:dyDescent="0.2">
      <c r="A6344" s="20"/>
      <c r="C6344" s="22"/>
      <c r="F6344" s="25"/>
    </row>
    <row r="6345" spans="1:6" ht="12.75" x14ac:dyDescent="0.2">
      <c r="A6345" s="20"/>
      <c r="C6345" s="22"/>
      <c r="F6345" s="25"/>
    </row>
    <row r="6346" spans="1:6" ht="12.75" x14ac:dyDescent="0.2">
      <c r="A6346" s="20"/>
      <c r="C6346" s="22"/>
      <c r="F6346" s="25"/>
    </row>
    <row r="6347" spans="1:6" ht="12.75" x14ac:dyDescent="0.2">
      <c r="A6347" s="20"/>
      <c r="C6347" s="22"/>
      <c r="F6347" s="25"/>
    </row>
    <row r="6348" spans="1:6" ht="12.75" x14ac:dyDescent="0.2">
      <c r="A6348" s="20"/>
      <c r="C6348" s="22"/>
      <c r="F6348" s="25"/>
    </row>
    <row r="6349" spans="1:6" ht="12.75" x14ac:dyDescent="0.2">
      <c r="A6349" s="20"/>
      <c r="C6349" s="22"/>
      <c r="F6349" s="25"/>
    </row>
    <row r="6350" spans="1:6" ht="12.75" x14ac:dyDescent="0.2">
      <c r="A6350" s="20"/>
      <c r="C6350" s="22"/>
      <c r="F6350" s="25"/>
    </row>
    <row r="6351" spans="1:6" ht="12.75" x14ac:dyDescent="0.2">
      <c r="A6351" s="20"/>
      <c r="C6351" s="22"/>
      <c r="F6351" s="25"/>
    </row>
    <row r="6352" spans="1:6" ht="12.75" x14ac:dyDescent="0.2">
      <c r="A6352" s="20"/>
      <c r="C6352" s="22"/>
      <c r="F6352" s="25"/>
    </row>
    <row r="6353" spans="1:6" ht="12.75" x14ac:dyDescent="0.2">
      <c r="A6353" s="20"/>
      <c r="C6353" s="22"/>
      <c r="F6353" s="25"/>
    </row>
    <row r="6354" spans="1:6" ht="12.75" x14ac:dyDescent="0.2">
      <c r="A6354" s="20"/>
      <c r="C6354" s="22"/>
      <c r="F6354" s="25"/>
    </row>
    <row r="6355" spans="1:6" ht="12.75" x14ac:dyDescent="0.2">
      <c r="A6355" s="20"/>
      <c r="C6355" s="22"/>
      <c r="F6355" s="25"/>
    </row>
    <row r="6356" spans="1:6" ht="12.75" x14ac:dyDescent="0.2">
      <c r="A6356" s="20"/>
      <c r="C6356" s="22"/>
      <c r="F6356" s="25"/>
    </row>
    <row r="6357" spans="1:6" ht="12.75" x14ac:dyDescent="0.2">
      <c r="A6357" s="20"/>
      <c r="C6357" s="22"/>
      <c r="F6357" s="25"/>
    </row>
    <row r="6358" spans="1:6" ht="12.75" x14ac:dyDescent="0.2">
      <c r="A6358" s="20"/>
      <c r="C6358" s="22"/>
      <c r="F6358" s="25"/>
    </row>
    <row r="6359" spans="1:6" ht="12.75" x14ac:dyDescent="0.2">
      <c r="A6359" s="20"/>
      <c r="C6359" s="22"/>
      <c r="F6359" s="25"/>
    </row>
    <row r="6360" spans="1:6" ht="12.75" x14ac:dyDescent="0.2">
      <c r="A6360" s="20"/>
      <c r="C6360" s="22"/>
      <c r="F6360" s="25"/>
    </row>
    <row r="6361" spans="1:6" ht="12.75" x14ac:dyDescent="0.2">
      <c r="A6361" s="20"/>
      <c r="C6361" s="22"/>
      <c r="F6361" s="25"/>
    </row>
    <row r="6362" spans="1:6" ht="12.75" x14ac:dyDescent="0.2">
      <c r="A6362" s="20"/>
      <c r="C6362" s="22"/>
      <c r="F6362" s="25"/>
    </row>
    <row r="6363" spans="1:6" ht="12.75" x14ac:dyDescent="0.2">
      <c r="A6363" s="20"/>
      <c r="C6363" s="22"/>
      <c r="F6363" s="25"/>
    </row>
    <row r="6364" spans="1:6" ht="12.75" x14ac:dyDescent="0.2">
      <c r="A6364" s="20"/>
      <c r="C6364" s="22"/>
      <c r="F6364" s="25"/>
    </row>
    <row r="6365" spans="1:6" ht="12.75" x14ac:dyDescent="0.2">
      <c r="A6365" s="20"/>
      <c r="C6365" s="22"/>
      <c r="F6365" s="25"/>
    </row>
    <row r="6366" spans="1:6" ht="12.75" x14ac:dyDescent="0.2">
      <c r="A6366" s="20"/>
      <c r="C6366" s="22"/>
      <c r="F6366" s="25"/>
    </row>
    <row r="6367" spans="1:6" ht="12.75" x14ac:dyDescent="0.2">
      <c r="A6367" s="20"/>
      <c r="C6367" s="22"/>
      <c r="F6367" s="25"/>
    </row>
    <row r="6368" spans="1:6" ht="12.75" x14ac:dyDescent="0.2">
      <c r="A6368" s="20"/>
      <c r="C6368" s="22"/>
      <c r="F6368" s="25"/>
    </row>
    <row r="6369" spans="1:6" ht="12.75" x14ac:dyDescent="0.2">
      <c r="A6369" s="20"/>
      <c r="C6369" s="22"/>
      <c r="F6369" s="25"/>
    </row>
    <row r="6370" spans="1:6" ht="12.75" x14ac:dyDescent="0.2">
      <c r="A6370" s="20"/>
      <c r="C6370" s="22"/>
      <c r="F6370" s="25"/>
    </row>
    <row r="6371" spans="1:6" ht="12.75" x14ac:dyDescent="0.2">
      <c r="A6371" s="20"/>
      <c r="C6371" s="22"/>
      <c r="F6371" s="25"/>
    </row>
    <row r="6372" spans="1:6" ht="12.75" x14ac:dyDescent="0.2">
      <c r="A6372" s="20"/>
      <c r="C6372" s="22"/>
      <c r="F6372" s="25"/>
    </row>
    <row r="6373" spans="1:6" ht="12.75" x14ac:dyDescent="0.2">
      <c r="A6373" s="20"/>
      <c r="C6373" s="22"/>
      <c r="F6373" s="25"/>
    </row>
    <row r="6374" spans="1:6" ht="12.75" x14ac:dyDescent="0.2">
      <c r="A6374" s="20"/>
      <c r="C6374" s="22"/>
      <c r="F6374" s="25"/>
    </row>
    <row r="6375" spans="1:6" ht="12.75" x14ac:dyDescent="0.2">
      <c r="A6375" s="20"/>
      <c r="C6375" s="22"/>
      <c r="F6375" s="25"/>
    </row>
    <row r="6376" spans="1:6" ht="12.75" x14ac:dyDescent="0.2">
      <c r="A6376" s="20"/>
      <c r="C6376" s="22"/>
      <c r="F6376" s="25"/>
    </row>
    <row r="6377" spans="1:6" ht="12.75" x14ac:dyDescent="0.2">
      <c r="A6377" s="20"/>
      <c r="C6377" s="22"/>
      <c r="F6377" s="25"/>
    </row>
    <row r="6378" spans="1:6" ht="12.75" x14ac:dyDescent="0.2">
      <c r="A6378" s="20"/>
      <c r="C6378" s="22"/>
      <c r="F6378" s="25"/>
    </row>
    <row r="6379" spans="1:6" ht="12.75" x14ac:dyDescent="0.2">
      <c r="A6379" s="20"/>
      <c r="C6379" s="22"/>
      <c r="F6379" s="25"/>
    </row>
    <row r="6380" spans="1:6" ht="12.75" x14ac:dyDescent="0.2">
      <c r="A6380" s="20"/>
      <c r="C6380" s="22"/>
      <c r="F6380" s="25"/>
    </row>
    <row r="6381" spans="1:6" ht="12.75" x14ac:dyDescent="0.2">
      <c r="A6381" s="20"/>
      <c r="C6381" s="22"/>
      <c r="F6381" s="25"/>
    </row>
    <row r="6382" spans="1:6" ht="12.75" x14ac:dyDescent="0.2">
      <c r="A6382" s="20"/>
      <c r="C6382" s="22"/>
      <c r="F6382" s="25"/>
    </row>
    <row r="6383" spans="1:6" ht="12.75" x14ac:dyDescent="0.2">
      <c r="A6383" s="20"/>
      <c r="C6383" s="22"/>
      <c r="F6383" s="25"/>
    </row>
    <row r="6384" spans="1:6" ht="12.75" x14ac:dyDescent="0.2">
      <c r="A6384" s="20"/>
      <c r="C6384" s="22"/>
      <c r="F6384" s="25"/>
    </row>
    <row r="6385" spans="1:6" ht="12.75" x14ac:dyDescent="0.2">
      <c r="A6385" s="20"/>
      <c r="C6385" s="22"/>
      <c r="F6385" s="25"/>
    </row>
    <row r="6386" spans="1:6" ht="12.75" x14ac:dyDescent="0.2">
      <c r="A6386" s="20"/>
      <c r="C6386" s="22"/>
      <c r="F6386" s="25"/>
    </row>
    <row r="6387" spans="1:6" ht="12.75" x14ac:dyDescent="0.2">
      <c r="A6387" s="20"/>
      <c r="C6387" s="22"/>
      <c r="F6387" s="25"/>
    </row>
    <row r="6388" spans="1:6" ht="12.75" x14ac:dyDescent="0.2">
      <c r="A6388" s="20"/>
      <c r="C6388" s="22"/>
      <c r="F6388" s="25"/>
    </row>
    <row r="6389" spans="1:6" ht="12.75" x14ac:dyDescent="0.2">
      <c r="A6389" s="20"/>
      <c r="C6389" s="22"/>
      <c r="F6389" s="25"/>
    </row>
    <row r="6390" spans="1:6" ht="12.75" x14ac:dyDescent="0.2">
      <c r="A6390" s="20"/>
      <c r="C6390" s="22"/>
      <c r="F6390" s="25"/>
    </row>
    <row r="6391" spans="1:6" ht="12.75" x14ac:dyDescent="0.2">
      <c r="A6391" s="20"/>
      <c r="C6391" s="22"/>
      <c r="F6391" s="25"/>
    </row>
    <row r="6392" spans="1:6" ht="12.75" x14ac:dyDescent="0.2">
      <c r="A6392" s="20"/>
      <c r="C6392" s="22"/>
      <c r="F6392" s="25"/>
    </row>
    <row r="6393" spans="1:6" ht="12.75" x14ac:dyDescent="0.2">
      <c r="A6393" s="20"/>
      <c r="C6393" s="22"/>
      <c r="F6393" s="25"/>
    </row>
    <row r="6394" spans="1:6" ht="12.75" x14ac:dyDescent="0.2">
      <c r="A6394" s="20"/>
      <c r="C6394" s="22"/>
      <c r="F6394" s="25"/>
    </row>
    <row r="6395" spans="1:6" ht="12.75" x14ac:dyDescent="0.2">
      <c r="A6395" s="20"/>
      <c r="C6395" s="22"/>
      <c r="F6395" s="25"/>
    </row>
    <row r="6396" spans="1:6" ht="12.75" x14ac:dyDescent="0.2">
      <c r="A6396" s="20"/>
      <c r="C6396" s="22"/>
      <c r="F6396" s="25"/>
    </row>
    <row r="6397" spans="1:6" ht="12.75" x14ac:dyDescent="0.2">
      <c r="A6397" s="20"/>
      <c r="C6397" s="22"/>
      <c r="F6397" s="25"/>
    </row>
    <row r="6398" spans="1:6" ht="12.75" x14ac:dyDescent="0.2">
      <c r="A6398" s="20"/>
      <c r="C6398" s="22"/>
      <c r="F6398" s="25"/>
    </row>
    <row r="6399" spans="1:6" ht="12.75" x14ac:dyDescent="0.2">
      <c r="A6399" s="20"/>
      <c r="C6399" s="22"/>
      <c r="F6399" s="25"/>
    </row>
    <row r="6400" spans="1:6" ht="12.75" x14ac:dyDescent="0.2">
      <c r="A6400" s="20"/>
      <c r="C6400" s="22"/>
      <c r="F6400" s="25"/>
    </row>
    <row r="6401" spans="1:6" ht="12.75" x14ac:dyDescent="0.2">
      <c r="A6401" s="20"/>
      <c r="C6401" s="22"/>
      <c r="F6401" s="25"/>
    </row>
    <row r="6402" spans="1:6" ht="12.75" x14ac:dyDescent="0.2">
      <c r="A6402" s="20"/>
      <c r="C6402" s="22"/>
      <c r="F6402" s="25"/>
    </row>
    <row r="6403" spans="1:6" ht="12.75" x14ac:dyDescent="0.2">
      <c r="A6403" s="20"/>
      <c r="C6403" s="22"/>
      <c r="F6403" s="25"/>
    </row>
    <row r="6404" spans="1:6" ht="12.75" x14ac:dyDescent="0.2">
      <c r="A6404" s="20"/>
      <c r="C6404" s="22"/>
      <c r="F6404" s="25"/>
    </row>
    <row r="6405" spans="1:6" ht="12.75" x14ac:dyDescent="0.2">
      <c r="A6405" s="20"/>
      <c r="C6405" s="22"/>
      <c r="F6405" s="25"/>
    </row>
    <row r="6406" spans="1:6" ht="12.75" x14ac:dyDescent="0.2">
      <c r="A6406" s="20"/>
      <c r="C6406" s="22"/>
      <c r="F6406" s="25"/>
    </row>
    <row r="6407" spans="1:6" ht="12.75" x14ac:dyDescent="0.2">
      <c r="A6407" s="20"/>
      <c r="C6407" s="22"/>
      <c r="F6407" s="25"/>
    </row>
    <row r="6408" spans="1:6" ht="12.75" x14ac:dyDescent="0.2">
      <c r="A6408" s="20"/>
      <c r="C6408" s="22"/>
      <c r="F6408" s="25"/>
    </row>
    <row r="6409" spans="1:6" ht="12.75" x14ac:dyDescent="0.2">
      <c r="A6409" s="20"/>
      <c r="C6409" s="22"/>
      <c r="F6409" s="25"/>
    </row>
    <row r="6410" spans="1:6" ht="12.75" x14ac:dyDescent="0.2">
      <c r="A6410" s="20"/>
      <c r="C6410" s="22"/>
      <c r="F6410" s="25"/>
    </row>
    <row r="6411" spans="1:6" ht="12.75" x14ac:dyDescent="0.2">
      <c r="A6411" s="20"/>
      <c r="C6411" s="22"/>
      <c r="F6411" s="25"/>
    </row>
    <row r="6412" spans="1:6" ht="12.75" x14ac:dyDescent="0.2">
      <c r="A6412" s="20"/>
      <c r="C6412" s="22"/>
      <c r="F6412" s="25"/>
    </row>
    <row r="6413" spans="1:6" ht="12.75" x14ac:dyDescent="0.2">
      <c r="A6413" s="20"/>
      <c r="C6413" s="22"/>
      <c r="F6413" s="25"/>
    </row>
    <row r="6414" spans="1:6" ht="12.75" x14ac:dyDescent="0.2">
      <c r="A6414" s="20"/>
      <c r="C6414" s="22"/>
      <c r="F6414" s="25"/>
    </row>
    <row r="6415" spans="1:6" ht="12.75" x14ac:dyDescent="0.2">
      <c r="A6415" s="20"/>
      <c r="C6415" s="22"/>
      <c r="F6415" s="25"/>
    </row>
    <row r="6416" spans="1:6" ht="12.75" x14ac:dyDescent="0.2">
      <c r="A6416" s="20"/>
      <c r="C6416" s="22"/>
      <c r="F6416" s="25"/>
    </row>
    <row r="6417" spans="1:6" ht="12.75" x14ac:dyDescent="0.2">
      <c r="A6417" s="20"/>
      <c r="C6417" s="22"/>
      <c r="F6417" s="25"/>
    </row>
    <row r="6418" spans="1:6" ht="12.75" x14ac:dyDescent="0.2">
      <c r="A6418" s="20"/>
      <c r="C6418" s="22"/>
      <c r="F6418" s="25"/>
    </row>
    <row r="6419" spans="1:6" ht="12.75" x14ac:dyDescent="0.2">
      <c r="A6419" s="20"/>
      <c r="C6419" s="22"/>
      <c r="F6419" s="25"/>
    </row>
    <row r="6420" spans="1:6" ht="12.75" x14ac:dyDescent="0.2">
      <c r="A6420" s="20"/>
      <c r="C6420" s="22"/>
      <c r="F6420" s="25"/>
    </row>
    <row r="6421" spans="1:6" ht="12.75" x14ac:dyDescent="0.2">
      <c r="A6421" s="20"/>
      <c r="C6421" s="22"/>
      <c r="F6421" s="25"/>
    </row>
    <row r="6422" spans="1:6" ht="12.75" x14ac:dyDescent="0.2">
      <c r="A6422" s="20"/>
      <c r="C6422" s="22"/>
      <c r="F6422" s="25"/>
    </row>
    <row r="6423" spans="1:6" ht="12.75" x14ac:dyDescent="0.2">
      <c r="A6423" s="20"/>
      <c r="C6423" s="22"/>
      <c r="F6423" s="25"/>
    </row>
    <row r="6424" spans="1:6" ht="12.75" x14ac:dyDescent="0.2">
      <c r="A6424" s="20"/>
      <c r="C6424" s="22"/>
      <c r="F6424" s="25"/>
    </row>
    <row r="6425" spans="1:6" ht="12.75" x14ac:dyDescent="0.2">
      <c r="A6425" s="20"/>
      <c r="C6425" s="22"/>
      <c r="F6425" s="25"/>
    </row>
    <row r="6426" spans="1:6" ht="12.75" x14ac:dyDescent="0.2">
      <c r="A6426" s="20"/>
      <c r="C6426" s="22"/>
      <c r="F6426" s="25"/>
    </row>
    <row r="6427" spans="1:6" ht="12.75" x14ac:dyDescent="0.2">
      <c r="A6427" s="20"/>
      <c r="C6427" s="22"/>
      <c r="F6427" s="25"/>
    </row>
    <row r="6428" spans="1:6" ht="12.75" x14ac:dyDescent="0.2">
      <c r="A6428" s="20"/>
      <c r="C6428" s="22"/>
      <c r="F6428" s="25"/>
    </row>
    <row r="6429" spans="1:6" ht="12.75" x14ac:dyDescent="0.2">
      <c r="A6429" s="20"/>
      <c r="C6429" s="22"/>
      <c r="F6429" s="25"/>
    </row>
    <row r="6430" spans="1:6" ht="12.75" x14ac:dyDescent="0.2">
      <c r="A6430" s="20"/>
      <c r="C6430" s="22"/>
      <c r="F6430" s="25"/>
    </row>
    <row r="6431" spans="1:6" ht="12.75" x14ac:dyDescent="0.2">
      <c r="A6431" s="20"/>
      <c r="C6431" s="22"/>
      <c r="F6431" s="25"/>
    </row>
    <row r="6432" spans="1:6" ht="12.75" x14ac:dyDescent="0.2">
      <c r="A6432" s="20"/>
      <c r="C6432" s="22"/>
      <c r="F6432" s="25"/>
    </row>
    <row r="6433" spans="1:6" ht="12.75" x14ac:dyDescent="0.2">
      <c r="A6433" s="20"/>
      <c r="C6433" s="22"/>
      <c r="F6433" s="25"/>
    </row>
    <row r="6434" spans="1:6" ht="12.75" x14ac:dyDescent="0.2">
      <c r="A6434" s="20"/>
      <c r="C6434" s="22"/>
      <c r="F6434" s="25"/>
    </row>
    <row r="6435" spans="1:6" ht="12.75" x14ac:dyDescent="0.2">
      <c r="A6435" s="20"/>
      <c r="C6435" s="22"/>
      <c r="F6435" s="25"/>
    </row>
    <row r="6436" spans="1:6" ht="12.75" x14ac:dyDescent="0.2">
      <c r="A6436" s="20"/>
      <c r="C6436" s="22"/>
      <c r="F6436" s="25"/>
    </row>
    <row r="6437" spans="1:6" ht="12.75" x14ac:dyDescent="0.2">
      <c r="A6437" s="20"/>
      <c r="C6437" s="22"/>
      <c r="F6437" s="25"/>
    </row>
    <row r="6438" spans="1:6" ht="12.75" x14ac:dyDescent="0.2">
      <c r="A6438" s="20"/>
      <c r="C6438" s="22"/>
      <c r="F6438" s="25"/>
    </row>
    <row r="6439" spans="1:6" ht="12.75" x14ac:dyDescent="0.2">
      <c r="A6439" s="20"/>
      <c r="C6439" s="22"/>
      <c r="F6439" s="25"/>
    </row>
    <row r="6440" spans="1:6" ht="12.75" x14ac:dyDescent="0.2">
      <c r="A6440" s="20"/>
      <c r="C6440" s="22"/>
      <c r="F6440" s="25"/>
    </row>
    <row r="6441" spans="1:6" ht="12.75" x14ac:dyDescent="0.2">
      <c r="A6441" s="20"/>
      <c r="C6441" s="22"/>
      <c r="F6441" s="25"/>
    </row>
    <row r="6442" spans="1:6" ht="12.75" x14ac:dyDescent="0.2">
      <c r="A6442" s="20"/>
      <c r="C6442" s="22"/>
      <c r="F6442" s="25"/>
    </row>
    <row r="6443" spans="1:6" ht="12.75" x14ac:dyDescent="0.2">
      <c r="A6443" s="20"/>
      <c r="C6443" s="22"/>
      <c r="F6443" s="25"/>
    </row>
    <row r="6444" spans="1:6" ht="12.75" x14ac:dyDescent="0.2">
      <c r="A6444" s="20"/>
      <c r="C6444" s="22"/>
      <c r="F6444" s="25"/>
    </row>
    <row r="6445" spans="1:6" ht="12.75" x14ac:dyDescent="0.2">
      <c r="A6445" s="20"/>
      <c r="C6445" s="22"/>
      <c r="F6445" s="25"/>
    </row>
    <row r="6446" spans="1:6" ht="12.75" x14ac:dyDescent="0.2">
      <c r="A6446" s="20"/>
      <c r="C6446" s="22"/>
      <c r="F6446" s="25"/>
    </row>
    <row r="6447" spans="1:6" ht="12.75" x14ac:dyDescent="0.2">
      <c r="A6447" s="20"/>
      <c r="C6447" s="22"/>
      <c r="F6447" s="25"/>
    </row>
    <row r="6448" spans="1:6" ht="12.75" x14ac:dyDescent="0.2">
      <c r="A6448" s="20"/>
      <c r="C6448" s="22"/>
      <c r="F6448" s="25"/>
    </row>
    <row r="6449" spans="1:6" ht="12.75" x14ac:dyDescent="0.2">
      <c r="A6449" s="20"/>
      <c r="C6449" s="22"/>
      <c r="F6449" s="25"/>
    </row>
    <row r="6450" spans="1:6" ht="12.75" x14ac:dyDescent="0.2">
      <c r="A6450" s="20"/>
      <c r="C6450" s="22"/>
      <c r="F6450" s="25"/>
    </row>
    <row r="6451" spans="1:6" ht="12.75" x14ac:dyDescent="0.2">
      <c r="A6451" s="20"/>
      <c r="C6451" s="22"/>
      <c r="F6451" s="25"/>
    </row>
    <row r="6452" spans="1:6" ht="12.75" x14ac:dyDescent="0.2">
      <c r="A6452" s="20"/>
      <c r="C6452" s="22"/>
      <c r="F6452" s="25"/>
    </row>
    <row r="6453" spans="1:6" ht="12.75" x14ac:dyDescent="0.2">
      <c r="A6453" s="20"/>
      <c r="C6453" s="22"/>
      <c r="F6453" s="25"/>
    </row>
    <row r="6454" spans="1:6" ht="12.75" x14ac:dyDescent="0.2">
      <c r="A6454" s="20"/>
      <c r="C6454" s="22"/>
      <c r="F6454" s="25"/>
    </row>
    <row r="6455" spans="1:6" ht="12.75" x14ac:dyDescent="0.2">
      <c r="A6455" s="20"/>
      <c r="C6455" s="22"/>
      <c r="F6455" s="25"/>
    </row>
    <row r="6456" spans="1:6" ht="12.75" x14ac:dyDescent="0.2">
      <c r="A6456" s="20"/>
      <c r="C6456" s="22"/>
      <c r="F6456" s="25"/>
    </row>
    <row r="6457" spans="1:6" ht="12.75" x14ac:dyDescent="0.2">
      <c r="A6457" s="20"/>
      <c r="C6457" s="22"/>
      <c r="F6457" s="25"/>
    </row>
    <row r="6458" spans="1:6" ht="12.75" x14ac:dyDescent="0.2">
      <c r="A6458" s="20"/>
      <c r="C6458" s="22"/>
      <c r="F6458" s="25"/>
    </row>
    <row r="6459" spans="1:6" ht="12.75" x14ac:dyDescent="0.2">
      <c r="A6459" s="20"/>
      <c r="C6459" s="22"/>
      <c r="F6459" s="25"/>
    </row>
    <row r="6460" spans="1:6" ht="12.75" x14ac:dyDescent="0.2">
      <c r="A6460" s="20"/>
      <c r="C6460" s="22"/>
      <c r="F6460" s="25"/>
    </row>
    <row r="6461" spans="1:6" ht="12.75" x14ac:dyDescent="0.2">
      <c r="A6461" s="20"/>
      <c r="C6461" s="22"/>
      <c r="F6461" s="25"/>
    </row>
    <row r="6462" spans="1:6" ht="12.75" x14ac:dyDescent="0.2">
      <c r="A6462" s="20"/>
      <c r="C6462" s="22"/>
      <c r="F6462" s="25"/>
    </row>
    <row r="6463" spans="1:6" ht="12.75" x14ac:dyDescent="0.2">
      <c r="A6463" s="20"/>
      <c r="C6463" s="22"/>
      <c r="F6463" s="25"/>
    </row>
    <row r="6464" spans="1:6" ht="12.75" x14ac:dyDescent="0.2">
      <c r="A6464" s="20"/>
      <c r="C6464" s="22"/>
      <c r="F6464" s="25"/>
    </row>
    <row r="6465" spans="1:6" ht="12.75" x14ac:dyDescent="0.2">
      <c r="A6465" s="20"/>
      <c r="C6465" s="22"/>
      <c r="F6465" s="25"/>
    </row>
    <row r="6466" spans="1:6" ht="12.75" x14ac:dyDescent="0.2">
      <c r="A6466" s="20"/>
      <c r="C6466" s="22"/>
      <c r="F6466" s="25"/>
    </row>
    <row r="6467" spans="1:6" ht="12.75" x14ac:dyDescent="0.2">
      <c r="A6467" s="20"/>
      <c r="C6467" s="22"/>
      <c r="F6467" s="25"/>
    </row>
    <row r="6468" spans="1:6" ht="12.75" x14ac:dyDescent="0.2">
      <c r="A6468" s="20"/>
      <c r="C6468" s="22"/>
      <c r="F6468" s="25"/>
    </row>
    <row r="6469" spans="1:6" ht="12.75" x14ac:dyDescent="0.2">
      <c r="A6469" s="20"/>
      <c r="C6469" s="22"/>
      <c r="F6469" s="25"/>
    </row>
    <row r="6470" spans="1:6" ht="12.75" x14ac:dyDescent="0.2">
      <c r="A6470" s="20"/>
      <c r="C6470" s="22"/>
      <c r="F6470" s="25"/>
    </row>
    <row r="6471" spans="1:6" ht="12.75" x14ac:dyDescent="0.2">
      <c r="A6471" s="20"/>
      <c r="C6471" s="22"/>
      <c r="F6471" s="25"/>
    </row>
    <row r="6472" spans="1:6" ht="12.75" x14ac:dyDescent="0.2">
      <c r="A6472" s="20"/>
      <c r="C6472" s="22"/>
      <c r="F6472" s="25"/>
    </row>
    <row r="6473" spans="1:6" ht="12.75" x14ac:dyDescent="0.2">
      <c r="A6473" s="20"/>
      <c r="C6473" s="22"/>
      <c r="F6473" s="25"/>
    </row>
    <row r="6474" spans="1:6" ht="12.75" x14ac:dyDescent="0.2">
      <c r="A6474" s="20"/>
      <c r="C6474" s="22"/>
      <c r="F6474" s="25"/>
    </row>
    <row r="6475" spans="1:6" ht="12.75" x14ac:dyDescent="0.2">
      <c r="A6475" s="20"/>
      <c r="C6475" s="22"/>
      <c r="F6475" s="25"/>
    </row>
    <row r="6476" spans="1:6" ht="12.75" x14ac:dyDescent="0.2">
      <c r="A6476" s="20"/>
      <c r="C6476" s="22"/>
      <c r="F6476" s="25"/>
    </row>
    <row r="6477" spans="1:6" ht="12.75" x14ac:dyDescent="0.2">
      <c r="A6477" s="20"/>
      <c r="C6477" s="22"/>
      <c r="F6477" s="25"/>
    </row>
    <row r="6478" spans="1:6" ht="12.75" x14ac:dyDescent="0.2">
      <c r="A6478" s="20"/>
      <c r="C6478" s="22"/>
      <c r="F6478" s="25"/>
    </row>
    <row r="6479" spans="1:6" ht="12.75" x14ac:dyDescent="0.2">
      <c r="A6479" s="20"/>
      <c r="C6479" s="22"/>
      <c r="F6479" s="25"/>
    </row>
    <row r="6480" spans="1:6" ht="12.75" x14ac:dyDescent="0.2">
      <c r="A6480" s="20"/>
      <c r="C6480" s="22"/>
      <c r="F6480" s="25"/>
    </row>
    <row r="6481" spans="1:6" ht="12.75" x14ac:dyDescent="0.2">
      <c r="A6481" s="20"/>
      <c r="C6481" s="22"/>
      <c r="F6481" s="25"/>
    </row>
    <row r="6482" spans="1:6" ht="12.75" x14ac:dyDescent="0.2">
      <c r="A6482" s="20"/>
      <c r="C6482" s="22"/>
      <c r="F6482" s="25"/>
    </row>
    <row r="6483" spans="1:6" ht="12.75" x14ac:dyDescent="0.2">
      <c r="A6483" s="20"/>
      <c r="C6483" s="22"/>
      <c r="F6483" s="25"/>
    </row>
    <row r="6484" spans="1:6" ht="12.75" x14ac:dyDescent="0.2">
      <c r="A6484" s="20"/>
      <c r="C6484" s="22"/>
      <c r="F6484" s="25"/>
    </row>
    <row r="6485" spans="1:6" ht="12.75" x14ac:dyDescent="0.2">
      <c r="A6485" s="20"/>
      <c r="C6485" s="22"/>
      <c r="F6485" s="25"/>
    </row>
    <row r="6486" spans="1:6" ht="12.75" x14ac:dyDescent="0.2">
      <c r="A6486" s="20"/>
      <c r="C6486" s="22"/>
      <c r="F6486" s="25"/>
    </row>
    <row r="6487" spans="1:6" ht="12.75" x14ac:dyDescent="0.2">
      <c r="A6487" s="20"/>
      <c r="C6487" s="22"/>
      <c r="F6487" s="25"/>
    </row>
    <row r="6488" spans="1:6" ht="12.75" x14ac:dyDescent="0.2">
      <c r="A6488" s="20"/>
      <c r="C6488" s="22"/>
      <c r="F6488" s="25"/>
    </row>
    <row r="6489" spans="1:6" ht="12.75" x14ac:dyDescent="0.2">
      <c r="A6489" s="20"/>
      <c r="C6489" s="22"/>
      <c r="F6489" s="25"/>
    </row>
    <row r="6490" spans="1:6" ht="12.75" x14ac:dyDescent="0.2">
      <c r="A6490" s="20"/>
      <c r="C6490" s="22"/>
      <c r="F6490" s="25"/>
    </row>
    <row r="6491" spans="1:6" ht="12.75" x14ac:dyDescent="0.2">
      <c r="A6491" s="20"/>
      <c r="C6491" s="22"/>
      <c r="F6491" s="25"/>
    </row>
    <row r="6492" spans="1:6" ht="12.75" x14ac:dyDescent="0.2">
      <c r="A6492" s="20"/>
      <c r="C6492" s="22"/>
      <c r="F6492" s="25"/>
    </row>
    <row r="6493" spans="1:6" ht="12.75" x14ac:dyDescent="0.2">
      <c r="A6493" s="20"/>
      <c r="C6493" s="22"/>
      <c r="F6493" s="25"/>
    </row>
    <row r="6494" spans="1:6" ht="12.75" x14ac:dyDescent="0.2">
      <c r="A6494" s="20"/>
      <c r="C6494" s="22"/>
      <c r="F6494" s="25"/>
    </row>
    <row r="6495" spans="1:6" ht="12.75" x14ac:dyDescent="0.2">
      <c r="A6495" s="20"/>
      <c r="C6495" s="22"/>
      <c r="F6495" s="25"/>
    </row>
    <row r="6496" spans="1:6" ht="12.75" x14ac:dyDescent="0.2">
      <c r="A6496" s="20"/>
      <c r="C6496" s="22"/>
      <c r="F6496" s="25"/>
    </row>
    <row r="6497" spans="1:6" ht="12.75" x14ac:dyDescent="0.2">
      <c r="A6497" s="20"/>
      <c r="C6497" s="22"/>
      <c r="F6497" s="25"/>
    </row>
    <row r="6498" spans="1:6" ht="12.75" x14ac:dyDescent="0.2">
      <c r="A6498" s="20"/>
      <c r="C6498" s="22"/>
      <c r="F6498" s="25"/>
    </row>
    <row r="6499" spans="1:6" ht="12.75" x14ac:dyDescent="0.2">
      <c r="A6499" s="20"/>
      <c r="C6499" s="22"/>
      <c r="F6499" s="25"/>
    </row>
    <row r="6500" spans="1:6" ht="12.75" x14ac:dyDescent="0.2">
      <c r="A6500" s="20"/>
      <c r="C6500" s="22"/>
      <c r="F6500" s="25"/>
    </row>
    <row r="6501" spans="1:6" ht="12.75" x14ac:dyDescent="0.2">
      <c r="A6501" s="20"/>
      <c r="C6501" s="22"/>
      <c r="F6501" s="25"/>
    </row>
    <row r="6502" spans="1:6" ht="12.75" x14ac:dyDescent="0.2">
      <c r="A6502" s="20"/>
      <c r="C6502" s="22"/>
      <c r="F6502" s="25"/>
    </row>
    <row r="6503" spans="1:6" ht="12.75" x14ac:dyDescent="0.2">
      <c r="A6503" s="20"/>
      <c r="C6503" s="22"/>
      <c r="F6503" s="25"/>
    </row>
    <row r="6504" spans="1:6" ht="12.75" x14ac:dyDescent="0.2">
      <c r="A6504" s="20"/>
      <c r="C6504" s="22"/>
      <c r="F6504" s="25"/>
    </row>
    <row r="6505" spans="1:6" ht="12.75" x14ac:dyDescent="0.2">
      <c r="A6505" s="20"/>
      <c r="C6505" s="22"/>
      <c r="F6505" s="25"/>
    </row>
    <row r="6506" spans="1:6" ht="12.75" x14ac:dyDescent="0.2">
      <c r="A6506" s="20"/>
      <c r="C6506" s="22"/>
      <c r="F6506" s="25"/>
    </row>
    <row r="6507" spans="1:6" ht="12.75" x14ac:dyDescent="0.2">
      <c r="A6507" s="20"/>
      <c r="C6507" s="22"/>
      <c r="F6507" s="25"/>
    </row>
    <row r="6508" spans="1:6" ht="12.75" x14ac:dyDescent="0.2">
      <c r="A6508" s="20"/>
      <c r="C6508" s="22"/>
      <c r="F6508" s="25"/>
    </row>
    <row r="6509" spans="1:6" ht="12.75" x14ac:dyDescent="0.2">
      <c r="A6509" s="20"/>
      <c r="C6509" s="22"/>
      <c r="F6509" s="25"/>
    </row>
    <row r="6510" spans="1:6" ht="12.75" x14ac:dyDescent="0.2">
      <c r="A6510" s="20"/>
      <c r="C6510" s="22"/>
      <c r="F6510" s="25"/>
    </row>
    <row r="6511" spans="1:6" ht="12.75" x14ac:dyDescent="0.2">
      <c r="A6511" s="20"/>
      <c r="C6511" s="22"/>
      <c r="F6511" s="25"/>
    </row>
    <row r="6512" spans="1:6" ht="12.75" x14ac:dyDescent="0.2">
      <c r="A6512" s="20"/>
      <c r="C6512" s="22"/>
      <c r="F6512" s="25"/>
    </row>
    <row r="6513" spans="1:6" ht="12.75" x14ac:dyDescent="0.2">
      <c r="A6513" s="20"/>
      <c r="C6513" s="22"/>
      <c r="F6513" s="25"/>
    </row>
    <row r="6514" spans="1:6" ht="12.75" x14ac:dyDescent="0.2">
      <c r="A6514" s="20"/>
      <c r="C6514" s="22"/>
      <c r="F6514" s="25"/>
    </row>
    <row r="6515" spans="1:6" ht="12.75" x14ac:dyDescent="0.2">
      <c r="A6515" s="20"/>
      <c r="C6515" s="22"/>
      <c r="F6515" s="25"/>
    </row>
    <row r="6516" spans="1:6" ht="12.75" x14ac:dyDescent="0.2">
      <c r="A6516" s="20"/>
      <c r="C6516" s="22"/>
      <c r="F6516" s="25"/>
    </row>
    <row r="6517" spans="1:6" ht="12.75" x14ac:dyDescent="0.2">
      <c r="A6517" s="20"/>
      <c r="C6517" s="22"/>
      <c r="F6517" s="25"/>
    </row>
    <row r="6518" spans="1:6" ht="12.75" x14ac:dyDescent="0.2">
      <c r="A6518" s="20"/>
      <c r="C6518" s="22"/>
      <c r="F6518" s="25"/>
    </row>
    <row r="6519" spans="1:6" ht="12.75" x14ac:dyDescent="0.2">
      <c r="A6519" s="20"/>
      <c r="C6519" s="22"/>
      <c r="F6519" s="25"/>
    </row>
    <row r="6520" spans="1:6" ht="12.75" x14ac:dyDescent="0.2">
      <c r="A6520" s="20"/>
      <c r="C6520" s="22"/>
      <c r="F6520" s="25"/>
    </row>
    <row r="6521" spans="1:6" ht="12.75" x14ac:dyDescent="0.2">
      <c r="A6521" s="20"/>
      <c r="C6521" s="22"/>
      <c r="F6521" s="25"/>
    </row>
    <row r="6522" spans="1:6" ht="12.75" x14ac:dyDescent="0.2">
      <c r="A6522" s="20"/>
      <c r="C6522" s="22"/>
      <c r="F6522" s="25"/>
    </row>
    <row r="6523" spans="1:6" ht="12.75" x14ac:dyDescent="0.2">
      <c r="A6523" s="20"/>
      <c r="C6523" s="22"/>
      <c r="F6523" s="25"/>
    </row>
    <row r="6524" spans="1:6" ht="12.75" x14ac:dyDescent="0.2">
      <c r="A6524" s="20"/>
      <c r="C6524" s="22"/>
      <c r="F6524" s="25"/>
    </row>
    <row r="6525" spans="1:6" ht="12.75" x14ac:dyDescent="0.2">
      <c r="A6525" s="20"/>
      <c r="C6525" s="22"/>
      <c r="F6525" s="25"/>
    </row>
    <row r="6526" spans="1:6" ht="12.75" x14ac:dyDescent="0.2">
      <c r="A6526" s="20"/>
      <c r="C6526" s="22"/>
      <c r="F6526" s="25"/>
    </row>
    <row r="6527" spans="1:6" ht="12.75" x14ac:dyDescent="0.2">
      <c r="A6527" s="20"/>
      <c r="C6527" s="22"/>
      <c r="F6527" s="25"/>
    </row>
    <row r="6528" spans="1:6" ht="12.75" x14ac:dyDescent="0.2">
      <c r="A6528" s="20"/>
      <c r="C6528" s="22"/>
      <c r="F6528" s="25"/>
    </row>
    <row r="6529" spans="1:6" ht="12.75" x14ac:dyDescent="0.2">
      <c r="A6529" s="20"/>
      <c r="C6529" s="22"/>
      <c r="F6529" s="25"/>
    </row>
    <row r="6530" spans="1:6" ht="12.75" x14ac:dyDescent="0.2">
      <c r="A6530" s="20"/>
      <c r="C6530" s="22"/>
      <c r="F6530" s="25"/>
    </row>
    <row r="6531" spans="1:6" ht="12.75" x14ac:dyDescent="0.2">
      <c r="A6531" s="20"/>
      <c r="C6531" s="22"/>
      <c r="F6531" s="25"/>
    </row>
    <row r="6532" spans="1:6" ht="12.75" x14ac:dyDescent="0.2">
      <c r="A6532" s="20"/>
      <c r="C6532" s="22"/>
      <c r="F6532" s="25"/>
    </row>
    <row r="6533" spans="1:6" ht="12.75" x14ac:dyDescent="0.2">
      <c r="A6533" s="20"/>
      <c r="C6533" s="22"/>
      <c r="F6533" s="25"/>
    </row>
    <row r="6534" spans="1:6" ht="12.75" x14ac:dyDescent="0.2">
      <c r="A6534" s="20"/>
      <c r="C6534" s="22"/>
      <c r="F6534" s="25"/>
    </row>
    <row r="6535" spans="1:6" ht="12.75" x14ac:dyDescent="0.2">
      <c r="A6535" s="20"/>
      <c r="C6535" s="22"/>
      <c r="F6535" s="25"/>
    </row>
    <row r="6536" spans="1:6" ht="12.75" x14ac:dyDescent="0.2">
      <c r="A6536" s="20"/>
      <c r="C6536" s="22"/>
      <c r="F6536" s="25"/>
    </row>
    <row r="6537" spans="1:6" ht="12.75" x14ac:dyDescent="0.2">
      <c r="A6537" s="20"/>
      <c r="C6537" s="22"/>
      <c r="F6537" s="25"/>
    </row>
    <row r="6538" spans="1:6" ht="12.75" x14ac:dyDescent="0.2">
      <c r="A6538" s="20"/>
      <c r="C6538" s="22"/>
      <c r="F6538" s="25"/>
    </row>
    <row r="6539" spans="1:6" ht="12.75" x14ac:dyDescent="0.2">
      <c r="A6539" s="20"/>
      <c r="C6539" s="22"/>
      <c r="F6539" s="25"/>
    </row>
    <row r="6540" spans="1:6" ht="12.75" x14ac:dyDescent="0.2">
      <c r="A6540" s="20"/>
      <c r="C6540" s="22"/>
      <c r="F6540" s="25"/>
    </row>
    <row r="6541" spans="1:6" ht="12.75" x14ac:dyDescent="0.2">
      <c r="A6541" s="20"/>
      <c r="C6541" s="22"/>
      <c r="F6541" s="25"/>
    </row>
    <row r="6542" spans="1:6" ht="12.75" x14ac:dyDescent="0.2">
      <c r="A6542" s="20"/>
      <c r="C6542" s="22"/>
      <c r="F6542" s="25"/>
    </row>
    <row r="6543" spans="1:6" ht="12.75" x14ac:dyDescent="0.2">
      <c r="A6543" s="20"/>
      <c r="C6543" s="22"/>
      <c r="F6543" s="25"/>
    </row>
    <row r="6544" spans="1:6" ht="12.75" x14ac:dyDescent="0.2">
      <c r="A6544" s="20"/>
      <c r="C6544" s="22"/>
      <c r="F6544" s="25"/>
    </row>
    <row r="6545" spans="1:6" ht="12.75" x14ac:dyDescent="0.2">
      <c r="A6545" s="20"/>
      <c r="C6545" s="22"/>
      <c r="F6545" s="25"/>
    </row>
    <row r="6546" spans="1:6" ht="12.75" x14ac:dyDescent="0.2">
      <c r="A6546" s="20"/>
      <c r="C6546" s="22"/>
      <c r="F6546" s="25"/>
    </row>
    <row r="6547" spans="1:6" ht="12.75" x14ac:dyDescent="0.2">
      <c r="A6547" s="20"/>
      <c r="C6547" s="22"/>
      <c r="F6547" s="25"/>
    </row>
    <row r="6548" spans="1:6" ht="12.75" x14ac:dyDescent="0.2">
      <c r="A6548" s="20"/>
      <c r="C6548" s="22"/>
      <c r="F6548" s="25"/>
    </row>
    <row r="6549" spans="1:6" ht="12.75" x14ac:dyDescent="0.2">
      <c r="A6549" s="20"/>
      <c r="C6549" s="22"/>
      <c r="F6549" s="25"/>
    </row>
    <row r="6550" spans="1:6" ht="12.75" x14ac:dyDescent="0.2">
      <c r="A6550" s="20"/>
      <c r="C6550" s="22"/>
      <c r="F6550" s="25"/>
    </row>
    <row r="6551" spans="1:6" ht="12.75" x14ac:dyDescent="0.2">
      <c r="A6551" s="20"/>
      <c r="C6551" s="22"/>
      <c r="F6551" s="25"/>
    </row>
    <row r="6552" spans="1:6" ht="12.75" x14ac:dyDescent="0.2">
      <c r="A6552" s="20"/>
      <c r="C6552" s="22"/>
      <c r="F6552" s="25"/>
    </row>
    <row r="6553" spans="1:6" ht="12.75" x14ac:dyDescent="0.2">
      <c r="A6553" s="20"/>
      <c r="C6553" s="22"/>
      <c r="F6553" s="25"/>
    </row>
    <row r="6554" spans="1:6" ht="12.75" x14ac:dyDescent="0.2">
      <c r="A6554" s="20"/>
      <c r="C6554" s="22"/>
      <c r="F6554" s="25"/>
    </row>
    <row r="6555" spans="1:6" ht="12.75" x14ac:dyDescent="0.2">
      <c r="A6555" s="20"/>
      <c r="C6555" s="22"/>
      <c r="F6555" s="25"/>
    </row>
    <row r="6556" spans="1:6" ht="12.75" x14ac:dyDescent="0.2">
      <c r="A6556" s="20"/>
      <c r="C6556" s="22"/>
      <c r="F6556" s="25"/>
    </row>
    <row r="6557" spans="1:6" ht="12.75" x14ac:dyDescent="0.2">
      <c r="A6557" s="20"/>
      <c r="C6557" s="22"/>
      <c r="F6557" s="25"/>
    </row>
    <row r="6558" spans="1:6" ht="12.75" x14ac:dyDescent="0.2">
      <c r="A6558" s="20"/>
      <c r="C6558" s="22"/>
      <c r="F6558" s="25"/>
    </row>
    <row r="6559" spans="1:6" ht="12.75" x14ac:dyDescent="0.2">
      <c r="A6559" s="20"/>
      <c r="C6559" s="22"/>
      <c r="F6559" s="25"/>
    </row>
    <row r="6560" spans="1:6" ht="12.75" x14ac:dyDescent="0.2">
      <c r="A6560" s="20"/>
      <c r="C6560" s="22"/>
      <c r="F6560" s="25"/>
    </row>
    <row r="6561" spans="1:6" ht="12.75" x14ac:dyDescent="0.2">
      <c r="A6561" s="20"/>
      <c r="C6561" s="22"/>
      <c r="F6561" s="25"/>
    </row>
    <row r="6562" spans="1:6" ht="12.75" x14ac:dyDescent="0.2">
      <c r="A6562" s="20"/>
      <c r="C6562" s="22"/>
      <c r="F6562" s="25"/>
    </row>
    <row r="6563" spans="1:6" ht="12.75" x14ac:dyDescent="0.2">
      <c r="A6563" s="20"/>
      <c r="C6563" s="22"/>
      <c r="F6563" s="25"/>
    </row>
    <row r="6564" spans="1:6" ht="12.75" x14ac:dyDescent="0.2">
      <c r="A6564" s="20"/>
      <c r="C6564" s="22"/>
      <c r="F6564" s="25"/>
    </row>
    <row r="6565" spans="1:6" ht="12.75" x14ac:dyDescent="0.2">
      <c r="A6565" s="20"/>
      <c r="C6565" s="22"/>
      <c r="F6565" s="25"/>
    </row>
    <row r="6566" spans="1:6" ht="12.75" x14ac:dyDescent="0.2">
      <c r="A6566" s="20"/>
      <c r="C6566" s="22"/>
      <c r="F6566" s="25"/>
    </row>
    <row r="6567" spans="1:6" ht="12.75" x14ac:dyDescent="0.2">
      <c r="A6567" s="20"/>
      <c r="C6567" s="22"/>
      <c r="F6567" s="25"/>
    </row>
    <row r="6568" spans="1:6" ht="12.75" x14ac:dyDescent="0.2">
      <c r="A6568" s="20"/>
      <c r="C6568" s="22"/>
      <c r="F6568" s="25"/>
    </row>
    <row r="6569" spans="1:6" ht="12.75" x14ac:dyDescent="0.2">
      <c r="A6569" s="20"/>
      <c r="C6569" s="22"/>
      <c r="F6569" s="25"/>
    </row>
    <row r="6570" spans="1:6" ht="12.75" x14ac:dyDescent="0.2">
      <c r="A6570" s="20"/>
      <c r="C6570" s="22"/>
      <c r="F6570" s="25"/>
    </row>
    <row r="6571" spans="1:6" ht="12.75" x14ac:dyDescent="0.2">
      <c r="A6571" s="20"/>
      <c r="C6571" s="22"/>
      <c r="F6571" s="25"/>
    </row>
    <row r="6572" spans="1:6" ht="12.75" x14ac:dyDescent="0.2">
      <c r="A6572" s="20"/>
      <c r="C6572" s="22"/>
      <c r="F6572" s="25"/>
    </row>
    <row r="6573" spans="1:6" ht="12.75" x14ac:dyDescent="0.2">
      <c r="A6573" s="20"/>
      <c r="C6573" s="22"/>
      <c r="F6573" s="25"/>
    </row>
    <row r="6574" spans="1:6" ht="12.75" x14ac:dyDescent="0.2">
      <c r="A6574" s="20"/>
      <c r="C6574" s="22"/>
      <c r="F6574" s="25"/>
    </row>
    <row r="6575" spans="1:6" ht="12.75" x14ac:dyDescent="0.2">
      <c r="A6575" s="20"/>
      <c r="C6575" s="22"/>
      <c r="F6575" s="25"/>
    </row>
    <row r="6576" spans="1:6" ht="12.75" x14ac:dyDescent="0.2">
      <c r="A6576" s="20"/>
      <c r="C6576" s="22"/>
      <c r="F6576" s="25"/>
    </row>
    <row r="6577" spans="1:6" ht="12.75" x14ac:dyDescent="0.2">
      <c r="A6577" s="20"/>
      <c r="C6577" s="22"/>
      <c r="F6577" s="25"/>
    </row>
    <row r="6578" spans="1:6" ht="12.75" x14ac:dyDescent="0.2">
      <c r="A6578" s="20"/>
      <c r="C6578" s="22"/>
      <c r="F6578" s="25"/>
    </row>
    <row r="6579" spans="1:6" ht="12.75" x14ac:dyDescent="0.2">
      <c r="A6579" s="20"/>
      <c r="C6579" s="22"/>
      <c r="F6579" s="25"/>
    </row>
    <row r="6580" spans="1:6" ht="12.75" x14ac:dyDescent="0.2">
      <c r="A6580" s="20"/>
      <c r="C6580" s="22"/>
      <c r="F6580" s="25"/>
    </row>
    <row r="6581" spans="1:6" ht="12.75" x14ac:dyDescent="0.2">
      <c r="A6581" s="20"/>
      <c r="C6581" s="22"/>
      <c r="F6581" s="25"/>
    </row>
    <row r="6582" spans="1:6" ht="12.75" x14ac:dyDescent="0.2">
      <c r="A6582" s="20"/>
      <c r="C6582" s="22"/>
      <c r="F6582" s="25"/>
    </row>
    <row r="6583" spans="1:6" ht="12.75" x14ac:dyDescent="0.2">
      <c r="A6583" s="20"/>
      <c r="C6583" s="22"/>
      <c r="F6583" s="25"/>
    </row>
    <row r="6584" spans="1:6" ht="12.75" x14ac:dyDescent="0.2">
      <c r="A6584" s="20"/>
      <c r="C6584" s="22"/>
      <c r="F6584" s="25"/>
    </row>
    <row r="6585" spans="1:6" ht="12.75" x14ac:dyDescent="0.2">
      <c r="A6585" s="20"/>
      <c r="C6585" s="22"/>
      <c r="F6585" s="25"/>
    </row>
    <row r="6586" spans="1:6" ht="12.75" x14ac:dyDescent="0.2">
      <c r="A6586" s="20"/>
      <c r="C6586" s="22"/>
      <c r="F6586" s="25"/>
    </row>
    <row r="6587" spans="1:6" ht="12.75" x14ac:dyDescent="0.2">
      <c r="A6587" s="20"/>
      <c r="C6587" s="22"/>
      <c r="F6587" s="25"/>
    </row>
    <row r="6588" spans="1:6" ht="12.75" x14ac:dyDescent="0.2">
      <c r="A6588" s="20"/>
      <c r="C6588" s="22"/>
      <c r="F6588" s="25"/>
    </row>
    <row r="6589" spans="1:6" ht="12.75" x14ac:dyDescent="0.2">
      <c r="A6589" s="20"/>
      <c r="C6589" s="22"/>
      <c r="F6589" s="25"/>
    </row>
    <row r="6590" spans="1:6" ht="12.75" x14ac:dyDescent="0.2">
      <c r="A6590" s="20"/>
      <c r="C6590" s="22"/>
      <c r="F6590" s="25"/>
    </row>
    <row r="6591" spans="1:6" ht="12.75" x14ac:dyDescent="0.2">
      <c r="A6591" s="20"/>
      <c r="C6591" s="22"/>
      <c r="F6591" s="25"/>
    </row>
    <row r="6592" spans="1:6" ht="12.75" x14ac:dyDescent="0.2">
      <c r="A6592" s="20"/>
      <c r="C6592" s="22"/>
      <c r="F6592" s="25"/>
    </row>
    <row r="6593" spans="1:6" ht="12.75" x14ac:dyDescent="0.2">
      <c r="A6593" s="20"/>
      <c r="C6593" s="22"/>
      <c r="F6593" s="25"/>
    </row>
    <row r="6594" spans="1:6" ht="12.75" x14ac:dyDescent="0.2">
      <c r="A6594" s="20"/>
      <c r="C6594" s="22"/>
      <c r="F6594" s="25"/>
    </row>
    <row r="6595" spans="1:6" ht="12.75" x14ac:dyDescent="0.2">
      <c r="A6595" s="20"/>
      <c r="C6595" s="22"/>
      <c r="F6595" s="25"/>
    </row>
    <row r="6596" spans="1:6" ht="12.75" x14ac:dyDescent="0.2">
      <c r="A6596" s="20"/>
      <c r="C6596" s="22"/>
      <c r="F6596" s="25"/>
    </row>
    <row r="6597" spans="1:6" ht="12.75" x14ac:dyDescent="0.2">
      <c r="A6597" s="20"/>
      <c r="C6597" s="22"/>
      <c r="F6597" s="25"/>
    </row>
    <row r="6598" spans="1:6" ht="12.75" x14ac:dyDescent="0.2">
      <c r="A6598" s="20"/>
      <c r="C6598" s="22"/>
      <c r="F6598" s="25"/>
    </row>
    <row r="6599" spans="1:6" ht="12.75" x14ac:dyDescent="0.2">
      <c r="A6599" s="20"/>
      <c r="C6599" s="22"/>
      <c r="F6599" s="25"/>
    </row>
    <row r="6600" spans="1:6" ht="12.75" x14ac:dyDescent="0.2">
      <c r="A6600" s="20"/>
      <c r="C6600" s="22"/>
      <c r="F6600" s="25"/>
    </row>
    <row r="6601" spans="1:6" ht="12.75" x14ac:dyDescent="0.2">
      <c r="A6601" s="20"/>
      <c r="C6601" s="22"/>
      <c r="F6601" s="25"/>
    </row>
    <row r="6602" spans="1:6" ht="12.75" x14ac:dyDescent="0.2">
      <c r="A6602" s="20"/>
      <c r="C6602" s="22"/>
      <c r="F6602" s="25"/>
    </row>
    <row r="6603" spans="1:6" ht="12.75" x14ac:dyDescent="0.2">
      <c r="A6603" s="20"/>
      <c r="C6603" s="22"/>
      <c r="F6603" s="25"/>
    </row>
    <row r="6604" spans="1:6" ht="12.75" x14ac:dyDescent="0.2">
      <c r="A6604" s="20"/>
      <c r="C6604" s="22"/>
      <c r="F6604" s="25"/>
    </row>
    <row r="6605" spans="1:6" ht="12.75" x14ac:dyDescent="0.2">
      <c r="A6605" s="20"/>
      <c r="C6605" s="22"/>
      <c r="F6605" s="25"/>
    </row>
    <row r="6606" spans="1:6" ht="12.75" x14ac:dyDescent="0.2">
      <c r="A6606" s="20"/>
      <c r="C6606" s="22"/>
      <c r="F6606" s="25"/>
    </row>
    <row r="6607" spans="1:6" ht="12.75" x14ac:dyDescent="0.2">
      <c r="A6607" s="20"/>
      <c r="C6607" s="22"/>
      <c r="F6607" s="25"/>
    </row>
    <row r="6608" spans="1:6" ht="12.75" x14ac:dyDescent="0.2">
      <c r="A6608" s="20"/>
      <c r="C6608" s="22"/>
      <c r="F6608" s="25"/>
    </row>
    <row r="6609" spans="1:6" ht="12.75" x14ac:dyDescent="0.2">
      <c r="A6609" s="20"/>
      <c r="C6609" s="22"/>
      <c r="F6609" s="25"/>
    </row>
    <row r="6610" spans="1:6" ht="12.75" x14ac:dyDescent="0.2">
      <c r="A6610" s="20"/>
      <c r="C6610" s="22"/>
      <c r="F6610" s="25"/>
    </row>
    <row r="6611" spans="1:6" ht="12.75" x14ac:dyDescent="0.2">
      <c r="A6611" s="20"/>
      <c r="C6611" s="22"/>
      <c r="F6611" s="25"/>
    </row>
    <row r="6612" spans="1:6" ht="12.75" x14ac:dyDescent="0.2">
      <c r="A6612" s="20"/>
      <c r="C6612" s="22"/>
      <c r="F6612" s="25"/>
    </row>
    <row r="6613" spans="1:6" ht="12.75" x14ac:dyDescent="0.2">
      <c r="A6613" s="20"/>
      <c r="C6613" s="22"/>
      <c r="F6613" s="25"/>
    </row>
    <row r="6614" spans="1:6" ht="12.75" x14ac:dyDescent="0.2">
      <c r="A6614" s="20"/>
      <c r="C6614" s="22"/>
      <c r="F6614" s="25"/>
    </row>
    <row r="6615" spans="1:6" ht="12.75" x14ac:dyDescent="0.2">
      <c r="A6615" s="20"/>
      <c r="C6615" s="22"/>
      <c r="F6615" s="25"/>
    </row>
    <row r="6616" spans="1:6" ht="12.75" x14ac:dyDescent="0.2">
      <c r="A6616" s="20"/>
      <c r="C6616" s="22"/>
      <c r="F6616" s="25"/>
    </row>
    <row r="6617" spans="1:6" ht="12.75" x14ac:dyDescent="0.2">
      <c r="A6617" s="20"/>
      <c r="C6617" s="22"/>
      <c r="F6617" s="25"/>
    </row>
    <row r="6618" spans="1:6" ht="12.75" x14ac:dyDescent="0.2">
      <c r="A6618" s="20"/>
      <c r="C6618" s="22"/>
      <c r="F6618" s="25"/>
    </row>
    <row r="6619" spans="1:6" ht="12.75" x14ac:dyDescent="0.2">
      <c r="A6619" s="20"/>
      <c r="C6619" s="22"/>
      <c r="F6619" s="25"/>
    </row>
    <row r="6620" spans="1:6" ht="12.75" x14ac:dyDescent="0.2">
      <c r="A6620" s="20"/>
      <c r="C6620" s="22"/>
      <c r="F6620" s="25"/>
    </row>
    <row r="6621" spans="1:6" ht="12.75" x14ac:dyDescent="0.2">
      <c r="A6621" s="20"/>
      <c r="C6621" s="22"/>
      <c r="F6621" s="25"/>
    </row>
    <row r="6622" spans="1:6" ht="12.75" x14ac:dyDescent="0.2">
      <c r="A6622" s="20"/>
      <c r="C6622" s="22"/>
      <c r="F6622" s="25"/>
    </row>
    <row r="6623" spans="1:6" ht="12.75" x14ac:dyDescent="0.2">
      <c r="A6623" s="20"/>
      <c r="C6623" s="22"/>
      <c r="F6623" s="25"/>
    </row>
    <row r="6624" spans="1:6" ht="12.75" x14ac:dyDescent="0.2">
      <c r="A6624" s="20"/>
      <c r="C6624" s="22"/>
      <c r="F6624" s="25"/>
    </row>
    <row r="6625" spans="1:6" ht="12.75" x14ac:dyDescent="0.2">
      <c r="A6625" s="20"/>
      <c r="C6625" s="22"/>
      <c r="F6625" s="25"/>
    </row>
    <row r="6626" spans="1:6" ht="12.75" x14ac:dyDescent="0.2">
      <c r="A6626" s="20"/>
      <c r="C6626" s="22"/>
      <c r="F6626" s="25"/>
    </row>
    <row r="6627" spans="1:6" ht="12.75" x14ac:dyDescent="0.2">
      <c r="A6627" s="20"/>
      <c r="C6627" s="22"/>
      <c r="F6627" s="25"/>
    </row>
    <row r="6628" spans="1:6" ht="12.75" x14ac:dyDescent="0.2">
      <c r="A6628" s="20"/>
      <c r="C6628" s="22"/>
      <c r="F6628" s="25"/>
    </row>
    <row r="6629" spans="1:6" ht="12.75" x14ac:dyDescent="0.2">
      <c r="A6629" s="20"/>
      <c r="C6629" s="22"/>
      <c r="F6629" s="25"/>
    </row>
    <row r="6630" spans="1:6" ht="12.75" x14ac:dyDescent="0.2">
      <c r="A6630" s="20"/>
      <c r="C6630" s="22"/>
      <c r="F6630" s="25"/>
    </row>
    <row r="6631" spans="1:6" ht="12.75" x14ac:dyDescent="0.2">
      <c r="A6631" s="20"/>
      <c r="C6631" s="22"/>
      <c r="F6631" s="25"/>
    </row>
    <row r="6632" spans="1:6" ht="12.75" x14ac:dyDescent="0.2">
      <c r="A6632" s="20"/>
      <c r="C6632" s="22"/>
      <c r="F6632" s="25"/>
    </row>
    <row r="6633" spans="1:6" ht="12.75" x14ac:dyDescent="0.2">
      <c r="A6633" s="20"/>
      <c r="C6633" s="22"/>
      <c r="F6633" s="25"/>
    </row>
    <row r="6634" spans="1:6" ht="12.75" x14ac:dyDescent="0.2">
      <c r="A6634" s="20"/>
      <c r="C6634" s="22"/>
      <c r="F6634" s="25"/>
    </row>
    <row r="6635" spans="1:6" ht="12.75" x14ac:dyDescent="0.2">
      <c r="A6635" s="20"/>
      <c r="C6635" s="22"/>
      <c r="F6635" s="25"/>
    </row>
    <row r="6636" spans="1:6" ht="12.75" x14ac:dyDescent="0.2">
      <c r="A6636" s="20"/>
      <c r="C6636" s="22"/>
      <c r="F6636" s="25"/>
    </row>
    <row r="6637" spans="1:6" ht="12.75" x14ac:dyDescent="0.2">
      <c r="A6637" s="20"/>
      <c r="C6637" s="22"/>
      <c r="F6637" s="25"/>
    </row>
    <row r="6638" spans="1:6" ht="12.75" x14ac:dyDescent="0.2">
      <c r="A6638" s="20"/>
      <c r="C6638" s="22"/>
      <c r="F6638" s="25"/>
    </row>
    <row r="6639" spans="1:6" ht="12.75" x14ac:dyDescent="0.2">
      <c r="A6639" s="20"/>
      <c r="C6639" s="22"/>
      <c r="F6639" s="25"/>
    </row>
    <row r="6640" spans="1:6" ht="12.75" x14ac:dyDescent="0.2">
      <c r="A6640" s="20"/>
      <c r="C6640" s="22"/>
      <c r="F6640" s="25"/>
    </row>
    <row r="6641" spans="1:6" ht="12.75" x14ac:dyDescent="0.2">
      <c r="A6641" s="20"/>
      <c r="C6641" s="22"/>
      <c r="F6641" s="25"/>
    </row>
    <row r="6642" spans="1:6" ht="12.75" x14ac:dyDescent="0.2">
      <c r="A6642" s="20"/>
      <c r="C6642" s="22"/>
      <c r="F6642" s="25"/>
    </row>
    <row r="6643" spans="1:6" ht="12.75" x14ac:dyDescent="0.2">
      <c r="A6643" s="20"/>
      <c r="C6643" s="22"/>
      <c r="F6643" s="25"/>
    </row>
    <row r="6644" spans="1:6" ht="12.75" x14ac:dyDescent="0.2">
      <c r="A6644" s="20"/>
      <c r="C6644" s="22"/>
      <c r="F6644" s="25"/>
    </row>
    <row r="6645" spans="1:6" ht="12.75" x14ac:dyDescent="0.2">
      <c r="A6645" s="20"/>
      <c r="C6645" s="22"/>
      <c r="F6645" s="25"/>
    </row>
    <row r="6646" spans="1:6" ht="12.75" x14ac:dyDescent="0.2">
      <c r="A6646" s="20"/>
      <c r="C6646" s="22"/>
      <c r="F6646" s="25"/>
    </row>
    <row r="6647" spans="1:6" ht="12.75" x14ac:dyDescent="0.2">
      <c r="A6647" s="20"/>
      <c r="C6647" s="22"/>
      <c r="F6647" s="25"/>
    </row>
    <row r="6648" spans="1:6" ht="12.75" x14ac:dyDescent="0.2">
      <c r="A6648" s="20"/>
      <c r="C6648" s="22"/>
      <c r="F6648" s="25"/>
    </row>
    <row r="6649" spans="1:6" ht="12.75" x14ac:dyDescent="0.2">
      <c r="A6649" s="20"/>
      <c r="C6649" s="22"/>
      <c r="F6649" s="25"/>
    </row>
    <row r="6650" spans="1:6" ht="12.75" x14ac:dyDescent="0.2">
      <c r="A6650" s="20"/>
      <c r="C6650" s="22"/>
      <c r="F6650" s="25"/>
    </row>
    <row r="6651" spans="1:6" ht="12.75" x14ac:dyDescent="0.2">
      <c r="A6651" s="20"/>
      <c r="C6651" s="22"/>
      <c r="F6651" s="25"/>
    </row>
    <row r="6652" spans="1:6" ht="12.75" x14ac:dyDescent="0.2">
      <c r="A6652" s="20"/>
      <c r="C6652" s="22"/>
      <c r="F6652" s="25"/>
    </row>
    <row r="6653" spans="1:6" ht="12.75" x14ac:dyDescent="0.2">
      <c r="A6653" s="20"/>
      <c r="C6653" s="22"/>
      <c r="F6653" s="25"/>
    </row>
    <row r="6654" spans="1:6" ht="12.75" x14ac:dyDescent="0.2">
      <c r="A6654" s="20"/>
      <c r="C6654" s="22"/>
      <c r="F6654" s="25"/>
    </row>
    <row r="6655" spans="1:6" ht="12.75" x14ac:dyDescent="0.2">
      <c r="A6655" s="20"/>
      <c r="C6655" s="22"/>
      <c r="F6655" s="25"/>
    </row>
    <row r="6656" spans="1:6" ht="12.75" x14ac:dyDescent="0.2">
      <c r="A6656" s="20"/>
      <c r="C6656" s="22"/>
      <c r="F6656" s="25"/>
    </row>
    <row r="6657" spans="1:6" ht="12.75" x14ac:dyDescent="0.2">
      <c r="A6657" s="20"/>
      <c r="C6657" s="22"/>
      <c r="F6657" s="25"/>
    </row>
    <row r="6658" spans="1:6" ht="12.75" x14ac:dyDescent="0.2">
      <c r="A6658" s="20"/>
      <c r="C6658" s="22"/>
      <c r="F6658" s="25"/>
    </row>
    <row r="6659" spans="1:6" ht="12.75" x14ac:dyDescent="0.2">
      <c r="A6659" s="20"/>
      <c r="C6659" s="22"/>
      <c r="F6659" s="25"/>
    </row>
    <row r="6660" spans="1:6" ht="12.75" x14ac:dyDescent="0.2">
      <c r="A6660" s="20"/>
      <c r="C6660" s="22"/>
      <c r="F6660" s="25"/>
    </row>
    <row r="6661" spans="1:6" ht="12.75" x14ac:dyDescent="0.2">
      <c r="A6661" s="20"/>
      <c r="C6661" s="22"/>
      <c r="F6661" s="25"/>
    </row>
    <row r="6662" spans="1:6" ht="12.75" x14ac:dyDescent="0.2">
      <c r="A6662" s="20"/>
      <c r="C6662" s="22"/>
      <c r="F6662" s="25"/>
    </row>
    <row r="6663" spans="1:6" ht="12.75" x14ac:dyDescent="0.2">
      <c r="A6663" s="20"/>
      <c r="C6663" s="22"/>
      <c r="F6663" s="25"/>
    </row>
    <row r="6664" spans="1:6" ht="12.75" x14ac:dyDescent="0.2">
      <c r="A6664" s="20"/>
      <c r="C6664" s="22"/>
      <c r="F6664" s="25"/>
    </row>
    <row r="6665" spans="1:6" ht="12.75" x14ac:dyDescent="0.2">
      <c r="A6665" s="20"/>
      <c r="C6665" s="22"/>
      <c r="F6665" s="25"/>
    </row>
    <row r="6666" spans="1:6" ht="12.75" x14ac:dyDescent="0.2">
      <c r="A6666" s="20"/>
      <c r="C6666" s="22"/>
      <c r="F6666" s="25"/>
    </row>
    <row r="6667" spans="1:6" ht="12.75" x14ac:dyDescent="0.2">
      <c r="A6667" s="20"/>
      <c r="C6667" s="22"/>
      <c r="F6667" s="25"/>
    </row>
    <row r="6668" spans="1:6" ht="12.75" x14ac:dyDescent="0.2">
      <c r="A6668" s="20"/>
      <c r="C6668" s="22"/>
      <c r="F6668" s="25"/>
    </row>
    <row r="6669" spans="1:6" ht="12.75" x14ac:dyDescent="0.2">
      <c r="A6669" s="20"/>
      <c r="C6669" s="22"/>
      <c r="F6669" s="25"/>
    </row>
    <row r="6670" spans="1:6" ht="12.75" x14ac:dyDescent="0.2">
      <c r="A6670" s="20"/>
      <c r="C6670" s="22"/>
      <c r="F6670" s="25"/>
    </row>
    <row r="6671" spans="1:6" ht="12.75" x14ac:dyDescent="0.2">
      <c r="A6671" s="20"/>
      <c r="C6671" s="22"/>
      <c r="F6671" s="25"/>
    </row>
    <row r="6672" spans="1:6" ht="12.75" x14ac:dyDescent="0.2">
      <c r="A6672" s="20"/>
      <c r="C6672" s="22"/>
      <c r="F6672" s="25"/>
    </row>
    <row r="6673" spans="1:6" ht="12.75" x14ac:dyDescent="0.2">
      <c r="A6673" s="20"/>
      <c r="C6673" s="22"/>
      <c r="F6673" s="25"/>
    </row>
    <row r="6674" spans="1:6" ht="12.75" x14ac:dyDescent="0.2">
      <c r="A6674" s="20"/>
      <c r="C6674" s="22"/>
      <c r="F6674" s="25"/>
    </row>
    <row r="6675" spans="1:6" ht="12.75" x14ac:dyDescent="0.2">
      <c r="A6675" s="20"/>
      <c r="C6675" s="22"/>
      <c r="F6675" s="25"/>
    </row>
    <row r="6676" spans="1:6" ht="12.75" x14ac:dyDescent="0.2">
      <c r="A6676" s="20"/>
      <c r="C6676" s="22"/>
      <c r="F6676" s="25"/>
    </row>
    <row r="6677" spans="1:6" ht="12.75" x14ac:dyDescent="0.2">
      <c r="A6677" s="20"/>
      <c r="C6677" s="22"/>
      <c r="F6677" s="25"/>
    </row>
    <row r="6678" spans="1:6" ht="12.75" x14ac:dyDescent="0.2">
      <c r="A6678" s="20"/>
      <c r="C6678" s="22"/>
      <c r="F6678" s="25"/>
    </row>
    <row r="6679" spans="1:6" ht="12.75" x14ac:dyDescent="0.2">
      <c r="A6679" s="20"/>
      <c r="C6679" s="22"/>
      <c r="F6679" s="25"/>
    </row>
    <row r="6680" spans="1:6" ht="12.75" x14ac:dyDescent="0.2">
      <c r="A6680" s="20"/>
      <c r="C6680" s="22"/>
      <c r="F6680" s="25"/>
    </row>
    <row r="6681" spans="1:6" ht="12.75" x14ac:dyDescent="0.2">
      <c r="A6681" s="20"/>
      <c r="C6681" s="22"/>
      <c r="F6681" s="25"/>
    </row>
    <row r="6682" spans="1:6" ht="12.75" x14ac:dyDescent="0.2">
      <c r="A6682" s="20"/>
      <c r="C6682" s="22"/>
      <c r="F6682" s="25"/>
    </row>
    <row r="6683" spans="1:6" ht="12.75" x14ac:dyDescent="0.2">
      <c r="A6683" s="20"/>
      <c r="C6683" s="22"/>
      <c r="F6683" s="25"/>
    </row>
    <row r="6684" spans="1:6" ht="12.75" x14ac:dyDescent="0.2">
      <c r="A6684" s="20"/>
      <c r="C6684" s="22"/>
      <c r="F6684" s="25"/>
    </row>
    <row r="6685" spans="1:6" ht="12.75" x14ac:dyDescent="0.2">
      <c r="A6685" s="20"/>
      <c r="C6685" s="22"/>
      <c r="F6685" s="25"/>
    </row>
    <row r="6686" spans="1:6" ht="12.75" x14ac:dyDescent="0.2">
      <c r="A6686" s="20"/>
      <c r="C6686" s="22"/>
      <c r="F6686" s="25"/>
    </row>
    <row r="6687" spans="1:6" ht="12.75" x14ac:dyDescent="0.2">
      <c r="A6687" s="20"/>
      <c r="C6687" s="22"/>
      <c r="F6687" s="25"/>
    </row>
    <row r="6688" spans="1:6" ht="12.75" x14ac:dyDescent="0.2">
      <c r="A6688" s="20"/>
      <c r="C6688" s="22"/>
      <c r="F6688" s="25"/>
    </row>
    <row r="6689" spans="1:6" ht="12.75" x14ac:dyDescent="0.2">
      <c r="A6689" s="20"/>
      <c r="C6689" s="22"/>
      <c r="F6689" s="25"/>
    </row>
    <row r="6690" spans="1:6" ht="12.75" x14ac:dyDescent="0.2">
      <c r="A6690" s="20"/>
      <c r="C6690" s="22"/>
      <c r="F6690" s="25"/>
    </row>
    <row r="6691" spans="1:6" ht="12.75" x14ac:dyDescent="0.2">
      <c r="A6691" s="20"/>
      <c r="C6691" s="22"/>
      <c r="F6691" s="25"/>
    </row>
    <row r="6692" spans="1:6" ht="12.75" x14ac:dyDescent="0.2">
      <c r="A6692" s="20"/>
      <c r="C6692" s="22"/>
      <c r="F6692" s="25"/>
    </row>
    <row r="6693" spans="1:6" ht="12.75" x14ac:dyDescent="0.2">
      <c r="A6693" s="20"/>
      <c r="C6693" s="22"/>
      <c r="F6693" s="25"/>
    </row>
    <row r="6694" spans="1:6" ht="12.75" x14ac:dyDescent="0.2">
      <c r="A6694" s="20"/>
      <c r="C6694" s="22"/>
      <c r="F6694" s="25"/>
    </row>
    <row r="6695" spans="1:6" ht="12.75" x14ac:dyDescent="0.2">
      <c r="A6695" s="20"/>
      <c r="C6695" s="22"/>
      <c r="F6695" s="25"/>
    </row>
    <row r="6696" spans="1:6" ht="12.75" x14ac:dyDescent="0.2">
      <c r="A6696" s="20"/>
      <c r="C6696" s="22"/>
      <c r="F6696" s="25"/>
    </row>
    <row r="6697" spans="1:6" ht="12.75" x14ac:dyDescent="0.2">
      <c r="A6697" s="20"/>
      <c r="C6697" s="22"/>
      <c r="F6697" s="25"/>
    </row>
    <row r="6698" spans="1:6" ht="12.75" x14ac:dyDescent="0.2">
      <c r="A6698" s="20"/>
      <c r="C6698" s="22"/>
      <c r="F6698" s="25"/>
    </row>
    <row r="6699" spans="1:6" ht="12.75" x14ac:dyDescent="0.2">
      <c r="A6699" s="20"/>
      <c r="C6699" s="22"/>
      <c r="F6699" s="25"/>
    </row>
    <row r="6700" spans="1:6" ht="12.75" x14ac:dyDescent="0.2">
      <c r="A6700" s="20"/>
      <c r="C6700" s="22"/>
      <c r="F6700" s="25"/>
    </row>
    <row r="6701" spans="1:6" ht="12.75" x14ac:dyDescent="0.2">
      <c r="A6701" s="20"/>
      <c r="C6701" s="22"/>
      <c r="F6701" s="25"/>
    </row>
    <row r="6702" spans="1:6" ht="12.75" x14ac:dyDescent="0.2">
      <c r="A6702" s="20"/>
      <c r="C6702" s="22"/>
      <c r="F6702" s="25"/>
    </row>
    <row r="6703" spans="1:6" ht="12.75" x14ac:dyDescent="0.2">
      <c r="A6703" s="20"/>
      <c r="C6703" s="22"/>
      <c r="F6703" s="25"/>
    </row>
    <row r="6704" spans="1:6" ht="12.75" x14ac:dyDescent="0.2">
      <c r="A6704" s="20"/>
      <c r="C6704" s="22"/>
      <c r="F6704" s="25"/>
    </row>
    <row r="6705" spans="1:6" ht="12.75" x14ac:dyDescent="0.2">
      <c r="A6705" s="20"/>
      <c r="C6705" s="22"/>
      <c r="F6705" s="25"/>
    </row>
    <row r="6706" spans="1:6" ht="12.75" x14ac:dyDescent="0.2">
      <c r="A6706" s="20"/>
      <c r="C6706" s="22"/>
      <c r="F6706" s="25"/>
    </row>
    <row r="6707" spans="1:6" ht="12.75" x14ac:dyDescent="0.2">
      <c r="A6707" s="20"/>
      <c r="C6707" s="22"/>
      <c r="F6707" s="25"/>
    </row>
    <row r="6708" spans="1:6" ht="12.75" x14ac:dyDescent="0.2">
      <c r="A6708" s="20"/>
      <c r="C6708" s="22"/>
      <c r="F6708" s="25"/>
    </row>
    <row r="6709" spans="1:6" ht="12.75" x14ac:dyDescent="0.2">
      <c r="A6709" s="20"/>
      <c r="C6709" s="22"/>
      <c r="F6709" s="25"/>
    </row>
    <row r="6710" spans="1:6" ht="12.75" x14ac:dyDescent="0.2">
      <c r="A6710" s="20"/>
      <c r="C6710" s="22"/>
      <c r="F6710" s="25"/>
    </row>
    <row r="6711" spans="1:6" ht="12.75" x14ac:dyDescent="0.2">
      <c r="A6711" s="20"/>
      <c r="C6711" s="22"/>
      <c r="F6711" s="25"/>
    </row>
    <row r="6712" spans="1:6" ht="12.75" x14ac:dyDescent="0.2">
      <c r="A6712" s="20"/>
      <c r="C6712" s="22"/>
      <c r="F6712" s="25"/>
    </row>
    <row r="6713" spans="1:6" ht="12.75" x14ac:dyDescent="0.2">
      <c r="A6713" s="20"/>
      <c r="C6713" s="22"/>
      <c r="F6713" s="25"/>
    </row>
    <row r="6714" spans="1:6" ht="12.75" x14ac:dyDescent="0.2">
      <c r="A6714" s="20"/>
      <c r="C6714" s="22"/>
      <c r="F6714" s="25"/>
    </row>
    <row r="6715" spans="1:6" ht="12.75" x14ac:dyDescent="0.2">
      <c r="A6715" s="20"/>
      <c r="C6715" s="22"/>
      <c r="F6715" s="25"/>
    </row>
    <row r="6716" spans="1:6" ht="12.75" x14ac:dyDescent="0.2">
      <c r="A6716" s="20"/>
      <c r="C6716" s="22"/>
      <c r="F6716" s="25"/>
    </row>
    <row r="6717" spans="1:6" ht="12.75" x14ac:dyDescent="0.2">
      <c r="A6717" s="20"/>
      <c r="C6717" s="22"/>
      <c r="F6717" s="25"/>
    </row>
    <row r="6718" spans="1:6" ht="12.75" x14ac:dyDescent="0.2">
      <c r="A6718" s="20"/>
      <c r="C6718" s="22"/>
      <c r="F6718" s="25"/>
    </row>
    <row r="6719" spans="1:6" ht="12.75" x14ac:dyDescent="0.2">
      <c r="A6719" s="20"/>
      <c r="C6719" s="22"/>
      <c r="F6719" s="25"/>
    </row>
    <row r="6720" spans="1:6" ht="12.75" x14ac:dyDescent="0.2">
      <c r="A6720" s="20"/>
      <c r="C6720" s="22"/>
      <c r="F6720" s="25"/>
    </row>
    <row r="6721" spans="1:6" ht="12.75" x14ac:dyDescent="0.2">
      <c r="A6721" s="20"/>
      <c r="C6721" s="22"/>
      <c r="F6721" s="25"/>
    </row>
    <row r="6722" spans="1:6" ht="12.75" x14ac:dyDescent="0.2">
      <c r="A6722" s="20"/>
      <c r="C6722" s="22"/>
      <c r="F6722" s="25"/>
    </row>
    <row r="6723" spans="1:6" ht="12.75" x14ac:dyDescent="0.2">
      <c r="A6723" s="20"/>
      <c r="C6723" s="22"/>
      <c r="F6723" s="25"/>
    </row>
    <row r="6724" spans="1:6" ht="12.75" x14ac:dyDescent="0.2">
      <c r="A6724" s="20"/>
      <c r="C6724" s="22"/>
      <c r="F6724" s="25"/>
    </row>
    <row r="6725" spans="1:6" ht="12.75" x14ac:dyDescent="0.2">
      <c r="A6725" s="20"/>
      <c r="C6725" s="22"/>
      <c r="F6725" s="25"/>
    </row>
    <row r="6726" spans="1:6" ht="12.75" x14ac:dyDescent="0.2">
      <c r="A6726" s="20"/>
      <c r="C6726" s="22"/>
      <c r="F6726" s="25"/>
    </row>
    <row r="6727" spans="1:6" ht="12.75" x14ac:dyDescent="0.2">
      <c r="A6727" s="20"/>
      <c r="C6727" s="22"/>
      <c r="F6727" s="25"/>
    </row>
    <row r="6728" spans="1:6" ht="12.75" x14ac:dyDescent="0.2">
      <c r="A6728" s="20"/>
      <c r="C6728" s="22"/>
      <c r="F6728" s="25"/>
    </row>
    <row r="6729" spans="1:6" ht="12.75" x14ac:dyDescent="0.2">
      <c r="A6729" s="20"/>
      <c r="C6729" s="22"/>
      <c r="F6729" s="25"/>
    </row>
    <row r="6730" spans="1:6" ht="12.75" x14ac:dyDescent="0.2">
      <c r="A6730" s="20"/>
      <c r="C6730" s="22"/>
      <c r="F6730" s="25"/>
    </row>
    <row r="6731" spans="1:6" ht="12.75" x14ac:dyDescent="0.2">
      <c r="A6731" s="20"/>
      <c r="C6731" s="22"/>
      <c r="F6731" s="25"/>
    </row>
    <row r="6732" spans="1:6" ht="12.75" x14ac:dyDescent="0.2">
      <c r="A6732" s="20"/>
      <c r="C6732" s="22"/>
      <c r="F6732" s="25"/>
    </row>
    <row r="6733" spans="1:6" ht="12.75" x14ac:dyDescent="0.2">
      <c r="A6733" s="20"/>
      <c r="C6733" s="22"/>
      <c r="F6733" s="25"/>
    </row>
    <row r="6734" spans="1:6" ht="12.75" x14ac:dyDescent="0.2">
      <c r="A6734" s="20"/>
      <c r="C6734" s="22"/>
      <c r="F6734" s="25"/>
    </row>
    <row r="6735" spans="1:6" ht="12.75" x14ac:dyDescent="0.2">
      <c r="A6735" s="20"/>
      <c r="C6735" s="22"/>
      <c r="F6735" s="25"/>
    </row>
    <row r="6736" spans="1:6" ht="12.75" x14ac:dyDescent="0.2">
      <c r="A6736" s="20"/>
      <c r="C6736" s="22"/>
      <c r="F6736" s="25"/>
    </row>
    <row r="6737" spans="1:6" ht="12.75" x14ac:dyDescent="0.2">
      <c r="A6737" s="20"/>
      <c r="C6737" s="22"/>
      <c r="F6737" s="25"/>
    </row>
    <row r="6738" spans="1:6" ht="12.75" x14ac:dyDescent="0.2">
      <c r="A6738" s="20"/>
      <c r="C6738" s="22"/>
      <c r="F6738" s="25"/>
    </row>
    <row r="6739" spans="1:6" ht="12.75" x14ac:dyDescent="0.2">
      <c r="A6739" s="20"/>
      <c r="C6739" s="22"/>
      <c r="F6739" s="25"/>
    </row>
    <row r="6740" spans="1:6" ht="12.75" x14ac:dyDescent="0.2">
      <c r="A6740" s="20"/>
      <c r="C6740" s="22"/>
      <c r="F6740" s="25"/>
    </row>
    <row r="6741" spans="1:6" ht="12.75" x14ac:dyDescent="0.2">
      <c r="A6741" s="20"/>
      <c r="C6741" s="22"/>
      <c r="F6741" s="25"/>
    </row>
    <row r="6742" spans="1:6" ht="12.75" x14ac:dyDescent="0.2">
      <c r="A6742" s="20"/>
      <c r="C6742" s="22"/>
      <c r="F6742" s="25"/>
    </row>
    <row r="6743" spans="1:6" ht="12.75" x14ac:dyDescent="0.2">
      <c r="A6743" s="20"/>
      <c r="C6743" s="22"/>
      <c r="F6743" s="25"/>
    </row>
    <row r="6744" spans="1:6" ht="12.75" x14ac:dyDescent="0.2">
      <c r="A6744" s="20"/>
      <c r="C6744" s="22"/>
      <c r="F6744" s="25"/>
    </row>
    <row r="6745" spans="1:6" ht="12.75" x14ac:dyDescent="0.2">
      <c r="A6745" s="20"/>
      <c r="C6745" s="22"/>
      <c r="F6745" s="25"/>
    </row>
    <row r="6746" spans="1:6" ht="12.75" x14ac:dyDescent="0.2">
      <c r="A6746" s="20"/>
      <c r="C6746" s="22"/>
      <c r="F6746" s="25"/>
    </row>
    <row r="6747" spans="1:6" ht="12.75" x14ac:dyDescent="0.2">
      <c r="A6747" s="20"/>
      <c r="C6747" s="22"/>
      <c r="F6747" s="25"/>
    </row>
    <row r="6748" spans="1:6" ht="12.75" x14ac:dyDescent="0.2">
      <c r="A6748" s="20"/>
      <c r="C6748" s="22"/>
      <c r="F6748" s="25"/>
    </row>
    <row r="6749" spans="1:6" ht="12.75" x14ac:dyDescent="0.2">
      <c r="A6749" s="20"/>
      <c r="C6749" s="22"/>
      <c r="F6749" s="25"/>
    </row>
    <row r="6750" spans="1:6" ht="12.75" x14ac:dyDescent="0.2">
      <c r="A6750" s="20"/>
      <c r="C6750" s="22"/>
      <c r="F6750" s="25"/>
    </row>
    <row r="6751" spans="1:6" ht="12.75" x14ac:dyDescent="0.2">
      <c r="A6751" s="20"/>
      <c r="C6751" s="22"/>
      <c r="F6751" s="25"/>
    </row>
    <row r="6752" spans="1:6" ht="12.75" x14ac:dyDescent="0.2">
      <c r="A6752" s="20"/>
      <c r="C6752" s="22"/>
      <c r="F6752" s="25"/>
    </row>
    <row r="6753" spans="1:6" ht="12.75" x14ac:dyDescent="0.2">
      <c r="A6753" s="20"/>
      <c r="C6753" s="22"/>
      <c r="F6753" s="25"/>
    </row>
    <row r="6754" spans="1:6" ht="12.75" x14ac:dyDescent="0.2">
      <c r="A6754" s="20"/>
      <c r="C6754" s="22"/>
      <c r="F6754" s="25"/>
    </row>
    <row r="6755" spans="1:6" ht="12.75" x14ac:dyDescent="0.2">
      <c r="A6755" s="20"/>
      <c r="C6755" s="22"/>
      <c r="F6755" s="25"/>
    </row>
    <row r="6756" spans="1:6" ht="12.75" x14ac:dyDescent="0.2">
      <c r="A6756" s="20"/>
      <c r="C6756" s="22"/>
      <c r="F6756" s="25"/>
    </row>
    <row r="6757" spans="1:6" ht="12.75" x14ac:dyDescent="0.2">
      <c r="A6757" s="20"/>
      <c r="C6757" s="22"/>
      <c r="F6757" s="25"/>
    </row>
    <row r="6758" spans="1:6" ht="12.75" x14ac:dyDescent="0.2">
      <c r="A6758" s="20"/>
      <c r="C6758" s="22"/>
      <c r="F6758" s="25"/>
    </row>
    <row r="6759" spans="1:6" ht="12.75" x14ac:dyDescent="0.2">
      <c r="A6759" s="20"/>
      <c r="C6759" s="22"/>
      <c r="F6759" s="25"/>
    </row>
    <row r="6760" spans="1:6" ht="12.75" x14ac:dyDescent="0.2">
      <c r="A6760" s="20"/>
      <c r="C6760" s="22"/>
      <c r="F6760" s="25"/>
    </row>
    <row r="6761" spans="1:6" ht="12.75" x14ac:dyDescent="0.2">
      <c r="A6761" s="20"/>
      <c r="C6761" s="22"/>
      <c r="F6761" s="25"/>
    </row>
    <row r="6762" spans="1:6" ht="12.75" x14ac:dyDescent="0.2">
      <c r="A6762" s="20"/>
      <c r="C6762" s="22"/>
      <c r="F6762" s="25"/>
    </row>
    <row r="6763" spans="1:6" ht="12.75" x14ac:dyDescent="0.2">
      <c r="A6763" s="20"/>
      <c r="C6763" s="22"/>
      <c r="F6763" s="25"/>
    </row>
    <row r="6764" spans="1:6" ht="12.75" x14ac:dyDescent="0.2">
      <c r="A6764" s="20"/>
      <c r="C6764" s="22"/>
      <c r="F6764" s="25"/>
    </row>
    <row r="6765" spans="1:6" ht="12.75" x14ac:dyDescent="0.2">
      <c r="A6765" s="20"/>
      <c r="C6765" s="22"/>
      <c r="F6765" s="25"/>
    </row>
    <row r="6766" spans="1:6" ht="12.75" x14ac:dyDescent="0.2">
      <c r="A6766" s="20"/>
      <c r="C6766" s="22"/>
      <c r="F6766" s="25"/>
    </row>
    <row r="6767" spans="1:6" ht="12.75" x14ac:dyDescent="0.2">
      <c r="A6767" s="20"/>
      <c r="C6767" s="22"/>
      <c r="F6767" s="25"/>
    </row>
    <row r="6768" spans="1:6" ht="12.75" x14ac:dyDescent="0.2">
      <c r="A6768" s="20"/>
      <c r="C6768" s="22"/>
      <c r="F6768" s="25"/>
    </row>
    <row r="6769" spans="1:6" ht="12.75" x14ac:dyDescent="0.2">
      <c r="A6769" s="20"/>
      <c r="C6769" s="22"/>
      <c r="F6769" s="25"/>
    </row>
    <row r="6770" spans="1:6" ht="12.75" x14ac:dyDescent="0.2">
      <c r="A6770" s="20"/>
      <c r="C6770" s="22"/>
      <c r="F6770" s="25"/>
    </row>
    <row r="6771" spans="1:6" ht="12.75" x14ac:dyDescent="0.2">
      <c r="A6771" s="20"/>
      <c r="C6771" s="22"/>
      <c r="F6771" s="25"/>
    </row>
    <row r="6772" spans="1:6" ht="12.75" x14ac:dyDescent="0.2">
      <c r="A6772" s="20"/>
      <c r="C6772" s="22"/>
      <c r="F6772" s="25"/>
    </row>
    <row r="6773" spans="1:6" ht="12.75" x14ac:dyDescent="0.2">
      <c r="A6773" s="20"/>
      <c r="C6773" s="22"/>
      <c r="F6773" s="25"/>
    </row>
    <row r="6774" spans="1:6" ht="12.75" x14ac:dyDescent="0.2">
      <c r="A6774" s="20"/>
      <c r="C6774" s="22"/>
      <c r="F6774" s="25"/>
    </row>
    <row r="6775" spans="1:6" ht="12.75" x14ac:dyDescent="0.2">
      <c r="A6775" s="20"/>
      <c r="C6775" s="22"/>
      <c r="F6775" s="25"/>
    </row>
    <row r="6776" spans="1:6" ht="12.75" x14ac:dyDescent="0.2">
      <c r="A6776" s="20"/>
      <c r="C6776" s="22"/>
      <c r="F6776" s="25"/>
    </row>
    <row r="6777" spans="1:6" ht="12.75" x14ac:dyDescent="0.2">
      <c r="A6777" s="20"/>
      <c r="C6777" s="22"/>
      <c r="F6777" s="25"/>
    </row>
    <row r="6778" spans="1:6" ht="12.75" x14ac:dyDescent="0.2">
      <c r="A6778" s="20"/>
      <c r="C6778" s="22"/>
      <c r="F6778" s="25"/>
    </row>
    <row r="6779" spans="1:6" ht="12.75" x14ac:dyDescent="0.2">
      <c r="A6779" s="20"/>
      <c r="C6779" s="22"/>
      <c r="F6779" s="25"/>
    </row>
    <row r="6780" spans="1:6" ht="12.75" x14ac:dyDescent="0.2">
      <c r="A6780" s="20"/>
      <c r="C6780" s="22"/>
      <c r="F6780" s="25"/>
    </row>
    <row r="6781" spans="1:6" ht="12.75" x14ac:dyDescent="0.2">
      <c r="A6781" s="20"/>
      <c r="C6781" s="22"/>
      <c r="F6781" s="25"/>
    </row>
    <row r="6782" spans="1:6" ht="12.75" x14ac:dyDescent="0.2">
      <c r="A6782" s="20"/>
      <c r="C6782" s="22"/>
      <c r="F6782" s="25"/>
    </row>
    <row r="6783" spans="1:6" ht="12.75" x14ac:dyDescent="0.2">
      <c r="A6783" s="20"/>
      <c r="C6783" s="22"/>
      <c r="F6783" s="25"/>
    </row>
    <row r="6784" spans="1:6" ht="12.75" x14ac:dyDescent="0.2">
      <c r="A6784" s="20"/>
      <c r="C6784" s="22"/>
      <c r="F6784" s="25"/>
    </row>
    <row r="6785" spans="1:6" ht="12.75" x14ac:dyDescent="0.2">
      <c r="A6785" s="20"/>
      <c r="C6785" s="22"/>
      <c r="F6785" s="25"/>
    </row>
    <row r="6786" spans="1:6" ht="12.75" x14ac:dyDescent="0.2">
      <c r="A6786" s="20"/>
      <c r="C6786" s="22"/>
      <c r="F6786" s="25"/>
    </row>
    <row r="6787" spans="1:6" ht="12.75" x14ac:dyDescent="0.2">
      <c r="A6787" s="20"/>
      <c r="C6787" s="22"/>
      <c r="F6787" s="25"/>
    </row>
    <row r="6788" spans="1:6" ht="12.75" x14ac:dyDescent="0.2">
      <c r="A6788" s="20"/>
      <c r="C6788" s="22"/>
      <c r="F6788" s="25"/>
    </row>
    <row r="6789" spans="1:6" ht="12.75" x14ac:dyDescent="0.2">
      <c r="A6789" s="20"/>
      <c r="C6789" s="22"/>
      <c r="F6789" s="25"/>
    </row>
    <row r="6790" spans="1:6" ht="12.75" x14ac:dyDescent="0.2">
      <c r="A6790" s="20"/>
      <c r="C6790" s="22"/>
      <c r="F6790" s="25"/>
    </row>
    <row r="6791" spans="1:6" ht="12.75" x14ac:dyDescent="0.2">
      <c r="A6791" s="20"/>
      <c r="C6791" s="22"/>
      <c r="F6791" s="25"/>
    </row>
    <row r="6792" spans="1:6" ht="12.75" x14ac:dyDescent="0.2">
      <c r="A6792" s="20"/>
      <c r="C6792" s="22"/>
      <c r="F6792" s="25"/>
    </row>
    <row r="6793" spans="1:6" ht="12.75" x14ac:dyDescent="0.2">
      <c r="A6793" s="20"/>
      <c r="C6793" s="22"/>
      <c r="F6793" s="25"/>
    </row>
    <row r="6794" spans="1:6" ht="12.75" x14ac:dyDescent="0.2">
      <c r="A6794" s="20"/>
      <c r="C6794" s="22"/>
      <c r="F6794" s="25"/>
    </row>
    <row r="6795" spans="1:6" ht="12.75" x14ac:dyDescent="0.2">
      <c r="A6795" s="20"/>
      <c r="C6795" s="22"/>
      <c r="F6795" s="25"/>
    </row>
    <row r="6796" spans="1:6" ht="12.75" x14ac:dyDescent="0.2">
      <c r="A6796" s="20"/>
      <c r="C6796" s="22"/>
      <c r="F6796" s="25"/>
    </row>
    <row r="6797" spans="1:6" ht="12.75" x14ac:dyDescent="0.2">
      <c r="A6797" s="20"/>
      <c r="C6797" s="22"/>
      <c r="F6797" s="25"/>
    </row>
    <row r="6798" spans="1:6" ht="12.75" x14ac:dyDescent="0.2">
      <c r="A6798" s="20"/>
      <c r="C6798" s="22"/>
      <c r="F6798" s="25"/>
    </row>
    <row r="6799" spans="1:6" ht="12.75" x14ac:dyDescent="0.2">
      <c r="A6799" s="20"/>
      <c r="C6799" s="22"/>
      <c r="F6799" s="25"/>
    </row>
    <row r="6800" spans="1:6" ht="12.75" x14ac:dyDescent="0.2">
      <c r="A6800" s="20"/>
      <c r="C6800" s="22"/>
      <c r="F6800" s="25"/>
    </row>
    <row r="6801" spans="1:6" ht="12.75" x14ac:dyDescent="0.2">
      <c r="A6801" s="20"/>
      <c r="C6801" s="22"/>
      <c r="F6801" s="25"/>
    </row>
    <row r="6802" spans="1:6" ht="12.75" x14ac:dyDescent="0.2">
      <c r="A6802" s="20"/>
      <c r="C6802" s="22"/>
      <c r="F6802" s="25"/>
    </row>
    <row r="6803" spans="1:6" ht="12.75" x14ac:dyDescent="0.2">
      <c r="A6803" s="20"/>
      <c r="C6803" s="22"/>
      <c r="F6803" s="25"/>
    </row>
    <row r="6804" spans="1:6" ht="12.75" x14ac:dyDescent="0.2">
      <c r="A6804" s="20"/>
      <c r="C6804" s="22"/>
      <c r="F6804" s="25"/>
    </row>
    <row r="6805" spans="1:6" ht="12.75" x14ac:dyDescent="0.2">
      <c r="A6805" s="20"/>
      <c r="C6805" s="22"/>
      <c r="F6805" s="25"/>
    </row>
    <row r="6806" spans="1:6" ht="12.75" x14ac:dyDescent="0.2">
      <c r="A6806" s="20"/>
      <c r="C6806" s="22"/>
      <c r="F6806" s="25"/>
    </row>
    <row r="6807" spans="1:6" ht="12.75" x14ac:dyDescent="0.2">
      <c r="A6807" s="20"/>
      <c r="C6807" s="22"/>
      <c r="F6807" s="25"/>
    </row>
    <row r="6808" spans="1:6" ht="12.75" x14ac:dyDescent="0.2">
      <c r="A6808" s="20"/>
      <c r="C6808" s="22"/>
      <c r="F6808" s="25"/>
    </row>
    <row r="6809" spans="1:6" ht="12.75" x14ac:dyDescent="0.2">
      <c r="A6809" s="20"/>
      <c r="C6809" s="22"/>
      <c r="F6809" s="25"/>
    </row>
    <row r="6810" spans="1:6" ht="12.75" x14ac:dyDescent="0.2">
      <c r="A6810" s="20"/>
      <c r="C6810" s="22"/>
      <c r="F6810" s="25"/>
    </row>
    <row r="6811" spans="1:6" ht="12.75" x14ac:dyDescent="0.2">
      <c r="A6811" s="20"/>
      <c r="C6811" s="22"/>
      <c r="F6811" s="25"/>
    </row>
    <row r="6812" spans="1:6" ht="12.75" x14ac:dyDescent="0.2">
      <c r="A6812" s="20"/>
      <c r="C6812" s="22"/>
      <c r="F6812" s="25"/>
    </row>
    <row r="6813" spans="1:6" ht="12.75" x14ac:dyDescent="0.2">
      <c r="A6813" s="20"/>
      <c r="C6813" s="22"/>
      <c r="F6813" s="25"/>
    </row>
    <row r="6814" spans="1:6" ht="12.75" x14ac:dyDescent="0.2">
      <c r="A6814" s="20"/>
      <c r="C6814" s="22"/>
      <c r="F6814" s="25"/>
    </row>
    <row r="6815" spans="1:6" ht="12.75" x14ac:dyDescent="0.2">
      <c r="A6815" s="20"/>
      <c r="C6815" s="22"/>
      <c r="F6815" s="25"/>
    </row>
    <row r="6816" spans="1:6" ht="12.75" x14ac:dyDescent="0.2">
      <c r="A6816" s="20"/>
      <c r="C6816" s="22"/>
      <c r="F6816" s="25"/>
    </row>
    <row r="6817" spans="1:6" ht="12.75" x14ac:dyDescent="0.2">
      <c r="A6817" s="20"/>
      <c r="C6817" s="22"/>
      <c r="F6817" s="25"/>
    </row>
    <row r="6818" spans="1:6" ht="12.75" x14ac:dyDescent="0.2">
      <c r="A6818" s="20"/>
      <c r="C6818" s="22"/>
      <c r="F6818" s="25"/>
    </row>
    <row r="6819" spans="1:6" ht="12.75" x14ac:dyDescent="0.2">
      <c r="A6819" s="20"/>
      <c r="C6819" s="22"/>
      <c r="F6819" s="25"/>
    </row>
    <row r="6820" spans="1:6" ht="12.75" x14ac:dyDescent="0.2">
      <c r="A6820" s="20"/>
      <c r="C6820" s="22"/>
      <c r="F6820" s="25"/>
    </row>
    <row r="6821" spans="1:6" ht="12.75" x14ac:dyDescent="0.2">
      <c r="A6821" s="20"/>
      <c r="C6821" s="22"/>
      <c r="F6821" s="25"/>
    </row>
    <row r="6822" spans="1:6" ht="12.75" x14ac:dyDescent="0.2">
      <c r="A6822" s="20"/>
      <c r="C6822" s="22"/>
      <c r="F6822" s="25"/>
    </row>
    <row r="6823" spans="1:6" ht="12.75" x14ac:dyDescent="0.2">
      <c r="A6823" s="20"/>
      <c r="C6823" s="22"/>
      <c r="F6823" s="25"/>
    </row>
    <row r="6824" spans="1:6" ht="12.75" x14ac:dyDescent="0.2">
      <c r="A6824" s="20"/>
      <c r="C6824" s="22"/>
      <c r="F6824" s="25"/>
    </row>
    <row r="6825" spans="1:6" ht="12.75" x14ac:dyDescent="0.2">
      <c r="A6825" s="20"/>
      <c r="C6825" s="22"/>
      <c r="F6825" s="25"/>
    </row>
    <row r="6826" spans="1:6" ht="12.75" x14ac:dyDescent="0.2">
      <c r="A6826" s="20"/>
      <c r="C6826" s="22"/>
      <c r="F6826" s="25"/>
    </row>
    <row r="6827" spans="1:6" ht="12.75" x14ac:dyDescent="0.2">
      <c r="A6827" s="20"/>
      <c r="C6827" s="22"/>
      <c r="F6827" s="25"/>
    </row>
    <row r="6828" spans="1:6" ht="12.75" x14ac:dyDescent="0.2">
      <c r="A6828" s="20"/>
      <c r="C6828" s="22"/>
      <c r="F6828" s="25"/>
    </row>
    <row r="6829" spans="1:6" ht="12.75" x14ac:dyDescent="0.2">
      <c r="A6829" s="20"/>
      <c r="C6829" s="22"/>
      <c r="F6829" s="25"/>
    </row>
    <row r="6830" spans="1:6" ht="12.75" x14ac:dyDescent="0.2">
      <c r="A6830" s="20"/>
      <c r="C6830" s="22"/>
      <c r="F6830" s="25"/>
    </row>
    <row r="6831" spans="1:6" ht="12.75" x14ac:dyDescent="0.2">
      <c r="A6831" s="20"/>
      <c r="C6831" s="22"/>
      <c r="F6831" s="25"/>
    </row>
    <row r="6832" spans="1:6" ht="12.75" x14ac:dyDescent="0.2">
      <c r="A6832" s="20"/>
      <c r="C6832" s="22"/>
      <c r="F6832" s="25"/>
    </row>
    <row r="6833" spans="1:6" ht="12.75" x14ac:dyDescent="0.2">
      <c r="A6833" s="20"/>
      <c r="C6833" s="22"/>
      <c r="F6833" s="25"/>
    </row>
    <row r="6834" spans="1:6" ht="12.75" x14ac:dyDescent="0.2">
      <c r="A6834" s="20"/>
      <c r="C6834" s="22"/>
      <c r="F6834" s="25"/>
    </row>
    <row r="6835" spans="1:6" ht="12.75" x14ac:dyDescent="0.2">
      <c r="A6835" s="20"/>
      <c r="C6835" s="22"/>
      <c r="F6835" s="25"/>
    </row>
    <row r="6836" spans="1:6" ht="12.75" x14ac:dyDescent="0.2">
      <c r="A6836" s="20"/>
      <c r="C6836" s="22"/>
      <c r="F6836" s="25"/>
    </row>
    <row r="6837" spans="1:6" ht="12.75" x14ac:dyDescent="0.2">
      <c r="A6837" s="20"/>
      <c r="C6837" s="22"/>
      <c r="F6837" s="25"/>
    </row>
    <row r="6838" spans="1:6" ht="12.75" x14ac:dyDescent="0.2">
      <c r="A6838" s="20"/>
      <c r="C6838" s="22"/>
      <c r="F6838" s="25"/>
    </row>
    <row r="6839" spans="1:6" ht="12.75" x14ac:dyDescent="0.2">
      <c r="A6839" s="20"/>
      <c r="C6839" s="22"/>
      <c r="F6839" s="25"/>
    </row>
    <row r="6840" spans="1:6" ht="12.75" x14ac:dyDescent="0.2">
      <c r="A6840" s="20"/>
      <c r="C6840" s="22"/>
      <c r="F6840" s="25"/>
    </row>
    <row r="6841" spans="1:6" ht="12.75" x14ac:dyDescent="0.2">
      <c r="A6841" s="20"/>
      <c r="C6841" s="22"/>
      <c r="F6841" s="25"/>
    </row>
    <row r="6842" spans="1:6" ht="12.75" x14ac:dyDescent="0.2">
      <c r="A6842" s="20"/>
      <c r="C6842" s="22"/>
      <c r="F6842" s="25"/>
    </row>
    <row r="6843" spans="1:6" ht="12.75" x14ac:dyDescent="0.2">
      <c r="A6843" s="20"/>
      <c r="C6843" s="22"/>
      <c r="F6843" s="25"/>
    </row>
    <row r="6844" spans="1:6" ht="12.75" x14ac:dyDescent="0.2">
      <c r="A6844" s="20"/>
      <c r="C6844" s="22"/>
      <c r="F6844" s="25"/>
    </row>
    <row r="6845" spans="1:6" ht="12.75" x14ac:dyDescent="0.2">
      <c r="A6845" s="20"/>
      <c r="C6845" s="22"/>
      <c r="F6845" s="25"/>
    </row>
    <row r="6846" spans="1:6" ht="12.75" x14ac:dyDescent="0.2">
      <c r="A6846" s="20"/>
      <c r="C6846" s="22"/>
      <c r="F6846" s="25"/>
    </row>
    <row r="6847" spans="1:6" ht="12.75" x14ac:dyDescent="0.2">
      <c r="A6847" s="20"/>
      <c r="C6847" s="22"/>
      <c r="F6847" s="25"/>
    </row>
    <row r="6848" spans="1:6" ht="12.75" x14ac:dyDescent="0.2">
      <c r="A6848" s="20"/>
      <c r="C6848" s="22"/>
      <c r="F6848" s="25"/>
    </row>
    <row r="6849" spans="1:6" ht="12.75" x14ac:dyDescent="0.2">
      <c r="A6849" s="20"/>
      <c r="C6849" s="22"/>
      <c r="F6849" s="25"/>
    </row>
    <row r="6850" spans="1:6" ht="12.75" x14ac:dyDescent="0.2">
      <c r="A6850" s="20"/>
      <c r="C6850" s="22"/>
      <c r="F6850" s="25"/>
    </row>
    <row r="6851" spans="1:6" ht="12.75" x14ac:dyDescent="0.2">
      <c r="A6851" s="20"/>
      <c r="C6851" s="22"/>
      <c r="F6851" s="25"/>
    </row>
    <row r="6852" spans="1:6" ht="12.75" x14ac:dyDescent="0.2">
      <c r="A6852" s="20"/>
      <c r="C6852" s="22"/>
      <c r="F6852" s="25"/>
    </row>
    <row r="6853" spans="1:6" ht="12.75" x14ac:dyDescent="0.2">
      <c r="A6853" s="20"/>
      <c r="C6853" s="22"/>
      <c r="F6853" s="25"/>
    </row>
    <row r="6854" spans="1:6" ht="12.75" x14ac:dyDescent="0.2">
      <c r="A6854" s="20"/>
      <c r="C6854" s="22"/>
      <c r="F6854" s="25"/>
    </row>
    <row r="6855" spans="1:6" ht="12.75" x14ac:dyDescent="0.2">
      <c r="A6855" s="20"/>
      <c r="C6855" s="22"/>
      <c r="F6855" s="25"/>
    </row>
    <row r="6856" spans="1:6" ht="12.75" x14ac:dyDescent="0.2">
      <c r="A6856" s="20"/>
      <c r="C6856" s="22"/>
      <c r="F6856" s="25"/>
    </row>
    <row r="6857" spans="1:6" ht="12.75" x14ac:dyDescent="0.2">
      <c r="A6857" s="20"/>
      <c r="C6857" s="22"/>
      <c r="F6857" s="25"/>
    </row>
    <row r="6858" spans="1:6" ht="12.75" x14ac:dyDescent="0.2">
      <c r="A6858" s="20"/>
      <c r="C6858" s="22"/>
      <c r="F6858" s="25"/>
    </row>
    <row r="6859" spans="1:6" ht="12.75" x14ac:dyDescent="0.2">
      <c r="A6859" s="20"/>
      <c r="C6859" s="22"/>
      <c r="F6859" s="25"/>
    </row>
    <row r="6860" spans="1:6" ht="12.75" x14ac:dyDescent="0.2">
      <c r="A6860" s="20"/>
      <c r="C6860" s="22"/>
      <c r="F6860" s="25"/>
    </row>
    <row r="6861" spans="1:6" ht="12.75" x14ac:dyDescent="0.2">
      <c r="A6861" s="20"/>
      <c r="C6861" s="22"/>
      <c r="F6861" s="25"/>
    </row>
    <row r="6862" spans="1:6" ht="12.75" x14ac:dyDescent="0.2">
      <c r="A6862" s="20"/>
      <c r="C6862" s="22"/>
      <c r="F6862" s="25"/>
    </row>
    <row r="6863" spans="1:6" ht="12.75" x14ac:dyDescent="0.2">
      <c r="A6863" s="20"/>
      <c r="C6863" s="22"/>
      <c r="F6863" s="25"/>
    </row>
    <row r="6864" spans="1:6" ht="12.75" x14ac:dyDescent="0.2">
      <c r="A6864" s="20"/>
      <c r="C6864" s="22"/>
      <c r="F6864" s="25"/>
    </row>
    <row r="6865" spans="1:6" ht="12.75" x14ac:dyDescent="0.2">
      <c r="A6865" s="20"/>
      <c r="C6865" s="22"/>
      <c r="F6865" s="25"/>
    </row>
    <row r="6866" spans="1:6" ht="12.75" x14ac:dyDescent="0.2">
      <c r="A6866" s="20"/>
      <c r="C6866" s="22"/>
      <c r="F6866" s="25"/>
    </row>
    <row r="6867" spans="1:6" ht="12.75" x14ac:dyDescent="0.2">
      <c r="A6867" s="20"/>
      <c r="C6867" s="22"/>
      <c r="F6867" s="25"/>
    </row>
    <row r="6868" spans="1:6" ht="12.75" x14ac:dyDescent="0.2">
      <c r="A6868" s="20"/>
      <c r="C6868" s="22"/>
      <c r="F6868" s="25"/>
    </row>
    <row r="6869" spans="1:6" ht="12.75" x14ac:dyDescent="0.2">
      <c r="A6869" s="20"/>
      <c r="C6869" s="22"/>
      <c r="F6869" s="25"/>
    </row>
    <row r="6870" spans="1:6" ht="12.75" x14ac:dyDescent="0.2">
      <c r="A6870" s="20"/>
      <c r="C6870" s="22"/>
      <c r="F6870" s="25"/>
    </row>
    <row r="6871" spans="1:6" ht="12.75" x14ac:dyDescent="0.2">
      <c r="A6871" s="20"/>
      <c r="C6871" s="22"/>
      <c r="F6871" s="25"/>
    </row>
    <row r="6872" spans="1:6" ht="12.75" x14ac:dyDescent="0.2">
      <c r="A6872" s="20"/>
      <c r="C6872" s="22"/>
      <c r="F6872" s="25"/>
    </row>
    <row r="6873" spans="1:6" ht="12.75" x14ac:dyDescent="0.2">
      <c r="A6873" s="20"/>
      <c r="C6873" s="22"/>
      <c r="F6873" s="25"/>
    </row>
    <row r="6874" spans="1:6" ht="12.75" x14ac:dyDescent="0.2">
      <c r="A6874" s="20"/>
      <c r="C6874" s="22"/>
      <c r="F6874" s="25"/>
    </row>
    <row r="6875" spans="1:6" ht="12.75" x14ac:dyDescent="0.2">
      <c r="A6875" s="20"/>
      <c r="C6875" s="22"/>
      <c r="F6875" s="25"/>
    </row>
    <row r="6876" spans="1:6" ht="12.75" x14ac:dyDescent="0.2">
      <c r="A6876" s="20"/>
      <c r="C6876" s="22"/>
      <c r="F6876" s="25"/>
    </row>
    <row r="6877" spans="1:6" ht="12.75" x14ac:dyDescent="0.2">
      <c r="A6877" s="20"/>
      <c r="C6877" s="22"/>
      <c r="F6877" s="25"/>
    </row>
    <row r="6878" spans="1:6" ht="12.75" x14ac:dyDescent="0.2">
      <c r="A6878" s="20"/>
      <c r="C6878" s="22"/>
      <c r="F6878" s="25"/>
    </row>
    <row r="6879" spans="1:6" ht="12.75" x14ac:dyDescent="0.2">
      <c r="A6879" s="20"/>
      <c r="C6879" s="22"/>
      <c r="F6879" s="25"/>
    </row>
    <row r="6880" spans="1:6" ht="12.75" x14ac:dyDescent="0.2">
      <c r="A6880" s="20"/>
      <c r="C6880" s="22"/>
      <c r="F6880" s="25"/>
    </row>
    <row r="6881" spans="1:6" ht="12.75" x14ac:dyDescent="0.2">
      <c r="A6881" s="20"/>
      <c r="C6881" s="22"/>
      <c r="F6881" s="25"/>
    </row>
    <row r="6882" spans="1:6" ht="12.75" x14ac:dyDescent="0.2">
      <c r="A6882" s="20"/>
      <c r="C6882" s="22"/>
      <c r="F6882" s="25"/>
    </row>
    <row r="6883" spans="1:6" ht="12.75" x14ac:dyDescent="0.2">
      <c r="A6883" s="20"/>
      <c r="C6883" s="22"/>
      <c r="F6883" s="25"/>
    </row>
    <row r="6884" spans="1:6" ht="12.75" x14ac:dyDescent="0.2">
      <c r="A6884" s="20"/>
      <c r="C6884" s="22"/>
      <c r="F6884" s="25"/>
    </row>
    <row r="6885" spans="1:6" ht="12.75" x14ac:dyDescent="0.2">
      <c r="A6885" s="20"/>
      <c r="C6885" s="22"/>
      <c r="F6885" s="25"/>
    </row>
    <row r="6886" spans="1:6" ht="12.75" x14ac:dyDescent="0.2">
      <c r="A6886" s="20"/>
      <c r="C6886" s="22"/>
      <c r="F6886" s="25"/>
    </row>
    <row r="6887" spans="1:6" ht="12.75" x14ac:dyDescent="0.2">
      <c r="A6887" s="20"/>
      <c r="C6887" s="22"/>
      <c r="F6887" s="25"/>
    </row>
    <row r="6888" spans="1:6" ht="12.75" x14ac:dyDescent="0.2">
      <c r="A6888" s="20"/>
      <c r="C6888" s="22"/>
      <c r="F6888" s="25"/>
    </row>
    <row r="6889" spans="1:6" ht="12.75" x14ac:dyDescent="0.2">
      <c r="A6889" s="20"/>
      <c r="C6889" s="22"/>
      <c r="F6889" s="25"/>
    </row>
    <row r="6890" spans="1:6" ht="12.75" x14ac:dyDescent="0.2">
      <c r="A6890" s="20"/>
      <c r="C6890" s="22"/>
      <c r="F6890" s="25"/>
    </row>
    <row r="6891" spans="1:6" ht="12.75" x14ac:dyDescent="0.2">
      <c r="A6891" s="20"/>
      <c r="C6891" s="22"/>
      <c r="F6891" s="25"/>
    </row>
    <row r="6892" spans="1:6" ht="12.75" x14ac:dyDescent="0.2">
      <c r="A6892" s="20"/>
      <c r="C6892" s="22"/>
      <c r="F6892" s="25"/>
    </row>
    <row r="6893" spans="1:6" ht="12.75" x14ac:dyDescent="0.2">
      <c r="A6893" s="20"/>
      <c r="C6893" s="22"/>
      <c r="F6893" s="25"/>
    </row>
    <row r="6894" spans="1:6" ht="12.75" x14ac:dyDescent="0.2">
      <c r="A6894" s="20"/>
      <c r="C6894" s="22"/>
      <c r="F6894" s="25"/>
    </row>
    <row r="6895" spans="1:6" ht="12.75" x14ac:dyDescent="0.2">
      <c r="A6895" s="20"/>
      <c r="C6895" s="22"/>
      <c r="F6895" s="25"/>
    </row>
    <row r="6896" spans="1:6" ht="12.75" x14ac:dyDescent="0.2">
      <c r="A6896" s="20"/>
      <c r="C6896" s="22"/>
      <c r="F6896" s="25"/>
    </row>
    <row r="6897" spans="1:6" ht="12.75" x14ac:dyDescent="0.2">
      <c r="A6897" s="20"/>
      <c r="C6897" s="22"/>
      <c r="F6897" s="25"/>
    </row>
    <row r="6898" spans="1:6" ht="12.75" x14ac:dyDescent="0.2">
      <c r="A6898" s="20"/>
      <c r="C6898" s="22"/>
      <c r="F6898" s="25"/>
    </row>
    <row r="6899" spans="1:6" ht="12.75" x14ac:dyDescent="0.2">
      <c r="A6899" s="20"/>
      <c r="C6899" s="22"/>
      <c r="F6899" s="25"/>
    </row>
    <row r="6900" spans="1:6" ht="12.75" x14ac:dyDescent="0.2">
      <c r="A6900" s="20"/>
      <c r="C6900" s="22"/>
      <c r="F6900" s="25"/>
    </row>
    <row r="6901" spans="1:6" ht="12.75" x14ac:dyDescent="0.2">
      <c r="A6901" s="20"/>
      <c r="C6901" s="22"/>
      <c r="F6901" s="25"/>
    </row>
    <row r="6902" spans="1:6" ht="12.75" x14ac:dyDescent="0.2">
      <c r="A6902" s="20"/>
      <c r="C6902" s="22"/>
      <c r="F6902" s="25"/>
    </row>
    <row r="6903" spans="1:6" ht="12.75" x14ac:dyDescent="0.2">
      <c r="A6903" s="20"/>
      <c r="C6903" s="22"/>
      <c r="F6903" s="25"/>
    </row>
    <row r="6904" spans="1:6" ht="12.75" x14ac:dyDescent="0.2">
      <c r="A6904" s="20"/>
      <c r="C6904" s="22"/>
      <c r="F6904" s="25"/>
    </row>
    <row r="6905" spans="1:6" ht="12.75" x14ac:dyDescent="0.2">
      <c r="A6905" s="20"/>
      <c r="C6905" s="22"/>
      <c r="F6905" s="25"/>
    </row>
    <row r="6906" spans="1:6" ht="12.75" x14ac:dyDescent="0.2">
      <c r="A6906" s="20"/>
      <c r="C6906" s="22"/>
      <c r="F6906" s="25"/>
    </row>
    <row r="6907" spans="1:6" ht="12.75" x14ac:dyDescent="0.2">
      <c r="A6907" s="20"/>
      <c r="C6907" s="22"/>
      <c r="F6907" s="25"/>
    </row>
    <row r="6908" spans="1:6" ht="12.75" x14ac:dyDescent="0.2">
      <c r="A6908" s="20"/>
      <c r="C6908" s="22"/>
      <c r="F6908" s="25"/>
    </row>
    <row r="6909" spans="1:6" ht="12.75" x14ac:dyDescent="0.2">
      <c r="A6909" s="20"/>
      <c r="C6909" s="22"/>
      <c r="F6909" s="25"/>
    </row>
    <row r="6910" spans="1:6" ht="12.75" x14ac:dyDescent="0.2">
      <c r="A6910" s="20"/>
      <c r="C6910" s="22"/>
      <c r="F6910" s="25"/>
    </row>
    <row r="6911" spans="1:6" ht="12.75" x14ac:dyDescent="0.2">
      <c r="A6911" s="20"/>
      <c r="C6911" s="22"/>
      <c r="F6911" s="25"/>
    </row>
    <row r="6912" spans="1:6" ht="12.75" x14ac:dyDescent="0.2">
      <c r="A6912" s="20"/>
      <c r="C6912" s="22"/>
      <c r="F6912" s="25"/>
    </row>
    <row r="6913" spans="1:6" ht="12.75" x14ac:dyDescent="0.2">
      <c r="A6913" s="20"/>
      <c r="C6913" s="22"/>
      <c r="F6913" s="25"/>
    </row>
    <row r="6914" spans="1:6" ht="12.75" x14ac:dyDescent="0.2">
      <c r="A6914" s="20"/>
      <c r="C6914" s="22"/>
      <c r="F6914" s="25"/>
    </row>
    <row r="6915" spans="1:6" ht="12.75" x14ac:dyDescent="0.2">
      <c r="A6915" s="20"/>
      <c r="C6915" s="22"/>
      <c r="F6915" s="25"/>
    </row>
    <row r="6916" spans="1:6" ht="12.75" x14ac:dyDescent="0.2">
      <c r="A6916" s="20"/>
      <c r="C6916" s="22"/>
      <c r="F6916" s="25"/>
    </row>
    <row r="6917" spans="1:6" ht="12.75" x14ac:dyDescent="0.2">
      <c r="A6917" s="20"/>
      <c r="C6917" s="22"/>
      <c r="F6917" s="25"/>
    </row>
    <row r="6918" spans="1:6" ht="12.75" x14ac:dyDescent="0.2">
      <c r="A6918" s="20"/>
      <c r="C6918" s="22"/>
      <c r="F6918" s="25"/>
    </row>
    <row r="6919" spans="1:6" ht="12.75" x14ac:dyDescent="0.2">
      <c r="A6919" s="20"/>
      <c r="C6919" s="22"/>
      <c r="F6919" s="25"/>
    </row>
    <row r="6920" spans="1:6" ht="12.75" x14ac:dyDescent="0.2">
      <c r="A6920" s="20"/>
      <c r="C6920" s="22"/>
      <c r="F6920" s="25"/>
    </row>
    <row r="6921" spans="1:6" ht="12.75" x14ac:dyDescent="0.2">
      <c r="A6921" s="20"/>
      <c r="C6921" s="22"/>
      <c r="F6921" s="25"/>
    </row>
    <row r="6922" spans="1:6" ht="12.75" x14ac:dyDescent="0.2">
      <c r="A6922" s="20"/>
      <c r="C6922" s="22"/>
      <c r="F6922" s="25"/>
    </row>
    <row r="6923" spans="1:6" ht="12.75" x14ac:dyDescent="0.2">
      <c r="A6923" s="20"/>
      <c r="C6923" s="22"/>
      <c r="F6923" s="25"/>
    </row>
    <row r="6924" spans="1:6" ht="12.75" x14ac:dyDescent="0.2">
      <c r="A6924" s="20"/>
      <c r="C6924" s="22"/>
      <c r="F6924" s="25"/>
    </row>
    <row r="6925" spans="1:6" ht="12.75" x14ac:dyDescent="0.2">
      <c r="A6925" s="20"/>
      <c r="C6925" s="22"/>
      <c r="F6925" s="25"/>
    </row>
    <row r="6926" spans="1:6" ht="12.75" x14ac:dyDescent="0.2">
      <c r="A6926" s="20"/>
      <c r="C6926" s="22"/>
      <c r="F6926" s="25"/>
    </row>
    <row r="6927" spans="1:6" ht="12.75" x14ac:dyDescent="0.2">
      <c r="A6927" s="20"/>
      <c r="C6927" s="22"/>
      <c r="F6927" s="25"/>
    </row>
    <row r="6928" spans="1:6" ht="12.75" x14ac:dyDescent="0.2">
      <c r="A6928" s="20"/>
      <c r="C6928" s="22"/>
      <c r="F6928" s="25"/>
    </row>
    <row r="6929" spans="1:6" ht="12.75" x14ac:dyDescent="0.2">
      <c r="A6929" s="20"/>
      <c r="C6929" s="22"/>
      <c r="F6929" s="25"/>
    </row>
    <row r="6930" spans="1:6" ht="12.75" x14ac:dyDescent="0.2">
      <c r="A6930" s="20"/>
      <c r="C6930" s="22"/>
      <c r="F6930" s="25"/>
    </row>
    <row r="6931" spans="1:6" ht="12.75" x14ac:dyDescent="0.2">
      <c r="A6931" s="20"/>
      <c r="C6931" s="22"/>
      <c r="F6931" s="25"/>
    </row>
    <row r="6932" spans="1:6" ht="12.75" x14ac:dyDescent="0.2">
      <c r="A6932" s="20"/>
      <c r="C6932" s="22"/>
      <c r="F6932" s="25"/>
    </row>
    <row r="6933" spans="1:6" ht="12.75" x14ac:dyDescent="0.2">
      <c r="A6933" s="20"/>
      <c r="C6933" s="22"/>
      <c r="F6933" s="25"/>
    </row>
    <row r="6934" spans="1:6" ht="12.75" x14ac:dyDescent="0.2">
      <c r="A6934" s="20"/>
      <c r="C6934" s="22"/>
      <c r="F6934" s="25"/>
    </row>
    <row r="6935" spans="1:6" ht="12.75" x14ac:dyDescent="0.2">
      <c r="A6935" s="20"/>
      <c r="C6935" s="22"/>
      <c r="F6935" s="25"/>
    </row>
    <row r="6936" spans="1:6" ht="12.75" x14ac:dyDescent="0.2">
      <c r="A6936" s="20"/>
      <c r="C6936" s="22"/>
      <c r="F6936" s="25"/>
    </row>
    <row r="6937" spans="1:6" ht="12.75" x14ac:dyDescent="0.2">
      <c r="A6937" s="20"/>
      <c r="C6937" s="22"/>
      <c r="F6937" s="25"/>
    </row>
    <row r="6938" spans="1:6" ht="12.75" x14ac:dyDescent="0.2">
      <c r="A6938" s="20"/>
      <c r="C6938" s="22"/>
      <c r="F6938" s="25"/>
    </row>
    <row r="6939" spans="1:6" ht="12.75" x14ac:dyDescent="0.2">
      <c r="A6939" s="20"/>
      <c r="C6939" s="22"/>
      <c r="F6939" s="25"/>
    </row>
    <row r="6940" spans="1:6" ht="12.75" x14ac:dyDescent="0.2">
      <c r="A6940" s="20"/>
      <c r="C6940" s="22"/>
      <c r="F6940" s="25"/>
    </row>
    <row r="6941" spans="1:6" ht="12.75" x14ac:dyDescent="0.2">
      <c r="A6941" s="20"/>
      <c r="C6941" s="22"/>
      <c r="F6941" s="25"/>
    </row>
    <row r="6942" spans="1:6" ht="12.75" x14ac:dyDescent="0.2">
      <c r="A6942" s="20"/>
      <c r="C6942" s="22"/>
      <c r="F6942" s="25"/>
    </row>
    <row r="6943" spans="1:6" ht="12.75" x14ac:dyDescent="0.2">
      <c r="A6943" s="20"/>
      <c r="C6943" s="22"/>
      <c r="F6943" s="25"/>
    </row>
    <row r="6944" spans="1:6" ht="12.75" x14ac:dyDescent="0.2">
      <c r="A6944" s="20"/>
      <c r="C6944" s="22"/>
      <c r="F6944" s="25"/>
    </row>
    <row r="6945" spans="1:6" ht="12.75" x14ac:dyDescent="0.2">
      <c r="A6945" s="20"/>
      <c r="C6945" s="22"/>
      <c r="F6945" s="25"/>
    </row>
    <row r="6946" spans="1:6" ht="12.75" x14ac:dyDescent="0.2">
      <c r="A6946" s="20"/>
      <c r="C6946" s="22"/>
      <c r="F6946" s="25"/>
    </row>
    <row r="6947" spans="1:6" ht="12.75" x14ac:dyDescent="0.2">
      <c r="A6947" s="20"/>
      <c r="C6947" s="22"/>
      <c r="F6947" s="25"/>
    </row>
    <row r="6948" spans="1:6" ht="12.75" x14ac:dyDescent="0.2">
      <c r="A6948" s="20"/>
      <c r="C6948" s="22"/>
      <c r="F6948" s="25"/>
    </row>
    <row r="6949" spans="1:6" ht="12.75" x14ac:dyDescent="0.2">
      <c r="A6949" s="20"/>
      <c r="C6949" s="22"/>
      <c r="F6949" s="25"/>
    </row>
    <row r="6950" spans="1:6" ht="12.75" x14ac:dyDescent="0.2">
      <c r="A6950" s="20"/>
      <c r="C6950" s="22"/>
      <c r="F6950" s="25"/>
    </row>
    <row r="6951" spans="1:6" ht="12.75" x14ac:dyDescent="0.2">
      <c r="A6951" s="20"/>
      <c r="C6951" s="22"/>
      <c r="F6951" s="25"/>
    </row>
    <row r="6952" spans="1:6" ht="12.75" x14ac:dyDescent="0.2">
      <c r="A6952" s="20"/>
      <c r="C6952" s="22"/>
      <c r="F6952" s="25"/>
    </row>
    <row r="6953" spans="1:6" ht="12.75" x14ac:dyDescent="0.2">
      <c r="A6953" s="20"/>
      <c r="C6953" s="22"/>
      <c r="F6953" s="25"/>
    </row>
    <row r="6954" spans="1:6" ht="12.75" x14ac:dyDescent="0.2">
      <c r="A6954" s="20"/>
      <c r="C6954" s="22"/>
      <c r="F6954" s="25"/>
    </row>
    <row r="6955" spans="1:6" ht="12.75" x14ac:dyDescent="0.2">
      <c r="A6955" s="20"/>
      <c r="C6955" s="22"/>
      <c r="F6955" s="25"/>
    </row>
    <row r="6956" spans="1:6" ht="12.75" x14ac:dyDescent="0.2">
      <c r="A6956" s="20"/>
      <c r="C6956" s="22"/>
      <c r="F6956" s="25"/>
    </row>
    <row r="6957" spans="1:6" ht="12.75" x14ac:dyDescent="0.2">
      <c r="A6957" s="20"/>
      <c r="C6957" s="22"/>
      <c r="F6957" s="25"/>
    </row>
    <row r="6958" spans="1:6" ht="12.75" x14ac:dyDescent="0.2">
      <c r="A6958" s="20"/>
      <c r="C6958" s="22"/>
      <c r="F6958" s="25"/>
    </row>
    <row r="6959" spans="1:6" ht="12.75" x14ac:dyDescent="0.2">
      <c r="A6959" s="20"/>
      <c r="C6959" s="22"/>
      <c r="F6959" s="25"/>
    </row>
    <row r="6960" spans="1:6" ht="12.75" x14ac:dyDescent="0.2">
      <c r="A6960" s="20"/>
      <c r="C6960" s="22"/>
      <c r="F6960" s="25"/>
    </row>
    <row r="6961" spans="1:6" ht="12.75" x14ac:dyDescent="0.2">
      <c r="A6961" s="20"/>
      <c r="C6961" s="22"/>
      <c r="F6961" s="25"/>
    </row>
    <row r="6962" spans="1:6" ht="12.75" x14ac:dyDescent="0.2">
      <c r="A6962" s="20"/>
      <c r="C6962" s="22"/>
      <c r="F6962" s="25"/>
    </row>
    <row r="6963" spans="1:6" ht="12.75" x14ac:dyDescent="0.2">
      <c r="A6963" s="20"/>
      <c r="C6963" s="22"/>
      <c r="F6963" s="25"/>
    </row>
    <row r="6964" spans="1:6" ht="12.75" x14ac:dyDescent="0.2">
      <c r="A6964" s="20"/>
      <c r="C6964" s="22"/>
      <c r="F6964" s="25"/>
    </row>
    <row r="6965" spans="1:6" ht="12.75" x14ac:dyDescent="0.2">
      <c r="A6965" s="20"/>
      <c r="C6965" s="22"/>
      <c r="F6965" s="25"/>
    </row>
    <row r="6966" spans="1:6" ht="12.75" x14ac:dyDescent="0.2">
      <c r="A6966" s="20"/>
      <c r="C6966" s="22"/>
      <c r="F6966" s="25"/>
    </row>
    <row r="6967" spans="1:6" ht="12.75" x14ac:dyDescent="0.2">
      <c r="A6967" s="20"/>
      <c r="C6967" s="22"/>
      <c r="F6967" s="25"/>
    </row>
    <row r="6968" spans="1:6" ht="12.75" x14ac:dyDescent="0.2">
      <c r="A6968" s="20"/>
      <c r="C6968" s="22"/>
      <c r="F6968" s="25"/>
    </row>
    <row r="6969" spans="1:6" ht="12.75" x14ac:dyDescent="0.2">
      <c r="A6969" s="20"/>
      <c r="C6969" s="22"/>
      <c r="F6969" s="25"/>
    </row>
    <row r="6970" spans="1:6" ht="12.75" x14ac:dyDescent="0.2">
      <c r="A6970" s="20"/>
      <c r="C6970" s="22"/>
      <c r="F6970" s="25"/>
    </row>
    <row r="6971" spans="1:6" ht="12.75" x14ac:dyDescent="0.2">
      <c r="A6971" s="20"/>
      <c r="C6971" s="22"/>
      <c r="F6971" s="25"/>
    </row>
    <row r="6972" spans="1:6" ht="12.75" x14ac:dyDescent="0.2">
      <c r="A6972" s="20"/>
      <c r="C6972" s="22"/>
      <c r="F6972" s="25"/>
    </row>
    <row r="6973" spans="1:6" ht="12.75" x14ac:dyDescent="0.2">
      <c r="A6973" s="20"/>
      <c r="C6973" s="22"/>
      <c r="F6973" s="25"/>
    </row>
    <row r="6974" spans="1:6" ht="12.75" x14ac:dyDescent="0.2">
      <c r="A6974" s="20"/>
      <c r="C6974" s="22"/>
      <c r="F6974" s="25"/>
    </row>
    <row r="6975" spans="1:6" ht="12.75" x14ac:dyDescent="0.2">
      <c r="A6975" s="20"/>
      <c r="C6975" s="22"/>
      <c r="F6975" s="25"/>
    </row>
    <row r="6976" spans="1:6" ht="12.75" x14ac:dyDescent="0.2">
      <c r="A6976" s="20"/>
      <c r="C6976" s="22"/>
      <c r="F6976" s="25"/>
    </row>
    <row r="6977" spans="1:6" ht="12.75" x14ac:dyDescent="0.2">
      <c r="A6977" s="20"/>
      <c r="C6977" s="22"/>
      <c r="F6977" s="25"/>
    </row>
    <row r="6978" spans="1:6" ht="12.75" x14ac:dyDescent="0.2">
      <c r="A6978" s="20"/>
      <c r="C6978" s="22"/>
      <c r="F6978" s="25"/>
    </row>
    <row r="6979" spans="1:6" ht="12.75" x14ac:dyDescent="0.2">
      <c r="A6979" s="20"/>
      <c r="C6979" s="22"/>
      <c r="F6979" s="25"/>
    </row>
    <row r="6980" spans="1:6" ht="12.75" x14ac:dyDescent="0.2">
      <c r="A6980" s="20"/>
      <c r="C6980" s="22"/>
      <c r="F6980" s="25"/>
    </row>
    <row r="6981" spans="1:6" ht="12.75" x14ac:dyDescent="0.2">
      <c r="A6981" s="20"/>
      <c r="C6981" s="22"/>
      <c r="F6981" s="25"/>
    </row>
    <row r="6982" spans="1:6" ht="12.75" x14ac:dyDescent="0.2">
      <c r="A6982" s="20"/>
      <c r="C6982" s="22"/>
      <c r="F6982" s="25"/>
    </row>
    <row r="6983" spans="1:6" ht="12.75" x14ac:dyDescent="0.2">
      <c r="A6983" s="20"/>
      <c r="C6983" s="22"/>
      <c r="F6983" s="25"/>
    </row>
    <row r="6984" spans="1:6" ht="12.75" x14ac:dyDescent="0.2">
      <c r="A6984" s="20"/>
      <c r="C6984" s="22"/>
      <c r="F6984" s="25"/>
    </row>
    <row r="6985" spans="1:6" ht="12.75" x14ac:dyDescent="0.2">
      <c r="A6985" s="20"/>
      <c r="C6985" s="22"/>
      <c r="F6985" s="25"/>
    </row>
    <row r="6986" spans="1:6" ht="12.75" x14ac:dyDescent="0.2">
      <c r="A6986" s="20"/>
      <c r="C6986" s="22"/>
      <c r="F6986" s="25"/>
    </row>
    <row r="6987" spans="1:6" ht="12.75" x14ac:dyDescent="0.2">
      <c r="A6987" s="20"/>
      <c r="C6987" s="22"/>
      <c r="F6987" s="25"/>
    </row>
    <row r="6988" spans="1:6" ht="12.75" x14ac:dyDescent="0.2">
      <c r="A6988" s="20"/>
      <c r="C6988" s="22"/>
      <c r="F6988" s="25"/>
    </row>
    <row r="6989" spans="1:6" ht="12.75" x14ac:dyDescent="0.2">
      <c r="A6989" s="20"/>
      <c r="C6989" s="22"/>
      <c r="F6989" s="25"/>
    </row>
    <row r="6990" spans="1:6" ht="12.75" x14ac:dyDescent="0.2">
      <c r="A6990" s="20"/>
      <c r="C6990" s="22"/>
      <c r="F6990" s="25"/>
    </row>
    <row r="6991" spans="1:6" ht="12.75" x14ac:dyDescent="0.2">
      <c r="A6991" s="20"/>
      <c r="C6991" s="22"/>
      <c r="F6991" s="25"/>
    </row>
    <row r="6992" spans="1:6" ht="12.75" x14ac:dyDescent="0.2">
      <c r="A6992" s="20"/>
      <c r="C6992" s="22"/>
      <c r="F6992" s="25"/>
    </row>
    <row r="6993" spans="1:6" ht="12.75" x14ac:dyDescent="0.2">
      <c r="A6993" s="20"/>
      <c r="C6993" s="22"/>
      <c r="F6993" s="25"/>
    </row>
    <row r="6994" spans="1:6" ht="12.75" x14ac:dyDescent="0.2">
      <c r="A6994" s="20"/>
      <c r="C6994" s="22"/>
      <c r="F6994" s="25"/>
    </row>
    <row r="6995" spans="1:6" ht="12.75" x14ac:dyDescent="0.2">
      <c r="A6995" s="20"/>
      <c r="C6995" s="22"/>
      <c r="F6995" s="25"/>
    </row>
    <row r="6996" spans="1:6" ht="12.75" x14ac:dyDescent="0.2">
      <c r="A6996" s="20"/>
      <c r="C6996" s="22"/>
      <c r="F6996" s="25"/>
    </row>
    <row r="6997" spans="1:6" ht="12.75" x14ac:dyDescent="0.2">
      <c r="A6997" s="20"/>
      <c r="C6997" s="22"/>
      <c r="F6997" s="25"/>
    </row>
    <row r="6998" spans="1:6" ht="12.75" x14ac:dyDescent="0.2">
      <c r="A6998" s="20"/>
      <c r="C6998" s="22"/>
      <c r="F6998" s="25"/>
    </row>
    <row r="6999" spans="1:6" ht="12.75" x14ac:dyDescent="0.2">
      <c r="A6999" s="20"/>
      <c r="C6999" s="22"/>
      <c r="F6999" s="25"/>
    </row>
    <row r="7000" spans="1:6" ht="12.75" x14ac:dyDescent="0.2">
      <c r="A7000" s="20"/>
      <c r="C7000" s="22"/>
      <c r="F7000" s="25"/>
    </row>
    <row r="7001" spans="1:6" ht="12.75" x14ac:dyDescent="0.2">
      <c r="A7001" s="20"/>
      <c r="C7001" s="22"/>
      <c r="F7001" s="25"/>
    </row>
    <row r="7002" spans="1:6" ht="12.75" x14ac:dyDescent="0.2">
      <c r="A7002" s="20"/>
      <c r="C7002" s="22"/>
      <c r="F7002" s="25"/>
    </row>
    <row r="7003" spans="1:6" ht="12.75" x14ac:dyDescent="0.2">
      <c r="A7003" s="20"/>
      <c r="C7003" s="22"/>
      <c r="F7003" s="25"/>
    </row>
    <row r="7004" spans="1:6" ht="12.75" x14ac:dyDescent="0.2">
      <c r="A7004" s="20"/>
      <c r="C7004" s="22"/>
      <c r="F7004" s="25"/>
    </row>
    <row r="7005" spans="1:6" ht="12.75" x14ac:dyDescent="0.2">
      <c r="A7005" s="20"/>
      <c r="C7005" s="22"/>
      <c r="F7005" s="25"/>
    </row>
    <row r="7006" spans="1:6" ht="12.75" x14ac:dyDescent="0.2">
      <c r="A7006" s="20"/>
      <c r="C7006" s="22"/>
      <c r="F7006" s="25"/>
    </row>
    <row r="7007" spans="1:6" ht="12.75" x14ac:dyDescent="0.2">
      <c r="A7007" s="20"/>
      <c r="C7007" s="22"/>
      <c r="F7007" s="25"/>
    </row>
    <row r="7008" spans="1:6" ht="12.75" x14ac:dyDescent="0.2">
      <c r="A7008" s="20"/>
      <c r="C7008" s="22"/>
      <c r="F7008" s="25"/>
    </row>
    <row r="7009" spans="1:6" ht="12.75" x14ac:dyDescent="0.2">
      <c r="A7009" s="20"/>
      <c r="C7009" s="22"/>
      <c r="F7009" s="25"/>
    </row>
    <row r="7010" spans="1:6" ht="12.75" x14ac:dyDescent="0.2">
      <c r="A7010" s="20"/>
      <c r="C7010" s="22"/>
      <c r="F7010" s="25"/>
    </row>
    <row r="7011" spans="1:6" ht="12.75" x14ac:dyDescent="0.2">
      <c r="A7011" s="20"/>
      <c r="C7011" s="22"/>
      <c r="F7011" s="25"/>
    </row>
    <row r="7012" spans="1:6" ht="12.75" x14ac:dyDescent="0.2">
      <c r="A7012" s="20"/>
      <c r="C7012" s="22"/>
      <c r="F7012" s="25"/>
    </row>
    <row r="7013" spans="1:6" ht="12.75" x14ac:dyDescent="0.2">
      <c r="A7013" s="20"/>
      <c r="C7013" s="22"/>
      <c r="F7013" s="25"/>
    </row>
    <row r="7014" spans="1:6" ht="12.75" x14ac:dyDescent="0.2">
      <c r="A7014" s="20"/>
      <c r="C7014" s="22"/>
      <c r="F7014" s="25"/>
    </row>
    <row r="7015" spans="1:6" ht="12.75" x14ac:dyDescent="0.2">
      <c r="A7015" s="20"/>
      <c r="C7015" s="22"/>
      <c r="F7015" s="25"/>
    </row>
    <row r="7016" spans="1:6" ht="12.75" x14ac:dyDescent="0.2">
      <c r="A7016" s="20"/>
      <c r="C7016" s="22"/>
      <c r="F7016" s="25"/>
    </row>
    <row r="7017" spans="1:6" ht="12.75" x14ac:dyDescent="0.2">
      <c r="A7017" s="20"/>
      <c r="C7017" s="22"/>
      <c r="F7017" s="25"/>
    </row>
    <row r="7018" spans="1:6" ht="12.75" x14ac:dyDescent="0.2">
      <c r="A7018" s="20"/>
      <c r="C7018" s="22"/>
      <c r="F7018" s="25"/>
    </row>
    <row r="7019" spans="1:6" ht="12.75" x14ac:dyDescent="0.2">
      <c r="A7019" s="20"/>
      <c r="C7019" s="22"/>
      <c r="F7019" s="25"/>
    </row>
    <row r="7020" spans="1:6" ht="12.75" x14ac:dyDescent="0.2">
      <c r="A7020" s="20"/>
      <c r="C7020" s="22"/>
      <c r="F7020" s="25"/>
    </row>
    <row r="7021" spans="1:6" ht="12.75" x14ac:dyDescent="0.2">
      <c r="A7021" s="20"/>
      <c r="C7021" s="22"/>
      <c r="F7021" s="25"/>
    </row>
    <row r="7022" spans="1:6" ht="12.75" x14ac:dyDescent="0.2">
      <c r="A7022" s="20"/>
      <c r="C7022" s="22"/>
      <c r="F7022" s="25"/>
    </row>
    <row r="7023" spans="1:6" ht="12.75" x14ac:dyDescent="0.2">
      <c r="A7023" s="20"/>
      <c r="C7023" s="22"/>
      <c r="F7023" s="25"/>
    </row>
    <row r="7024" spans="1:6" ht="12.75" x14ac:dyDescent="0.2">
      <c r="A7024" s="20"/>
      <c r="C7024" s="22"/>
      <c r="F7024" s="25"/>
    </row>
    <row r="7025" spans="1:6" ht="12.75" x14ac:dyDescent="0.2">
      <c r="A7025" s="20"/>
      <c r="C7025" s="22"/>
      <c r="F7025" s="25"/>
    </row>
    <row r="7026" spans="1:6" ht="12.75" x14ac:dyDescent="0.2">
      <c r="A7026" s="20"/>
      <c r="C7026" s="22"/>
      <c r="F7026" s="25"/>
    </row>
    <row r="7027" spans="1:6" ht="12.75" x14ac:dyDescent="0.2">
      <c r="A7027" s="20"/>
      <c r="C7027" s="22"/>
      <c r="F7027" s="25"/>
    </row>
    <row r="7028" spans="1:6" ht="12.75" x14ac:dyDescent="0.2">
      <c r="A7028" s="20"/>
      <c r="C7028" s="22"/>
      <c r="F7028" s="25"/>
    </row>
    <row r="7029" spans="1:6" ht="12.75" x14ac:dyDescent="0.2">
      <c r="A7029" s="20"/>
      <c r="C7029" s="22"/>
      <c r="F7029" s="25"/>
    </row>
    <row r="7030" spans="1:6" ht="12.75" x14ac:dyDescent="0.2">
      <c r="A7030" s="20"/>
      <c r="C7030" s="22"/>
      <c r="F7030" s="25"/>
    </row>
    <row r="7031" spans="1:6" ht="12.75" x14ac:dyDescent="0.2">
      <c r="A7031" s="20"/>
      <c r="C7031" s="22"/>
      <c r="F7031" s="25"/>
    </row>
    <row r="7032" spans="1:6" ht="12.75" x14ac:dyDescent="0.2">
      <c r="A7032" s="20"/>
      <c r="C7032" s="22"/>
      <c r="F7032" s="25"/>
    </row>
    <row r="7033" spans="1:6" ht="12.75" x14ac:dyDescent="0.2">
      <c r="A7033" s="20"/>
      <c r="C7033" s="22"/>
      <c r="F7033" s="25"/>
    </row>
    <row r="7034" spans="1:6" ht="12.75" x14ac:dyDescent="0.2">
      <c r="A7034" s="20"/>
      <c r="C7034" s="22"/>
      <c r="F7034" s="25"/>
    </row>
    <row r="7035" spans="1:6" ht="12.75" x14ac:dyDescent="0.2">
      <c r="A7035" s="20"/>
      <c r="C7035" s="22"/>
      <c r="F7035" s="25"/>
    </row>
    <row r="7036" spans="1:6" ht="12.75" x14ac:dyDescent="0.2">
      <c r="A7036" s="20"/>
      <c r="C7036" s="22"/>
      <c r="F7036" s="25"/>
    </row>
    <row r="7037" spans="1:6" ht="12.75" x14ac:dyDescent="0.2">
      <c r="A7037" s="20"/>
      <c r="C7037" s="22"/>
      <c r="F7037" s="25"/>
    </row>
    <row r="7038" spans="1:6" ht="12.75" x14ac:dyDescent="0.2">
      <c r="A7038" s="20"/>
      <c r="C7038" s="22"/>
      <c r="F7038" s="25"/>
    </row>
    <row r="7039" spans="1:6" ht="12.75" x14ac:dyDescent="0.2">
      <c r="A7039" s="20"/>
      <c r="C7039" s="22"/>
      <c r="F7039" s="25"/>
    </row>
    <row r="7040" spans="1:6" ht="12.75" x14ac:dyDescent="0.2">
      <c r="A7040" s="20"/>
      <c r="C7040" s="22"/>
      <c r="F7040" s="25"/>
    </row>
    <row r="7041" spans="1:6" ht="12.75" x14ac:dyDescent="0.2">
      <c r="A7041" s="20"/>
      <c r="C7041" s="22"/>
      <c r="F7041" s="25"/>
    </row>
    <row r="7042" spans="1:6" ht="12.75" x14ac:dyDescent="0.2">
      <c r="A7042" s="20"/>
      <c r="C7042" s="22"/>
      <c r="F7042" s="25"/>
    </row>
    <row r="7043" spans="1:6" ht="12.75" x14ac:dyDescent="0.2">
      <c r="A7043" s="20"/>
      <c r="C7043" s="22"/>
      <c r="F7043" s="25"/>
    </row>
    <row r="7044" spans="1:6" ht="12.75" x14ac:dyDescent="0.2">
      <c r="A7044" s="20"/>
      <c r="C7044" s="22"/>
      <c r="F7044" s="25"/>
    </row>
    <row r="7045" spans="1:6" ht="12.75" x14ac:dyDescent="0.2">
      <c r="A7045" s="20"/>
      <c r="C7045" s="22"/>
      <c r="F7045" s="25"/>
    </row>
    <row r="7046" spans="1:6" ht="12.75" x14ac:dyDescent="0.2">
      <c r="A7046" s="20"/>
      <c r="C7046" s="22"/>
      <c r="F7046" s="25"/>
    </row>
    <row r="7047" spans="1:6" ht="12.75" x14ac:dyDescent="0.2">
      <c r="A7047" s="20"/>
      <c r="C7047" s="22"/>
      <c r="F7047" s="25"/>
    </row>
    <row r="7048" spans="1:6" ht="12.75" x14ac:dyDescent="0.2">
      <c r="A7048" s="20"/>
      <c r="C7048" s="22"/>
      <c r="F7048" s="25"/>
    </row>
    <row r="7049" spans="1:6" ht="12.75" x14ac:dyDescent="0.2">
      <c r="A7049" s="20"/>
      <c r="C7049" s="22"/>
      <c r="F7049" s="25"/>
    </row>
    <row r="7050" spans="1:6" ht="12.75" x14ac:dyDescent="0.2">
      <c r="A7050" s="20"/>
      <c r="C7050" s="22"/>
      <c r="F7050" s="25"/>
    </row>
    <row r="7051" spans="1:6" ht="12.75" x14ac:dyDescent="0.2">
      <c r="A7051" s="20"/>
      <c r="C7051" s="22"/>
      <c r="F7051" s="25"/>
    </row>
    <row r="7052" spans="1:6" ht="12.75" x14ac:dyDescent="0.2">
      <c r="A7052" s="20"/>
      <c r="C7052" s="22"/>
      <c r="F7052" s="25"/>
    </row>
    <row r="7053" spans="1:6" ht="12.75" x14ac:dyDescent="0.2">
      <c r="A7053" s="20"/>
      <c r="C7053" s="22"/>
      <c r="F7053" s="25"/>
    </row>
    <row r="7054" spans="1:6" ht="12.75" x14ac:dyDescent="0.2">
      <c r="A7054" s="20"/>
      <c r="C7054" s="22"/>
      <c r="F7054" s="25"/>
    </row>
    <row r="7055" spans="1:6" ht="12.75" x14ac:dyDescent="0.2">
      <c r="A7055" s="20"/>
      <c r="C7055" s="22"/>
      <c r="F7055" s="25"/>
    </row>
    <row r="7056" spans="1:6" ht="12.75" x14ac:dyDescent="0.2">
      <c r="A7056" s="20"/>
      <c r="C7056" s="22"/>
      <c r="F7056" s="25"/>
    </row>
    <row r="7057" spans="1:6" ht="12.75" x14ac:dyDescent="0.2">
      <c r="A7057" s="20"/>
      <c r="C7057" s="22"/>
      <c r="F7057" s="25"/>
    </row>
    <row r="7058" spans="1:6" ht="12.75" x14ac:dyDescent="0.2">
      <c r="A7058" s="20"/>
      <c r="C7058" s="22"/>
      <c r="F7058" s="25"/>
    </row>
    <row r="7059" spans="1:6" ht="12.75" x14ac:dyDescent="0.2">
      <c r="A7059" s="20"/>
      <c r="C7059" s="22"/>
      <c r="F7059" s="25"/>
    </row>
    <row r="7060" spans="1:6" ht="12.75" x14ac:dyDescent="0.2">
      <c r="A7060" s="20"/>
      <c r="C7060" s="22"/>
      <c r="F7060" s="25"/>
    </row>
    <row r="7061" spans="1:6" ht="12.75" x14ac:dyDescent="0.2">
      <c r="A7061" s="20"/>
      <c r="C7061" s="22"/>
      <c r="F7061" s="25"/>
    </row>
    <row r="7062" spans="1:6" ht="12.75" x14ac:dyDescent="0.2">
      <c r="A7062" s="20"/>
      <c r="C7062" s="22"/>
      <c r="F7062" s="25"/>
    </row>
    <row r="7063" spans="1:6" ht="12.75" x14ac:dyDescent="0.2">
      <c r="A7063" s="20"/>
      <c r="C7063" s="22"/>
      <c r="F7063" s="25"/>
    </row>
    <row r="7064" spans="1:6" ht="12.75" x14ac:dyDescent="0.2">
      <c r="A7064" s="20"/>
      <c r="C7064" s="22"/>
      <c r="F7064" s="25"/>
    </row>
    <row r="7065" spans="1:6" ht="12.75" x14ac:dyDescent="0.2">
      <c r="A7065" s="20"/>
      <c r="C7065" s="22"/>
      <c r="F7065" s="25"/>
    </row>
    <row r="7066" spans="1:6" ht="12.75" x14ac:dyDescent="0.2">
      <c r="A7066" s="20"/>
      <c r="C7066" s="22"/>
      <c r="F7066" s="25"/>
    </row>
    <row r="7067" spans="1:6" ht="12.75" x14ac:dyDescent="0.2">
      <c r="A7067" s="20"/>
      <c r="C7067" s="22"/>
      <c r="F7067" s="25"/>
    </row>
    <row r="7068" spans="1:6" ht="12.75" x14ac:dyDescent="0.2">
      <c r="A7068" s="20"/>
      <c r="C7068" s="22"/>
      <c r="F7068" s="25"/>
    </row>
    <row r="7069" spans="1:6" ht="12.75" x14ac:dyDescent="0.2">
      <c r="A7069" s="20"/>
      <c r="C7069" s="22"/>
      <c r="F7069" s="25"/>
    </row>
    <row r="7070" spans="1:6" ht="12.75" x14ac:dyDescent="0.2">
      <c r="A7070" s="20"/>
      <c r="C7070" s="22"/>
      <c r="F7070" s="25"/>
    </row>
    <row r="7071" spans="1:6" ht="12.75" x14ac:dyDescent="0.2">
      <c r="A7071" s="20"/>
      <c r="C7071" s="22"/>
      <c r="F7071" s="25"/>
    </row>
    <row r="7072" spans="1:6" ht="12.75" x14ac:dyDescent="0.2">
      <c r="A7072" s="20"/>
      <c r="C7072" s="22"/>
      <c r="F7072" s="25"/>
    </row>
    <row r="7073" spans="1:6" ht="12.75" x14ac:dyDescent="0.2">
      <c r="A7073" s="20"/>
      <c r="C7073" s="22"/>
      <c r="F7073" s="25"/>
    </row>
    <row r="7074" spans="1:6" ht="12.75" x14ac:dyDescent="0.2">
      <c r="A7074" s="20"/>
      <c r="C7074" s="22"/>
      <c r="F7074" s="25"/>
    </row>
    <row r="7075" spans="1:6" ht="12.75" x14ac:dyDescent="0.2">
      <c r="A7075" s="20"/>
      <c r="C7075" s="22"/>
      <c r="F7075" s="25"/>
    </row>
    <row r="7076" spans="1:6" ht="12.75" x14ac:dyDescent="0.2">
      <c r="A7076" s="20"/>
      <c r="C7076" s="22"/>
      <c r="F7076" s="25"/>
    </row>
    <row r="7077" spans="1:6" ht="12.75" x14ac:dyDescent="0.2">
      <c r="A7077" s="20"/>
      <c r="C7077" s="22"/>
      <c r="F7077" s="25"/>
    </row>
    <row r="7078" spans="1:6" ht="12.75" x14ac:dyDescent="0.2">
      <c r="A7078" s="20"/>
      <c r="C7078" s="22"/>
      <c r="F7078" s="25"/>
    </row>
    <row r="7079" spans="1:6" ht="12.75" x14ac:dyDescent="0.2">
      <c r="A7079" s="20"/>
      <c r="C7079" s="22"/>
      <c r="F7079" s="25"/>
    </row>
    <row r="7080" spans="1:6" ht="12.75" x14ac:dyDescent="0.2">
      <c r="A7080" s="20"/>
      <c r="C7080" s="22"/>
      <c r="F7080" s="25"/>
    </row>
    <row r="7081" spans="1:6" ht="12.75" x14ac:dyDescent="0.2">
      <c r="A7081" s="20"/>
      <c r="C7081" s="22"/>
      <c r="F7081" s="25"/>
    </row>
    <row r="7082" spans="1:6" ht="12.75" x14ac:dyDescent="0.2">
      <c r="A7082" s="20"/>
      <c r="C7082" s="22"/>
      <c r="F7082" s="25"/>
    </row>
    <row r="7083" spans="1:6" ht="12.75" x14ac:dyDescent="0.2">
      <c r="A7083" s="20"/>
      <c r="C7083" s="22"/>
      <c r="F7083" s="25"/>
    </row>
    <row r="7084" spans="1:6" ht="12.75" x14ac:dyDescent="0.2">
      <c r="A7084" s="20"/>
      <c r="C7084" s="22"/>
      <c r="F7084" s="25"/>
    </row>
    <row r="7085" spans="1:6" ht="12.75" x14ac:dyDescent="0.2">
      <c r="A7085" s="20"/>
      <c r="C7085" s="22"/>
      <c r="F7085" s="25"/>
    </row>
    <row r="7086" spans="1:6" ht="12.75" x14ac:dyDescent="0.2">
      <c r="A7086" s="20"/>
      <c r="C7086" s="22"/>
      <c r="F7086" s="25"/>
    </row>
    <row r="7087" spans="1:6" ht="12.75" x14ac:dyDescent="0.2">
      <c r="A7087" s="20"/>
      <c r="C7087" s="22"/>
      <c r="F7087" s="25"/>
    </row>
    <row r="7088" spans="1:6" ht="12.75" x14ac:dyDescent="0.2">
      <c r="A7088" s="20"/>
      <c r="C7088" s="22"/>
      <c r="F7088" s="25"/>
    </row>
    <row r="7089" spans="1:6" ht="12.75" x14ac:dyDescent="0.2">
      <c r="A7089" s="20"/>
      <c r="C7089" s="22"/>
      <c r="F7089" s="25"/>
    </row>
    <row r="7090" spans="1:6" ht="12.75" x14ac:dyDescent="0.2">
      <c r="A7090" s="20"/>
      <c r="C7090" s="22"/>
      <c r="F7090" s="25"/>
    </row>
    <row r="7091" spans="1:6" ht="12.75" x14ac:dyDescent="0.2">
      <c r="A7091" s="20"/>
      <c r="C7091" s="22"/>
      <c r="F7091" s="25"/>
    </row>
    <row r="7092" spans="1:6" ht="12.75" x14ac:dyDescent="0.2">
      <c r="A7092" s="20"/>
      <c r="C7092" s="22"/>
      <c r="F7092" s="25"/>
    </row>
    <row r="7093" spans="1:6" ht="12.75" x14ac:dyDescent="0.2">
      <c r="A7093" s="20"/>
      <c r="C7093" s="22"/>
      <c r="F7093" s="25"/>
    </row>
    <row r="7094" spans="1:6" ht="12.75" x14ac:dyDescent="0.2">
      <c r="A7094" s="20"/>
      <c r="C7094" s="22"/>
      <c r="F7094" s="25"/>
    </row>
    <row r="7095" spans="1:6" ht="12.75" x14ac:dyDescent="0.2">
      <c r="A7095" s="20"/>
      <c r="C7095" s="22"/>
      <c r="F7095" s="25"/>
    </row>
    <row r="7096" spans="1:6" ht="12.75" x14ac:dyDescent="0.2">
      <c r="A7096" s="20"/>
      <c r="C7096" s="22"/>
      <c r="F7096" s="25"/>
    </row>
    <row r="7097" spans="1:6" ht="12.75" x14ac:dyDescent="0.2">
      <c r="A7097" s="20"/>
      <c r="C7097" s="22"/>
      <c r="F7097" s="25"/>
    </row>
    <row r="7098" spans="1:6" ht="12.75" x14ac:dyDescent="0.2">
      <c r="A7098" s="20"/>
      <c r="C7098" s="22"/>
      <c r="F7098" s="25"/>
    </row>
    <row r="7099" spans="1:6" ht="12.75" x14ac:dyDescent="0.2">
      <c r="A7099" s="20"/>
      <c r="C7099" s="22"/>
      <c r="F7099" s="25"/>
    </row>
    <row r="7100" spans="1:6" ht="12.75" x14ac:dyDescent="0.2">
      <c r="A7100" s="20"/>
      <c r="C7100" s="22"/>
      <c r="F7100" s="25"/>
    </row>
    <row r="7101" spans="1:6" ht="12.75" x14ac:dyDescent="0.2">
      <c r="A7101" s="20"/>
      <c r="C7101" s="22"/>
      <c r="F7101" s="25"/>
    </row>
    <row r="7102" spans="1:6" ht="12.75" x14ac:dyDescent="0.2">
      <c r="A7102" s="20"/>
      <c r="C7102" s="22"/>
      <c r="F7102" s="25"/>
    </row>
    <row r="7103" spans="1:6" ht="12.75" x14ac:dyDescent="0.2">
      <c r="A7103" s="20"/>
      <c r="C7103" s="22"/>
      <c r="F7103" s="25"/>
    </row>
    <row r="7104" spans="1:6" ht="12.75" x14ac:dyDescent="0.2">
      <c r="A7104" s="20"/>
      <c r="C7104" s="22"/>
      <c r="F7104" s="25"/>
    </row>
    <row r="7105" spans="1:6" ht="12.75" x14ac:dyDescent="0.2">
      <c r="A7105" s="20"/>
      <c r="C7105" s="22"/>
      <c r="F7105" s="25"/>
    </row>
    <row r="7106" spans="1:6" ht="12.75" x14ac:dyDescent="0.2">
      <c r="A7106" s="20"/>
      <c r="C7106" s="22"/>
      <c r="F7106" s="25"/>
    </row>
    <row r="7107" spans="1:6" ht="12.75" x14ac:dyDescent="0.2">
      <c r="A7107" s="20"/>
      <c r="C7107" s="22"/>
      <c r="F7107" s="25"/>
    </row>
    <row r="7108" spans="1:6" ht="12.75" x14ac:dyDescent="0.2">
      <c r="A7108" s="20"/>
      <c r="C7108" s="22"/>
      <c r="F7108" s="25"/>
    </row>
    <row r="7109" spans="1:6" ht="12.75" x14ac:dyDescent="0.2">
      <c r="A7109" s="20"/>
      <c r="C7109" s="22"/>
      <c r="F7109" s="25"/>
    </row>
    <row r="7110" spans="1:6" ht="12.75" x14ac:dyDescent="0.2">
      <c r="A7110" s="20"/>
      <c r="C7110" s="22"/>
      <c r="F7110" s="25"/>
    </row>
    <row r="7111" spans="1:6" ht="12.75" x14ac:dyDescent="0.2">
      <c r="A7111" s="20"/>
      <c r="C7111" s="22"/>
      <c r="F7111" s="25"/>
    </row>
    <row r="7112" spans="1:6" ht="12.75" x14ac:dyDescent="0.2">
      <c r="A7112" s="20"/>
      <c r="C7112" s="22"/>
      <c r="F7112" s="25"/>
    </row>
    <row r="7113" spans="1:6" ht="12.75" x14ac:dyDescent="0.2">
      <c r="A7113" s="20"/>
      <c r="C7113" s="22"/>
      <c r="F7113" s="25"/>
    </row>
    <row r="7114" spans="1:6" ht="12.75" x14ac:dyDescent="0.2">
      <c r="A7114" s="20"/>
      <c r="C7114" s="22"/>
      <c r="F7114" s="25"/>
    </row>
    <row r="7115" spans="1:6" ht="12.75" x14ac:dyDescent="0.2">
      <c r="A7115" s="20"/>
      <c r="C7115" s="22"/>
      <c r="F7115" s="25"/>
    </row>
    <row r="7116" spans="1:6" ht="12.75" x14ac:dyDescent="0.2">
      <c r="A7116" s="20"/>
      <c r="C7116" s="22"/>
      <c r="F7116" s="25"/>
    </row>
    <row r="7117" spans="1:6" ht="12.75" x14ac:dyDescent="0.2">
      <c r="A7117" s="20"/>
      <c r="C7117" s="22"/>
      <c r="F7117" s="25"/>
    </row>
    <row r="7118" spans="1:6" ht="12.75" x14ac:dyDescent="0.2">
      <c r="A7118" s="20"/>
      <c r="C7118" s="22"/>
      <c r="F7118" s="25"/>
    </row>
    <row r="7119" spans="1:6" ht="12.75" x14ac:dyDescent="0.2">
      <c r="A7119" s="20"/>
      <c r="C7119" s="22"/>
      <c r="F7119" s="25"/>
    </row>
    <row r="7120" spans="1:6" ht="12.75" x14ac:dyDescent="0.2">
      <c r="A7120" s="20"/>
      <c r="C7120" s="22"/>
      <c r="F7120" s="25"/>
    </row>
    <row r="7121" spans="1:6" ht="12.75" x14ac:dyDescent="0.2">
      <c r="A7121" s="20"/>
      <c r="C7121" s="22"/>
      <c r="F7121" s="25"/>
    </row>
    <row r="7122" spans="1:6" ht="12.75" x14ac:dyDescent="0.2">
      <c r="A7122" s="20"/>
      <c r="C7122" s="22"/>
      <c r="F7122" s="25"/>
    </row>
    <row r="7123" spans="1:6" ht="12.75" x14ac:dyDescent="0.2">
      <c r="A7123" s="20"/>
      <c r="C7123" s="22"/>
      <c r="F7123" s="25"/>
    </row>
    <row r="7124" spans="1:6" ht="12.75" x14ac:dyDescent="0.2">
      <c r="A7124" s="20"/>
      <c r="C7124" s="22"/>
      <c r="F7124" s="25"/>
    </row>
    <row r="7125" spans="1:6" ht="12.75" x14ac:dyDescent="0.2">
      <c r="A7125" s="20"/>
      <c r="C7125" s="22"/>
      <c r="F7125" s="25"/>
    </row>
    <row r="7126" spans="1:6" ht="12.75" x14ac:dyDescent="0.2">
      <c r="A7126" s="20"/>
      <c r="C7126" s="22"/>
      <c r="F7126" s="25"/>
    </row>
    <row r="7127" spans="1:6" ht="12.75" x14ac:dyDescent="0.2">
      <c r="A7127" s="20"/>
      <c r="C7127" s="22"/>
      <c r="F7127" s="25"/>
    </row>
    <row r="7128" spans="1:6" ht="12.75" x14ac:dyDescent="0.2">
      <c r="A7128" s="20"/>
      <c r="C7128" s="22"/>
      <c r="F7128" s="25"/>
    </row>
    <row r="7129" spans="1:6" ht="12.75" x14ac:dyDescent="0.2">
      <c r="A7129" s="20"/>
      <c r="C7129" s="22"/>
      <c r="F7129" s="25"/>
    </row>
    <row r="7130" spans="1:6" ht="12.75" x14ac:dyDescent="0.2">
      <c r="A7130" s="20"/>
      <c r="C7130" s="22"/>
      <c r="F7130" s="25"/>
    </row>
    <row r="7131" spans="1:6" ht="12.75" x14ac:dyDescent="0.2">
      <c r="A7131" s="20"/>
      <c r="C7131" s="22"/>
      <c r="F7131" s="25"/>
    </row>
    <row r="7132" spans="1:6" ht="12.75" x14ac:dyDescent="0.2">
      <c r="A7132" s="20"/>
      <c r="C7132" s="22"/>
      <c r="F7132" s="25"/>
    </row>
    <row r="7133" spans="1:6" ht="12.75" x14ac:dyDescent="0.2">
      <c r="A7133" s="20"/>
      <c r="C7133" s="22"/>
      <c r="F7133" s="25"/>
    </row>
    <row r="7134" spans="1:6" ht="12.75" x14ac:dyDescent="0.2">
      <c r="A7134" s="20"/>
      <c r="C7134" s="22"/>
      <c r="F7134" s="25"/>
    </row>
    <row r="7135" spans="1:6" ht="12.75" x14ac:dyDescent="0.2">
      <c r="A7135" s="20"/>
      <c r="C7135" s="22"/>
      <c r="F7135" s="25"/>
    </row>
    <row r="7136" spans="1:6" ht="12.75" x14ac:dyDescent="0.2">
      <c r="A7136" s="20"/>
      <c r="C7136" s="22"/>
      <c r="F7136" s="25"/>
    </row>
    <row r="7137" spans="1:6" ht="12.75" x14ac:dyDescent="0.2">
      <c r="A7137" s="20"/>
      <c r="C7137" s="22"/>
      <c r="F7137" s="25"/>
    </row>
    <row r="7138" spans="1:6" ht="12.75" x14ac:dyDescent="0.2">
      <c r="A7138" s="20"/>
      <c r="C7138" s="22"/>
      <c r="F7138" s="25"/>
    </row>
    <row r="7139" spans="1:6" ht="12.75" x14ac:dyDescent="0.2">
      <c r="A7139" s="20"/>
      <c r="C7139" s="22"/>
      <c r="F7139" s="25"/>
    </row>
    <row r="7140" spans="1:6" ht="12.75" x14ac:dyDescent="0.2">
      <c r="A7140" s="20"/>
      <c r="C7140" s="22"/>
      <c r="F7140" s="25"/>
    </row>
    <row r="7141" spans="1:6" ht="12.75" x14ac:dyDescent="0.2">
      <c r="A7141" s="20"/>
      <c r="C7141" s="22"/>
      <c r="F7141" s="25"/>
    </row>
    <row r="7142" spans="1:6" ht="12.75" x14ac:dyDescent="0.2">
      <c r="A7142" s="20"/>
      <c r="C7142" s="22"/>
      <c r="F7142" s="25"/>
    </row>
    <row r="7143" spans="1:6" ht="12.75" x14ac:dyDescent="0.2">
      <c r="A7143" s="20"/>
      <c r="C7143" s="22"/>
      <c r="F7143" s="25"/>
    </row>
    <row r="7144" spans="1:6" ht="12.75" x14ac:dyDescent="0.2">
      <c r="A7144" s="20"/>
      <c r="C7144" s="22"/>
      <c r="F7144" s="25"/>
    </row>
    <row r="7145" spans="1:6" ht="12.75" x14ac:dyDescent="0.2">
      <c r="A7145" s="20"/>
      <c r="C7145" s="22"/>
      <c r="F7145" s="25"/>
    </row>
    <row r="7146" spans="1:6" ht="12.75" x14ac:dyDescent="0.2">
      <c r="A7146" s="20"/>
      <c r="C7146" s="22"/>
      <c r="F7146" s="25"/>
    </row>
    <row r="7147" spans="1:6" ht="12.75" x14ac:dyDescent="0.2">
      <c r="A7147" s="20"/>
      <c r="C7147" s="22"/>
      <c r="F7147" s="25"/>
    </row>
    <row r="7148" spans="1:6" ht="12.75" x14ac:dyDescent="0.2">
      <c r="A7148" s="20"/>
      <c r="C7148" s="22"/>
      <c r="F7148" s="25"/>
    </row>
    <row r="7149" spans="1:6" ht="12.75" x14ac:dyDescent="0.2">
      <c r="A7149" s="20"/>
      <c r="C7149" s="22"/>
      <c r="F7149" s="25"/>
    </row>
    <row r="7150" spans="1:6" ht="12.75" x14ac:dyDescent="0.2">
      <c r="A7150" s="20"/>
      <c r="C7150" s="22"/>
      <c r="F7150" s="25"/>
    </row>
    <row r="7151" spans="1:6" ht="12.75" x14ac:dyDescent="0.2">
      <c r="A7151" s="20"/>
      <c r="C7151" s="22"/>
      <c r="F7151" s="25"/>
    </row>
    <row r="7152" spans="1:6" ht="12.75" x14ac:dyDescent="0.2">
      <c r="A7152" s="20"/>
      <c r="C7152" s="22"/>
      <c r="F7152" s="25"/>
    </row>
    <row r="7153" spans="1:6" ht="12.75" x14ac:dyDescent="0.2">
      <c r="A7153" s="20"/>
      <c r="C7153" s="22"/>
      <c r="F7153" s="25"/>
    </row>
    <row r="7154" spans="1:6" ht="12.75" x14ac:dyDescent="0.2">
      <c r="A7154" s="20"/>
      <c r="C7154" s="22"/>
      <c r="F7154" s="25"/>
    </row>
    <row r="7155" spans="1:6" ht="12.75" x14ac:dyDescent="0.2">
      <c r="A7155" s="20"/>
      <c r="C7155" s="22"/>
      <c r="F7155" s="25"/>
    </row>
    <row r="7156" spans="1:6" ht="12.75" x14ac:dyDescent="0.2">
      <c r="A7156" s="20"/>
      <c r="C7156" s="22"/>
      <c r="F7156" s="25"/>
    </row>
    <row r="7157" spans="1:6" ht="12.75" x14ac:dyDescent="0.2">
      <c r="A7157" s="20"/>
      <c r="C7157" s="22"/>
      <c r="F7157" s="25"/>
    </row>
    <row r="7158" spans="1:6" ht="12.75" x14ac:dyDescent="0.2">
      <c r="A7158" s="20"/>
      <c r="C7158" s="22"/>
      <c r="F7158" s="25"/>
    </row>
    <row r="7159" spans="1:6" ht="12.75" x14ac:dyDescent="0.2">
      <c r="A7159" s="20"/>
      <c r="C7159" s="22"/>
      <c r="F7159" s="25"/>
    </row>
    <row r="7160" spans="1:6" ht="12.75" x14ac:dyDescent="0.2">
      <c r="A7160" s="20"/>
      <c r="C7160" s="22"/>
      <c r="F7160" s="25"/>
    </row>
    <row r="7161" spans="1:6" ht="12.75" x14ac:dyDescent="0.2">
      <c r="A7161" s="20"/>
      <c r="C7161" s="22"/>
      <c r="F7161" s="25"/>
    </row>
    <row r="7162" spans="1:6" ht="12.75" x14ac:dyDescent="0.2">
      <c r="A7162" s="20"/>
      <c r="C7162" s="22"/>
      <c r="F7162" s="25"/>
    </row>
    <row r="7163" spans="1:6" ht="12.75" x14ac:dyDescent="0.2">
      <c r="A7163" s="20"/>
      <c r="C7163" s="22"/>
      <c r="F7163" s="25"/>
    </row>
    <row r="7164" spans="1:6" ht="12.75" x14ac:dyDescent="0.2">
      <c r="A7164" s="20"/>
      <c r="C7164" s="22"/>
      <c r="F7164" s="25"/>
    </row>
    <row r="7165" spans="1:6" ht="12.75" x14ac:dyDescent="0.2">
      <c r="A7165" s="20"/>
      <c r="C7165" s="22"/>
      <c r="F7165" s="25"/>
    </row>
    <row r="7166" spans="1:6" ht="12.75" x14ac:dyDescent="0.2">
      <c r="A7166" s="20"/>
      <c r="C7166" s="22"/>
      <c r="F7166" s="25"/>
    </row>
    <row r="7167" spans="1:6" ht="12.75" x14ac:dyDescent="0.2">
      <c r="A7167" s="20"/>
      <c r="C7167" s="22"/>
      <c r="F7167" s="25"/>
    </row>
    <row r="7168" spans="1:6" ht="12.75" x14ac:dyDescent="0.2">
      <c r="A7168" s="20"/>
      <c r="C7168" s="22"/>
      <c r="F7168" s="25"/>
    </row>
    <row r="7169" spans="1:6" ht="12.75" x14ac:dyDescent="0.2">
      <c r="A7169" s="20"/>
      <c r="C7169" s="22"/>
      <c r="F7169" s="25"/>
    </row>
    <row r="7170" spans="1:6" ht="12.75" x14ac:dyDescent="0.2">
      <c r="A7170" s="20"/>
      <c r="C7170" s="22"/>
      <c r="F7170" s="25"/>
    </row>
    <row r="7171" spans="1:6" ht="12.75" x14ac:dyDescent="0.2">
      <c r="A7171" s="20"/>
      <c r="C7171" s="22"/>
      <c r="F7171" s="25"/>
    </row>
    <row r="7172" spans="1:6" ht="12.75" x14ac:dyDescent="0.2">
      <c r="A7172" s="20"/>
      <c r="C7172" s="22"/>
      <c r="F7172" s="25"/>
    </row>
    <row r="7173" spans="1:6" ht="12.75" x14ac:dyDescent="0.2">
      <c r="A7173" s="20"/>
      <c r="C7173" s="22"/>
      <c r="F7173" s="25"/>
    </row>
    <row r="7174" spans="1:6" ht="12.75" x14ac:dyDescent="0.2">
      <c r="A7174" s="20"/>
      <c r="C7174" s="22"/>
      <c r="F7174" s="25"/>
    </row>
    <row r="7175" spans="1:6" ht="12.75" x14ac:dyDescent="0.2">
      <c r="A7175" s="20"/>
      <c r="C7175" s="22"/>
      <c r="F7175" s="25"/>
    </row>
    <row r="7176" spans="1:6" ht="12.75" x14ac:dyDescent="0.2">
      <c r="A7176" s="20"/>
      <c r="C7176" s="22"/>
      <c r="F7176" s="25"/>
    </row>
    <row r="7177" spans="1:6" ht="12.75" x14ac:dyDescent="0.2">
      <c r="A7177" s="20"/>
      <c r="C7177" s="22"/>
      <c r="F7177" s="25"/>
    </row>
    <row r="7178" spans="1:6" ht="12.75" x14ac:dyDescent="0.2">
      <c r="A7178" s="20"/>
      <c r="C7178" s="22"/>
      <c r="F7178" s="25"/>
    </row>
    <row r="7179" spans="1:6" ht="12.75" x14ac:dyDescent="0.2">
      <c r="A7179" s="20"/>
      <c r="C7179" s="22"/>
      <c r="F7179" s="25"/>
    </row>
    <row r="7180" spans="1:6" ht="12.75" x14ac:dyDescent="0.2">
      <c r="A7180" s="20"/>
      <c r="C7180" s="22"/>
      <c r="F7180" s="25"/>
    </row>
    <row r="7181" spans="1:6" ht="12.75" x14ac:dyDescent="0.2">
      <c r="A7181" s="20"/>
      <c r="C7181" s="22"/>
      <c r="F7181" s="25"/>
    </row>
    <row r="7182" spans="1:6" ht="12.75" x14ac:dyDescent="0.2">
      <c r="A7182" s="20"/>
      <c r="C7182" s="22"/>
      <c r="F7182" s="25"/>
    </row>
    <row r="7183" spans="1:6" ht="12.75" x14ac:dyDescent="0.2">
      <c r="A7183" s="20"/>
      <c r="C7183" s="22"/>
      <c r="F7183" s="25"/>
    </row>
    <row r="7184" spans="1:6" ht="12.75" x14ac:dyDescent="0.2">
      <c r="A7184" s="20"/>
      <c r="C7184" s="22"/>
      <c r="F7184" s="25"/>
    </row>
    <row r="7185" spans="1:6" ht="12.75" x14ac:dyDescent="0.2">
      <c r="A7185" s="20"/>
      <c r="C7185" s="22"/>
      <c r="F7185" s="25"/>
    </row>
    <row r="7186" spans="1:6" ht="12.75" x14ac:dyDescent="0.2">
      <c r="A7186" s="20"/>
      <c r="C7186" s="22"/>
      <c r="F7186" s="25"/>
    </row>
    <row r="7187" spans="1:6" ht="12.75" x14ac:dyDescent="0.2">
      <c r="A7187" s="20"/>
      <c r="C7187" s="22"/>
      <c r="F7187" s="25"/>
    </row>
    <row r="7188" spans="1:6" ht="12.75" x14ac:dyDescent="0.2">
      <c r="A7188" s="20"/>
      <c r="C7188" s="22"/>
      <c r="F7188" s="25"/>
    </row>
    <row r="7189" spans="1:6" ht="12.75" x14ac:dyDescent="0.2">
      <c r="A7189" s="20"/>
      <c r="C7189" s="22"/>
      <c r="F7189" s="25"/>
    </row>
    <row r="7190" spans="1:6" ht="12.75" x14ac:dyDescent="0.2">
      <c r="A7190" s="20"/>
      <c r="C7190" s="22"/>
      <c r="F7190" s="25"/>
    </row>
    <row r="7191" spans="1:6" ht="12.75" x14ac:dyDescent="0.2">
      <c r="A7191" s="20"/>
      <c r="C7191" s="22"/>
      <c r="F7191" s="25"/>
    </row>
    <row r="7192" spans="1:6" ht="12.75" x14ac:dyDescent="0.2">
      <c r="A7192" s="20"/>
      <c r="C7192" s="22"/>
      <c r="F7192" s="25"/>
    </row>
    <row r="7193" spans="1:6" ht="12.75" x14ac:dyDescent="0.2">
      <c r="A7193" s="20"/>
      <c r="C7193" s="22"/>
      <c r="F7193" s="25"/>
    </row>
    <row r="7194" spans="1:6" ht="12.75" x14ac:dyDescent="0.2">
      <c r="A7194" s="20"/>
      <c r="C7194" s="22"/>
      <c r="F7194" s="25"/>
    </row>
    <row r="7195" spans="1:6" ht="12.75" x14ac:dyDescent="0.2">
      <c r="A7195" s="20"/>
      <c r="C7195" s="22"/>
      <c r="F7195" s="25"/>
    </row>
    <row r="7196" spans="1:6" ht="12.75" x14ac:dyDescent="0.2">
      <c r="A7196" s="20"/>
      <c r="C7196" s="22"/>
      <c r="F7196" s="25"/>
    </row>
    <row r="7197" spans="1:6" ht="12.75" x14ac:dyDescent="0.2">
      <c r="A7197" s="20"/>
      <c r="C7197" s="22"/>
      <c r="F7197" s="25"/>
    </row>
    <row r="7198" spans="1:6" ht="12.75" x14ac:dyDescent="0.2">
      <c r="A7198" s="20"/>
      <c r="C7198" s="22"/>
      <c r="F7198" s="25"/>
    </row>
    <row r="7199" spans="1:6" ht="12.75" x14ac:dyDescent="0.2">
      <c r="A7199" s="20"/>
      <c r="C7199" s="22"/>
      <c r="F7199" s="25"/>
    </row>
    <row r="7200" spans="1:6" ht="12.75" x14ac:dyDescent="0.2">
      <c r="A7200" s="20"/>
      <c r="C7200" s="22"/>
      <c r="F7200" s="25"/>
    </row>
    <row r="7201" spans="1:6" ht="12.75" x14ac:dyDescent="0.2">
      <c r="A7201" s="20"/>
      <c r="C7201" s="22"/>
      <c r="F7201" s="25"/>
    </row>
    <row r="7202" spans="1:6" ht="12.75" x14ac:dyDescent="0.2">
      <c r="A7202" s="20"/>
      <c r="C7202" s="22"/>
      <c r="F7202" s="25"/>
    </row>
    <row r="7203" spans="1:6" ht="12.75" x14ac:dyDescent="0.2">
      <c r="A7203" s="20"/>
      <c r="C7203" s="22"/>
      <c r="F7203" s="25"/>
    </row>
    <row r="7204" spans="1:6" ht="12.75" x14ac:dyDescent="0.2">
      <c r="A7204" s="20"/>
      <c r="C7204" s="22"/>
      <c r="F7204" s="25"/>
    </row>
    <row r="7205" spans="1:6" ht="12.75" x14ac:dyDescent="0.2">
      <c r="A7205" s="20"/>
      <c r="C7205" s="22"/>
      <c r="F7205" s="25"/>
    </row>
    <row r="7206" spans="1:6" ht="12.75" x14ac:dyDescent="0.2">
      <c r="A7206" s="20"/>
      <c r="C7206" s="22"/>
      <c r="F7206" s="25"/>
    </row>
    <row r="7207" spans="1:6" ht="12.75" x14ac:dyDescent="0.2">
      <c r="A7207" s="20"/>
      <c r="C7207" s="22"/>
      <c r="F7207" s="25"/>
    </row>
    <row r="7208" spans="1:6" ht="12.75" x14ac:dyDescent="0.2">
      <c r="A7208" s="20"/>
      <c r="C7208" s="22"/>
      <c r="F7208" s="25"/>
    </row>
    <row r="7209" spans="1:6" ht="12.75" x14ac:dyDescent="0.2">
      <c r="A7209" s="20"/>
      <c r="C7209" s="22"/>
      <c r="F7209" s="25"/>
    </row>
    <row r="7210" spans="1:6" ht="12.75" x14ac:dyDescent="0.2">
      <c r="A7210" s="20"/>
      <c r="C7210" s="22"/>
      <c r="F7210" s="25"/>
    </row>
    <row r="7211" spans="1:6" ht="12.75" x14ac:dyDescent="0.2">
      <c r="A7211" s="20"/>
      <c r="C7211" s="22"/>
      <c r="F7211" s="25"/>
    </row>
    <row r="7212" spans="1:6" ht="12.75" x14ac:dyDescent="0.2">
      <c r="A7212" s="20"/>
      <c r="C7212" s="22"/>
      <c r="F7212" s="25"/>
    </row>
    <row r="7213" spans="1:6" ht="12.75" x14ac:dyDescent="0.2">
      <c r="A7213" s="20"/>
      <c r="C7213" s="22"/>
      <c r="F7213" s="25"/>
    </row>
    <row r="7214" spans="1:6" ht="12.75" x14ac:dyDescent="0.2">
      <c r="A7214" s="20"/>
      <c r="C7214" s="22"/>
      <c r="F7214" s="25"/>
    </row>
    <row r="7215" spans="1:6" ht="12.75" x14ac:dyDescent="0.2">
      <c r="A7215" s="20"/>
      <c r="C7215" s="22"/>
      <c r="F7215" s="25"/>
    </row>
    <row r="7216" spans="1:6" ht="12.75" x14ac:dyDescent="0.2">
      <c r="A7216" s="20"/>
      <c r="C7216" s="22"/>
      <c r="F7216" s="25"/>
    </row>
    <row r="7217" spans="1:6" ht="12.75" x14ac:dyDescent="0.2">
      <c r="A7217" s="20"/>
      <c r="C7217" s="22"/>
      <c r="F7217" s="25"/>
    </row>
    <row r="7218" spans="1:6" ht="12.75" x14ac:dyDescent="0.2">
      <c r="A7218" s="20"/>
      <c r="C7218" s="22"/>
      <c r="F7218" s="25"/>
    </row>
    <row r="7219" spans="1:6" ht="12.75" x14ac:dyDescent="0.2">
      <c r="A7219" s="20"/>
      <c r="C7219" s="22"/>
      <c r="F7219" s="25"/>
    </row>
    <row r="7220" spans="1:6" ht="12.75" x14ac:dyDescent="0.2">
      <c r="A7220" s="20"/>
      <c r="C7220" s="22"/>
      <c r="F7220" s="25"/>
    </row>
    <row r="7221" spans="1:6" ht="12.75" x14ac:dyDescent="0.2">
      <c r="A7221" s="20"/>
      <c r="C7221" s="22"/>
      <c r="F7221" s="25"/>
    </row>
    <row r="7222" spans="1:6" ht="12.75" x14ac:dyDescent="0.2">
      <c r="A7222" s="20"/>
      <c r="C7222" s="22"/>
      <c r="F7222" s="25"/>
    </row>
    <row r="7223" spans="1:6" ht="12.75" x14ac:dyDescent="0.2">
      <c r="A7223" s="20"/>
      <c r="C7223" s="22"/>
      <c r="F7223" s="25"/>
    </row>
    <row r="7224" spans="1:6" ht="12.75" x14ac:dyDescent="0.2">
      <c r="A7224" s="20"/>
      <c r="C7224" s="22"/>
      <c r="F7224" s="25"/>
    </row>
    <row r="7225" spans="1:6" ht="12.75" x14ac:dyDescent="0.2">
      <c r="A7225" s="20"/>
      <c r="C7225" s="22"/>
      <c r="F7225" s="25"/>
    </row>
    <row r="7226" spans="1:6" ht="12.75" x14ac:dyDescent="0.2">
      <c r="A7226" s="20"/>
      <c r="C7226" s="22"/>
      <c r="F7226" s="25"/>
    </row>
    <row r="7227" spans="1:6" ht="12.75" x14ac:dyDescent="0.2">
      <c r="A7227" s="20"/>
      <c r="C7227" s="22"/>
      <c r="F7227" s="25"/>
    </row>
    <row r="7228" spans="1:6" ht="12.75" x14ac:dyDescent="0.2">
      <c r="A7228" s="20"/>
      <c r="C7228" s="22"/>
      <c r="F7228" s="25"/>
    </row>
    <row r="7229" spans="1:6" ht="12.75" x14ac:dyDescent="0.2">
      <c r="A7229" s="20"/>
      <c r="C7229" s="22"/>
      <c r="F7229" s="25"/>
    </row>
    <row r="7230" spans="1:6" ht="12.75" x14ac:dyDescent="0.2">
      <c r="A7230" s="20"/>
      <c r="C7230" s="22"/>
      <c r="F7230" s="25"/>
    </row>
    <row r="7231" spans="1:6" ht="12.75" x14ac:dyDescent="0.2">
      <c r="A7231" s="20"/>
      <c r="C7231" s="22"/>
      <c r="F7231" s="25"/>
    </row>
    <row r="7232" spans="1:6" ht="12.75" x14ac:dyDescent="0.2">
      <c r="A7232" s="20"/>
      <c r="C7232" s="22"/>
      <c r="F7232" s="25"/>
    </row>
    <row r="7233" spans="1:6" ht="12.75" x14ac:dyDescent="0.2">
      <c r="A7233" s="20"/>
      <c r="C7233" s="22"/>
      <c r="F7233" s="25"/>
    </row>
    <row r="7234" spans="1:6" ht="12.75" x14ac:dyDescent="0.2">
      <c r="A7234" s="20"/>
      <c r="C7234" s="22"/>
      <c r="F7234" s="25"/>
    </row>
    <row r="7235" spans="1:6" ht="12.75" x14ac:dyDescent="0.2">
      <c r="A7235" s="20"/>
      <c r="C7235" s="22"/>
      <c r="F7235" s="25"/>
    </row>
    <row r="7236" spans="1:6" ht="12.75" x14ac:dyDescent="0.2">
      <c r="A7236" s="20"/>
      <c r="C7236" s="22"/>
      <c r="F7236" s="25"/>
    </row>
    <row r="7237" spans="1:6" ht="12.75" x14ac:dyDescent="0.2">
      <c r="A7237" s="20"/>
      <c r="C7237" s="22"/>
      <c r="F7237" s="25"/>
    </row>
    <row r="7238" spans="1:6" ht="12.75" x14ac:dyDescent="0.2">
      <c r="A7238" s="20"/>
      <c r="C7238" s="22"/>
      <c r="F7238" s="25"/>
    </row>
    <row r="7239" spans="1:6" ht="12.75" x14ac:dyDescent="0.2">
      <c r="A7239" s="20"/>
      <c r="C7239" s="22"/>
      <c r="F7239" s="25"/>
    </row>
    <row r="7240" spans="1:6" ht="12.75" x14ac:dyDescent="0.2">
      <c r="A7240" s="20"/>
      <c r="C7240" s="22"/>
      <c r="F7240" s="25"/>
    </row>
    <row r="7241" spans="1:6" ht="12.75" x14ac:dyDescent="0.2">
      <c r="A7241" s="20"/>
      <c r="C7241" s="22"/>
      <c r="F7241" s="25"/>
    </row>
    <row r="7242" spans="1:6" ht="12.75" x14ac:dyDescent="0.2">
      <c r="A7242" s="20"/>
      <c r="C7242" s="22"/>
      <c r="F7242" s="25"/>
    </row>
    <row r="7243" spans="1:6" ht="12.75" x14ac:dyDescent="0.2">
      <c r="A7243" s="20"/>
      <c r="C7243" s="22"/>
      <c r="F7243" s="25"/>
    </row>
    <row r="7244" spans="1:6" ht="12.75" x14ac:dyDescent="0.2">
      <c r="A7244" s="20"/>
      <c r="C7244" s="22"/>
      <c r="F7244" s="25"/>
    </row>
    <row r="7245" spans="1:6" ht="12.75" x14ac:dyDescent="0.2">
      <c r="A7245" s="20"/>
      <c r="C7245" s="22"/>
      <c r="F7245" s="25"/>
    </row>
    <row r="7246" spans="1:6" ht="12.75" x14ac:dyDescent="0.2">
      <c r="A7246" s="20"/>
      <c r="C7246" s="22"/>
      <c r="F7246" s="25"/>
    </row>
    <row r="7247" spans="1:6" ht="12.75" x14ac:dyDescent="0.2">
      <c r="A7247" s="20"/>
      <c r="C7247" s="22"/>
      <c r="F7247" s="25"/>
    </row>
    <row r="7248" spans="1:6" ht="12.75" x14ac:dyDescent="0.2">
      <c r="A7248" s="20"/>
      <c r="C7248" s="22"/>
      <c r="F7248" s="25"/>
    </row>
    <row r="7249" spans="1:6" ht="12.75" x14ac:dyDescent="0.2">
      <c r="A7249" s="20"/>
      <c r="C7249" s="22"/>
      <c r="F7249" s="25"/>
    </row>
    <row r="7250" spans="1:6" ht="12.75" x14ac:dyDescent="0.2">
      <c r="A7250" s="20"/>
      <c r="C7250" s="22"/>
      <c r="F7250" s="25"/>
    </row>
    <row r="7251" spans="1:6" ht="12.75" x14ac:dyDescent="0.2">
      <c r="A7251" s="20"/>
      <c r="C7251" s="22"/>
      <c r="F7251" s="25"/>
    </row>
    <row r="7252" spans="1:6" ht="12.75" x14ac:dyDescent="0.2">
      <c r="A7252" s="20"/>
      <c r="C7252" s="22"/>
      <c r="F7252" s="25"/>
    </row>
    <row r="7253" spans="1:6" ht="12.75" x14ac:dyDescent="0.2">
      <c r="A7253" s="20"/>
      <c r="C7253" s="22"/>
      <c r="F7253" s="25"/>
    </row>
    <row r="7254" spans="1:6" ht="12.75" x14ac:dyDescent="0.2">
      <c r="A7254" s="20"/>
      <c r="C7254" s="22"/>
      <c r="F7254" s="25"/>
    </row>
    <row r="7255" spans="1:6" ht="12.75" x14ac:dyDescent="0.2">
      <c r="A7255" s="20"/>
      <c r="C7255" s="22"/>
      <c r="F7255" s="25"/>
    </row>
    <row r="7256" spans="1:6" ht="12.75" x14ac:dyDescent="0.2">
      <c r="A7256" s="20"/>
      <c r="C7256" s="22"/>
      <c r="F7256" s="25"/>
    </row>
    <row r="7257" spans="1:6" ht="12.75" x14ac:dyDescent="0.2">
      <c r="A7257" s="20"/>
      <c r="C7257" s="22"/>
      <c r="F7257" s="25"/>
    </row>
    <row r="7258" spans="1:6" ht="12.75" x14ac:dyDescent="0.2">
      <c r="A7258" s="20"/>
      <c r="C7258" s="22"/>
      <c r="F7258" s="25"/>
    </row>
    <row r="7259" spans="1:6" ht="12.75" x14ac:dyDescent="0.2">
      <c r="A7259" s="20"/>
      <c r="C7259" s="22"/>
      <c r="F7259" s="25"/>
    </row>
    <row r="7260" spans="1:6" ht="12.75" x14ac:dyDescent="0.2">
      <c r="A7260" s="20"/>
      <c r="C7260" s="22"/>
      <c r="F7260" s="25"/>
    </row>
    <row r="7261" spans="1:6" ht="12.75" x14ac:dyDescent="0.2">
      <c r="A7261" s="20"/>
      <c r="C7261" s="22"/>
      <c r="F7261" s="25"/>
    </row>
    <row r="7262" spans="1:6" ht="12.75" x14ac:dyDescent="0.2">
      <c r="A7262" s="20"/>
      <c r="C7262" s="22"/>
      <c r="F7262" s="25"/>
    </row>
    <row r="7263" spans="1:6" ht="12.75" x14ac:dyDescent="0.2">
      <c r="A7263" s="20"/>
      <c r="C7263" s="22"/>
      <c r="F7263" s="25"/>
    </row>
    <row r="7264" spans="1:6" ht="12.75" x14ac:dyDescent="0.2">
      <c r="A7264" s="20"/>
      <c r="C7264" s="22"/>
      <c r="F7264" s="25"/>
    </row>
    <row r="7265" spans="1:6" ht="12.75" x14ac:dyDescent="0.2">
      <c r="A7265" s="20"/>
      <c r="C7265" s="22"/>
      <c r="F7265" s="25"/>
    </row>
    <row r="7266" spans="1:6" ht="12.75" x14ac:dyDescent="0.2">
      <c r="A7266" s="20"/>
      <c r="C7266" s="22"/>
      <c r="F7266" s="25"/>
    </row>
    <row r="7267" spans="1:6" ht="12.75" x14ac:dyDescent="0.2">
      <c r="A7267" s="20"/>
      <c r="C7267" s="22"/>
      <c r="F7267" s="25"/>
    </row>
    <row r="7268" spans="1:6" ht="12.75" x14ac:dyDescent="0.2">
      <c r="A7268" s="20"/>
      <c r="C7268" s="22"/>
      <c r="F7268" s="25"/>
    </row>
    <row r="7269" spans="1:6" ht="12.75" x14ac:dyDescent="0.2">
      <c r="A7269" s="20"/>
      <c r="C7269" s="22"/>
      <c r="F7269" s="25"/>
    </row>
    <row r="7270" spans="1:6" ht="12.75" x14ac:dyDescent="0.2">
      <c r="A7270" s="20"/>
      <c r="C7270" s="22"/>
      <c r="F7270" s="25"/>
    </row>
    <row r="7271" spans="1:6" ht="12.75" x14ac:dyDescent="0.2">
      <c r="A7271" s="20"/>
      <c r="C7271" s="22"/>
      <c r="F7271" s="25"/>
    </row>
    <row r="7272" spans="1:6" ht="12.75" x14ac:dyDescent="0.2">
      <c r="A7272" s="20"/>
      <c r="C7272" s="22"/>
      <c r="F7272" s="25"/>
    </row>
    <row r="7273" spans="1:6" ht="12.75" x14ac:dyDescent="0.2">
      <c r="A7273" s="20"/>
      <c r="C7273" s="22"/>
      <c r="F7273" s="25"/>
    </row>
    <row r="7274" spans="1:6" ht="12.75" x14ac:dyDescent="0.2">
      <c r="A7274" s="20"/>
      <c r="C7274" s="22"/>
      <c r="F7274" s="25"/>
    </row>
    <row r="7275" spans="1:6" ht="12.75" x14ac:dyDescent="0.2">
      <c r="A7275" s="20"/>
      <c r="C7275" s="22"/>
      <c r="F7275" s="25"/>
    </row>
    <row r="7276" spans="1:6" ht="12.75" x14ac:dyDescent="0.2">
      <c r="A7276" s="20"/>
      <c r="C7276" s="22"/>
      <c r="F7276" s="25"/>
    </row>
    <row r="7277" spans="1:6" ht="12.75" x14ac:dyDescent="0.2">
      <c r="A7277" s="20"/>
      <c r="C7277" s="22"/>
      <c r="F7277" s="25"/>
    </row>
    <row r="7278" spans="1:6" ht="12.75" x14ac:dyDescent="0.2">
      <c r="A7278" s="20"/>
      <c r="C7278" s="22"/>
      <c r="F7278" s="25"/>
    </row>
    <row r="7279" spans="1:6" ht="12.75" x14ac:dyDescent="0.2">
      <c r="A7279" s="20"/>
      <c r="C7279" s="22"/>
      <c r="F7279" s="25"/>
    </row>
    <row r="7280" spans="1:6" ht="12.75" x14ac:dyDescent="0.2">
      <c r="A7280" s="20"/>
      <c r="C7280" s="22"/>
      <c r="F7280" s="25"/>
    </row>
    <row r="7281" spans="1:6" ht="12.75" x14ac:dyDescent="0.2">
      <c r="A7281" s="20"/>
      <c r="C7281" s="22"/>
      <c r="F7281" s="25"/>
    </row>
    <row r="7282" spans="1:6" ht="12.75" x14ac:dyDescent="0.2">
      <c r="A7282" s="20"/>
      <c r="C7282" s="22"/>
      <c r="F7282" s="25"/>
    </row>
    <row r="7283" spans="1:6" ht="12.75" x14ac:dyDescent="0.2">
      <c r="A7283" s="20"/>
      <c r="C7283" s="22"/>
      <c r="F7283" s="25"/>
    </row>
    <row r="7284" spans="1:6" ht="12.75" x14ac:dyDescent="0.2">
      <c r="A7284" s="20"/>
      <c r="C7284" s="22"/>
      <c r="F7284" s="25"/>
    </row>
    <row r="7285" spans="1:6" ht="12.75" x14ac:dyDescent="0.2">
      <c r="A7285" s="20"/>
      <c r="C7285" s="22"/>
      <c r="F7285" s="25"/>
    </row>
    <row r="7286" spans="1:6" ht="12.75" x14ac:dyDescent="0.2">
      <c r="A7286" s="20"/>
      <c r="C7286" s="22"/>
      <c r="F7286" s="25"/>
    </row>
    <row r="7287" spans="1:6" ht="12.75" x14ac:dyDescent="0.2">
      <c r="A7287" s="20"/>
      <c r="C7287" s="22"/>
      <c r="F7287" s="25"/>
    </row>
    <row r="7288" spans="1:6" ht="12.75" x14ac:dyDescent="0.2">
      <c r="A7288" s="20"/>
      <c r="C7288" s="22"/>
      <c r="F7288" s="25"/>
    </row>
    <row r="7289" spans="1:6" ht="12.75" x14ac:dyDescent="0.2">
      <c r="A7289" s="20"/>
      <c r="C7289" s="22"/>
      <c r="F7289" s="25"/>
    </row>
    <row r="7290" spans="1:6" ht="12.75" x14ac:dyDescent="0.2">
      <c r="A7290" s="20"/>
      <c r="C7290" s="22"/>
      <c r="F7290" s="25"/>
    </row>
    <row r="7291" spans="1:6" ht="12.75" x14ac:dyDescent="0.2">
      <c r="A7291" s="20"/>
      <c r="C7291" s="22"/>
      <c r="F7291" s="25"/>
    </row>
    <row r="7292" spans="1:6" ht="12.75" x14ac:dyDescent="0.2">
      <c r="A7292" s="20"/>
      <c r="C7292" s="22"/>
      <c r="F7292" s="25"/>
    </row>
    <row r="7293" spans="1:6" ht="12.75" x14ac:dyDescent="0.2">
      <c r="A7293" s="20"/>
      <c r="C7293" s="22"/>
      <c r="F7293" s="25"/>
    </row>
    <row r="7294" spans="1:6" ht="12.75" x14ac:dyDescent="0.2">
      <c r="A7294" s="20"/>
      <c r="C7294" s="22"/>
      <c r="F7294" s="25"/>
    </row>
    <row r="7295" spans="1:6" ht="12.75" x14ac:dyDescent="0.2">
      <c r="A7295" s="20"/>
      <c r="C7295" s="22"/>
      <c r="F7295" s="25"/>
    </row>
    <row r="7296" spans="1:6" ht="12.75" x14ac:dyDescent="0.2">
      <c r="A7296" s="20"/>
      <c r="C7296" s="22"/>
      <c r="F7296" s="25"/>
    </row>
    <row r="7297" spans="1:6" ht="12.75" x14ac:dyDescent="0.2">
      <c r="A7297" s="20"/>
      <c r="C7297" s="22"/>
      <c r="F7297" s="25"/>
    </row>
    <row r="7298" spans="1:6" ht="12.75" x14ac:dyDescent="0.2">
      <c r="A7298" s="20"/>
      <c r="C7298" s="22"/>
      <c r="F7298" s="25"/>
    </row>
    <row r="7299" spans="1:6" ht="12.75" x14ac:dyDescent="0.2">
      <c r="A7299" s="20"/>
      <c r="C7299" s="22"/>
      <c r="F7299" s="25"/>
    </row>
    <row r="7300" spans="1:6" ht="12.75" x14ac:dyDescent="0.2">
      <c r="A7300" s="20"/>
      <c r="C7300" s="22"/>
      <c r="F7300" s="25"/>
    </row>
    <row r="7301" spans="1:6" ht="12.75" x14ac:dyDescent="0.2">
      <c r="A7301" s="20"/>
      <c r="C7301" s="22"/>
      <c r="F7301" s="25"/>
    </row>
    <row r="7302" spans="1:6" ht="12.75" x14ac:dyDescent="0.2">
      <c r="A7302" s="20"/>
      <c r="C7302" s="22"/>
      <c r="F7302" s="25"/>
    </row>
    <row r="7303" spans="1:6" ht="12.75" x14ac:dyDescent="0.2">
      <c r="A7303" s="20"/>
      <c r="C7303" s="22"/>
      <c r="F7303" s="25"/>
    </row>
    <row r="7304" spans="1:6" ht="12.75" x14ac:dyDescent="0.2">
      <c r="A7304" s="20"/>
      <c r="C7304" s="22"/>
      <c r="F7304" s="25"/>
    </row>
    <row r="7305" spans="1:6" ht="12.75" x14ac:dyDescent="0.2">
      <c r="A7305" s="20"/>
      <c r="C7305" s="22"/>
      <c r="F7305" s="25"/>
    </row>
    <row r="7306" spans="1:6" ht="12.75" x14ac:dyDescent="0.2">
      <c r="A7306" s="20"/>
      <c r="C7306" s="22"/>
      <c r="F7306" s="25"/>
    </row>
    <row r="7307" spans="1:6" ht="12.75" x14ac:dyDescent="0.2">
      <c r="A7307" s="20"/>
      <c r="C7307" s="22"/>
      <c r="F7307" s="25"/>
    </row>
    <row r="7308" spans="1:6" ht="12.75" x14ac:dyDescent="0.2">
      <c r="A7308" s="20"/>
      <c r="C7308" s="22"/>
      <c r="F7308" s="25"/>
    </row>
    <row r="7309" spans="1:6" ht="12.75" x14ac:dyDescent="0.2">
      <c r="A7309" s="20"/>
      <c r="C7309" s="22"/>
      <c r="F7309" s="25"/>
    </row>
    <row r="7310" spans="1:6" ht="12.75" x14ac:dyDescent="0.2">
      <c r="A7310" s="20"/>
      <c r="C7310" s="22"/>
      <c r="F7310" s="25"/>
    </row>
    <row r="7311" spans="1:6" ht="12.75" x14ac:dyDescent="0.2">
      <c r="A7311" s="20"/>
      <c r="C7311" s="22"/>
      <c r="F7311" s="25"/>
    </row>
    <row r="7312" spans="1:6" ht="12.75" x14ac:dyDescent="0.2">
      <c r="A7312" s="20"/>
      <c r="C7312" s="22"/>
      <c r="F7312" s="25"/>
    </row>
    <row r="7313" spans="1:6" ht="12.75" x14ac:dyDescent="0.2">
      <c r="A7313" s="20"/>
      <c r="C7313" s="22"/>
      <c r="F7313" s="25"/>
    </row>
    <row r="7314" spans="1:6" ht="12.75" x14ac:dyDescent="0.2">
      <c r="A7314" s="20"/>
      <c r="C7314" s="22"/>
      <c r="F7314" s="25"/>
    </row>
    <row r="7315" spans="1:6" ht="12.75" x14ac:dyDescent="0.2">
      <c r="A7315" s="20"/>
      <c r="C7315" s="22"/>
      <c r="F7315" s="25"/>
    </row>
    <row r="7316" spans="1:6" ht="12.75" x14ac:dyDescent="0.2">
      <c r="A7316" s="20"/>
      <c r="C7316" s="22"/>
      <c r="F7316" s="25"/>
    </row>
    <row r="7317" spans="1:6" ht="12.75" x14ac:dyDescent="0.2">
      <c r="A7317" s="20"/>
      <c r="C7317" s="22"/>
      <c r="F7317" s="25"/>
    </row>
    <row r="7318" spans="1:6" ht="12.75" x14ac:dyDescent="0.2">
      <c r="A7318" s="20"/>
      <c r="C7318" s="22"/>
      <c r="F7318" s="25"/>
    </row>
    <row r="7319" spans="1:6" ht="12.75" x14ac:dyDescent="0.2">
      <c r="A7319" s="20"/>
      <c r="C7319" s="22"/>
      <c r="F7319" s="25"/>
    </row>
    <row r="7320" spans="1:6" ht="12.75" x14ac:dyDescent="0.2">
      <c r="A7320" s="20"/>
      <c r="C7320" s="22"/>
      <c r="F7320" s="25"/>
    </row>
    <row r="7321" spans="1:6" ht="12.75" x14ac:dyDescent="0.2">
      <c r="A7321" s="20"/>
      <c r="C7321" s="22"/>
      <c r="F7321" s="25"/>
    </row>
    <row r="7322" spans="1:6" ht="12.75" x14ac:dyDescent="0.2">
      <c r="A7322" s="20"/>
      <c r="C7322" s="22"/>
      <c r="F7322" s="25"/>
    </row>
    <row r="7323" spans="1:6" ht="12.75" x14ac:dyDescent="0.2">
      <c r="A7323" s="20"/>
      <c r="C7323" s="22"/>
      <c r="F7323" s="25"/>
    </row>
    <row r="7324" spans="1:6" ht="12.75" x14ac:dyDescent="0.2">
      <c r="A7324" s="20"/>
      <c r="C7324" s="22"/>
      <c r="F7324" s="25"/>
    </row>
    <row r="7325" spans="1:6" ht="12.75" x14ac:dyDescent="0.2">
      <c r="A7325" s="20"/>
      <c r="C7325" s="22"/>
      <c r="F7325" s="25"/>
    </row>
    <row r="7326" spans="1:6" ht="12.75" x14ac:dyDescent="0.2">
      <c r="A7326" s="20"/>
      <c r="C7326" s="22"/>
      <c r="F7326" s="25"/>
    </row>
    <row r="7327" spans="1:6" ht="12.75" x14ac:dyDescent="0.2">
      <c r="A7327" s="20"/>
      <c r="C7327" s="22"/>
      <c r="F7327" s="25"/>
    </row>
    <row r="7328" spans="1:6" ht="12.75" x14ac:dyDescent="0.2">
      <c r="A7328" s="20"/>
      <c r="C7328" s="22"/>
      <c r="F7328" s="25"/>
    </row>
    <row r="7329" spans="1:6" ht="12.75" x14ac:dyDescent="0.2">
      <c r="A7329" s="20"/>
      <c r="C7329" s="22"/>
      <c r="F7329" s="25"/>
    </row>
    <row r="7330" spans="1:6" ht="12.75" x14ac:dyDescent="0.2">
      <c r="A7330" s="20"/>
      <c r="C7330" s="22"/>
      <c r="F7330" s="25"/>
    </row>
    <row r="7331" spans="1:6" ht="12.75" x14ac:dyDescent="0.2">
      <c r="A7331" s="20"/>
      <c r="C7331" s="22"/>
      <c r="F7331" s="25"/>
    </row>
    <row r="7332" spans="1:6" ht="12.75" x14ac:dyDescent="0.2">
      <c r="A7332" s="20"/>
      <c r="C7332" s="22"/>
      <c r="F7332" s="25"/>
    </row>
    <row r="7333" spans="1:6" ht="12.75" x14ac:dyDescent="0.2">
      <c r="A7333" s="20"/>
      <c r="C7333" s="22"/>
      <c r="F7333" s="25"/>
    </row>
    <row r="7334" spans="1:6" ht="12.75" x14ac:dyDescent="0.2">
      <c r="A7334" s="20"/>
      <c r="C7334" s="22"/>
      <c r="F7334" s="25"/>
    </row>
    <row r="7335" spans="1:6" ht="12.75" x14ac:dyDescent="0.2">
      <c r="A7335" s="20"/>
      <c r="C7335" s="22"/>
      <c r="F7335" s="25"/>
    </row>
    <row r="7336" spans="1:6" ht="12.75" x14ac:dyDescent="0.2">
      <c r="A7336" s="20"/>
      <c r="C7336" s="22"/>
      <c r="F7336" s="25"/>
    </row>
    <row r="7337" spans="1:6" ht="12.75" x14ac:dyDescent="0.2">
      <c r="A7337" s="20"/>
      <c r="C7337" s="22"/>
      <c r="F7337" s="25"/>
    </row>
    <row r="7338" spans="1:6" ht="12.75" x14ac:dyDescent="0.2">
      <c r="A7338" s="20"/>
      <c r="C7338" s="22"/>
      <c r="F7338" s="25"/>
    </row>
    <row r="7339" spans="1:6" ht="12.75" x14ac:dyDescent="0.2">
      <c r="A7339" s="20"/>
      <c r="C7339" s="22"/>
      <c r="F7339" s="25"/>
    </row>
    <row r="7340" spans="1:6" ht="12.75" x14ac:dyDescent="0.2">
      <c r="A7340" s="20"/>
      <c r="C7340" s="22"/>
      <c r="F7340" s="25"/>
    </row>
    <row r="7341" spans="1:6" ht="12.75" x14ac:dyDescent="0.2">
      <c r="A7341" s="20"/>
      <c r="C7341" s="22"/>
      <c r="F7341" s="25"/>
    </row>
    <row r="7342" spans="1:6" ht="12.75" x14ac:dyDescent="0.2">
      <c r="A7342" s="20"/>
      <c r="C7342" s="22"/>
      <c r="F7342" s="25"/>
    </row>
    <row r="7343" spans="1:6" ht="12.75" x14ac:dyDescent="0.2">
      <c r="A7343" s="20"/>
      <c r="C7343" s="22"/>
      <c r="F7343" s="25"/>
    </row>
    <row r="7344" spans="1:6" ht="12.75" x14ac:dyDescent="0.2">
      <c r="A7344" s="20"/>
      <c r="C7344" s="22"/>
      <c r="F7344" s="25"/>
    </row>
    <row r="7345" spans="1:6" ht="12.75" x14ac:dyDescent="0.2">
      <c r="A7345" s="20"/>
      <c r="C7345" s="22"/>
      <c r="F7345" s="25"/>
    </row>
    <row r="7346" spans="1:6" ht="12.75" x14ac:dyDescent="0.2">
      <c r="A7346" s="20"/>
      <c r="C7346" s="22"/>
      <c r="F7346" s="25"/>
    </row>
    <row r="7347" spans="1:6" ht="12.75" x14ac:dyDescent="0.2">
      <c r="A7347" s="20"/>
      <c r="C7347" s="22"/>
      <c r="F7347" s="25"/>
    </row>
    <row r="7348" spans="1:6" ht="12.75" x14ac:dyDescent="0.2">
      <c r="A7348" s="20"/>
      <c r="C7348" s="22"/>
      <c r="F7348" s="25"/>
    </row>
    <row r="7349" spans="1:6" ht="12.75" x14ac:dyDescent="0.2">
      <c r="A7349" s="20"/>
      <c r="C7349" s="22"/>
      <c r="F7349" s="25"/>
    </row>
    <row r="7350" spans="1:6" ht="12.75" x14ac:dyDescent="0.2">
      <c r="A7350" s="20"/>
      <c r="C7350" s="22"/>
      <c r="F7350" s="25"/>
    </row>
    <row r="7351" spans="1:6" ht="12.75" x14ac:dyDescent="0.2">
      <c r="A7351" s="20"/>
      <c r="C7351" s="22"/>
      <c r="F7351" s="25"/>
    </row>
    <row r="7352" spans="1:6" ht="12.75" x14ac:dyDescent="0.2">
      <c r="A7352" s="20"/>
      <c r="C7352" s="22"/>
      <c r="F7352" s="25"/>
    </row>
    <row r="7353" spans="1:6" ht="12.75" x14ac:dyDescent="0.2">
      <c r="A7353" s="20"/>
      <c r="C7353" s="22"/>
      <c r="F7353" s="25"/>
    </row>
    <row r="7354" spans="1:6" ht="12.75" x14ac:dyDescent="0.2">
      <c r="A7354" s="20"/>
      <c r="C7354" s="22"/>
      <c r="F7354" s="25"/>
    </row>
    <row r="7355" spans="1:6" ht="12.75" x14ac:dyDescent="0.2">
      <c r="A7355" s="20"/>
      <c r="C7355" s="22"/>
      <c r="F7355" s="25"/>
    </row>
    <row r="7356" spans="1:6" ht="12.75" x14ac:dyDescent="0.2">
      <c r="A7356" s="20"/>
      <c r="C7356" s="22"/>
      <c r="F7356" s="25"/>
    </row>
    <row r="7357" spans="1:6" ht="12.75" x14ac:dyDescent="0.2">
      <c r="A7357" s="20"/>
      <c r="C7357" s="22"/>
      <c r="F7357" s="25"/>
    </row>
    <row r="7358" spans="1:6" ht="12.75" x14ac:dyDescent="0.2">
      <c r="A7358" s="20"/>
      <c r="C7358" s="22"/>
      <c r="F7358" s="25"/>
    </row>
    <row r="7359" spans="1:6" ht="12.75" x14ac:dyDescent="0.2">
      <c r="A7359" s="20"/>
      <c r="C7359" s="22"/>
      <c r="F7359" s="25"/>
    </row>
    <row r="7360" spans="1:6" ht="12.75" x14ac:dyDescent="0.2">
      <c r="A7360" s="20"/>
      <c r="C7360" s="22"/>
      <c r="F7360" s="25"/>
    </row>
    <row r="7361" spans="1:6" ht="12.75" x14ac:dyDescent="0.2">
      <c r="A7361" s="20"/>
      <c r="C7361" s="22"/>
      <c r="F7361" s="25"/>
    </row>
    <row r="7362" spans="1:6" ht="12.75" x14ac:dyDescent="0.2">
      <c r="A7362" s="20"/>
      <c r="C7362" s="22"/>
      <c r="F7362" s="25"/>
    </row>
    <row r="7363" spans="1:6" ht="12.75" x14ac:dyDescent="0.2">
      <c r="A7363" s="20"/>
      <c r="C7363" s="22"/>
      <c r="F7363" s="25"/>
    </row>
    <row r="7364" spans="1:6" ht="12.75" x14ac:dyDescent="0.2">
      <c r="A7364" s="20"/>
      <c r="C7364" s="22"/>
      <c r="F7364" s="25"/>
    </row>
    <row r="7365" spans="1:6" ht="12.75" x14ac:dyDescent="0.2">
      <c r="A7365" s="20"/>
      <c r="C7365" s="22"/>
      <c r="F7365" s="25"/>
    </row>
    <row r="7366" spans="1:6" ht="12.75" x14ac:dyDescent="0.2">
      <c r="A7366" s="20"/>
      <c r="C7366" s="22"/>
      <c r="F7366" s="25"/>
    </row>
    <row r="7367" spans="1:6" ht="12.75" x14ac:dyDescent="0.2">
      <c r="A7367" s="20"/>
      <c r="C7367" s="22"/>
      <c r="F7367" s="25"/>
    </row>
    <row r="7368" spans="1:6" ht="12.75" x14ac:dyDescent="0.2">
      <c r="A7368" s="20"/>
      <c r="C7368" s="22"/>
      <c r="F7368" s="25"/>
    </row>
    <row r="7369" spans="1:6" ht="12.75" x14ac:dyDescent="0.2">
      <c r="A7369" s="20"/>
      <c r="C7369" s="22"/>
      <c r="F7369" s="25"/>
    </row>
    <row r="7370" spans="1:6" ht="12.75" x14ac:dyDescent="0.2">
      <c r="A7370" s="20"/>
      <c r="C7370" s="22"/>
      <c r="F7370" s="25"/>
    </row>
    <row r="7371" spans="1:6" ht="12.75" x14ac:dyDescent="0.2">
      <c r="A7371" s="20"/>
      <c r="C7371" s="22"/>
      <c r="F7371" s="25"/>
    </row>
    <row r="7372" spans="1:6" ht="12.75" x14ac:dyDescent="0.2">
      <c r="A7372" s="20"/>
      <c r="C7372" s="22"/>
      <c r="F7372" s="25"/>
    </row>
    <row r="7373" spans="1:6" ht="12.75" x14ac:dyDescent="0.2">
      <c r="A7373" s="20"/>
      <c r="C7373" s="22"/>
      <c r="F7373" s="25"/>
    </row>
    <row r="7374" spans="1:6" ht="12.75" x14ac:dyDescent="0.2">
      <c r="A7374" s="20"/>
      <c r="C7374" s="22"/>
      <c r="F7374" s="25"/>
    </row>
    <row r="7375" spans="1:6" ht="12.75" x14ac:dyDescent="0.2">
      <c r="A7375" s="20"/>
      <c r="C7375" s="22"/>
      <c r="F7375" s="25"/>
    </row>
    <row r="7376" spans="1:6" ht="12.75" x14ac:dyDescent="0.2">
      <c r="A7376" s="20"/>
      <c r="C7376" s="22"/>
      <c r="F7376" s="25"/>
    </row>
    <row r="7377" spans="1:6" ht="12.75" x14ac:dyDescent="0.2">
      <c r="A7377" s="20"/>
      <c r="C7377" s="22"/>
      <c r="F7377" s="25"/>
    </row>
    <row r="7378" spans="1:6" ht="12.75" x14ac:dyDescent="0.2">
      <c r="A7378" s="20"/>
      <c r="C7378" s="22"/>
      <c r="F7378" s="25"/>
    </row>
    <row r="7379" spans="1:6" ht="12.75" x14ac:dyDescent="0.2">
      <c r="A7379" s="20"/>
      <c r="C7379" s="22"/>
      <c r="F7379" s="25"/>
    </row>
    <row r="7380" spans="1:6" ht="12.75" x14ac:dyDescent="0.2">
      <c r="A7380" s="20"/>
      <c r="C7380" s="22"/>
      <c r="F7380" s="25"/>
    </row>
    <row r="7381" spans="1:6" ht="12.75" x14ac:dyDescent="0.2">
      <c r="A7381" s="20"/>
      <c r="C7381" s="22"/>
      <c r="F7381" s="25"/>
    </row>
    <row r="7382" spans="1:6" ht="12.75" x14ac:dyDescent="0.2">
      <c r="A7382" s="20"/>
      <c r="C7382" s="22"/>
      <c r="F7382" s="25"/>
    </row>
    <row r="7383" spans="1:6" ht="12.75" x14ac:dyDescent="0.2">
      <c r="A7383" s="20"/>
      <c r="C7383" s="22"/>
      <c r="F7383" s="25"/>
    </row>
    <row r="7384" spans="1:6" ht="12.75" x14ac:dyDescent="0.2">
      <c r="A7384" s="20"/>
      <c r="C7384" s="22"/>
      <c r="F7384" s="25"/>
    </row>
    <row r="7385" spans="1:6" ht="12.75" x14ac:dyDescent="0.2">
      <c r="A7385" s="20"/>
      <c r="C7385" s="22"/>
      <c r="F7385" s="25"/>
    </row>
    <row r="7386" spans="1:6" ht="12.75" x14ac:dyDescent="0.2">
      <c r="A7386" s="20"/>
      <c r="C7386" s="22"/>
      <c r="F7386" s="25"/>
    </row>
    <row r="7387" spans="1:6" ht="12.75" x14ac:dyDescent="0.2">
      <c r="A7387" s="20"/>
      <c r="C7387" s="22"/>
      <c r="F7387" s="25"/>
    </row>
    <row r="7388" spans="1:6" ht="12.75" x14ac:dyDescent="0.2">
      <c r="A7388" s="20"/>
      <c r="C7388" s="22"/>
      <c r="F7388" s="25"/>
    </row>
    <row r="7389" spans="1:6" ht="12.75" x14ac:dyDescent="0.2">
      <c r="A7389" s="20"/>
      <c r="C7389" s="22"/>
      <c r="F7389" s="25"/>
    </row>
    <row r="7390" spans="1:6" ht="12.75" x14ac:dyDescent="0.2">
      <c r="A7390" s="20"/>
      <c r="C7390" s="22"/>
      <c r="F7390" s="25"/>
    </row>
    <row r="7391" spans="1:6" ht="12.75" x14ac:dyDescent="0.2">
      <c r="A7391" s="20"/>
      <c r="C7391" s="22"/>
      <c r="F7391" s="25"/>
    </row>
    <row r="7392" spans="1:6" ht="12.75" x14ac:dyDescent="0.2">
      <c r="A7392" s="20"/>
      <c r="C7392" s="22"/>
      <c r="F7392" s="25"/>
    </row>
    <row r="7393" spans="1:6" ht="12.75" x14ac:dyDescent="0.2">
      <c r="A7393" s="20"/>
      <c r="C7393" s="22"/>
      <c r="F7393" s="25"/>
    </row>
    <row r="7394" spans="1:6" ht="12.75" x14ac:dyDescent="0.2">
      <c r="A7394" s="20"/>
      <c r="C7394" s="22"/>
      <c r="F7394" s="25"/>
    </row>
    <row r="7395" spans="1:6" ht="12.75" x14ac:dyDescent="0.2">
      <c r="A7395" s="20"/>
      <c r="C7395" s="22"/>
      <c r="F7395" s="25"/>
    </row>
    <row r="7396" spans="1:6" ht="12.75" x14ac:dyDescent="0.2">
      <c r="A7396" s="20"/>
      <c r="C7396" s="22"/>
      <c r="F7396" s="25"/>
    </row>
    <row r="7397" spans="1:6" ht="12.75" x14ac:dyDescent="0.2">
      <c r="A7397" s="20"/>
      <c r="C7397" s="22"/>
      <c r="F7397" s="25"/>
    </row>
    <row r="7398" spans="1:6" ht="12.75" x14ac:dyDescent="0.2">
      <c r="A7398" s="20"/>
      <c r="C7398" s="22"/>
      <c r="F7398" s="25"/>
    </row>
    <row r="7399" spans="1:6" ht="12.75" x14ac:dyDescent="0.2">
      <c r="A7399" s="20"/>
      <c r="C7399" s="22"/>
      <c r="F7399" s="25"/>
    </row>
    <row r="7400" spans="1:6" ht="12.75" x14ac:dyDescent="0.2">
      <c r="A7400" s="20"/>
      <c r="C7400" s="22"/>
      <c r="F7400" s="25"/>
    </row>
    <row r="7401" spans="1:6" ht="12.75" x14ac:dyDescent="0.2">
      <c r="A7401" s="20"/>
      <c r="C7401" s="22"/>
      <c r="F7401" s="25"/>
    </row>
    <row r="7402" spans="1:6" ht="12.75" x14ac:dyDescent="0.2">
      <c r="A7402" s="20"/>
      <c r="C7402" s="22"/>
      <c r="F7402" s="25"/>
    </row>
    <row r="7403" spans="1:6" ht="12.75" x14ac:dyDescent="0.2">
      <c r="A7403" s="20"/>
      <c r="C7403" s="22"/>
      <c r="F7403" s="25"/>
    </row>
    <row r="7404" spans="1:6" ht="12.75" x14ac:dyDescent="0.2">
      <c r="A7404" s="20"/>
      <c r="C7404" s="22"/>
      <c r="F7404" s="25"/>
    </row>
    <row r="7405" spans="1:6" ht="12.75" x14ac:dyDescent="0.2">
      <c r="A7405" s="20"/>
      <c r="C7405" s="22"/>
      <c r="F7405" s="25"/>
    </row>
    <row r="7406" spans="1:6" ht="12.75" x14ac:dyDescent="0.2">
      <c r="A7406" s="20"/>
      <c r="C7406" s="22"/>
      <c r="F7406" s="25"/>
    </row>
    <row r="7407" spans="1:6" ht="12.75" x14ac:dyDescent="0.2">
      <c r="A7407" s="20"/>
      <c r="C7407" s="22"/>
      <c r="F7407" s="25"/>
    </row>
    <row r="7408" spans="1:6" ht="12.75" x14ac:dyDescent="0.2">
      <c r="A7408" s="20"/>
      <c r="C7408" s="22"/>
      <c r="F7408" s="25"/>
    </row>
    <row r="7409" spans="1:6" ht="12.75" x14ac:dyDescent="0.2">
      <c r="A7409" s="20"/>
      <c r="C7409" s="22"/>
      <c r="F7409" s="25"/>
    </row>
    <row r="7410" spans="1:6" ht="12.75" x14ac:dyDescent="0.2">
      <c r="A7410" s="20"/>
      <c r="C7410" s="22"/>
      <c r="F7410" s="25"/>
    </row>
    <row r="7411" spans="1:6" ht="12.75" x14ac:dyDescent="0.2">
      <c r="A7411" s="20"/>
      <c r="C7411" s="22"/>
      <c r="F7411" s="25"/>
    </row>
    <row r="7412" spans="1:6" ht="12.75" x14ac:dyDescent="0.2">
      <c r="A7412" s="20"/>
      <c r="C7412" s="22"/>
      <c r="F7412" s="25"/>
    </row>
    <row r="7413" spans="1:6" ht="12.75" x14ac:dyDescent="0.2">
      <c r="A7413" s="20"/>
      <c r="C7413" s="22"/>
      <c r="F7413" s="25"/>
    </row>
    <row r="7414" spans="1:6" ht="12.75" x14ac:dyDescent="0.2">
      <c r="A7414" s="20"/>
      <c r="C7414" s="22"/>
      <c r="F7414" s="25"/>
    </row>
    <row r="7415" spans="1:6" ht="12.75" x14ac:dyDescent="0.2">
      <c r="A7415" s="20"/>
      <c r="C7415" s="22"/>
      <c r="F7415" s="25"/>
    </row>
    <row r="7416" spans="1:6" ht="12.75" x14ac:dyDescent="0.2">
      <c r="A7416" s="20"/>
      <c r="C7416" s="22"/>
      <c r="F7416" s="25"/>
    </row>
    <row r="7417" spans="1:6" ht="12.75" x14ac:dyDescent="0.2">
      <c r="A7417" s="20"/>
      <c r="C7417" s="22"/>
      <c r="F7417" s="25"/>
    </row>
    <row r="7418" spans="1:6" ht="12.75" x14ac:dyDescent="0.2">
      <c r="A7418" s="20"/>
      <c r="C7418" s="22"/>
      <c r="F7418" s="25"/>
    </row>
    <row r="7419" spans="1:6" ht="12.75" x14ac:dyDescent="0.2">
      <c r="A7419" s="20"/>
      <c r="C7419" s="22"/>
      <c r="F7419" s="25"/>
    </row>
    <row r="7420" spans="1:6" ht="12.75" x14ac:dyDescent="0.2">
      <c r="A7420" s="20"/>
      <c r="C7420" s="22"/>
      <c r="F7420" s="25"/>
    </row>
    <row r="7421" spans="1:6" ht="12.75" x14ac:dyDescent="0.2">
      <c r="A7421" s="20"/>
      <c r="C7421" s="22"/>
      <c r="F7421" s="25"/>
    </row>
    <row r="7422" spans="1:6" ht="12.75" x14ac:dyDescent="0.2">
      <c r="A7422" s="20"/>
      <c r="C7422" s="22"/>
      <c r="F7422" s="25"/>
    </row>
    <row r="7423" spans="1:6" ht="12.75" x14ac:dyDescent="0.2">
      <c r="A7423" s="20"/>
      <c r="C7423" s="22"/>
      <c r="F7423" s="25"/>
    </row>
    <row r="7424" spans="1:6" ht="12.75" x14ac:dyDescent="0.2">
      <c r="A7424" s="20"/>
      <c r="C7424" s="22"/>
      <c r="F7424" s="25"/>
    </row>
    <row r="7425" spans="1:6" ht="12.75" x14ac:dyDescent="0.2">
      <c r="A7425" s="20"/>
      <c r="C7425" s="22"/>
      <c r="F7425" s="25"/>
    </row>
    <row r="7426" spans="1:6" ht="12.75" x14ac:dyDescent="0.2">
      <c r="A7426" s="20"/>
      <c r="C7426" s="22"/>
      <c r="F7426" s="25"/>
    </row>
    <row r="7427" spans="1:6" ht="12.75" x14ac:dyDescent="0.2">
      <c r="A7427" s="20"/>
      <c r="C7427" s="22"/>
      <c r="F7427" s="25"/>
    </row>
    <row r="7428" spans="1:6" ht="12.75" x14ac:dyDescent="0.2">
      <c r="A7428" s="20"/>
      <c r="C7428" s="22"/>
      <c r="F7428" s="25"/>
    </row>
    <row r="7429" spans="1:6" ht="12.75" x14ac:dyDescent="0.2">
      <c r="A7429" s="20"/>
      <c r="C7429" s="22"/>
      <c r="F7429" s="25"/>
    </row>
    <row r="7430" spans="1:6" ht="12.75" x14ac:dyDescent="0.2">
      <c r="A7430" s="20"/>
      <c r="C7430" s="22"/>
      <c r="F7430" s="25"/>
    </row>
    <row r="7431" spans="1:6" ht="12.75" x14ac:dyDescent="0.2">
      <c r="A7431" s="20"/>
      <c r="C7431" s="22"/>
      <c r="F7431" s="25"/>
    </row>
    <row r="7432" spans="1:6" ht="12.75" x14ac:dyDescent="0.2">
      <c r="A7432" s="20"/>
      <c r="C7432" s="22"/>
      <c r="F7432" s="25"/>
    </row>
    <row r="7433" spans="1:6" ht="12.75" x14ac:dyDescent="0.2">
      <c r="A7433" s="20"/>
      <c r="C7433" s="22"/>
      <c r="F7433" s="25"/>
    </row>
    <row r="7434" spans="1:6" ht="12.75" x14ac:dyDescent="0.2">
      <c r="A7434" s="20"/>
      <c r="C7434" s="22"/>
      <c r="F7434" s="25"/>
    </row>
    <row r="7435" spans="1:6" ht="12.75" x14ac:dyDescent="0.2">
      <c r="A7435" s="20"/>
      <c r="C7435" s="22"/>
      <c r="F7435" s="25"/>
    </row>
    <row r="7436" spans="1:6" ht="12.75" x14ac:dyDescent="0.2">
      <c r="A7436" s="20"/>
      <c r="C7436" s="22"/>
      <c r="F7436" s="25"/>
    </row>
    <row r="7437" spans="1:6" ht="12.75" x14ac:dyDescent="0.2">
      <c r="A7437" s="20"/>
      <c r="C7437" s="22"/>
      <c r="F7437" s="25"/>
    </row>
    <row r="7438" spans="1:6" ht="12.75" x14ac:dyDescent="0.2">
      <c r="A7438" s="20"/>
      <c r="C7438" s="22"/>
      <c r="F7438" s="25"/>
    </row>
    <row r="7439" spans="1:6" ht="12.75" x14ac:dyDescent="0.2">
      <c r="A7439" s="20"/>
      <c r="C7439" s="22"/>
      <c r="F7439" s="25"/>
    </row>
    <row r="7440" spans="1:6" ht="12.75" x14ac:dyDescent="0.2">
      <c r="A7440" s="20"/>
      <c r="C7440" s="22"/>
      <c r="F7440" s="25"/>
    </row>
    <row r="7441" spans="1:6" ht="12.75" x14ac:dyDescent="0.2">
      <c r="A7441" s="20"/>
      <c r="C7441" s="22"/>
      <c r="F7441" s="25"/>
    </row>
    <row r="7442" spans="1:6" ht="12.75" x14ac:dyDescent="0.2">
      <c r="A7442" s="20"/>
      <c r="C7442" s="22"/>
      <c r="F7442" s="25"/>
    </row>
    <row r="7443" spans="1:6" ht="12.75" x14ac:dyDescent="0.2">
      <c r="A7443" s="20"/>
      <c r="C7443" s="22"/>
      <c r="F7443" s="25"/>
    </row>
    <row r="7444" spans="1:6" ht="12.75" x14ac:dyDescent="0.2">
      <c r="A7444" s="20"/>
      <c r="C7444" s="22"/>
      <c r="F7444" s="25"/>
    </row>
    <row r="7445" spans="1:6" ht="12.75" x14ac:dyDescent="0.2">
      <c r="A7445" s="20"/>
      <c r="C7445" s="22"/>
      <c r="F7445" s="25"/>
    </row>
    <row r="7446" spans="1:6" ht="12.75" x14ac:dyDescent="0.2">
      <c r="A7446" s="20"/>
      <c r="C7446" s="22"/>
      <c r="F7446" s="25"/>
    </row>
    <row r="7447" spans="1:6" ht="12.75" x14ac:dyDescent="0.2">
      <c r="A7447" s="20"/>
      <c r="C7447" s="22"/>
      <c r="F7447" s="25"/>
    </row>
    <row r="7448" spans="1:6" ht="12.75" x14ac:dyDescent="0.2">
      <c r="A7448" s="20"/>
      <c r="C7448" s="22"/>
      <c r="F7448" s="25"/>
    </row>
    <row r="7449" spans="1:6" ht="12.75" x14ac:dyDescent="0.2">
      <c r="A7449" s="20"/>
      <c r="C7449" s="22"/>
      <c r="F7449" s="25"/>
    </row>
    <row r="7450" spans="1:6" ht="12.75" x14ac:dyDescent="0.2">
      <c r="A7450" s="20"/>
      <c r="C7450" s="22"/>
      <c r="F7450" s="25"/>
    </row>
    <row r="7451" spans="1:6" ht="12.75" x14ac:dyDescent="0.2">
      <c r="A7451" s="20"/>
      <c r="C7451" s="22"/>
      <c r="F7451" s="25"/>
    </row>
    <row r="7452" spans="1:6" ht="12.75" x14ac:dyDescent="0.2">
      <c r="A7452" s="20"/>
      <c r="C7452" s="22"/>
      <c r="F7452" s="25"/>
    </row>
    <row r="7453" spans="1:6" ht="12.75" x14ac:dyDescent="0.2">
      <c r="A7453" s="20"/>
      <c r="C7453" s="22"/>
      <c r="F7453" s="25"/>
    </row>
    <row r="7454" spans="1:6" ht="12.75" x14ac:dyDescent="0.2">
      <c r="A7454" s="20"/>
      <c r="C7454" s="22"/>
      <c r="F7454" s="25"/>
    </row>
    <row r="7455" spans="1:6" ht="12.75" x14ac:dyDescent="0.2">
      <c r="A7455" s="20"/>
      <c r="C7455" s="22"/>
      <c r="F7455" s="25"/>
    </row>
    <row r="7456" spans="1:6" ht="12.75" x14ac:dyDescent="0.2">
      <c r="A7456" s="20"/>
      <c r="C7456" s="22"/>
      <c r="F7456" s="25"/>
    </row>
    <row r="7457" spans="1:6" ht="12.75" x14ac:dyDescent="0.2">
      <c r="A7457" s="20"/>
      <c r="C7457" s="22"/>
      <c r="F7457" s="25"/>
    </row>
    <row r="7458" spans="1:6" ht="12.75" x14ac:dyDescent="0.2">
      <c r="A7458" s="20"/>
      <c r="C7458" s="22"/>
      <c r="F7458" s="25"/>
    </row>
    <row r="7459" spans="1:6" ht="12.75" x14ac:dyDescent="0.2">
      <c r="A7459" s="20"/>
      <c r="C7459" s="22"/>
      <c r="F7459" s="25"/>
    </row>
    <row r="7460" spans="1:6" ht="12.75" x14ac:dyDescent="0.2">
      <c r="A7460" s="20"/>
      <c r="C7460" s="22"/>
      <c r="F7460" s="25"/>
    </row>
    <row r="7461" spans="1:6" ht="12.75" x14ac:dyDescent="0.2">
      <c r="A7461" s="20"/>
      <c r="C7461" s="22"/>
      <c r="F7461" s="25"/>
    </row>
    <row r="7462" spans="1:6" ht="12.75" x14ac:dyDescent="0.2">
      <c r="A7462" s="20"/>
      <c r="C7462" s="22"/>
      <c r="F7462" s="25"/>
    </row>
    <row r="7463" spans="1:6" ht="12.75" x14ac:dyDescent="0.2">
      <c r="A7463" s="20"/>
      <c r="C7463" s="22"/>
      <c r="F7463" s="25"/>
    </row>
    <row r="7464" spans="1:6" ht="12.75" x14ac:dyDescent="0.2">
      <c r="A7464" s="20"/>
      <c r="C7464" s="22"/>
      <c r="F7464" s="25"/>
    </row>
    <row r="7465" spans="1:6" ht="12.75" x14ac:dyDescent="0.2">
      <c r="A7465" s="20"/>
      <c r="C7465" s="22"/>
      <c r="F7465" s="25"/>
    </row>
    <row r="7466" spans="1:6" ht="12.75" x14ac:dyDescent="0.2">
      <c r="A7466" s="20"/>
      <c r="C7466" s="22"/>
      <c r="F7466" s="25"/>
    </row>
    <row r="7467" spans="1:6" ht="12.75" x14ac:dyDescent="0.2">
      <c r="A7467" s="20"/>
      <c r="C7467" s="22"/>
      <c r="F7467" s="25"/>
    </row>
    <row r="7468" spans="1:6" ht="12.75" x14ac:dyDescent="0.2">
      <c r="A7468" s="20"/>
      <c r="C7468" s="22"/>
      <c r="F7468" s="25"/>
    </row>
    <row r="7469" spans="1:6" ht="12.75" x14ac:dyDescent="0.2">
      <c r="A7469" s="20"/>
      <c r="C7469" s="22"/>
      <c r="F7469" s="25"/>
    </row>
    <row r="7470" spans="1:6" ht="12.75" x14ac:dyDescent="0.2">
      <c r="A7470" s="20"/>
      <c r="C7470" s="22"/>
      <c r="F7470" s="25"/>
    </row>
    <row r="7471" spans="1:6" ht="12.75" x14ac:dyDescent="0.2">
      <c r="A7471" s="20"/>
      <c r="C7471" s="22"/>
      <c r="F7471" s="25"/>
    </row>
    <row r="7472" spans="1:6" ht="12.75" x14ac:dyDescent="0.2">
      <c r="A7472" s="20"/>
      <c r="C7472" s="22"/>
      <c r="F7472" s="25"/>
    </row>
    <row r="7473" spans="1:6" ht="12.75" x14ac:dyDescent="0.2">
      <c r="A7473" s="20"/>
      <c r="C7473" s="22"/>
      <c r="F7473" s="25"/>
    </row>
    <row r="7474" spans="1:6" ht="12.75" x14ac:dyDescent="0.2">
      <c r="A7474" s="20"/>
      <c r="C7474" s="22"/>
      <c r="F7474" s="25"/>
    </row>
    <row r="7475" spans="1:6" ht="12.75" x14ac:dyDescent="0.2">
      <c r="A7475" s="20"/>
      <c r="C7475" s="22"/>
      <c r="F7475" s="25"/>
    </row>
    <row r="7476" spans="1:6" ht="12.75" x14ac:dyDescent="0.2">
      <c r="A7476" s="20"/>
      <c r="C7476" s="22"/>
      <c r="F7476" s="25"/>
    </row>
    <row r="7477" spans="1:6" ht="12.75" x14ac:dyDescent="0.2">
      <c r="A7477" s="20"/>
      <c r="C7477" s="22"/>
      <c r="F7477" s="25"/>
    </row>
    <row r="7478" spans="1:6" ht="12.75" x14ac:dyDescent="0.2">
      <c r="A7478" s="20"/>
      <c r="C7478" s="22"/>
      <c r="F7478" s="25"/>
    </row>
    <row r="7479" spans="1:6" ht="12.75" x14ac:dyDescent="0.2">
      <c r="A7479" s="20"/>
      <c r="C7479" s="22"/>
      <c r="F7479" s="25"/>
    </row>
    <row r="7480" spans="1:6" ht="12.75" x14ac:dyDescent="0.2">
      <c r="A7480" s="20"/>
      <c r="C7480" s="22"/>
      <c r="F7480" s="25"/>
    </row>
    <row r="7481" spans="1:6" ht="12.75" x14ac:dyDescent="0.2">
      <c r="A7481" s="20"/>
      <c r="C7481" s="22"/>
      <c r="F7481" s="25"/>
    </row>
    <row r="7482" spans="1:6" ht="12.75" x14ac:dyDescent="0.2">
      <c r="A7482" s="20"/>
      <c r="C7482" s="22"/>
      <c r="F7482" s="25"/>
    </row>
    <row r="7483" spans="1:6" ht="12.75" x14ac:dyDescent="0.2">
      <c r="A7483" s="20"/>
      <c r="C7483" s="22"/>
      <c r="F7483" s="25"/>
    </row>
    <row r="7484" spans="1:6" ht="12.75" x14ac:dyDescent="0.2">
      <c r="A7484" s="20"/>
      <c r="C7484" s="22"/>
      <c r="F7484" s="25"/>
    </row>
    <row r="7485" spans="1:6" ht="12.75" x14ac:dyDescent="0.2">
      <c r="A7485" s="20"/>
      <c r="C7485" s="22"/>
      <c r="F7485" s="25"/>
    </row>
    <row r="7486" spans="1:6" ht="12.75" x14ac:dyDescent="0.2">
      <c r="A7486" s="20"/>
      <c r="C7486" s="22"/>
      <c r="F7486" s="25"/>
    </row>
    <row r="7487" spans="1:6" ht="12.75" x14ac:dyDescent="0.2">
      <c r="A7487" s="20"/>
      <c r="C7487" s="22"/>
      <c r="F7487" s="25"/>
    </row>
    <row r="7488" spans="1:6" ht="12.75" x14ac:dyDescent="0.2">
      <c r="A7488" s="20"/>
      <c r="C7488" s="22"/>
      <c r="F7488" s="25"/>
    </row>
    <row r="7489" spans="1:6" ht="12.75" x14ac:dyDescent="0.2">
      <c r="A7489" s="20"/>
      <c r="C7489" s="22"/>
      <c r="F7489" s="25"/>
    </row>
    <row r="7490" spans="1:6" ht="12.75" x14ac:dyDescent="0.2">
      <c r="A7490" s="20"/>
      <c r="C7490" s="22"/>
      <c r="F7490" s="25"/>
    </row>
    <row r="7491" spans="1:6" ht="12.75" x14ac:dyDescent="0.2">
      <c r="A7491" s="20"/>
      <c r="C7491" s="22"/>
      <c r="F7491" s="25"/>
    </row>
    <row r="7492" spans="1:6" ht="12.75" x14ac:dyDescent="0.2">
      <c r="A7492" s="20"/>
      <c r="C7492" s="22"/>
      <c r="F7492" s="25"/>
    </row>
    <row r="7493" spans="1:6" ht="12.75" x14ac:dyDescent="0.2">
      <c r="A7493" s="20"/>
      <c r="C7493" s="22"/>
      <c r="F7493" s="25"/>
    </row>
    <row r="7494" spans="1:6" ht="12.75" x14ac:dyDescent="0.2">
      <c r="A7494" s="20"/>
      <c r="C7494" s="22"/>
      <c r="F7494" s="25"/>
    </row>
    <row r="7495" spans="1:6" ht="12.75" x14ac:dyDescent="0.2">
      <c r="A7495" s="20"/>
      <c r="C7495" s="22"/>
      <c r="F7495" s="25"/>
    </row>
    <row r="7496" spans="1:6" ht="12.75" x14ac:dyDescent="0.2">
      <c r="A7496" s="20"/>
      <c r="C7496" s="22"/>
      <c r="F7496" s="25"/>
    </row>
    <row r="7497" spans="1:6" ht="12.75" x14ac:dyDescent="0.2">
      <c r="A7497" s="20"/>
      <c r="C7497" s="22"/>
      <c r="F7497" s="25"/>
    </row>
    <row r="7498" spans="1:6" ht="12.75" x14ac:dyDescent="0.2">
      <c r="A7498" s="20"/>
      <c r="C7498" s="22"/>
      <c r="F7498" s="25"/>
    </row>
    <row r="7499" spans="1:6" ht="12.75" x14ac:dyDescent="0.2">
      <c r="A7499" s="20"/>
      <c r="C7499" s="22"/>
      <c r="F7499" s="25"/>
    </row>
    <row r="7500" spans="1:6" ht="12.75" x14ac:dyDescent="0.2">
      <c r="A7500" s="20"/>
      <c r="C7500" s="22"/>
      <c r="F7500" s="25"/>
    </row>
    <row r="7501" spans="1:6" ht="12.75" x14ac:dyDescent="0.2">
      <c r="A7501" s="20"/>
      <c r="C7501" s="22"/>
      <c r="F7501" s="25"/>
    </row>
    <row r="7502" spans="1:6" ht="12.75" x14ac:dyDescent="0.2">
      <c r="A7502" s="20"/>
      <c r="C7502" s="22"/>
      <c r="F7502" s="25"/>
    </row>
    <row r="7503" spans="1:6" ht="12.75" x14ac:dyDescent="0.2">
      <c r="A7503" s="20"/>
      <c r="C7503" s="22"/>
      <c r="F7503" s="25"/>
    </row>
    <row r="7504" spans="1:6" ht="12.75" x14ac:dyDescent="0.2">
      <c r="A7504" s="20"/>
      <c r="C7504" s="22"/>
      <c r="F7504" s="25"/>
    </row>
    <row r="7505" spans="1:6" ht="12.75" x14ac:dyDescent="0.2">
      <c r="A7505" s="20"/>
      <c r="C7505" s="22"/>
      <c r="F7505" s="25"/>
    </row>
    <row r="7506" spans="1:6" ht="12.75" x14ac:dyDescent="0.2">
      <c r="A7506" s="20"/>
      <c r="C7506" s="22"/>
      <c r="F7506" s="25"/>
    </row>
    <row r="7507" spans="1:6" ht="12.75" x14ac:dyDescent="0.2">
      <c r="A7507" s="20"/>
      <c r="C7507" s="22"/>
      <c r="F7507" s="25"/>
    </row>
    <row r="7508" spans="1:6" ht="12.75" x14ac:dyDescent="0.2">
      <c r="A7508" s="20"/>
      <c r="C7508" s="22"/>
      <c r="F7508" s="25"/>
    </row>
    <row r="7509" spans="1:6" ht="12.75" x14ac:dyDescent="0.2">
      <c r="A7509" s="20"/>
      <c r="C7509" s="22"/>
      <c r="F7509" s="25"/>
    </row>
    <row r="7510" spans="1:6" ht="12.75" x14ac:dyDescent="0.2">
      <c r="A7510" s="20"/>
      <c r="C7510" s="22"/>
      <c r="F7510" s="25"/>
    </row>
    <row r="7511" spans="1:6" ht="12.75" x14ac:dyDescent="0.2">
      <c r="A7511" s="20"/>
      <c r="C7511" s="22"/>
      <c r="F7511" s="25"/>
    </row>
    <row r="7512" spans="1:6" ht="12.75" x14ac:dyDescent="0.2">
      <c r="A7512" s="20"/>
      <c r="C7512" s="22"/>
      <c r="F7512" s="25"/>
    </row>
    <row r="7513" spans="1:6" ht="12.75" x14ac:dyDescent="0.2">
      <c r="A7513" s="20"/>
      <c r="C7513" s="22"/>
      <c r="F7513" s="25"/>
    </row>
    <row r="7514" spans="1:6" ht="12.75" x14ac:dyDescent="0.2">
      <c r="A7514" s="20"/>
      <c r="C7514" s="22"/>
      <c r="F7514" s="25"/>
    </row>
    <row r="7515" spans="1:6" ht="12.75" x14ac:dyDescent="0.2">
      <c r="A7515" s="20"/>
      <c r="C7515" s="22"/>
      <c r="F7515" s="25"/>
    </row>
    <row r="7516" spans="1:6" ht="12.75" x14ac:dyDescent="0.2">
      <c r="A7516" s="20"/>
      <c r="C7516" s="22"/>
      <c r="F7516" s="25"/>
    </row>
    <row r="7517" spans="1:6" ht="12.75" x14ac:dyDescent="0.2">
      <c r="A7517" s="20"/>
      <c r="C7517" s="22"/>
      <c r="F7517" s="25"/>
    </row>
    <row r="7518" spans="1:6" ht="12.75" x14ac:dyDescent="0.2">
      <c r="A7518" s="20"/>
      <c r="C7518" s="22"/>
      <c r="F7518" s="25"/>
    </row>
    <row r="7519" spans="1:6" ht="12.75" x14ac:dyDescent="0.2">
      <c r="A7519" s="20"/>
      <c r="C7519" s="22"/>
      <c r="F7519" s="25"/>
    </row>
    <row r="7520" spans="1:6" ht="12.75" x14ac:dyDescent="0.2">
      <c r="A7520" s="20"/>
      <c r="C7520" s="22"/>
      <c r="F7520" s="25"/>
    </row>
    <row r="7521" spans="1:6" ht="12.75" x14ac:dyDescent="0.2">
      <c r="A7521" s="20"/>
      <c r="C7521" s="22"/>
      <c r="F7521" s="25"/>
    </row>
    <row r="7522" spans="1:6" ht="12.75" x14ac:dyDescent="0.2">
      <c r="A7522" s="20"/>
      <c r="C7522" s="22"/>
      <c r="F7522" s="25"/>
    </row>
    <row r="7523" spans="1:6" ht="12.75" x14ac:dyDescent="0.2">
      <c r="A7523" s="20"/>
      <c r="C7523" s="22"/>
      <c r="F7523" s="25"/>
    </row>
    <row r="7524" spans="1:6" ht="12.75" x14ac:dyDescent="0.2">
      <c r="A7524" s="20"/>
      <c r="C7524" s="22"/>
      <c r="F7524" s="25"/>
    </row>
    <row r="7525" spans="1:6" ht="12.75" x14ac:dyDescent="0.2">
      <c r="A7525" s="20"/>
      <c r="C7525" s="22"/>
      <c r="F7525" s="25"/>
    </row>
    <row r="7526" spans="1:6" ht="12.75" x14ac:dyDescent="0.2">
      <c r="A7526" s="20"/>
      <c r="C7526" s="22"/>
      <c r="F7526" s="25"/>
    </row>
    <row r="7527" spans="1:6" ht="12.75" x14ac:dyDescent="0.2">
      <c r="A7527" s="20"/>
      <c r="C7527" s="22"/>
      <c r="F7527" s="25"/>
    </row>
    <row r="7528" spans="1:6" ht="12.75" x14ac:dyDescent="0.2">
      <c r="A7528" s="20"/>
      <c r="C7528" s="22"/>
      <c r="F7528" s="25"/>
    </row>
    <row r="7529" spans="1:6" ht="12.75" x14ac:dyDescent="0.2">
      <c r="A7529" s="20"/>
      <c r="C7529" s="22"/>
      <c r="F7529" s="25"/>
    </row>
    <row r="7530" spans="1:6" ht="12.75" x14ac:dyDescent="0.2">
      <c r="A7530" s="20"/>
      <c r="C7530" s="22"/>
      <c r="F7530" s="25"/>
    </row>
    <row r="7531" spans="1:6" ht="12.75" x14ac:dyDescent="0.2">
      <c r="A7531" s="20"/>
      <c r="C7531" s="22"/>
      <c r="F7531" s="25"/>
    </row>
    <row r="7532" spans="1:6" ht="12.75" x14ac:dyDescent="0.2">
      <c r="A7532" s="20"/>
      <c r="C7532" s="22"/>
      <c r="F7532" s="25"/>
    </row>
    <row r="7533" spans="1:6" ht="12.75" x14ac:dyDescent="0.2">
      <c r="A7533" s="20"/>
      <c r="C7533" s="22"/>
      <c r="F7533" s="25"/>
    </row>
    <row r="7534" spans="1:6" ht="12.75" x14ac:dyDescent="0.2">
      <c r="A7534" s="20"/>
      <c r="C7534" s="22"/>
      <c r="F7534" s="25"/>
    </row>
    <row r="7535" spans="1:6" ht="12.75" x14ac:dyDescent="0.2">
      <c r="A7535" s="20"/>
      <c r="C7535" s="22"/>
      <c r="F7535" s="25"/>
    </row>
    <row r="7536" spans="1:6" ht="12.75" x14ac:dyDescent="0.2">
      <c r="A7536" s="20"/>
      <c r="C7536" s="22"/>
      <c r="F7536" s="25"/>
    </row>
    <row r="7537" spans="1:6" ht="12.75" x14ac:dyDescent="0.2">
      <c r="A7537" s="20"/>
      <c r="C7537" s="22"/>
      <c r="F7537" s="25"/>
    </row>
    <row r="7538" spans="1:6" ht="12.75" x14ac:dyDescent="0.2">
      <c r="A7538" s="20"/>
      <c r="C7538" s="22"/>
      <c r="F7538" s="25"/>
    </row>
    <row r="7539" spans="1:6" ht="12.75" x14ac:dyDescent="0.2">
      <c r="A7539" s="20"/>
      <c r="C7539" s="22"/>
      <c r="F7539" s="25"/>
    </row>
    <row r="7540" spans="1:6" ht="12.75" x14ac:dyDescent="0.2">
      <c r="A7540" s="20"/>
      <c r="C7540" s="22"/>
      <c r="F7540" s="25"/>
    </row>
    <row r="7541" spans="1:6" ht="12.75" x14ac:dyDescent="0.2">
      <c r="A7541" s="20"/>
      <c r="C7541" s="22"/>
      <c r="F7541" s="25"/>
    </row>
    <row r="7542" spans="1:6" ht="12.75" x14ac:dyDescent="0.2">
      <c r="A7542" s="20"/>
      <c r="C7542" s="22"/>
      <c r="F7542" s="25"/>
    </row>
    <row r="7543" spans="1:6" ht="12.75" x14ac:dyDescent="0.2">
      <c r="A7543" s="20"/>
      <c r="C7543" s="22"/>
      <c r="F7543" s="25"/>
    </row>
    <row r="7544" spans="1:6" ht="12.75" x14ac:dyDescent="0.2">
      <c r="A7544" s="20"/>
      <c r="C7544" s="22"/>
      <c r="F7544" s="25"/>
    </row>
    <row r="7545" spans="1:6" ht="12.75" x14ac:dyDescent="0.2">
      <c r="A7545" s="20"/>
      <c r="C7545" s="22"/>
      <c r="F7545" s="25"/>
    </row>
    <row r="7546" spans="1:6" ht="12.75" x14ac:dyDescent="0.2">
      <c r="A7546" s="20"/>
      <c r="C7546" s="22"/>
      <c r="F7546" s="25"/>
    </row>
    <row r="7547" spans="1:6" ht="12.75" x14ac:dyDescent="0.2">
      <c r="A7547" s="20"/>
      <c r="C7547" s="22"/>
      <c r="F7547" s="25"/>
    </row>
    <row r="7548" spans="1:6" ht="12.75" x14ac:dyDescent="0.2">
      <c r="A7548" s="20"/>
      <c r="C7548" s="22"/>
      <c r="F7548" s="25"/>
    </row>
    <row r="7549" spans="1:6" ht="12.75" x14ac:dyDescent="0.2">
      <c r="A7549" s="20"/>
      <c r="C7549" s="22"/>
      <c r="F7549" s="25"/>
    </row>
    <row r="7550" spans="1:6" ht="12.75" x14ac:dyDescent="0.2">
      <c r="A7550" s="20"/>
      <c r="C7550" s="22"/>
      <c r="F7550" s="25"/>
    </row>
    <row r="7551" spans="1:6" ht="12.75" x14ac:dyDescent="0.2">
      <c r="A7551" s="20"/>
      <c r="C7551" s="22"/>
      <c r="F7551" s="25"/>
    </row>
    <row r="7552" spans="1:6" ht="12.75" x14ac:dyDescent="0.2">
      <c r="A7552" s="20"/>
      <c r="C7552" s="22"/>
      <c r="F7552" s="25"/>
    </row>
    <row r="7553" spans="1:6" ht="12.75" x14ac:dyDescent="0.2">
      <c r="A7553" s="20"/>
      <c r="C7553" s="22"/>
      <c r="F7553" s="25"/>
    </row>
    <row r="7554" spans="1:6" ht="12.75" x14ac:dyDescent="0.2">
      <c r="A7554" s="20"/>
      <c r="C7554" s="22"/>
      <c r="F7554" s="25"/>
    </row>
    <row r="7555" spans="1:6" ht="12.75" x14ac:dyDescent="0.2">
      <c r="A7555" s="20"/>
      <c r="C7555" s="22"/>
      <c r="F7555" s="25"/>
    </row>
    <row r="7556" spans="1:6" ht="12.75" x14ac:dyDescent="0.2">
      <c r="A7556" s="20"/>
      <c r="C7556" s="22"/>
      <c r="F7556" s="25"/>
    </row>
    <row r="7557" spans="1:6" ht="12.75" x14ac:dyDescent="0.2">
      <c r="A7557" s="20"/>
      <c r="C7557" s="22"/>
      <c r="F7557" s="25"/>
    </row>
    <row r="7558" spans="1:6" ht="12.75" x14ac:dyDescent="0.2">
      <c r="A7558" s="20"/>
      <c r="C7558" s="22"/>
      <c r="F7558" s="25"/>
    </row>
    <row r="7559" spans="1:6" ht="12.75" x14ac:dyDescent="0.2">
      <c r="A7559" s="20"/>
      <c r="C7559" s="22"/>
      <c r="F7559" s="25"/>
    </row>
    <row r="7560" spans="1:6" ht="12.75" x14ac:dyDescent="0.2">
      <c r="A7560" s="20"/>
      <c r="C7560" s="22"/>
      <c r="F7560" s="25"/>
    </row>
    <row r="7561" spans="1:6" ht="12.75" x14ac:dyDescent="0.2">
      <c r="A7561" s="20"/>
      <c r="C7561" s="22"/>
      <c r="F7561" s="25"/>
    </row>
    <row r="7562" spans="1:6" ht="12.75" x14ac:dyDescent="0.2">
      <c r="A7562" s="20"/>
      <c r="C7562" s="22"/>
      <c r="F7562" s="25"/>
    </row>
    <row r="7563" spans="1:6" ht="12.75" x14ac:dyDescent="0.2">
      <c r="A7563" s="20"/>
      <c r="C7563" s="22"/>
      <c r="F7563" s="25"/>
    </row>
    <row r="7564" spans="1:6" ht="12.75" x14ac:dyDescent="0.2">
      <c r="A7564" s="20"/>
      <c r="C7564" s="22"/>
      <c r="F7564" s="25"/>
    </row>
    <row r="7565" spans="1:6" ht="12.75" x14ac:dyDescent="0.2">
      <c r="A7565" s="20"/>
      <c r="C7565" s="22"/>
      <c r="F7565" s="25"/>
    </row>
    <row r="7566" spans="1:6" ht="12.75" x14ac:dyDescent="0.2">
      <c r="A7566" s="20"/>
      <c r="C7566" s="22"/>
      <c r="F7566" s="25"/>
    </row>
    <row r="7567" spans="1:6" ht="12.75" x14ac:dyDescent="0.2">
      <c r="A7567" s="20"/>
      <c r="C7567" s="22"/>
      <c r="F7567" s="25"/>
    </row>
    <row r="7568" spans="1:6" ht="12.75" x14ac:dyDescent="0.2">
      <c r="A7568" s="20"/>
      <c r="C7568" s="22"/>
      <c r="F7568" s="25"/>
    </row>
    <row r="7569" spans="1:6" ht="12.75" x14ac:dyDescent="0.2">
      <c r="A7569" s="20"/>
      <c r="C7569" s="22"/>
      <c r="F7569" s="25"/>
    </row>
    <row r="7570" spans="1:6" ht="12.75" x14ac:dyDescent="0.2">
      <c r="A7570" s="20"/>
      <c r="C7570" s="22"/>
      <c r="F7570" s="25"/>
    </row>
    <row r="7571" spans="1:6" ht="12.75" x14ac:dyDescent="0.2">
      <c r="A7571" s="20"/>
      <c r="C7571" s="22"/>
      <c r="F7571" s="25"/>
    </row>
    <row r="7572" spans="1:6" ht="12.75" x14ac:dyDescent="0.2">
      <c r="A7572" s="20"/>
      <c r="C7572" s="22"/>
      <c r="F7572" s="25"/>
    </row>
    <row r="7573" spans="1:6" ht="12.75" x14ac:dyDescent="0.2">
      <c r="A7573" s="20"/>
      <c r="C7573" s="22"/>
      <c r="F7573" s="25"/>
    </row>
    <row r="7574" spans="1:6" ht="12.75" x14ac:dyDescent="0.2">
      <c r="A7574" s="20"/>
      <c r="C7574" s="22"/>
      <c r="F7574" s="25"/>
    </row>
    <row r="7575" spans="1:6" ht="12.75" x14ac:dyDescent="0.2">
      <c r="A7575" s="20"/>
      <c r="C7575" s="22"/>
      <c r="F7575" s="25"/>
    </row>
    <row r="7576" spans="1:6" ht="12.75" x14ac:dyDescent="0.2">
      <c r="A7576" s="20"/>
      <c r="C7576" s="22"/>
      <c r="F7576" s="25"/>
    </row>
    <row r="7577" spans="1:6" ht="12.75" x14ac:dyDescent="0.2">
      <c r="A7577" s="20"/>
      <c r="C7577" s="22"/>
      <c r="F7577" s="25"/>
    </row>
    <row r="7578" spans="1:6" ht="12.75" x14ac:dyDescent="0.2">
      <c r="A7578" s="20"/>
      <c r="C7578" s="22"/>
      <c r="F7578" s="25"/>
    </row>
    <row r="7579" spans="1:6" ht="12.75" x14ac:dyDescent="0.2">
      <c r="A7579" s="20"/>
      <c r="C7579" s="22"/>
      <c r="F7579" s="25"/>
    </row>
    <row r="7580" spans="1:6" ht="12.75" x14ac:dyDescent="0.2">
      <c r="A7580" s="20"/>
      <c r="C7580" s="22"/>
      <c r="F7580" s="25"/>
    </row>
    <row r="7581" spans="1:6" ht="12.75" x14ac:dyDescent="0.2">
      <c r="A7581" s="20"/>
      <c r="C7581" s="22"/>
      <c r="F7581" s="25"/>
    </row>
    <row r="7582" spans="1:6" ht="12.75" x14ac:dyDescent="0.2">
      <c r="A7582" s="20"/>
      <c r="C7582" s="22"/>
      <c r="F7582" s="25"/>
    </row>
    <row r="7583" spans="1:6" ht="12.75" x14ac:dyDescent="0.2">
      <c r="A7583" s="20"/>
      <c r="C7583" s="22"/>
      <c r="F7583" s="25"/>
    </row>
    <row r="7584" spans="1:6" ht="12.75" x14ac:dyDescent="0.2">
      <c r="A7584" s="20"/>
      <c r="C7584" s="22"/>
      <c r="F7584" s="25"/>
    </row>
    <row r="7585" spans="1:6" ht="12.75" x14ac:dyDescent="0.2">
      <c r="A7585" s="20"/>
      <c r="C7585" s="22"/>
      <c r="F7585" s="25"/>
    </row>
    <row r="7586" spans="1:6" ht="12.75" x14ac:dyDescent="0.2">
      <c r="A7586" s="20"/>
      <c r="C7586" s="22"/>
      <c r="F7586" s="25"/>
    </row>
    <row r="7587" spans="1:6" ht="12.75" x14ac:dyDescent="0.2">
      <c r="A7587" s="20"/>
      <c r="C7587" s="22"/>
      <c r="F7587" s="25"/>
    </row>
    <row r="7588" spans="1:6" ht="12.75" x14ac:dyDescent="0.2">
      <c r="A7588" s="20"/>
      <c r="C7588" s="22"/>
      <c r="F7588" s="25"/>
    </row>
    <row r="7589" spans="1:6" ht="12.75" x14ac:dyDescent="0.2">
      <c r="A7589" s="20"/>
      <c r="C7589" s="22"/>
      <c r="F7589" s="25"/>
    </row>
    <row r="7590" spans="1:6" ht="12.75" x14ac:dyDescent="0.2">
      <c r="A7590" s="20"/>
      <c r="C7590" s="22"/>
      <c r="F7590" s="25"/>
    </row>
    <row r="7591" spans="1:6" ht="12.75" x14ac:dyDescent="0.2">
      <c r="A7591" s="20"/>
      <c r="C7591" s="22"/>
      <c r="F7591" s="25"/>
    </row>
    <row r="7592" spans="1:6" ht="12.75" x14ac:dyDescent="0.2">
      <c r="A7592" s="20"/>
      <c r="C7592" s="22"/>
      <c r="F7592" s="25"/>
    </row>
    <row r="7593" spans="1:6" ht="12.75" x14ac:dyDescent="0.2">
      <c r="A7593" s="20"/>
      <c r="C7593" s="22"/>
      <c r="F7593" s="25"/>
    </row>
    <row r="7594" spans="1:6" ht="12.75" x14ac:dyDescent="0.2">
      <c r="A7594" s="20"/>
      <c r="C7594" s="22"/>
      <c r="F7594" s="25"/>
    </row>
    <row r="7595" spans="1:6" ht="12.75" x14ac:dyDescent="0.2">
      <c r="A7595" s="20"/>
      <c r="C7595" s="22"/>
      <c r="F7595" s="25"/>
    </row>
    <row r="7596" spans="1:6" ht="12.75" x14ac:dyDescent="0.2">
      <c r="A7596" s="20"/>
      <c r="C7596" s="22"/>
      <c r="F7596" s="25"/>
    </row>
    <row r="7597" spans="1:6" ht="12.75" x14ac:dyDescent="0.2">
      <c r="A7597" s="20"/>
      <c r="C7597" s="22"/>
      <c r="F7597" s="25"/>
    </row>
    <row r="7598" spans="1:6" ht="12.75" x14ac:dyDescent="0.2">
      <c r="A7598" s="20"/>
      <c r="C7598" s="22"/>
      <c r="F7598" s="25"/>
    </row>
    <row r="7599" spans="1:6" ht="12.75" x14ac:dyDescent="0.2">
      <c r="A7599" s="20"/>
      <c r="C7599" s="22"/>
      <c r="F7599" s="25"/>
    </row>
    <row r="7600" spans="1:6" ht="12.75" x14ac:dyDescent="0.2">
      <c r="A7600" s="20"/>
      <c r="C7600" s="22"/>
      <c r="F7600" s="25"/>
    </row>
    <row r="7601" spans="1:6" ht="12.75" x14ac:dyDescent="0.2">
      <c r="A7601" s="20"/>
      <c r="C7601" s="22"/>
      <c r="F7601" s="25"/>
    </row>
    <row r="7602" spans="1:6" ht="12.75" x14ac:dyDescent="0.2">
      <c r="A7602" s="20"/>
      <c r="C7602" s="22"/>
      <c r="F7602" s="25"/>
    </row>
    <row r="7603" spans="1:6" ht="12.75" x14ac:dyDescent="0.2">
      <c r="A7603" s="20"/>
      <c r="C7603" s="22"/>
      <c r="F7603" s="25"/>
    </row>
    <row r="7604" spans="1:6" ht="12.75" x14ac:dyDescent="0.2">
      <c r="A7604" s="20"/>
      <c r="C7604" s="22"/>
      <c r="F7604" s="25"/>
    </row>
    <row r="7605" spans="1:6" ht="12.75" x14ac:dyDescent="0.2">
      <c r="A7605" s="20"/>
      <c r="C7605" s="22"/>
      <c r="F7605" s="25"/>
    </row>
    <row r="7606" spans="1:6" ht="12.75" x14ac:dyDescent="0.2">
      <c r="A7606" s="20"/>
      <c r="C7606" s="22"/>
      <c r="F7606" s="25"/>
    </row>
    <row r="7607" spans="1:6" ht="12.75" x14ac:dyDescent="0.2">
      <c r="A7607" s="20"/>
      <c r="C7607" s="22"/>
      <c r="F7607" s="25"/>
    </row>
    <row r="7608" spans="1:6" ht="12.75" x14ac:dyDescent="0.2">
      <c r="A7608" s="20"/>
      <c r="C7608" s="22"/>
      <c r="F7608" s="25"/>
    </row>
    <row r="7609" spans="1:6" ht="12.75" x14ac:dyDescent="0.2">
      <c r="A7609" s="20"/>
      <c r="C7609" s="22"/>
      <c r="F7609" s="25"/>
    </row>
    <row r="7610" spans="1:6" ht="12.75" x14ac:dyDescent="0.2">
      <c r="A7610" s="20"/>
      <c r="C7610" s="22"/>
      <c r="F7610" s="25"/>
    </row>
    <row r="7611" spans="1:6" ht="12.75" x14ac:dyDescent="0.2">
      <c r="A7611" s="20"/>
      <c r="C7611" s="22"/>
      <c r="F7611" s="25"/>
    </row>
    <row r="7612" spans="1:6" ht="12.75" x14ac:dyDescent="0.2">
      <c r="A7612" s="20"/>
      <c r="C7612" s="22"/>
      <c r="F7612" s="25"/>
    </row>
    <row r="7613" spans="1:6" ht="12.75" x14ac:dyDescent="0.2">
      <c r="A7613" s="20"/>
      <c r="C7613" s="22"/>
      <c r="F7613" s="25"/>
    </row>
    <row r="7614" spans="1:6" ht="12.75" x14ac:dyDescent="0.2">
      <c r="A7614" s="20"/>
      <c r="C7614" s="22"/>
      <c r="F7614" s="25"/>
    </row>
    <row r="7615" spans="1:6" ht="12.75" x14ac:dyDescent="0.2">
      <c r="A7615" s="20"/>
      <c r="C7615" s="22"/>
      <c r="F7615" s="25"/>
    </row>
    <row r="7616" spans="1:6" ht="12.75" x14ac:dyDescent="0.2">
      <c r="A7616" s="20"/>
      <c r="C7616" s="22"/>
      <c r="F7616" s="25"/>
    </row>
    <row r="7617" spans="1:6" ht="12.75" x14ac:dyDescent="0.2">
      <c r="A7617" s="20"/>
      <c r="C7617" s="22"/>
      <c r="F7617" s="25"/>
    </row>
    <row r="7618" spans="1:6" ht="12.75" x14ac:dyDescent="0.2">
      <c r="A7618" s="20"/>
      <c r="C7618" s="22"/>
      <c r="F7618" s="25"/>
    </row>
    <row r="7619" spans="1:6" ht="12.75" x14ac:dyDescent="0.2">
      <c r="A7619" s="20"/>
      <c r="C7619" s="22"/>
      <c r="F7619" s="25"/>
    </row>
    <row r="7620" spans="1:6" ht="12.75" x14ac:dyDescent="0.2">
      <c r="A7620" s="20"/>
      <c r="C7620" s="22"/>
      <c r="F7620" s="25"/>
    </row>
    <row r="7621" spans="1:6" ht="12.75" x14ac:dyDescent="0.2">
      <c r="A7621" s="20"/>
      <c r="C7621" s="22"/>
      <c r="F7621" s="25"/>
    </row>
    <row r="7622" spans="1:6" ht="12.75" x14ac:dyDescent="0.2">
      <c r="A7622" s="20"/>
      <c r="C7622" s="22"/>
      <c r="F7622" s="25"/>
    </row>
    <row r="7623" spans="1:6" ht="12.75" x14ac:dyDescent="0.2">
      <c r="A7623" s="20"/>
      <c r="C7623" s="22"/>
      <c r="F7623" s="25"/>
    </row>
    <row r="7624" spans="1:6" ht="12.75" x14ac:dyDescent="0.2">
      <c r="A7624" s="20"/>
      <c r="C7624" s="22"/>
      <c r="F7624" s="25"/>
    </row>
    <row r="7625" spans="1:6" ht="12.75" x14ac:dyDescent="0.2">
      <c r="A7625" s="20"/>
      <c r="C7625" s="22"/>
      <c r="F7625" s="25"/>
    </row>
    <row r="7626" spans="1:6" ht="12.75" x14ac:dyDescent="0.2">
      <c r="A7626" s="20"/>
      <c r="C7626" s="22"/>
      <c r="F7626" s="25"/>
    </row>
    <row r="7627" spans="1:6" ht="12.75" x14ac:dyDescent="0.2">
      <c r="A7627" s="20"/>
      <c r="C7627" s="22"/>
      <c r="F7627" s="25"/>
    </row>
    <row r="7628" spans="1:6" ht="12.75" x14ac:dyDescent="0.2">
      <c r="A7628" s="20"/>
      <c r="C7628" s="22"/>
      <c r="F7628" s="25"/>
    </row>
    <row r="7629" spans="1:6" ht="12.75" x14ac:dyDescent="0.2">
      <c r="A7629" s="20"/>
      <c r="C7629" s="22"/>
      <c r="F7629" s="25"/>
    </row>
    <row r="7630" spans="1:6" ht="12.75" x14ac:dyDescent="0.2">
      <c r="A7630" s="20"/>
      <c r="C7630" s="22"/>
      <c r="F7630" s="25"/>
    </row>
    <row r="7631" spans="1:6" ht="12.75" x14ac:dyDescent="0.2">
      <c r="A7631" s="20"/>
      <c r="C7631" s="22"/>
      <c r="F7631" s="25"/>
    </row>
    <row r="7632" spans="1:6" ht="12.75" x14ac:dyDescent="0.2">
      <c r="A7632" s="20"/>
      <c r="C7632" s="22"/>
      <c r="F7632" s="25"/>
    </row>
    <row r="7633" spans="1:6" ht="12.75" x14ac:dyDescent="0.2">
      <c r="A7633" s="20"/>
      <c r="C7633" s="22"/>
      <c r="F7633" s="25"/>
    </row>
    <row r="7634" spans="1:6" ht="12.75" x14ac:dyDescent="0.2">
      <c r="A7634" s="20"/>
      <c r="C7634" s="22"/>
      <c r="F7634" s="25"/>
    </row>
    <row r="7635" spans="1:6" ht="12.75" x14ac:dyDescent="0.2">
      <c r="A7635" s="20"/>
      <c r="C7635" s="22"/>
      <c r="F7635" s="25"/>
    </row>
    <row r="7636" spans="1:6" ht="12.75" x14ac:dyDescent="0.2">
      <c r="A7636" s="20"/>
      <c r="C7636" s="22"/>
      <c r="F7636" s="25"/>
    </row>
    <row r="7637" spans="1:6" ht="12.75" x14ac:dyDescent="0.2">
      <c r="A7637" s="20"/>
      <c r="C7637" s="22"/>
      <c r="F7637" s="25"/>
    </row>
    <row r="7638" spans="1:6" ht="12.75" x14ac:dyDescent="0.2">
      <c r="A7638" s="20"/>
      <c r="C7638" s="22"/>
      <c r="F7638" s="25"/>
    </row>
    <row r="7639" spans="1:6" ht="12.75" x14ac:dyDescent="0.2">
      <c r="A7639" s="20"/>
      <c r="C7639" s="22"/>
      <c r="F7639" s="25"/>
    </row>
    <row r="7640" spans="1:6" ht="12.75" x14ac:dyDescent="0.2">
      <c r="A7640" s="20"/>
      <c r="C7640" s="22"/>
      <c r="F7640" s="25"/>
    </row>
    <row r="7641" spans="1:6" ht="12.75" x14ac:dyDescent="0.2">
      <c r="A7641" s="20"/>
      <c r="C7641" s="22"/>
      <c r="F7641" s="25"/>
    </row>
    <row r="7642" spans="1:6" ht="12.75" x14ac:dyDescent="0.2">
      <c r="A7642" s="20"/>
      <c r="C7642" s="22"/>
      <c r="F7642" s="25"/>
    </row>
    <row r="7643" spans="1:6" ht="12.75" x14ac:dyDescent="0.2">
      <c r="A7643" s="20"/>
      <c r="C7643" s="22"/>
      <c r="F7643" s="25"/>
    </row>
    <row r="7644" spans="1:6" ht="12.75" x14ac:dyDescent="0.2">
      <c r="A7644" s="20"/>
      <c r="C7644" s="22"/>
      <c r="F7644" s="25"/>
    </row>
    <row r="7645" spans="1:6" ht="12.75" x14ac:dyDescent="0.2">
      <c r="A7645" s="20"/>
      <c r="C7645" s="22"/>
      <c r="F7645" s="25"/>
    </row>
    <row r="7646" spans="1:6" ht="12.75" x14ac:dyDescent="0.2">
      <c r="A7646" s="20"/>
      <c r="C7646" s="22"/>
      <c r="F7646" s="25"/>
    </row>
    <row r="7647" spans="1:6" ht="12.75" x14ac:dyDescent="0.2">
      <c r="A7647" s="20"/>
      <c r="C7647" s="22"/>
      <c r="F7647" s="25"/>
    </row>
    <row r="7648" spans="1:6" ht="12.75" x14ac:dyDescent="0.2">
      <c r="A7648" s="20"/>
      <c r="C7648" s="22"/>
      <c r="F7648" s="25"/>
    </row>
    <row r="7649" spans="1:6" ht="12.75" x14ac:dyDescent="0.2">
      <c r="A7649" s="20"/>
      <c r="C7649" s="22"/>
      <c r="F7649" s="25"/>
    </row>
    <row r="7650" spans="1:6" ht="12.75" x14ac:dyDescent="0.2">
      <c r="A7650" s="20"/>
      <c r="C7650" s="22"/>
      <c r="F7650" s="25"/>
    </row>
    <row r="7651" spans="1:6" ht="12.75" x14ac:dyDescent="0.2">
      <c r="A7651" s="20"/>
      <c r="C7651" s="22"/>
      <c r="F7651" s="25"/>
    </row>
    <row r="7652" spans="1:6" ht="12.75" x14ac:dyDescent="0.2">
      <c r="A7652" s="20"/>
      <c r="C7652" s="22"/>
      <c r="F7652" s="25"/>
    </row>
    <row r="7653" spans="1:6" ht="12.75" x14ac:dyDescent="0.2">
      <c r="A7653" s="20"/>
      <c r="C7653" s="22"/>
      <c r="F7653" s="25"/>
    </row>
    <row r="7654" spans="1:6" ht="12.75" x14ac:dyDescent="0.2">
      <c r="A7654" s="20"/>
      <c r="C7654" s="22"/>
      <c r="F7654" s="25"/>
    </row>
    <row r="7655" spans="1:6" ht="12.75" x14ac:dyDescent="0.2">
      <c r="A7655" s="20"/>
      <c r="C7655" s="22"/>
      <c r="F7655" s="25"/>
    </row>
    <row r="7656" spans="1:6" ht="12.75" x14ac:dyDescent="0.2">
      <c r="A7656" s="20"/>
      <c r="C7656" s="22"/>
      <c r="F7656" s="25"/>
    </row>
    <row r="7657" spans="1:6" ht="12.75" x14ac:dyDescent="0.2">
      <c r="A7657" s="20"/>
      <c r="C7657" s="22"/>
      <c r="F7657" s="25"/>
    </row>
    <row r="7658" spans="1:6" ht="12.75" x14ac:dyDescent="0.2">
      <c r="A7658" s="20"/>
      <c r="C7658" s="22"/>
      <c r="F7658" s="25"/>
    </row>
    <row r="7659" spans="1:6" ht="12.75" x14ac:dyDescent="0.2">
      <c r="A7659" s="20"/>
      <c r="C7659" s="22"/>
      <c r="F7659" s="25"/>
    </row>
    <row r="7660" spans="1:6" ht="12.75" x14ac:dyDescent="0.2">
      <c r="A7660" s="20"/>
      <c r="C7660" s="22"/>
      <c r="F7660" s="25"/>
    </row>
    <row r="7661" spans="1:6" ht="12.75" x14ac:dyDescent="0.2">
      <c r="A7661" s="20"/>
      <c r="C7661" s="22"/>
      <c r="F7661" s="25"/>
    </row>
    <row r="7662" spans="1:6" ht="12.75" x14ac:dyDescent="0.2">
      <c r="A7662" s="20"/>
      <c r="C7662" s="22"/>
      <c r="F7662" s="25"/>
    </row>
    <row r="7663" spans="1:6" ht="12.75" x14ac:dyDescent="0.2">
      <c r="A7663" s="20"/>
      <c r="C7663" s="22"/>
      <c r="F7663" s="25"/>
    </row>
    <row r="7664" spans="1:6" ht="12.75" x14ac:dyDescent="0.2">
      <c r="A7664" s="20"/>
      <c r="C7664" s="22"/>
      <c r="F7664" s="25"/>
    </row>
    <row r="7665" spans="1:6" ht="12.75" x14ac:dyDescent="0.2">
      <c r="A7665" s="20"/>
      <c r="C7665" s="22"/>
      <c r="F7665" s="25"/>
    </row>
    <row r="7666" spans="1:6" ht="12.75" x14ac:dyDescent="0.2">
      <c r="A7666" s="20"/>
      <c r="C7666" s="22"/>
      <c r="F7666" s="25"/>
    </row>
    <row r="7667" spans="1:6" ht="12.75" x14ac:dyDescent="0.2">
      <c r="A7667" s="20"/>
      <c r="C7667" s="22"/>
      <c r="F7667" s="25"/>
    </row>
    <row r="7668" spans="1:6" ht="12.75" x14ac:dyDescent="0.2">
      <c r="A7668" s="20"/>
      <c r="C7668" s="22"/>
      <c r="F7668" s="25"/>
    </row>
    <row r="7669" spans="1:6" ht="12.75" x14ac:dyDescent="0.2">
      <c r="A7669" s="20"/>
      <c r="C7669" s="22"/>
      <c r="F7669" s="25"/>
    </row>
    <row r="7670" spans="1:6" ht="12.75" x14ac:dyDescent="0.2">
      <c r="A7670" s="20"/>
      <c r="C7670" s="22"/>
      <c r="F7670" s="25"/>
    </row>
    <row r="7671" spans="1:6" ht="12.75" x14ac:dyDescent="0.2">
      <c r="A7671" s="20"/>
      <c r="C7671" s="22"/>
      <c r="F7671" s="25"/>
    </row>
    <row r="7672" spans="1:6" ht="12.75" x14ac:dyDescent="0.2">
      <c r="A7672" s="20"/>
      <c r="C7672" s="22"/>
      <c r="F7672" s="25"/>
    </row>
    <row r="7673" spans="1:6" ht="12.75" x14ac:dyDescent="0.2">
      <c r="A7673" s="20"/>
      <c r="C7673" s="22"/>
      <c r="F7673" s="25"/>
    </row>
    <row r="7674" spans="1:6" ht="12.75" x14ac:dyDescent="0.2">
      <c r="A7674" s="20"/>
      <c r="C7674" s="22"/>
      <c r="F7674" s="25"/>
    </row>
    <row r="7675" spans="1:6" ht="12.75" x14ac:dyDescent="0.2">
      <c r="A7675" s="20"/>
      <c r="C7675" s="22"/>
      <c r="F7675" s="25"/>
    </row>
    <row r="7676" spans="1:6" ht="12.75" x14ac:dyDescent="0.2">
      <c r="A7676" s="20"/>
      <c r="C7676" s="22"/>
      <c r="F7676" s="25"/>
    </row>
    <row r="7677" spans="1:6" ht="12.75" x14ac:dyDescent="0.2">
      <c r="A7677" s="20"/>
      <c r="C7677" s="22"/>
      <c r="F7677" s="25"/>
    </row>
    <row r="7678" spans="1:6" ht="12.75" x14ac:dyDescent="0.2">
      <c r="A7678" s="20"/>
      <c r="C7678" s="22"/>
      <c r="F7678" s="25"/>
    </row>
    <row r="7679" spans="1:6" ht="12.75" x14ac:dyDescent="0.2">
      <c r="A7679" s="20"/>
      <c r="C7679" s="22"/>
      <c r="F7679" s="25"/>
    </row>
    <row r="7680" spans="1:6" ht="12.75" x14ac:dyDescent="0.2">
      <c r="A7680" s="20"/>
      <c r="C7680" s="22"/>
      <c r="F7680" s="25"/>
    </row>
    <row r="7681" spans="1:6" ht="12.75" x14ac:dyDescent="0.2">
      <c r="A7681" s="20"/>
      <c r="C7681" s="22"/>
      <c r="F7681" s="25"/>
    </row>
    <row r="7682" spans="1:6" ht="12.75" x14ac:dyDescent="0.2">
      <c r="A7682" s="20"/>
      <c r="C7682" s="22"/>
      <c r="F7682" s="25"/>
    </row>
    <row r="7683" spans="1:6" ht="12.75" x14ac:dyDescent="0.2">
      <c r="A7683" s="20"/>
      <c r="C7683" s="22"/>
      <c r="F7683" s="25"/>
    </row>
    <row r="7684" spans="1:6" ht="12.75" x14ac:dyDescent="0.2">
      <c r="A7684" s="20"/>
      <c r="C7684" s="22"/>
      <c r="F7684" s="25"/>
    </row>
    <row r="7685" spans="1:6" ht="12.75" x14ac:dyDescent="0.2">
      <c r="A7685" s="20"/>
      <c r="C7685" s="22"/>
      <c r="F7685" s="25"/>
    </row>
    <row r="7686" spans="1:6" ht="12.75" x14ac:dyDescent="0.2">
      <c r="A7686" s="20"/>
      <c r="C7686" s="22"/>
      <c r="F7686" s="25"/>
    </row>
    <row r="7687" spans="1:6" ht="12.75" x14ac:dyDescent="0.2">
      <c r="A7687" s="20"/>
      <c r="C7687" s="22"/>
      <c r="F7687" s="25"/>
    </row>
    <row r="7688" spans="1:6" ht="12.75" x14ac:dyDescent="0.2">
      <c r="A7688" s="20"/>
      <c r="C7688" s="22"/>
      <c r="F7688" s="25"/>
    </row>
    <row r="7689" spans="1:6" ht="12.75" x14ac:dyDescent="0.2">
      <c r="A7689" s="20"/>
      <c r="C7689" s="22"/>
      <c r="F7689" s="25"/>
    </row>
    <row r="7690" spans="1:6" ht="12.75" x14ac:dyDescent="0.2">
      <c r="A7690" s="20"/>
      <c r="C7690" s="22"/>
      <c r="F7690" s="25"/>
    </row>
    <row r="7691" spans="1:6" ht="12.75" x14ac:dyDescent="0.2">
      <c r="A7691" s="20"/>
      <c r="C7691" s="22"/>
      <c r="F7691" s="25"/>
    </row>
    <row r="7692" spans="1:6" ht="12.75" x14ac:dyDescent="0.2">
      <c r="A7692" s="20"/>
      <c r="C7692" s="22"/>
      <c r="F7692" s="25"/>
    </row>
    <row r="7693" spans="1:6" ht="12.75" x14ac:dyDescent="0.2">
      <c r="A7693" s="20"/>
      <c r="C7693" s="22"/>
      <c r="F7693" s="25"/>
    </row>
    <row r="7694" spans="1:6" ht="12.75" x14ac:dyDescent="0.2">
      <c r="A7694" s="20"/>
      <c r="C7694" s="22"/>
      <c r="F7694" s="25"/>
    </row>
    <row r="7695" spans="1:6" ht="12.75" x14ac:dyDescent="0.2">
      <c r="A7695" s="20"/>
      <c r="C7695" s="22"/>
      <c r="F7695" s="25"/>
    </row>
    <row r="7696" spans="1:6" ht="12.75" x14ac:dyDescent="0.2">
      <c r="A7696" s="20"/>
      <c r="C7696" s="22"/>
      <c r="F7696" s="25"/>
    </row>
    <row r="7697" spans="1:6" ht="12.75" x14ac:dyDescent="0.2">
      <c r="A7697" s="20"/>
      <c r="C7697" s="22"/>
      <c r="F7697" s="25"/>
    </row>
    <row r="7698" spans="1:6" ht="12.75" x14ac:dyDescent="0.2">
      <c r="A7698" s="20"/>
      <c r="C7698" s="22"/>
      <c r="F7698" s="25"/>
    </row>
    <row r="7699" spans="1:6" ht="12.75" x14ac:dyDescent="0.2">
      <c r="A7699" s="20"/>
      <c r="C7699" s="22"/>
      <c r="F7699" s="25"/>
    </row>
    <row r="7700" spans="1:6" ht="12.75" x14ac:dyDescent="0.2">
      <c r="A7700" s="20"/>
      <c r="C7700" s="22"/>
      <c r="F7700" s="25"/>
    </row>
    <row r="7701" spans="1:6" ht="12.75" x14ac:dyDescent="0.2">
      <c r="A7701" s="20"/>
      <c r="C7701" s="22"/>
      <c r="F7701" s="25"/>
    </row>
    <row r="7702" spans="1:6" ht="12.75" x14ac:dyDescent="0.2">
      <c r="A7702" s="20"/>
      <c r="C7702" s="22"/>
      <c r="F7702" s="25"/>
    </row>
    <row r="7703" spans="1:6" ht="12.75" x14ac:dyDescent="0.2">
      <c r="A7703" s="20"/>
      <c r="C7703" s="22"/>
      <c r="F7703" s="25"/>
    </row>
    <row r="7704" spans="1:6" ht="12.75" x14ac:dyDescent="0.2">
      <c r="A7704" s="20"/>
      <c r="C7704" s="22"/>
      <c r="F7704" s="25"/>
    </row>
    <row r="7705" spans="1:6" ht="12.75" x14ac:dyDescent="0.2">
      <c r="A7705" s="20"/>
      <c r="C7705" s="22"/>
      <c r="F7705" s="25"/>
    </row>
    <row r="7706" spans="1:6" ht="12.75" x14ac:dyDescent="0.2">
      <c r="A7706" s="20"/>
      <c r="C7706" s="22"/>
      <c r="F7706" s="25"/>
    </row>
    <row r="7707" spans="1:6" ht="12.75" x14ac:dyDescent="0.2">
      <c r="A7707" s="20"/>
      <c r="C7707" s="22"/>
      <c r="F7707" s="25"/>
    </row>
    <row r="7708" spans="1:6" ht="12.75" x14ac:dyDescent="0.2">
      <c r="A7708" s="20"/>
      <c r="C7708" s="22"/>
      <c r="F7708" s="25"/>
    </row>
    <row r="7709" spans="1:6" ht="12.75" x14ac:dyDescent="0.2">
      <c r="A7709" s="20"/>
      <c r="C7709" s="22"/>
      <c r="F7709" s="25"/>
    </row>
    <row r="7710" spans="1:6" ht="12.75" x14ac:dyDescent="0.2">
      <c r="A7710" s="20"/>
      <c r="C7710" s="22"/>
      <c r="F7710" s="25"/>
    </row>
    <row r="7711" spans="1:6" ht="12.75" x14ac:dyDescent="0.2">
      <c r="A7711" s="20"/>
      <c r="C7711" s="22"/>
      <c r="F7711" s="25"/>
    </row>
    <row r="7712" spans="1:6" ht="12.75" x14ac:dyDescent="0.2">
      <c r="A7712" s="20"/>
      <c r="C7712" s="22"/>
      <c r="F7712" s="25"/>
    </row>
    <row r="7713" spans="1:6" ht="12.75" x14ac:dyDescent="0.2">
      <c r="A7713" s="20"/>
      <c r="C7713" s="22"/>
      <c r="F7713" s="25"/>
    </row>
    <row r="7714" spans="1:6" ht="12.75" x14ac:dyDescent="0.2">
      <c r="A7714" s="20"/>
      <c r="C7714" s="22"/>
      <c r="F7714" s="25"/>
    </row>
    <row r="7715" spans="1:6" ht="12.75" x14ac:dyDescent="0.2">
      <c r="A7715" s="20"/>
      <c r="C7715" s="22"/>
      <c r="F7715" s="25"/>
    </row>
    <row r="7716" spans="1:6" ht="12.75" x14ac:dyDescent="0.2">
      <c r="A7716" s="20"/>
      <c r="C7716" s="22"/>
      <c r="F7716" s="25"/>
    </row>
    <row r="7717" spans="1:6" ht="12.75" x14ac:dyDescent="0.2">
      <c r="A7717" s="20"/>
      <c r="C7717" s="22"/>
      <c r="F7717" s="25"/>
    </row>
    <row r="7718" spans="1:6" ht="12.75" x14ac:dyDescent="0.2">
      <c r="A7718" s="20"/>
      <c r="C7718" s="22"/>
      <c r="F7718" s="25"/>
    </row>
    <row r="7719" spans="1:6" ht="12.75" x14ac:dyDescent="0.2">
      <c r="A7719" s="20"/>
      <c r="C7719" s="22"/>
      <c r="F7719" s="25"/>
    </row>
    <row r="7720" spans="1:6" ht="12.75" x14ac:dyDescent="0.2">
      <c r="A7720" s="20"/>
      <c r="C7720" s="22"/>
      <c r="F7720" s="25"/>
    </row>
    <row r="7721" spans="1:6" ht="12.75" x14ac:dyDescent="0.2">
      <c r="A7721" s="20"/>
      <c r="C7721" s="22"/>
      <c r="F7721" s="25"/>
    </row>
    <row r="7722" spans="1:6" ht="12.75" x14ac:dyDescent="0.2">
      <c r="A7722" s="20"/>
      <c r="C7722" s="22"/>
      <c r="F7722" s="25"/>
    </row>
    <row r="7723" spans="1:6" ht="12.75" x14ac:dyDescent="0.2">
      <c r="A7723" s="20"/>
      <c r="C7723" s="22"/>
      <c r="F7723" s="25"/>
    </row>
    <row r="7724" spans="1:6" ht="12.75" x14ac:dyDescent="0.2">
      <c r="A7724" s="20"/>
      <c r="C7724" s="22"/>
      <c r="F7724" s="25"/>
    </row>
    <row r="7725" spans="1:6" ht="12.75" x14ac:dyDescent="0.2">
      <c r="A7725" s="20"/>
      <c r="C7725" s="22"/>
      <c r="F7725" s="25"/>
    </row>
    <row r="7726" spans="1:6" ht="12.75" x14ac:dyDescent="0.2">
      <c r="A7726" s="20"/>
      <c r="C7726" s="22"/>
      <c r="F7726" s="25"/>
    </row>
    <row r="7727" spans="1:6" ht="12.75" x14ac:dyDescent="0.2">
      <c r="A7727" s="20"/>
      <c r="C7727" s="22"/>
      <c r="F7727" s="25"/>
    </row>
    <row r="7728" spans="1:6" ht="12.75" x14ac:dyDescent="0.2">
      <c r="A7728" s="20"/>
      <c r="C7728" s="22"/>
      <c r="F7728" s="25"/>
    </row>
    <row r="7729" spans="1:6" ht="12.75" x14ac:dyDescent="0.2">
      <c r="A7729" s="20"/>
      <c r="C7729" s="22"/>
      <c r="F7729" s="25"/>
    </row>
    <row r="7730" spans="1:6" ht="12.75" x14ac:dyDescent="0.2">
      <c r="A7730" s="20"/>
      <c r="C7730" s="22"/>
      <c r="F7730" s="25"/>
    </row>
    <row r="7731" spans="1:6" ht="12.75" x14ac:dyDescent="0.2">
      <c r="A7731" s="20"/>
      <c r="C7731" s="22"/>
      <c r="F7731" s="25"/>
    </row>
    <row r="7732" spans="1:6" ht="12.75" x14ac:dyDescent="0.2">
      <c r="A7732" s="20"/>
      <c r="C7732" s="22"/>
      <c r="F7732" s="25"/>
    </row>
    <row r="7733" spans="1:6" ht="12.75" x14ac:dyDescent="0.2">
      <c r="A7733" s="20"/>
      <c r="C7733" s="22"/>
      <c r="F7733" s="25"/>
    </row>
    <row r="7734" spans="1:6" ht="12.75" x14ac:dyDescent="0.2">
      <c r="A7734" s="20"/>
      <c r="C7734" s="22"/>
      <c r="F7734" s="25"/>
    </row>
    <row r="7735" spans="1:6" ht="12.75" x14ac:dyDescent="0.2">
      <c r="A7735" s="20"/>
      <c r="C7735" s="22"/>
      <c r="F7735" s="25"/>
    </row>
    <row r="7736" spans="1:6" ht="12.75" x14ac:dyDescent="0.2">
      <c r="A7736" s="20"/>
      <c r="C7736" s="22"/>
      <c r="F7736" s="25"/>
    </row>
    <row r="7737" spans="1:6" ht="12.75" x14ac:dyDescent="0.2">
      <c r="A7737" s="20"/>
      <c r="C7737" s="22"/>
      <c r="F7737" s="25"/>
    </row>
    <row r="7738" spans="1:6" ht="12.75" x14ac:dyDescent="0.2">
      <c r="A7738" s="20"/>
      <c r="C7738" s="22"/>
      <c r="F7738" s="25"/>
    </row>
    <row r="7739" spans="1:6" ht="12.75" x14ac:dyDescent="0.2">
      <c r="A7739" s="20"/>
      <c r="C7739" s="22"/>
      <c r="F7739" s="25"/>
    </row>
    <row r="7740" spans="1:6" ht="12.75" x14ac:dyDescent="0.2">
      <c r="A7740" s="20"/>
      <c r="C7740" s="22"/>
      <c r="F7740" s="25"/>
    </row>
    <row r="7741" spans="1:6" ht="12.75" x14ac:dyDescent="0.2">
      <c r="A7741" s="20"/>
      <c r="C7741" s="22"/>
      <c r="F7741" s="25"/>
    </row>
    <row r="7742" spans="1:6" ht="12.75" x14ac:dyDescent="0.2">
      <c r="A7742" s="20"/>
      <c r="C7742" s="22"/>
      <c r="F7742" s="25"/>
    </row>
    <row r="7743" spans="1:6" ht="12.75" x14ac:dyDescent="0.2">
      <c r="A7743" s="20"/>
      <c r="C7743" s="22"/>
      <c r="F7743" s="25"/>
    </row>
    <row r="7744" spans="1:6" ht="12.75" x14ac:dyDescent="0.2">
      <c r="A7744" s="20"/>
      <c r="C7744" s="22"/>
      <c r="F7744" s="25"/>
    </row>
    <row r="7745" spans="1:6" ht="12.75" x14ac:dyDescent="0.2">
      <c r="A7745" s="20"/>
      <c r="C7745" s="22"/>
      <c r="F7745" s="25"/>
    </row>
    <row r="7746" spans="1:6" ht="12.75" x14ac:dyDescent="0.2">
      <c r="A7746" s="20"/>
      <c r="C7746" s="22"/>
      <c r="F7746" s="25"/>
    </row>
    <row r="7747" spans="1:6" ht="12.75" x14ac:dyDescent="0.2">
      <c r="A7747" s="20"/>
      <c r="C7747" s="22"/>
      <c r="F7747" s="25"/>
    </row>
    <row r="7748" spans="1:6" ht="12.75" x14ac:dyDescent="0.2">
      <c r="A7748" s="20"/>
      <c r="C7748" s="22"/>
      <c r="F7748" s="25"/>
    </row>
    <row r="7749" spans="1:6" ht="12.75" x14ac:dyDescent="0.2">
      <c r="A7749" s="20"/>
      <c r="C7749" s="22"/>
      <c r="F7749" s="25"/>
    </row>
    <row r="7750" spans="1:6" ht="12.75" x14ac:dyDescent="0.2">
      <c r="A7750" s="20"/>
      <c r="C7750" s="22"/>
      <c r="F7750" s="25"/>
    </row>
    <row r="7751" spans="1:6" ht="12.75" x14ac:dyDescent="0.2">
      <c r="A7751" s="20"/>
      <c r="C7751" s="22"/>
      <c r="F7751" s="25"/>
    </row>
    <row r="7752" spans="1:6" ht="12.75" x14ac:dyDescent="0.2">
      <c r="A7752" s="20"/>
      <c r="C7752" s="22"/>
      <c r="F7752" s="25"/>
    </row>
    <row r="7753" spans="1:6" ht="12.75" x14ac:dyDescent="0.2">
      <c r="A7753" s="20"/>
      <c r="C7753" s="22"/>
      <c r="F7753" s="25"/>
    </row>
    <row r="7754" spans="1:6" ht="12.75" x14ac:dyDescent="0.2">
      <c r="A7754" s="20"/>
      <c r="C7754" s="22"/>
      <c r="F7754" s="25"/>
    </row>
    <row r="7755" spans="1:6" ht="12.75" x14ac:dyDescent="0.2">
      <c r="A7755" s="20"/>
      <c r="C7755" s="22"/>
      <c r="F7755" s="25"/>
    </row>
    <row r="7756" spans="1:6" ht="12.75" x14ac:dyDescent="0.2">
      <c r="A7756" s="20"/>
      <c r="C7756" s="22"/>
      <c r="F7756" s="25"/>
    </row>
    <row r="7757" spans="1:6" ht="12.75" x14ac:dyDescent="0.2">
      <c r="A7757" s="20"/>
      <c r="C7757" s="22"/>
      <c r="F7757" s="25"/>
    </row>
    <row r="7758" spans="1:6" ht="12.75" x14ac:dyDescent="0.2">
      <c r="A7758" s="20"/>
      <c r="C7758" s="22"/>
      <c r="F7758" s="25"/>
    </row>
    <row r="7759" spans="1:6" ht="12.75" x14ac:dyDescent="0.2">
      <c r="A7759" s="20"/>
      <c r="C7759" s="22"/>
      <c r="F7759" s="25"/>
    </row>
    <row r="7760" spans="1:6" ht="12.75" x14ac:dyDescent="0.2">
      <c r="A7760" s="20"/>
      <c r="C7760" s="22"/>
      <c r="F7760" s="25"/>
    </row>
    <row r="7761" spans="1:6" ht="12.75" x14ac:dyDescent="0.2">
      <c r="A7761" s="20"/>
      <c r="C7761" s="22"/>
      <c r="F7761" s="25"/>
    </row>
    <row r="7762" spans="1:6" ht="12.75" x14ac:dyDescent="0.2">
      <c r="A7762" s="20"/>
      <c r="C7762" s="22"/>
      <c r="F7762" s="25"/>
    </row>
    <row r="7763" spans="1:6" ht="12.75" x14ac:dyDescent="0.2">
      <c r="A7763" s="20"/>
      <c r="C7763" s="22"/>
      <c r="F7763" s="25"/>
    </row>
    <row r="7764" spans="1:6" ht="12.75" x14ac:dyDescent="0.2">
      <c r="A7764" s="20"/>
      <c r="C7764" s="22"/>
      <c r="F7764" s="25"/>
    </row>
    <row r="7765" spans="1:6" ht="12.75" x14ac:dyDescent="0.2">
      <c r="A7765" s="20"/>
      <c r="C7765" s="22"/>
      <c r="F7765" s="25"/>
    </row>
    <row r="7766" spans="1:6" ht="12.75" x14ac:dyDescent="0.2">
      <c r="A7766" s="20"/>
      <c r="C7766" s="22"/>
      <c r="F7766" s="25"/>
    </row>
    <row r="7767" spans="1:6" ht="12.75" x14ac:dyDescent="0.2">
      <c r="A7767" s="20"/>
      <c r="C7767" s="22"/>
      <c r="F7767" s="25"/>
    </row>
    <row r="7768" spans="1:6" ht="12.75" x14ac:dyDescent="0.2">
      <c r="A7768" s="20"/>
      <c r="C7768" s="22"/>
      <c r="F7768" s="25"/>
    </row>
    <row r="7769" spans="1:6" ht="12.75" x14ac:dyDescent="0.2">
      <c r="A7769" s="20"/>
      <c r="C7769" s="22"/>
      <c r="F7769" s="25"/>
    </row>
    <row r="7770" spans="1:6" ht="12.75" x14ac:dyDescent="0.2">
      <c r="A7770" s="20"/>
      <c r="C7770" s="22"/>
      <c r="F7770" s="25"/>
    </row>
    <row r="7771" spans="1:6" ht="12.75" x14ac:dyDescent="0.2">
      <c r="A7771" s="20"/>
      <c r="C7771" s="22"/>
      <c r="F7771" s="25"/>
    </row>
    <row r="7772" spans="1:6" ht="12.75" x14ac:dyDescent="0.2">
      <c r="A7772" s="20"/>
      <c r="C7772" s="22"/>
      <c r="F7772" s="25"/>
    </row>
    <row r="7773" spans="1:6" ht="12.75" x14ac:dyDescent="0.2">
      <c r="A7773" s="20"/>
      <c r="C7773" s="22"/>
      <c r="F7773" s="25"/>
    </row>
    <row r="7774" spans="1:6" ht="12.75" x14ac:dyDescent="0.2">
      <c r="A7774" s="20"/>
      <c r="C7774" s="22"/>
      <c r="F7774" s="25"/>
    </row>
    <row r="7775" spans="1:6" ht="12.75" x14ac:dyDescent="0.2">
      <c r="A7775" s="20"/>
      <c r="C7775" s="22"/>
      <c r="F7775" s="25"/>
    </row>
    <row r="7776" spans="1:6" ht="12.75" x14ac:dyDescent="0.2">
      <c r="A7776" s="20"/>
      <c r="C7776" s="22"/>
      <c r="F7776" s="25"/>
    </row>
    <row r="7777" spans="1:6" ht="12.75" x14ac:dyDescent="0.2">
      <c r="A7777" s="20"/>
      <c r="C7777" s="22"/>
      <c r="F7777" s="25"/>
    </row>
    <row r="7778" spans="1:6" ht="12.75" x14ac:dyDescent="0.2">
      <c r="A7778" s="20"/>
      <c r="C7778" s="22"/>
      <c r="F7778" s="25"/>
    </row>
    <row r="7779" spans="1:6" ht="12.75" x14ac:dyDescent="0.2">
      <c r="A7779" s="20"/>
      <c r="C7779" s="22"/>
      <c r="F7779" s="25"/>
    </row>
    <row r="7780" spans="1:6" ht="12.75" x14ac:dyDescent="0.2">
      <c r="A7780" s="20"/>
      <c r="C7780" s="22"/>
      <c r="F7780" s="25"/>
    </row>
    <row r="7781" spans="1:6" ht="12.75" x14ac:dyDescent="0.2">
      <c r="A7781" s="20"/>
      <c r="C7781" s="22"/>
      <c r="F7781" s="25"/>
    </row>
    <row r="7782" spans="1:6" ht="12.75" x14ac:dyDescent="0.2">
      <c r="A7782" s="20"/>
      <c r="C7782" s="22"/>
      <c r="F7782" s="25"/>
    </row>
    <row r="7783" spans="1:6" ht="12.75" x14ac:dyDescent="0.2">
      <c r="A7783" s="20"/>
      <c r="C7783" s="22"/>
      <c r="F7783" s="25"/>
    </row>
    <row r="7784" spans="1:6" ht="12.75" x14ac:dyDescent="0.2">
      <c r="A7784" s="20"/>
      <c r="C7784" s="22"/>
      <c r="F7784" s="25"/>
    </row>
    <row r="7785" spans="1:6" ht="12.75" x14ac:dyDescent="0.2">
      <c r="A7785" s="20"/>
      <c r="C7785" s="22"/>
      <c r="F7785" s="25"/>
    </row>
    <row r="7786" spans="1:6" ht="12.75" x14ac:dyDescent="0.2">
      <c r="A7786" s="20"/>
      <c r="C7786" s="22"/>
      <c r="F7786" s="25"/>
    </row>
    <row r="7787" spans="1:6" ht="12.75" x14ac:dyDescent="0.2">
      <c r="A7787" s="20"/>
      <c r="C7787" s="22"/>
      <c r="F7787" s="25"/>
    </row>
    <row r="7788" spans="1:6" ht="12.75" x14ac:dyDescent="0.2">
      <c r="A7788" s="20"/>
      <c r="C7788" s="22"/>
      <c r="F7788" s="25"/>
    </row>
    <row r="7789" spans="1:6" ht="12.75" x14ac:dyDescent="0.2">
      <c r="A7789" s="20"/>
      <c r="C7789" s="22"/>
      <c r="F7789" s="25"/>
    </row>
    <row r="7790" spans="1:6" ht="12.75" x14ac:dyDescent="0.2">
      <c r="A7790" s="20"/>
      <c r="C7790" s="22"/>
      <c r="F7790" s="25"/>
    </row>
    <row r="7791" spans="1:6" ht="12.75" x14ac:dyDescent="0.2">
      <c r="A7791" s="20"/>
      <c r="C7791" s="22"/>
      <c r="F7791" s="25"/>
    </row>
    <row r="7792" spans="1:6" ht="12.75" x14ac:dyDescent="0.2">
      <c r="A7792" s="20"/>
      <c r="C7792" s="22"/>
      <c r="F7792" s="25"/>
    </row>
    <row r="7793" spans="1:6" ht="12.75" x14ac:dyDescent="0.2">
      <c r="A7793" s="20"/>
      <c r="C7793" s="22"/>
      <c r="F7793" s="25"/>
    </row>
    <row r="7794" spans="1:6" ht="12.75" x14ac:dyDescent="0.2">
      <c r="A7794" s="20"/>
      <c r="C7794" s="22"/>
      <c r="F7794" s="25"/>
    </row>
    <row r="7795" spans="1:6" ht="12.75" x14ac:dyDescent="0.2">
      <c r="A7795" s="20"/>
      <c r="C7795" s="22"/>
      <c r="F7795" s="25"/>
    </row>
    <row r="7796" spans="1:6" ht="12.75" x14ac:dyDescent="0.2">
      <c r="A7796" s="20"/>
      <c r="C7796" s="22"/>
      <c r="F7796" s="25"/>
    </row>
    <row r="7797" spans="1:6" ht="12.75" x14ac:dyDescent="0.2">
      <c r="A7797" s="20"/>
      <c r="C7797" s="22"/>
      <c r="F7797" s="25"/>
    </row>
    <row r="7798" spans="1:6" ht="12.75" x14ac:dyDescent="0.2">
      <c r="A7798" s="20"/>
      <c r="C7798" s="22"/>
      <c r="F7798" s="25"/>
    </row>
    <row r="7799" spans="1:6" ht="12.75" x14ac:dyDescent="0.2">
      <c r="A7799" s="20"/>
      <c r="C7799" s="22"/>
      <c r="F7799" s="25"/>
    </row>
    <row r="7800" spans="1:6" ht="12.75" x14ac:dyDescent="0.2">
      <c r="A7800" s="20"/>
      <c r="C7800" s="22"/>
      <c r="F7800" s="25"/>
    </row>
    <row r="7801" spans="1:6" ht="12.75" x14ac:dyDescent="0.2">
      <c r="A7801" s="20"/>
      <c r="C7801" s="22"/>
      <c r="F7801" s="25"/>
    </row>
    <row r="7802" spans="1:6" ht="12.75" x14ac:dyDescent="0.2">
      <c r="A7802" s="20"/>
      <c r="C7802" s="22"/>
      <c r="F7802" s="25"/>
    </row>
    <row r="7803" spans="1:6" ht="12.75" x14ac:dyDescent="0.2">
      <c r="A7803" s="20"/>
      <c r="C7803" s="22"/>
      <c r="F7803" s="25"/>
    </row>
    <row r="7804" spans="1:6" ht="12.75" x14ac:dyDescent="0.2">
      <c r="A7804" s="20"/>
      <c r="C7804" s="22"/>
      <c r="F7804" s="25"/>
    </row>
    <row r="7805" spans="1:6" ht="12.75" x14ac:dyDescent="0.2">
      <c r="A7805" s="20"/>
      <c r="C7805" s="22"/>
      <c r="F7805" s="25"/>
    </row>
    <row r="7806" spans="1:6" ht="12.75" x14ac:dyDescent="0.2">
      <c r="A7806" s="20"/>
      <c r="C7806" s="22"/>
      <c r="F7806" s="25"/>
    </row>
    <row r="7807" spans="1:6" ht="12.75" x14ac:dyDescent="0.2">
      <c r="A7807" s="20"/>
      <c r="C7807" s="22"/>
      <c r="F7807" s="25"/>
    </row>
    <row r="7808" spans="1:6" ht="12.75" x14ac:dyDescent="0.2">
      <c r="A7808" s="20"/>
      <c r="C7808" s="22"/>
      <c r="F7808" s="25"/>
    </row>
    <row r="7809" spans="1:6" ht="12.75" x14ac:dyDescent="0.2">
      <c r="A7809" s="20"/>
      <c r="C7809" s="22"/>
      <c r="F7809" s="25"/>
    </row>
    <row r="7810" spans="1:6" ht="12.75" x14ac:dyDescent="0.2">
      <c r="A7810" s="20"/>
      <c r="C7810" s="22"/>
      <c r="F7810" s="25"/>
    </row>
    <row r="7811" spans="1:6" ht="12.75" x14ac:dyDescent="0.2">
      <c r="A7811" s="20"/>
      <c r="C7811" s="22"/>
      <c r="F7811" s="25"/>
    </row>
    <row r="7812" spans="1:6" ht="12.75" x14ac:dyDescent="0.2">
      <c r="A7812" s="20"/>
      <c r="C7812" s="22"/>
      <c r="F7812" s="25"/>
    </row>
    <row r="7813" spans="1:6" ht="12.75" x14ac:dyDescent="0.2">
      <c r="A7813" s="20"/>
      <c r="C7813" s="22"/>
      <c r="F7813" s="25"/>
    </row>
    <row r="7814" spans="1:6" ht="12.75" x14ac:dyDescent="0.2">
      <c r="A7814" s="20"/>
      <c r="C7814" s="22"/>
      <c r="F7814" s="25"/>
    </row>
    <row r="7815" spans="1:6" ht="12.75" x14ac:dyDescent="0.2">
      <c r="A7815" s="20"/>
      <c r="C7815" s="22"/>
      <c r="F7815" s="25"/>
    </row>
    <row r="7816" spans="1:6" ht="12.75" x14ac:dyDescent="0.2">
      <c r="A7816" s="20"/>
      <c r="C7816" s="22"/>
      <c r="F7816" s="25"/>
    </row>
    <row r="7817" spans="1:6" ht="12.75" x14ac:dyDescent="0.2">
      <c r="A7817" s="20"/>
      <c r="C7817" s="22"/>
      <c r="F7817" s="25"/>
    </row>
    <row r="7818" spans="1:6" ht="12.75" x14ac:dyDescent="0.2">
      <c r="A7818" s="20"/>
      <c r="C7818" s="22"/>
      <c r="F7818" s="25"/>
    </row>
    <row r="7819" spans="1:6" ht="12.75" x14ac:dyDescent="0.2">
      <c r="A7819" s="20"/>
      <c r="C7819" s="22"/>
      <c r="F7819" s="25"/>
    </row>
    <row r="7820" spans="1:6" ht="12.75" x14ac:dyDescent="0.2">
      <c r="A7820" s="20"/>
      <c r="C7820" s="22"/>
      <c r="F7820" s="25"/>
    </row>
    <row r="7821" spans="1:6" ht="12.75" x14ac:dyDescent="0.2">
      <c r="A7821" s="20"/>
      <c r="C7821" s="22"/>
      <c r="F7821" s="25"/>
    </row>
    <row r="7822" spans="1:6" ht="12.75" x14ac:dyDescent="0.2">
      <c r="A7822" s="20"/>
      <c r="C7822" s="22"/>
      <c r="F7822" s="25"/>
    </row>
    <row r="7823" spans="1:6" ht="12.75" x14ac:dyDescent="0.2">
      <c r="A7823" s="20"/>
      <c r="C7823" s="22"/>
      <c r="F7823" s="25"/>
    </row>
    <row r="7824" spans="1:6" ht="12.75" x14ac:dyDescent="0.2">
      <c r="A7824" s="20"/>
      <c r="C7824" s="22"/>
      <c r="F7824" s="25"/>
    </row>
    <row r="7825" spans="1:6" ht="12.75" x14ac:dyDescent="0.2">
      <c r="A7825" s="20"/>
      <c r="C7825" s="22"/>
      <c r="F7825" s="25"/>
    </row>
    <row r="7826" spans="1:6" ht="12.75" x14ac:dyDescent="0.2">
      <c r="A7826" s="20"/>
      <c r="C7826" s="22"/>
      <c r="F7826" s="25"/>
    </row>
    <row r="7827" spans="1:6" ht="12.75" x14ac:dyDescent="0.2">
      <c r="A7827" s="20"/>
      <c r="C7827" s="22"/>
      <c r="F7827" s="25"/>
    </row>
    <row r="7828" spans="1:6" ht="12.75" x14ac:dyDescent="0.2">
      <c r="A7828" s="20"/>
      <c r="C7828" s="22"/>
      <c r="F7828" s="25"/>
    </row>
    <row r="7829" spans="1:6" ht="12.75" x14ac:dyDescent="0.2">
      <c r="A7829" s="20"/>
      <c r="C7829" s="22"/>
      <c r="F7829" s="25"/>
    </row>
    <row r="7830" spans="1:6" ht="12.75" x14ac:dyDescent="0.2">
      <c r="A7830" s="20"/>
      <c r="C7830" s="22"/>
      <c r="F7830" s="25"/>
    </row>
    <row r="7831" spans="1:6" ht="12.75" x14ac:dyDescent="0.2">
      <c r="A7831" s="20"/>
      <c r="C7831" s="22"/>
      <c r="F7831" s="25"/>
    </row>
    <row r="7832" spans="1:6" ht="12.75" x14ac:dyDescent="0.2">
      <c r="A7832" s="20"/>
      <c r="C7832" s="22"/>
      <c r="F7832" s="25"/>
    </row>
    <row r="7833" spans="1:6" ht="12.75" x14ac:dyDescent="0.2">
      <c r="A7833" s="20"/>
      <c r="C7833" s="22"/>
      <c r="F7833" s="25"/>
    </row>
    <row r="7834" spans="1:6" ht="12.75" x14ac:dyDescent="0.2">
      <c r="A7834" s="20"/>
      <c r="C7834" s="22"/>
      <c r="F7834" s="25"/>
    </row>
    <row r="7835" spans="1:6" ht="12.75" x14ac:dyDescent="0.2">
      <c r="A7835" s="20"/>
      <c r="C7835" s="22"/>
      <c r="F7835" s="25"/>
    </row>
    <row r="7836" spans="1:6" ht="12.75" x14ac:dyDescent="0.2">
      <c r="A7836" s="20"/>
      <c r="C7836" s="22"/>
      <c r="F7836" s="25"/>
    </row>
    <row r="7837" spans="1:6" ht="12.75" x14ac:dyDescent="0.2">
      <c r="A7837" s="20"/>
      <c r="C7837" s="22"/>
      <c r="F7837" s="25"/>
    </row>
    <row r="7838" spans="1:6" ht="12.75" x14ac:dyDescent="0.2">
      <c r="A7838" s="20"/>
      <c r="C7838" s="22"/>
      <c r="F7838" s="25"/>
    </row>
    <row r="7839" spans="1:6" ht="12.75" x14ac:dyDescent="0.2">
      <c r="A7839" s="20"/>
      <c r="C7839" s="22"/>
      <c r="F7839" s="25"/>
    </row>
    <row r="7840" spans="1:6" ht="12.75" x14ac:dyDescent="0.2">
      <c r="A7840" s="20"/>
      <c r="C7840" s="22"/>
      <c r="F7840" s="25"/>
    </row>
    <row r="7841" spans="1:6" ht="12.75" x14ac:dyDescent="0.2">
      <c r="A7841" s="20"/>
      <c r="C7841" s="22"/>
      <c r="F7841" s="25"/>
    </row>
    <row r="7842" spans="1:6" ht="12.75" x14ac:dyDescent="0.2">
      <c r="A7842" s="20"/>
      <c r="C7842" s="22"/>
      <c r="F7842" s="25"/>
    </row>
    <row r="7843" spans="1:6" ht="12.75" x14ac:dyDescent="0.2">
      <c r="A7843" s="20"/>
      <c r="C7843" s="22"/>
      <c r="F7843" s="25"/>
    </row>
    <row r="7844" spans="1:6" ht="12.75" x14ac:dyDescent="0.2">
      <c r="A7844" s="20"/>
      <c r="C7844" s="22"/>
      <c r="F7844" s="25"/>
    </row>
    <row r="7845" spans="1:6" ht="12.75" x14ac:dyDescent="0.2">
      <c r="A7845" s="20"/>
      <c r="C7845" s="22"/>
      <c r="F7845" s="25"/>
    </row>
    <row r="7846" spans="1:6" ht="12.75" x14ac:dyDescent="0.2">
      <c r="A7846" s="20"/>
      <c r="C7846" s="22"/>
      <c r="F7846" s="25"/>
    </row>
    <row r="7847" spans="1:6" ht="12.75" x14ac:dyDescent="0.2">
      <c r="A7847" s="20"/>
      <c r="C7847" s="22"/>
      <c r="F7847" s="25"/>
    </row>
    <row r="7848" spans="1:6" ht="12.75" x14ac:dyDescent="0.2">
      <c r="A7848" s="20"/>
      <c r="C7848" s="22"/>
      <c r="F7848" s="25"/>
    </row>
    <row r="7849" spans="1:6" ht="12.75" x14ac:dyDescent="0.2">
      <c r="A7849" s="20"/>
      <c r="C7849" s="22"/>
      <c r="F7849" s="25"/>
    </row>
    <row r="7850" spans="1:6" ht="12.75" x14ac:dyDescent="0.2">
      <c r="A7850" s="20"/>
      <c r="C7850" s="22"/>
      <c r="F7850" s="25"/>
    </row>
    <row r="7851" spans="1:6" ht="12.75" x14ac:dyDescent="0.2">
      <c r="A7851" s="20"/>
      <c r="C7851" s="22"/>
      <c r="F7851" s="25"/>
    </row>
    <row r="7852" spans="1:6" ht="12.75" x14ac:dyDescent="0.2">
      <c r="A7852" s="20"/>
      <c r="C7852" s="22"/>
      <c r="F7852" s="25"/>
    </row>
    <row r="7853" spans="1:6" ht="12.75" x14ac:dyDescent="0.2">
      <c r="A7853" s="20"/>
      <c r="C7853" s="22"/>
      <c r="F7853" s="25"/>
    </row>
    <row r="7854" spans="1:6" ht="12.75" x14ac:dyDescent="0.2">
      <c r="A7854" s="20"/>
      <c r="C7854" s="22"/>
      <c r="F7854" s="25"/>
    </row>
    <row r="7855" spans="1:6" ht="12.75" x14ac:dyDescent="0.2">
      <c r="A7855" s="20"/>
      <c r="C7855" s="22"/>
      <c r="F7855" s="25"/>
    </row>
    <row r="7856" spans="1:6" ht="12.75" x14ac:dyDescent="0.2">
      <c r="A7856" s="20"/>
      <c r="C7856" s="22"/>
      <c r="F7856" s="25"/>
    </row>
    <row r="7857" spans="1:6" ht="12.75" x14ac:dyDescent="0.2">
      <c r="A7857" s="20"/>
      <c r="C7857" s="22"/>
      <c r="F7857" s="25"/>
    </row>
    <row r="7858" spans="1:6" ht="12.75" x14ac:dyDescent="0.2">
      <c r="A7858" s="20"/>
      <c r="C7858" s="22"/>
      <c r="F7858" s="25"/>
    </row>
    <row r="7859" spans="1:6" ht="12.75" x14ac:dyDescent="0.2">
      <c r="A7859" s="20"/>
      <c r="C7859" s="22"/>
      <c r="F7859" s="25"/>
    </row>
    <row r="7860" spans="1:6" ht="12.75" x14ac:dyDescent="0.2">
      <c r="A7860" s="20"/>
      <c r="C7860" s="22"/>
      <c r="F7860" s="25"/>
    </row>
    <row r="7861" spans="1:6" ht="12.75" x14ac:dyDescent="0.2">
      <c r="A7861" s="20"/>
      <c r="C7861" s="22"/>
      <c r="F7861" s="25"/>
    </row>
    <row r="7862" spans="1:6" ht="12.75" x14ac:dyDescent="0.2">
      <c r="A7862" s="20"/>
      <c r="C7862" s="22"/>
      <c r="F7862" s="25"/>
    </row>
    <row r="7863" spans="1:6" ht="12.75" x14ac:dyDescent="0.2">
      <c r="A7863" s="20"/>
      <c r="C7863" s="22"/>
      <c r="F7863" s="25"/>
    </row>
    <row r="7864" spans="1:6" ht="12.75" x14ac:dyDescent="0.2">
      <c r="A7864" s="20"/>
      <c r="C7864" s="22"/>
      <c r="F7864" s="25"/>
    </row>
    <row r="7865" spans="1:6" ht="12.75" x14ac:dyDescent="0.2">
      <c r="A7865" s="20"/>
      <c r="C7865" s="22"/>
      <c r="F7865" s="25"/>
    </row>
    <row r="7866" spans="1:6" ht="12.75" x14ac:dyDescent="0.2">
      <c r="A7866" s="20"/>
      <c r="C7866" s="22"/>
      <c r="F7866" s="25"/>
    </row>
    <row r="7867" spans="1:6" ht="12.75" x14ac:dyDescent="0.2">
      <c r="A7867" s="20"/>
      <c r="C7867" s="22"/>
      <c r="F7867" s="25"/>
    </row>
    <row r="7868" spans="1:6" ht="12.75" x14ac:dyDescent="0.2">
      <c r="A7868" s="20"/>
      <c r="C7868" s="22"/>
      <c r="F7868" s="25"/>
    </row>
    <row r="7869" spans="1:6" ht="12.75" x14ac:dyDescent="0.2">
      <c r="A7869" s="20"/>
      <c r="C7869" s="22"/>
      <c r="F7869" s="25"/>
    </row>
    <row r="7870" spans="1:6" ht="12.75" x14ac:dyDescent="0.2">
      <c r="A7870" s="20"/>
      <c r="C7870" s="22"/>
      <c r="F7870" s="25"/>
    </row>
    <row r="7871" spans="1:6" ht="12.75" x14ac:dyDescent="0.2">
      <c r="A7871" s="20"/>
      <c r="C7871" s="22"/>
      <c r="F7871" s="25"/>
    </row>
    <row r="7872" spans="1:6" ht="12.75" x14ac:dyDescent="0.2">
      <c r="A7872" s="20"/>
      <c r="C7872" s="22"/>
      <c r="F7872" s="25"/>
    </row>
    <row r="7873" spans="1:6" ht="12.75" x14ac:dyDescent="0.2">
      <c r="A7873" s="20"/>
      <c r="C7873" s="22"/>
      <c r="F7873" s="25"/>
    </row>
    <row r="7874" spans="1:6" ht="12.75" x14ac:dyDescent="0.2">
      <c r="A7874" s="20"/>
      <c r="C7874" s="22"/>
      <c r="F7874" s="25"/>
    </row>
    <row r="7875" spans="1:6" ht="12.75" x14ac:dyDescent="0.2">
      <c r="A7875" s="20"/>
      <c r="C7875" s="22"/>
      <c r="F7875" s="25"/>
    </row>
    <row r="7876" spans="1:6" ht="12.75" x14ac:dyDescent="0.2">
      <c r="A7876" s="20"/>
      <c r="C7876" s="22"/>
      <c r="F7876" s="25"/>
    </row>
    <row r="7877" spans="1:6" ht="12.75" x14ac:dyDescent="0.2">
      <c r="A7877" s="20"/>
      <c r="C7877" s="22"/>
      <c r="F7877" s="25"/>
    </row>
    <row r="7878" spans="1:6" ht="12.75" x14ac:dyDescent="0.2">
      <c r="A7878" s="20"/>
      <c r="C7878" s="22"/>
      <c r="F7878" s="25"/>
    </row>
    <row r="7879" spans="1:6" ht="12.75" x14ac:dyDescent="0.2">
      <c r="A7879" s="20"/>
      <c r="C7879" s="22"/>
      <c r="F7879" s="25"/>
    </row>
    <row r="7880" spans="1:6" ht="12.75" x14ac:dyDescent="0.2">
      <c r="A7880" s="20"/>
      <c r="C7880" s="22"/>
      <c r="F7880" s="25"/>
    </row>
    <row r="7881" spans="1:6" ht="12.75" x14ac:dyDescent="0.2">
      <c r="A7881" s="20"/>
      <c r="C7881" s="22"/>
      <c r="F7881" s="25"/>
    </row>
    <row r="7882" spans="1:6" ht="12.75" x14ac:dyDescent="0.2">
      <c r="A7882" s="20"/>
      <c r="C7882" s="22"/>
      <c r="F7882" s="25"/>
    </row>
    <row r="7883" spans="1:6" ht="12.75" x14ac:dyDescent="0.2">
      <c r="A7883" s="20"/>
      <c r="C7883" s="22"/>
      <c r="F7883" s="25"/>
    </row>
    <row r="7884" spans="1:6" ht="12.75" x14ac:dyDescent="0.2">
      <c r="A7884" s="20"/>
      <c r="C7884" s="22"/>
      <c r="F7884" s="25"/>
    </row>
    <row r="7885" spans="1:6" ht="12.75" x14ac:dyDescent="0.2">
      <c r="A7885" s="20"/>
      <c r="C7885" s="22"/>
      <c r="F7885" s="25"/>
    </row>
    <row r="7886" spans="1:6" ht="12.75" x14ac:dyDescent="0.2">
      <c r="A7886" s="20"/>
      <c r="C7886" s="22"/>
      <c r="F7886" s="25"/>
    </row>
    <row r="7887" spans="1:6" ht="12.75" x14ac:dyDescent="0.2">
      <c r="A7887" s="20"/>
      <c r="C7887" s="22"/>
      <c r="F7887" s="25"/>
    </row>
    <row r="7888" spans="1:6" ht="12.75" x14ac:dyDescent="0.2">
      <c r="A7888" s="20"/>
      <c r="C7888" s="22"/>
      <c r="F7888" s="25"/>
    </row>
    <row r="7889" spans="1:6" ht="12.75" x14ac:dyDescent="0.2">
      <c r="A7889" s="20"/>
      <c r="C7889" s="22"/>
      <c r="F7889" s="25"/>
    </row>
    <row r="7890" spans="1:6" ht="12.75" x14ac:dyDescent="0.2">
      <c r="A7890" s="20"/>
      <c r="C7890" s="22"/>
      <c r="F7890" s="25"/>
    </row>
    <row r="7891" spans="1:6" ht="12.75" x14ac:dyDescent="0.2">
      <c r="A7891" s="20"/>
      <c r="C7891" s="22"/>
      <c r="F7891" s="25"/>
    </row>
    <row r="7892" spans="1:6" ht="12.75" x14ac:dyDescent="0.2">
      <c r="A7892" s="20"/>
      <c r="C7892" s="22"/>
      <c r="F7892" s="25"/>
    </row>
    <row r="7893" spans="1:6" ht="12.75" x14ac:dyDescent="0.2">
      <c r="A7893" s="20"/>
      <c r="C7893" s="22"/>
      <c r="F7893" s="25"/>
    </row>
    <row r="7894" spans="1:6" ht="12.75" x14ac:dyDescent="0.2">
      <c r="A7894" s="20"/>
      <c r="C7894" s="22"/>
      <c r="F7894" s="25"/>
    </row>
    <row r="7895" spans="1:6" ht="12.75" x14ac:dyDescent="0.2">
      <c r="A7895" s="20"/>
      <c r="C7895" s="22"/>
      <c r="F7895" s="25"/>
    </row>
    <row r="7896" spans="1:6" ht="12.75" x14ac:dyDescent="0.2">
      <c r="A7896" s="20"/>
      <c r="C7896" s="22"/>
      <c r="F7896" s="25"/>
    </row>
    <row r="7897" spans="1:6" ht="12.75" x14ac:dyDescent="0.2">
      <c r="A7897" s="20"/>
      <c r="C7897" s="22"/>
      <c r="F7897" s="25"/>
    </row>
    <row r="7898" spans="1:6" ht="12.75" x14ac:dyDescent="0.2">
      <c r="A7898" s="20"/>
      <c r="C7898" s="22"/>
      <c r="F7898" s="25"/>
    </row>
    <row r="7899" spans="1:6" ht="12.75" x14ac:dyDescent="0.2">
      <c r="A7899" s="20"/>
      <c r="C7899" s="22"/>
      <c r="F7899" s="25"/>
    </row>
    <row r="7900" spans="1:6" ht="12.75" x14ac:dyDescent="0.2">
      <c r="A7900" s="20"/>
      <c r="C7900" s="22"/>
      <c r="F7900" s="25"/>
    </row>
    <row r="7901" spans="1:6" ht="12.75" x14ac:dyDescent="0.2">
      <c r="A7901" s="20"/>
      <c r="C7901" s="22"/>
      <c r="F7901" s="25"/>
    </row>
    <row r="7902" spans="1:6" ht="12.75" x14ac:dyDescent="0.2">
      <c r="A7902" s="20"/>
      <c r="C7902" s="22"/>
      <c r="F7902" s="25"/>
    </row>
    <row r="7903" spans="1:6" ht="12.75" x14ac:dyDescent="0.2">
      <c r="A7903" s="20"/>
      <c r="C7903" s="22"/>
      <c r="F7903" s="25"/>
    </row>
    <row r="7904" spans="1:6" ht="12.75" x14ac:dyDescent="0.2">
      <c r="A7904" s="20"/>
      <c r="C7904" s="22"/>
      <c r="F7904" s="25"/>
    </row>
    <row r="7905" spans="1:6" ht="12.75" x14ac:dyDescent="0.2">
      <c r="A7905" s="20"/>
      <c r="C7905" s="22"/>
      <c r="F7905" s="25"/>
    </row>
    <row r="7906" spans="1:6" ht="12.75" x14ac:dyDescent="0.2">
      <c r="A7906" s="20"/>
      <c r="C7906" s="22"/>
      <c r="F7906" s="25"/>
    </row>
    <row r="7907" spans="1:6" ht="12.75" x14ac:dyDescent="0.2">
      <c r="A7907" s="20"/>
      <c r="C7907" s="22"/>
      <c r="F7907" s="25"/>
    </row>
    <row r="7908" spans="1:6" ht="12.75" x14ac:dyDescent="0.2">
      <c r="A7908" s="20"/>
      <c r="C7908" s="22"/>
      <c r="F7908" s="25"/>
    </row>
    <row r="7909" spans="1:6" ht="12.75" x14ac:dyDescent="0.2">
      <c r="A7909" s="20"/>
      <c r="C7909" s="22"/>
      <c r="F7909" s="25"/>
    </row>
    <row r="7910" spans="1:6" ht="12.75" x14ac:dyDescent="0.2">
      <c r="A7910" s="20"/>
      <c r="C7910" s="22"/>
      <c r="F7910" s="25"/>
    </row>
    <row r="7911" spans="1:6" ht="12.75" x14ac:dyDescent="0.2">
      <c r="A7911" s="20"/>
      <c r="C7911" s="22"/>
      <c r="F7911" s="25"/>
    </row>
    <row r="7912" spans="1:6" ht="12.75" x14ac:dyDescent="0.2">
      <c r="A7912" s="20"/>
      <c r="C7912" s="22"/>
      <c r="F7912" s="25"/>
    </row>
    <row r="7913" spans="1:6" ht="12.75" x14ac:dyDescent="0.2">
      <c r="A7913" s="20"/>
      <c r="C7913" s="22"/>
      <c r="F7913" s="25"/>
    </row>
    <row r="7914" spans="1:6" ht="12.75" x14ac:dyDescent="0.2">
      <c r="A7914" s="20"/>
      <c r="C7914" s="22"/>
      <c r="F7914" s="25"/>
    </row>
    <row r="7915" spans="1:6" ht="12.75" x14ac:dyDescent="0.2">
      <c r="A7915" s="20"/>
      <c r="C7915" s="22"/>
      <c r="F7915" s="25"/>
    </row>
    <row r="7916" spans="1:6" ht="12.75" x14ac:dyDescent="0.2">
      <c r="A7916" s="20"/>
      <c r="C7916" s="22"/>
      <c r="F7916" s="25"/>
    </row>
    <row r="7917" spans="1:6" ht="12.75" x14ac:dyDescent="0.2">
      <c r="A7917" s="20"/>
      <c r="C7917" s="22"/>
      <c r="F7917" s="25"/>
    </row>
    <row r="7918" spans="1:6" ht="12.75" x14ac:dyDescent="0.2">
      <c r="A7918" s="20"/>
      <c r="C7918" s="22"/>
      <c r="F7918" s="25"/>
    </row>
    <row r="7919" spans="1:6" ht="12.75" x14ac:dyDescent="0.2">
      <c r="A7919" s="20"/>
      <c r="C7919" s="22"/>
      <c r="F7919" s="25"/>
    </row>
    <row r="7920" spans="1:6" ht="12.75" x14ac:dyDescent="0.2">
      <c r="A7920" s="20"/>
      <c r="C7920" s="22"/>
      <c r="F7920" s="25"/>
    </row>
    <row r="7921" spans="1:6" ht="12.75" x14ac:dyDescent="0.2">
      <c r="A7921" s="20"/>
      <c r="C7921" s="22"/>
      <c r="F7921" s="25"/>
    </row>
    <row r="7922" spans="1:6" ht="12.75" x14ac:dyDescent="0.2">
      <c r="A7922" s="20"/>
      <c r="C7922" s="22"/>
      <c r="F7922" s="25"/>
    </row>
    <row r="7923" spans="1:6" ht="12.75" x14ac:dyDescent="0.2">
      <c r="A7923" s="20"/>
      <c r="C7923" s="22"/>
      <c r="F7923" s="25"/>
    </row>
    <row r="7924" spans="1:6" ht="12.75" x14ac:dyDescent="0.2">
      <c r="A7924" s="20"/>
      <c r="C7924" s="22"/>
      <c r="F7924" s="25"/>
    </row>
    <row r="7925" spans="1:6" ht="12.75" x14ac:dyDescent="0.2">
      <c r="A7925" s="20"/>
      <c r="C7925" s="22"/>
      <c r="F7925" s="25"/>
    </row>
    <row r="7926" spans="1:6" ht="12.75" x14ac:dyDescent="0.2">
      <c r="A7926" s="20"/>
      <c r="C7926" s="22"/>
      <c r="F7926" s="25"/>
    </row>
    <row r="7927" spans="1:6" ht="12.75" x14ac:dyDescent="0.2">
      <c r="A7927" s="20"/>
      <c r="C7927" s="22"/>
      <c r="F7927" s="25"/>
    </row>
    <row r="7928" spans="1:6" ht="12.75" x14ac:dyDescent="0.2">
      <c r="A7928" s="20"/>
      <c r="C7928" s="22"/>
      <c r="F7928" s="25"/>
    </row>
    <row r="7929" spans="1:6" ht="12.75" x14ac:dyDescent="0.2">
      <c r="A7929" s="20"/>
      <c r="C7929" s="22"/>
      <c r="F7929" s="25"/>
    </row>
    <row r="7930" spans="1:6" ht="12.75" x14ac:dyDescent="0.2">
      <c r="A7930" s="20"/>
      <c r="C7930" s="22"/>
      <c r="F7930" s="25"/>
    </row>
    <row r="7931" spans="1:6" ht="12.75" x14ac:dyDescent="0.2">
      <c r="A7931" s="20"/>
      <c r="C7931" s="22"/>
      <c r="F7931" s="25"/>
    </row>
    <row r="7932" spans="1:6" ht="12.75" x14ac:dyDescent="0.2">
      <c r="A7932" s="20"/>
      <c r="C7932" s="22"/>
      <c r="F7932" s="25"/>
    </row>
    <row r="7933" spans="1:6" ht="12.75" x14ac:dyDescent="0.2">
      <c r="A7933" s="20"/>
      <c r="C7933" s="22"/>
      <c r="F7933" s="25"/>
    </row>
    <row r="7934" spans="1:6" ht="12.75" x14ac:dyDescent="0.2">
      <c r="A7934" s="20"/>
      <c r="C7934" s="22"/>
      <c r="F7934" s="25"/>
    </row>
    <row r="7935" spans="1:6" ht="12.75" x14ac:dyDescent="0.2">
      <c r="A7935" s="20"/>
      <c r="C7935" s="22"/>
      <c r="F7935" s="25"/>
    </row>
    <row r="7936" spans="1:6" ht="12.75" x14ac:dyDescent="0.2">
      <c r="A7936" s="20"/>
      <c r="C7936" s="22"/>
      <c r="F7936" s="25"/>
    </row>
    <row r="7937" spans="1:6" ht="12.75" x14ac:dyDescent="0.2">
      <c r="A7937" s="20"/>
      <c r="C7937" s="22"/>
      <c r="F7937" s="25"/>
    </row>
    <row r="7938" spans="1:6" ht="12.75" x14ac:dyDescent="0.2">
      <c r="A7938" s="20"/>
      <c r="C7938" s="22"/>
      <c r="F7938" s="25"/>
    </row>
    <row r="7939" spans="1:6" ht="12.75" x14ac:dyDescent="0.2">
      <c r="A7939" s="20"/>
      <c r="C7939" s="22"/>
      <c r="F7939" s="25"/>
    </row>
    <row r="7940" spans="1:6" ht="12.75" x14ac:dyDescent="0.2">
      <c r="A7940" s="20"/>
      <c r="C7940" s="22"/>
      <c r="F7940" s="25"/>
    </row>
    <row r="7941" spans="1:6" ht="12.75" x14ac:dyDescent="0.2">
      <c r="A7941" s="20"/>
      <c r="C7941" s="22"/>
      <c r="F7941" s="25"/>
    </row>
    <row r="7942" spans="1:6" ht="12.75" x14ac:dyDescent="0.2">
      <c r="A7942" s="20"/>
      <c r="C7942" s="22"/>
      <c r="F7942" s="25"/>
    </row>
    <row r="7943" spans="1:6" ht="12.75" x14ac:dyDescent="0.2">
      <c r="A7943" s="20"/>
      <c r="C7943" s="22"/>
      <c r="F7943" s="25"/>
    </row>
    <row r="7944" spans="1:6" ht="12.75" x14ac:dyDescent="0.2">
      <c r="A7944" s="20"/>
      <c r="C7944" s="22"/>
      <c r="F7944" s="25"/>
    </row>
    <row r="7945" spans="1:6" ht="12.75" x14ac:dyDescent="0.2">
      <c r="A7945" s="20"/>
      <c r="C7945" s="22"/>
      <c r="F7945" s="25"/>
    </row>
    <row r="7946" spans="1:6" ht="12.75" x14ac:dyDescent="0.2">
      <c r="A7946" s="20"/>
      <c r="C7946" s="22"/>
      <c r="F7946" s="25"/>
    </row>
    <row r="7947" spans="1:6" ht="12.75" x14ac:dyDescent="0.2">
      <c r="A7947" s="20"/>
      <c r="C7947" s="22"/>
      <c r="F7947" s="25"/>
    </row>
    <row r="7948" spans="1:6" ht="12.75" x14ac:dyDescent="0.2">
      <c r="A7948" s="20"/>
      <c r="C7948" s="22"/>
      <c r="F7948" s="25"/>
    </row>
    <row r="7949" spans="1:6" ht="12.75" x14ac:dyDescent="0.2">
      <c r="A7949" s="20"/>
      <c r="C7949" s="22"/>
      <c r="F7949" s="25"/>
    </row>
    <row r="7950" spans="1:6" ht="12.75" x14ac:dyDescent="0.2">
      <c r="A7950" s="20"/>
      <c r="C7950" s="22"/>
      <c r="F7950" s="25"/>
    </row>
    <row r="7951" spans="1:6" ht="12.75" x14ac:dyDescent="0.2">
      <c r="A7951" s="20"/>
      <c r="C7951" s="22"/>
      <c r="F7951" s="25"/>
    </row>
    <row r="7952" spans="1:6" ht="12.75" x14ac:dyDescent="0.2">
      <c r="A7952" s="20"/>
      <c r="C7952" s="22"/>
      <c r="F7952" s="25"/>
    </row>
    <row r="7953" spans="1:6" ht="12.75" x14ac:dyDescent="0.2">
      <c r="A7953" s="20"/>
      <c r="C7953" s="22"/>
      <c r="F7953" s="25"/>
    </row>
    <row r="7954" spans="1:6" ht="12.75" x14ac:dyDescent="0.2">
      <c r="A7954" s="20"/>
      <c r="C7954" s="22"/>
      <c r="F7954" s="25"/>
    </row>
    <row r="7955" spans="1:6" ht="12.75" x14ac:dyDescent="0.2">
      <c r="A7955" s="20"/>
      <c r="C7955" s="22"/>
      <c r="F7955" s="25"/>
    </row>
    <row r="7956" spans="1:6" ht="12.75" x14ac:dyDescent="0.2">
      <c r="A7956" s="20"/>
      <c r="C7956" s="22"/>
      <c r="F7956" s="25"/>
    </row>
    <row r="7957" spans="1:6" ht="12.75" x14ac:dyDescent="0.2">
      <c r="A7957" s="20"/>
      <c r="C7957" s="22"/>
      <c r="F7957" s="25"/>
    </row>
    <row r="7958" spans="1:6" ht="12.75" x14ac:dyDescent="0.2">
      <c r="A7958" s="20"/>
      <c r="C7958" s="22"/>
      <c r="F7958" s="25"/>
    </row>
    <row r="7959" spans="1:6" ht="12.75" x14ac:dyDescent="0.2">
      <c r="A7959" s="20"/>
      <c r="C7959" s="22"/>
      <c r="F7959" s="25"/>
    </row>
    <row r="7960" spans="1:6" ht="12.75" x14ac:dyDescent="0.2">
      <c r="A7960" s="20"/>
      <c r="C7960" s="22"/>
      <c r="F7960" s="25"/>
    </row>
    <row r="7961" spans="1:6" ht="12.75" x14ac:dyDescent="0.2">
      <c r="A7961" s="20"/>
      <c r="C7961" s="22"/>
      <c r="F7961" s="25"/>
    </row>
    <row r="7962" spans="1:6" ht="12.75" x14ac:dyDescent="0.2">
      <c r="A7962" s="20"/>
      <c r="C7962" s="22"/>
      <c r="F7962" s="25"/>
    </row>
    <row r="7963" spans="1:6" ht="12.75" x14ac:dyDescent="0.2">
      <c r="A7963" s="20"/>
      <c r="C7963" s="22"/>
      <c r="F7963" s="25"/>
    </row>
    <row r="7964" spans="1:6" ht="12.75" x14ac:dyDescent="0.2">
      <c r="A7964" s="20"/>
      <c r="C7964" s="22"/>
      <c r="F7964" s="25"/>
    </row>
    <row r="7965" spans="1:6" ht="12.75" x14ac:dyDescent="0.2">
      <c r="A7965" s="20"/>
      <c r="C7965" s="22"/>
      <c r="F7965" s="25"/>
    </row>
    <row r="7966" spans="1:6" ht="12.75" x14ac:dyDescent="0.2">
      <c r="A7966" s="20"/>
      <c r="C7966" s="22"/>
      <c r="F7966" s="25"/>
    </row>
    <row r="7967" spans="1:6" ht="12.75" x14ac:dyDescent="0.2">
      <c r="A7967" s="20"/>
      <c r="C7967" s="22"/>
      <c r="F7967" s="25"/>
    </row>
    <row r="7968" spans="1:6" ht="12.75" x14ac:dyDescent="0.2">
      <c r="A7968" s="20"/>
      <c r="C7968" s="22"/>
      <c r="F7968" s="25"/>
    </row>
    <row r="7969" spans="1:6" ht="12.75" x14ac:dyDescent="0.2">
      <c r="A7969" s="20"/>
      <c r="C7969" s="22"/>
      <c r="F7969" s="25"/>
    </row>
    <row r="7970" spans="1:6" ht="12.75" x14ac:dyDescent="0.2">
      <c r="A7970" s="20"/>
      <c r="C7970" s="22"/>
      <c r="F7970" s="25"/>
    </row>
    <row r="7971" spans="1:6" ht="12.75" x14ac:dyDescent="0.2">
      <c r="A7971" s="20"/>
      <c r="C7971" s="22"/>
      <c r="F7971" s="25"/>
    </row>
    <row r="7972" spans="1:6" ht="12.75" x14ac:dyDescent="0.2">
      <c r="A7972" s="20"/>
      <c r="C7972" s="22"/>
      <c r="F7972" s="25"/>
    </row>
    <row r="7973" spans="1:6" ht="12.75" x14ac:dyDescent="0.2">
      <c r="A7973" s="20"/>
      <c r="C7973" s="22"/>
      <c r="F7973" s="25"/>
    </row>
    <row r="7974" spans="1:6" ht="12.75" x14ac:dyDescent="0.2">
      <c r="A7974" s="20"/>
      <c r="C7974" s="22"/>
      <c r="F7974" s="25"/>
    </row>
    <row r="7975" spans="1:6" ht="12.75" x14ac:dyDescent="0.2">
      <c r="A7975" s="20"/>
      <c r="C7975" s="22"/>
      <c r="F7975" s="25"/>
    </row>
    <row r="7976" spans="1:6" ht="12.75" x14ac:dyDescent="0.2">
      <c r="A7976" s="20"/>
      <c r="C7976" s="22"/>
      <c r="F7976" s="25"/>
    </row>
    <row r="7977" spans="1:6" ht="12.75" x14ac:dyDescent="0.2">
      <c r="A7977" s="20"/>
      <c r="C7977" s="22"/>
      <c r="F7977" s="25"/>
    </row>
    <row r="7978" spans="1:6" ht="12.75" x14ac:dyDescent="0.2">
      <c r="A7978" s="20"/>
      <c r="C7978" s="22"/>
      <c r="F7978" s="25"/>
    </row>
    <row r="7979" spans="1:6" ht="12.75" x14ac:dyDescent="0.2">
      <c r="A7979" s="20"/>
      <c r="C7979" s="22"/>
      <c r="F7979" s="25"/>
    </row>
    <row r="7980" spans="1:6" ht="12.75" x14ac:dyDescent="0.2">
      <c r="A7980" s="20"/>
      <c r="C7980" s="22"/>
      <c r="F7980" s="25"/>
    </row>
    <row r="7981" spans="1:6" ht="12.75" x14ac:dyDescent="0.2">
      <c r="A7981" s="20"/>
      <c r="C7981" s="22"/>
      <c r="F7981" s="25"/>
    </row>
    <row r="7982" spans="1:6" ht="12.75" x14ac:dyDescent="0.2">
      <c r="A7982" s="20"/>
      <c r="C7982" s="22"/>
      <c r="F7982" s="25"/>
    </row>
    <row r="7983" spans="1:6" ht="12.75" x14ac:dyDescent="0.2">
      <c r="A7983" s="20"/>
      <c r="C7983" s="22"/>
      <c r="F7983" s="25"/>
    </row>
    <row r="7984" spans="1:6" ht="12.75" x14ac:dyDescent="0.2">
      <c r="A7984" s="20"/>
      <c r="C7984" s="22"/>
      <c r="F7984" s="25"/>
    </row>
    <row r="7985" spans="1:6" ht="12.75" x14ac:dyDescent="0.2">
      <c r="A7985" s="20"/>
      <c r="C7985" s="22"/>
      <c r="F7985" s="25"/>
    </row>
    <row r="7986" spans="1:6" ht="12.75" x14ac:dyDescent="0.2">
      <c r="A7986" s="20"/>
      <c r="C7986" s="22"/>
      <c r="F7986" s="25"/>
    </row>
    <row r="7987" spans="1:6" ht="12.75" x14ac:dyDescent="0.2">
      <c r="A7987" s="20"/>
      <c r="C7987" s="22"/>
      <c r="F7987" s="25"/>
    </row>
    <row r="7988" spans="1:6" ht="12.75" x14ac:dyDescent="0.2">
      <c r="A7988" s="20"/>
      <c r="C7988" s="22"/>
      <c r="F7988" s="25"/>
    </row>
    <row r="7989" spans="1:6" ht="12.75" x14ac:dyDescent="0.2">
      <c r="A7989" s="20"/>
      <c r="C7989" s="22"/>
      <c r="F7989" s="25"/>
    </row>
    <row r="7990" spans="1:6" ht="12.75" x14ac:dyDescent="0.2">
      <c r="A7990" s="20"/>
      <c r="C7990" s="22"/>
      <c r="F7990" s="25"/>
    </row>
    <row r="7991" spans="1:6" ht="12.75" x14ac:dyDescent="0.2">
      <c r="A7991" s="20"/>
      <c r="C7991" s="22"/>
      <c r="F7991" s="25"/>
    </row>
    <row r="7992" spans="1:6" ht="12.75" x14ac:dyDescent="0.2">
      <c r="A7992" s="20"/>
      <c r="C7992" s="22"/>
      <c r="F7992" s="25"/>
    </row>
    <row r="7993" spans="1:6" ht="12.75" x14ac:dyDescent="0.2">
      <c r="A7993" s="20"/>
      <c r="C7993" s="22"/>
      <c r="F7993" s="25"/>
    </row>
    <row r="7994" spans="1:6" ht="12.75" x14ac:dyDescent="0.2">
      <c r="A7994" s="20"/>
      <c r="C7994" s="22"/>
      <c r="F7994" s="25"/>
    </row>
    <row r="7995" spans="1:6" ht="12.75" x14ac:dyDescent="0.2">
      <c r="A7995" s="20"/>
      <c r="C7995" s="22"/>
      <c r="F7995" s="25"/>
    </row>
    <row r="7996" spans="1:6" ht="12.75" x14ac:dyDescent="0.2">
      <c r="A7996" s="20"/>
      <c r="C7996" s="22"/>
      <c r="F7996" s="25"/>
    </row>
    <row r="7997" spans="1:6" ht="12.75" x14ac:dyDescent="0.2">
      <c r="A7997" s="20"/>
      <c r="C7997" s="22"/>
      <c r="F7997" s="25"/>
    </row>
    <row r="7998" spans="1:6" ht="12.75" x14ac:dyDescent="0.2">
      <c r="A7998" s="20"/>
      <c r="C7998" s="22"/>
      <c r="F7998" s="25"/>
    </row>
    <row r="7999" spans="1:6" ht="12.75" x14ac:dyDescent="0.2">
      <c r="A7999" s="20"/>
      <c r="C7999" s="22"/>
      <c r="F7999" s="25"/>
    </row>
    <row r="8000" spans="1:6" ht="12.75" x14ac:dyDescent="0.2">
      <c r="A8000" s="20"/>
      <c r="C8000" s="22"/>
      <c r="F8000" s="25"/>
    </row>
    <row r="8001" spans="1:6" ht="12.75" x14ac:dyDescent="0.2">
      <c r="A8001" s="20"/>
      <c r="C8001" s="22"/>
      <c r="F8001" s="25"/>
    </row>
    <row r="8002" spans="1:6" ht="12.75" x14ac:dyDescent="0.2">
      <c r="A8002" s="20"/>
      <c r="C8002" s="22"/>
      <c r="F8002" s="25"/>
    </row>
    <row r="8003" spans="1:6" ht="12.75" x14ac:dyDescent="0.2">
      <c r="A8003" s="20"/>
      <c r="C8003" s="22"/>
      <c r="F8003" s="25"/>
    </row>
    <row r="8004" spans="1:6" ht="12.75" x14ac:dyDescent="0.2">
      <c r="A8004" s="20"/>
      <c r="C8004" s="22"/>
      <c r="F8004" s="25"/>
    </row>
    <row r="8005" spans="1:6" ht="12.75" x14ac:dyDescent="0.2">
      <c r="A8005" s="20"/>
      <c r="C8005" s="22"/>
      <c r="F8005" s="25"/>
    </row>
    <row r="8006" spans="1:6" ht="12.75" x14ac:dyDescent="0.2">
      <c r="A8006" s="20"/>
      <c r="C8006" s="22"/>
      <c r="F8006" s="25"/>
    </row>
    <row r="8007" spans="1:6" ht="12.75" x14ac:dyDescent="0.2">
      <c r="A8007" s="20"/>
      <c r="C8007" s="22"/>
      <c r="F8007" s="25"/>
    </row>
    <row r="8008" spans="1:6" ht="12.75" x14ac:dyDescent="0.2">
      <c r="A8008" s="20"/>
      <c r="C8008" s="22"/>
      <c r="F8008" s="25"/>
    </row>
    <row r="8009" spans="1:6" ht="12.75" x14ac:dyDescent="0.2">
      <c r="A8009" s="20"/>
      <c r="C8009" s="22"/>
      <c r="F8009" s="25"/>
    </row>
    <row r="8010" spans="1:6" ht="12.75" x14ac:dyDescent="0.2">
      <c r="A8010" s="20"/>
      <c r="C8010" s="22"/>
      <c r="F8010" s="25"/>
    </row>
    <row r="8011" spans="1:6" ht="12.75" x14ac:dyDescent="0.2">
      <c r="A8011" s="20"/>
      <c r="C8011" s="22"/>
      <c r="F8011" s="25"/>
    </row>
    <row r="8012" spans="1:6" ht="12.75" x14ac:dyDescent="0.2">
      <c r="A8012" s="20"/>
      <c r="C8012" s="22"/>
      <c r="F8012" s="25"/>
    </row>
    <row r="8013" spans="1:6" ht="12.75" x14ac:dyDescent="0.2">
      <c r="A8013" s="20"/>
      <c r="C8013" s="22"/>
      <c r="F8013" s="25"/>
    </row>
    <row r="8014" spans="1:6" ht="12.75" x14ac:dyDescent="0.2">
      <c r="A8014" s="20"/>
      <c r="C8014" s="22"/>
      <c r="F8014" s="25"/>
    </row>
    <row r="8015" spans="1:6" ht="12.75" x14ac:dyDescent="0.2">
      <c r="A8015" s="20"/>
      <c r="C8015" s="22"/>
      <c r="F8015" s="25"/>
    </row>
    <row r="8016" spans="1:6" ht="12.75" x14ac:dyDescent="0.2">
      <c r="A8016" s="20"/>
      <c r="C8016" s="22"/>
      <c r="F8016" s="25"/>
    </row>
    <row r="8017" spans="1:6" ht="12.75" x14ac:dyDescent="0.2">
      <c r="A8017" s="20"/>
      <c r="C8017" s="22"/>
      <c r="F8017" s="25"/>
    </row>
    <row r="8018" spans="1:6" ht="12.75" x14ac:dyDescent="0.2">
      <c r="A8018" s="20"/>
      <c r="C8018" s="22"/>
      <c r="F8018" s="25"/>
    </row>
    <row r="8019" spans="1:6" ht="12.75" x14ac:dyDescent="0.2">
      <c r="A8019" s="20"/>
      <c r="C8019" s="22"/>
      <c r="F8019" s="25"/>
    </row>
    <row r="8020" spans="1:6" ht="12.75" x14ac:dyDescent="0.2">
      <c r="A8020" s="20"/>
      <c r="C8020" s="22"/>
      <c r="F8020" s="25"/>
    </row>
    <row r="8021" spans="1:6" ht="12.75" x14ac:dyDescent="0.2">
      <c r="A8021" s="20"/>
      <c r="C8021" s="22"/>
      <c r="F8021" s="25"/>
    </row>
    <row r="8022" spans="1:6" ht="12.75" x14ac:dyDescent="0.2">
      <c r="A8022" s="20"/>
      <c r="C8022" s="22"/>
      <c r="F8022" s="25"/>
    </row>
    <row r="8023" spans="1:6" ht="12.75" x14ac:dyDescent="0.2">
      <c r="A8023" s="20"/>
      <c r="C8023" s="22"/>
      <c r="F8023" s="25"/>
    </row>
    <row r="8024" spans="1:6" ht="12.75" x14ac:dyDescent="0.2">
      <c r="A8024" s="20"/>
      <c r="C8024" s="22"/>
      <c r="F8024" s="25"/>
    </row>
    <row r="8025" spans="1:6" ht="12.75" x14ac:dyDescent="0.2">
      <c r="A8025" s="20"/>
      <c r="C8025" s="22"/>
      <c r="F8025" s="25"/>
    </row>
    <row r="8026" spans="1:6" ht="12.75" x14ac:dyDescent="0.2">
      <c r="A8026" s="20"/>
      <c r="C8026" s="22"/>
      <c r="F8026" s="25"/>
    </row>
    <row r="8027" spans="1:6" ht="12.75" x14ac:dyDescent="0.2">
      <c r="A8027" s="20"/>
      <c r="C8027" s="22"/>
      <c r="F8027" s="25"/>
    </row>
    <row r="8028" spans="1:6" ht="12.75" x14ac:dyDescent="0.2">
      <c r="A8028" s="20"/>
      <c r="C8028" s="22"/>
      <c r="F8028" s="25"/>
    </row>
    <row r="8029" spans="1:6" ht="12.75" x14ac:dyDescent="0.2">
      <c r="A8029" s="20"/>
      <c r="C8029" s="22"/>
      <c r="F8029" s="25"/>
    </row>
    <row r="8030" spans="1:6" ht="12.75" x14ac:dyDescent="0.2">
      <c r="A8030" s="20"/>
      <c r="C8030" s="22"/>
      <c r="F8030" s="25"/>
    </row>
    <row r="8031" spans="1:6" ht="12.75" x14ac:dyDescent="0.2">
      <c r="A8031" s="20"/>
      <c r="C8031" s="22"/>
      <c r="F8031" s="25"/>
    </row>
    <row r="8032" spans="1:6" ht="12.75" x14ac:dyDescent="0.2">
      <c r="A8032" s="20"/>
      <c r="C8032" s="22"/>
      <c r="F8032" s="25"/>
    </row>
    <row r="8033" spans="1:6" ht="12.75" x14ac:dyDescent="0.2">
      <c r="A8033" s="20"/>
      <c r="C8033" s="22"/>
      <c r="F8033" s="25"/>
    </row>
    <row r="8034" spans="1:6" ht="12.75" x14ac:dyDescent="0.2">
      <c r="A8034" s="20"/>
      <c r="C8034" s="22"/>
      <c r="F8034" s="25"/>
    </row>
    <row r="8035" spans="1:6" ht="12.75" x14ac:dyDescent="0.2">
      <c r="A8035" s="20"/>
      <c r="C8035" s="22"/>
      <c r="F8035" s="25"/>
    </row>
    <row r="8036" spans="1:6" ht="12.75" x14ac:dyDescent="0.2">
      <c r="A8036" s="20"/>
      <c r="C8036" s="22"/>
      <c r="F8036" s="25"/>
    </row>
    <row r="8037" spans="1:6" ht="12.75" x14ac:dyDescent="0.2">
      <c r="A8037" s="20"/>
      <c r="C8037" s="22"/>
      <c r="F8037" s="25"/>
    </row>
    <row r="8038" spans="1:6" ht="12.75" x14ac:dyDescent="0.2">
      <c r="A8038" s="20"/>
      <c r="C8038" s="22"/>
      <c r="F8038" s="25"/>
    </row>
    <row r="8039" spans="1:6" ht="12.75" x14ac:dyDescent="0.2">
      <c r="A8039" s="20"/>
      <c r="C8039" s="22"/>
      <c r="F8039" s="25"/>
    </row>
    <row r="8040" spans="1:6" ht="12.75" x14ac:dyDescent="0.2">
      <c r="A8040" s="20"/>
      <c r="C8040" s="22"/>
      <c r="F8040" s="25"/>
    </row>
    <row r="8041" spans="1:6" ht="12.75" x14ac:dyDescent="0.2">
      <c r="A8041" s="20"/>
      <c r="C8041" s="22"/>
      <c r="F8041" s="25"/>
    </row>
    <row r="8042" spans="1:6" ht="12.75" x14ac:dyDescent="0.2">
      <c r="A8042" s="20"/>
      <c r="C8042" s="22"/>
      <c r="F8042" s="25"/>
    </row>
    <row r="8043" spans="1:6" ht="12.75" x14ac:dyDescent="0.2">
      <c r="A8043" s="20"/>
      <c r="C8043" s="22"/>
      <c r="F8043" s="25"/>
    </row>
    <row r="8044" spans="1:6" ht="12.75" x14ac:dyDescent="0.2">
      <c r="A8044" s="20"/>
      <c r="C8044" s="22"/>
      <c r="F8044" s="25"/>
    </row>
    <row r="8045" spans="1:6" ht="12.75" x14ac:dyDescent="0.2">
      <c r="A8045" s="20"/>
      <c r="C8045" s="22"/>
      <c r="F8045" s="25"/>
    </row>
    <row r="8046" spans="1:6" ht="12.75" x14ac:dyDescent="0.2">
      <c r="A8046" s="20"/>
      <c r="C8046" s="22"/>
      <c r="F8046" s="25"/>
    </row>
    <row r="8047" spans="1:6" ht="12.75" x14ac:dyDescent="0.2">
      <c r="A8047" s="20"/>
      <c r="C8047" s="22"/>
      <c r="F8047" s="25"/>
    </row>
    <row r="8048" spans="1:6" ht="12.75" x14ac:dyDescent="0.2">
      <c r="A8048" s="20"/>
      <c r="C8048" s="22"/>
      <c r="F8048" s="25"/>
    </row>
    <row r="8049" spans="1:6" ht="12.75" x14ac:dyDescent="0.2">
      <c r="A8049" s="20"/>
      <c r="C8049" s="22"/>
      <c r="F8049" s="25"/>
    </row>
    <row r="8050" spans="1:6" ht="12.75" x14ac:dyDescent="0.2">
      <c r="A8050" s="20"/>
      <c r="C8050" s="22"/>
      <c r="F8050" s="25"/>
    </row>
    <row r="8051" spans="1:6" ht="12.75" x14ac:dyDescent="0.2">
      <c r="A8051" s="20"/>
      <c r="C8051" s="22"/>
      <c r="F8051" s="25"/>
    </row>
    <row r="8052" spans="1:6" ht="12.75" x14ac:dyDescent="0.2">
      <c r="A8052" s="20"/>
      <c r="C8052" s="22"/>
      <c r="F8052" s="25"/>
    </row>
    <row r="8053" spans="1:6" ht="12.75" x14ac:dyDescent="0.2">
      <c r="A8053" s="20"/>
      <c r="C8053" s="22"/>
      <c r="F8053" s="25"/>
    </row>
    <row r="8054" spans="1:6" ht="12.75" x14ac:dyDescent="0.2">
      <c r="A8054" s="20"/>
      <c r="C8054" s="22"/>
      <c r="F8054" s="25"/>
    </row>
    <row r="8055" spans="1:6" ht="12.75" x14ac:dyDescent="0.2">
      <c r="A8055" s="20"/>
      <c r="C8055" s="22"/>
      <c r="F8055" s="25"/>
    </row>
    <row r="8056" spans="1:6" ht="12.75" x14ac:dyDescent="0.2">
      <c r="A8056" s="20"/>
      <c r="C8056" s="22"/>
      <c r="F8056" s="25"/>
    </row>
    <row r="8057" spans="1:6" ht="12.75" x14ac:dyDescent="0.2">
      <c r="A8057" s="20"/>
      <c r="C8057" s="22"/>
      <c r="F8057" s="25"/>
    </row>
    <row r="8058" spans="1:6" ht="12.75" x14ac:dyDescent="0.2">
      <c r="A8058" s="20"/>
      <c r="C8058" s="22"/>
      <c r="F8058" s="25"/>
    </row>
    <row r="8059" spans="1:6" ht="12.75" x14ac:dyDescent="0.2">
      <c r="A8059" s="20"/>
      <c r="C8059" s="22"/>
      <c r="F8059" s="25"/>
    </row>
    <row r="8060" spans="1:6" ht="12.75" x14ac:dyDescent="0.2">
      <c r="A8060" s="20"/>
      <c r="C8060" s="22"/>
      <c r="F8060" s="25"/>
    </row>
    <row r="8061" spans="1:6" ht="12.75" x14ac:dyDescent="0.2">
      <c r="A8061" s="20"/>
      <c r="C8061" s="22"/>
      <c r="F8061" s="25"/>
    </row>
    <row r="8062" spans="1:6" ht="12.75" x14ac:dyDescent="0.2">
      <c r="A8062" s="20"/>
      <c r="C8062" s="22"/>
      <c r="F8062" s="25"/>
    </row>
    <row r="8063" spans="1:6" ht="12.75" x14ac:dyDescent="0.2">
      <c r="A8063" s="20"/>
      <c r="C8063" s="22"/>
      <c r="F8063" s="25"/>
    </row>
    <row r="8064" spans="1:6" ht="12.75" x14ac:dyDescent="0.2">
      <c r="A8064" s="20"/>
      <c r="C8064" s="22"/>
      <c r="F8064" s="25"/>
    </row>
    <row r="8065" spans="1:6" ht="12.75" x14ac:dyDescent="0.2">
      <c r="A8065" s="20"/>
      <c r="C8065" s="22"/>
      <c r="F8065" s="25"/>
    </row>
    <row r="8066" spans="1:6" ht="12.75" x14ac:dyDescent="0.2">
      <c r="A8066" s="20"/>
      <c r="C8066" s="22"/>
      <c r="F8066" s="25"/>
    </row>
    <row r="8067" spans="1:6" ht="12.75" x14ac:dyDescent="0.2">
      <c r="A8067" s="20"/>
      <c r="C8067" s="22"/>
      <c r="F8067" s="25"/>
    </row>
    <row r="8068" spans="1:6" ht="12.75" x14ac:dyDescent="0.2">
      <c r="A8068" s="20"/>
      <c r="C8068" s="22"/>
      <c r="F8068" s="25"/>
    </row>
    <row r="8069" spans="1:6" ht="12.75" x14ac:dyDescent="0.2">
      <c r="A8069" s="20"/>
      <c r="C8069" s="22"/>
      <c r="F8069" s="25"/>
    </row>
    <row r="8070" spans="1:6" ht="12.75" x14ac:dyDescent="0.2">
      <c r="A8070" s="20"/>
      <c r="C8070" s="22"/>
      <c r="F8070" s="25"/>
    </row>
    <row r="8071" spans="1:6" ht="12.75" x14ac:dyDescent="0.2">
      <c r="A8071" s="20"/>
      <c r="C8071" s="22"/>
      <c r="F8071" s="25"/>
    </row>
    <row r="8072" spans="1:6" ht="12.75" x14ac:dyDescent="0.2">
      <c r="A8072" s="20"/>
      <c r="C8072" s="22"/>
      <c r="F8072" s="25"/>
    </row>
    <row r="8073" spans="1:6" ht="12.75" x14ac:dyDescent="0.2">
      <c r="A8073" s="20"/>
      <c r="C8073" s="22"/>
      <c r="F8073" s="25"/>
    </row>
    <row r="8074" spans="1:6" ht="12.75" x14ac:dyDescent="0.2">
      <c r="A8074" s="20"/>
      <c r="C8074" s="22"/>
      <c r="F8074" s="25"/>
    </row>
    <row r="8075" spans="1:6" ht="12.75" x14ac:dyDescent="0.2">
      <c r="A8075" s="20"/>
      <c r="C8075" s="22"/>
      <c r="F8075" s="25"/>
    </row>
    <row r="8076" spans="1:6" ht="12.75" x14ac:dyDescent="0.2">
      <c r="A8076" s="20"/>
      <c r="C8076" s="22"/>
      <c r="F8076" s="25"/>
    </row>
    <row r="8077" spans="1:6" ht="12.75" x14ac:dyDescent="0.2">
      <c r="A8077" s="20"/>
      <c r="C8077" s="22"/>
      <c r="F8077" s="25"/>
    </row>
    <row r="8078" spans="1:6" ht="12.75" x14ac:dyDescent="0.2">
      <c r="A8078" s="20"/>
      <c r="C8078" s="22"/>
      <c r="F8078" s="25"/>
    </row>
    <row r="8079" spans="1:6" ht="12.75" x14ac:dyDescent="0.2">
      <c r="A8079" s="20"/>
      <c r="C8079" s="22"/>
      <c r="F8079" s="25"/>
    </row>
    <row r="8080" spans="1:6" ht="12.75" x14ac:dyDescent="0.2">
      <c r="A8080" s="20"/>
      <c r="C8080" s="22"/>
      <c r="F8080" s="25"/>
    </row>
    <row r="8081" spans="1:6" ht="12.75" x14ac:dyDescent="0.2">
      <c r="A8081" s="20"/>
      <c r="C8081" s="22"/>
      <c r="F8081" s="25"/>
    </row>
    <row r="8082" spans="1:6" ht="12.75" x14ac:dyDescent="0.2">
      <c r="A8082" s="20"/>
      <c r="C8082" s="22"/>
      <c r="F8082" s="25"/>
    </row>
    <row r="8083" spans="1:6" ht="12.75" x14ac:dyDescent="0.2">
      <c r="A8083" s="20"/>
      <c r="C8083" s="22"/>
      <c r="F8083" s="25"/>
    </row>
    <row r="8084" spans="1:6" ht="12.75" x14ac:dyDescent="0.2">
      <c r="A8084" s="20"/>
      <c r="C8084" s="22"/>
      <c r="F8084" s="25"/>
    </row>
    <row r="8085" spans="1:6" ht="12.75" x14ac:dyDescent="0.2">
      <c r="A8085" s="20"/>
      <c r="C8085" s="22"/>
      <c r="F8085" s="25"/>
    </row>
    <row r="8086" spans="1:6" ht="12.75" x14ac:dyDescent="0.2">
      <c r="A8086" s="20"/>
      <c r="C8086" s="22"/>
      <c r="F8086" s="25"/>
    </row>
    <row r="8087" spans="1:6" ht="12.75" x14ac:dyDescent="0.2">
      <c r="A8087" s="20"/>
      <c r="C8087" s="22"/>
      <c r="F8087" s="25"/>
    </row>
    <row r="8088" spans="1:6" ht="12.75" x14ac:dyDescent="0.2">
      <c r="A8088" s="20"/>
      <c r="C8088" s="22"/>
      <c r="F8088" s="25"/>
    </row>
    <row r="8089" spans="1:6" ht="12.75" x14ac:dyDescent="0.2">
      <c r="A8089" s="20"/>
      <c r="C8089" s="22"/>
      <c r="F8089" s="25"/>
    </row>
    <row r="8090" spans="1:6" ht="12.75" x14ac:dyDescent="0.2">
      <c r="A8090" s="20"/>
      <c r="C8090" s="22"/>
      <c r="F8090" s="25"/>
    </row>
    <row r="8091" spans="1:6" ht="12.75" x14ac:dyDescent="0.2">
      <c r="A8091" s="20"/>
      <c r="C8091" s="22"/>
      <c r="F8091" s="25"/>
    </row>
    <row r="8092" spans="1:6" ht="12.75" x14ac:dyDescent="0.2">
      <c r="A8092" s="20"/>
      <c r="C8092" s="22"/>
      <c r="F8092" s="25"/>
    </row>
    <row r="8093" spans="1:6" ht="12.75" x14ac:dyDescent="0.2">
      <c r="A8093" s="20"/>
      <c r="C8093" s="22"/>
      <c r="F8093" s="25"/>
    </row>
    <row r="8094" spans="1:6" ht="12.75" x14ac:dyDescent="0.2">
      <c r="A8094" s="20"/>
      <c r="C8094" s="22"/>
      <c r="F8094" s="25"/>
    </row>
    <row r="8095" spans="1:6" ht="12.75" x14ac:dyDescent="0.2">
      <c r="A8095" s="20"/>
      <c r="C8095" s="22"/>
      <c r="F8095" s="25"/>
    </row>
    <row r="8096" spans="1:6" ht="12.75" x14ac:dyDescent="0.2">
      <c r="A8096" s="20"/>
      <c r="C8096" s="22"/>
      <c r="F8096" s="25"/>
    </row>
    <row r="8097" spans="1:6" ht="12.75" x14ac:dyDescent="0.2">
      <c r="A8097" s="20"/>
      <c r="C8097" s="22"/>
      <c r="F8097" s="25"/>
    </row>
    <row r="8098" spans="1:6" ht="12.75" x14ac:dyDescent="0.2">
      <c r="A8098" s="20"/>
      <c r="C8098" s="22"/>
      <c r="F8098" s="25"/>
    </row>
    <row r="8099" spans="1:6" ht="12.75" x14ac:dyDescent="0.2">
      <c r="A8099" s="20"/>
      <c r="C8099" s="22"/>
      <c r="F8099" s="25"/>
    </row>
    <row r="8100" spans="1:6" ht="12.75" x14ac:dyDescent="0.2">
      <c r="A8100" s="20"/>
      <c r="C8100" s="22"/>
      <c r="F8100" s="25"/>
    </row>
    <row r="8101" spans="1:6" ht="12.75" x14ac:dyDescent="0.2">
      <c r="A8101" s="20"/>
      <c r="C8101" s="22"/>
      <c r="F8101" s="25"/>
    </row>
    <row r="8102" spans="1:6" ht="12.75" x14ac:dyDescent="0.2">
      <c r="A8102" s="20"/>
      <c r="C8102" s="22"/>
      <c r="F8102" s="25"/>
    </row>
    <row r="8103" spans="1:6" ht="12.75" x14ac:dyDescent="0.2">
      <c r="A8103" s="20"/>
      <c r="C8103" s="22"/>
      <c r="F8103" s="25"/>
    </row>
    <row r="8104" spans="1:6" ht="12.75" x14ac:dyDescent="0.2">
      <c r="A8104" s="20"/>
      <c r="C8104" s="22"/>
      <c r="F8104" s="25"/>
    </row>
    <row r="8105" spans="1:6" ht="12.75" x14ac:dyDescent="0.2">
      <c r="A8105" s="20"/>
      <c r="C8105" s="22"/>
      <c r="F8105" s="25"/>
    </row>
    <row r="8106" spans="1:6" ht="12.75" x14ac:dyDescent="0.2">
      <c r="A8106" s="20"/>
      <c r="C8106" s="22"/>
      <c r="F8106" s="25"/>
    </row>
    <row r="8107" spans="1:6" ht="12.75" x14ac:dyDescent="0.2">
      <c r="A8107" s="20"/>
      <c r="C8107" s="22"/>
      <c r="F8107" s="25"/>
    </row>
    <row r="8108" spans="1:6" ht="12.75" x14ac:dyDescent="0.2">
      <c r="A8108" s="20"/>
      <c r="C8108" s="22"/>
      <c r="F8108" s="25"/>
    </row>
    <row r="8109" spans="1:6" ht="12.75" x14ac:dyDescent="0.2">
      <c r="A8109" s="20"/>
      <c r="C8109" s="22"/>
      <c r="F8109" s="25"/>
    </row>
    <row r="8110" spans="1:6" ht="12.75" x14ac:dyDescent="0.2">
      <c r="A8110" s="20"/>
      <c r="C8110" s="22"/>
      <c r="F8110" s="25"/>
    </row>
    <row r="8111" spans="1:6" ht="12.75" x14ac:dyDescent="0.2">
      <c r="A8111" s="20"/>
      <c r="C8111" s="22"/>
      <c r="F8111" s="25"/>
    </row>
    <row r="8112" spans="1:6" ht="12.75" x14ac:dyDescent="0.2">
      <c r="A8112" s="20"/>
      <c r="C8112" s="22"/>
      <c r="F8112" s="25"/>
    </row>
    <row r="8113" spans="1:6" ht="12.75" x14ac:dyDescent="0.2">
      <c r="A8113" s="20"/>
      <c r="C8113" s="22"/>
      <c r="F8113" s="25"/>
    </row>
    <row r="8114" spans="1:6" ht="12.75" x14ac:dyDescent="0.2">
      <c r="A8114" s="20"/>
      <c r="C8114" s="22"/>
      <c r="F8114" s="25"/>
    </row>
    <row r="8115" spans="1:6" ht="12.75" x14ac:dyDescent="0.2">
      <c r="A8115" s="20"/>
      <c r="C8115" s="22"/>
      <c r="F8115" s="25"/>
    </row>
    <row r="8116" spans="1:6" ht="12.75" x14ac:dyDescent="0.2">
      <c r="A8116" s="20"/>
      <c r="C8116" s="22"/>
      <c r="F8116" s="25"/>
    </row>
    <row r="8117" spans="1:6" ht="12.75" x14ac:dyDescent="0.2">
      <c r="A8117" s="20"/>
      <c r="C8117" s="22"/>
      <c r="F8117" s="25"/>
    </row>
    <row r="8118" spans="1:6" ht="12.75" x14ac:dyDescent="0.2">
      <c r="A8118" s="20"/>
      <c r="C8118" s="22"/>
      <c r="F8118" s="25"/>
    </row>
    <row r="8119" spans="1:6" ht="12.75" x14ac:dyDescent="0.2">
      <c r="A8119" s="20"/>
      <c r="C8119" s="22"/>
      <c r="F8119" s="25"/>
    </row>
    <row r="8120" spans="1:6" ht="12.75" x14ac:dyDescent="0.2">
      <c r="A8120" s="20"/>
      <c r="C8120" s="22"/>
      <c r="F8120" s="25"/>
    </row>
    <row r="8121" spans="1:6" ht="12.75" x14ac:dyDescent="0.2">
      <c r="A8121" s="20"/>
      <c r="C8121" s="22"/>
      <c r="F8121" s="25"/>
    </row>
    <row r="8122" spans="1:6" ht="12.75" x14ac:dyDescent="0.2">
      <c r="A8122" s="20"/>
      <c r="C8122" s="22"/>
      <c r="F8122" s="25"/>
    </row>
    <row r="8123" spans="1:6" ht="12.75" x14ac:dyDescent="0.2">
      <c r="A8123" s="20"/>
      <c r="C8123" s="22"/>
      <c r="F8123" s="25"/>
    </row>
    <row r="8124" spans="1:6" ht="12.75" x14ac:dyDescent="0.2">
      <c r="A8124" s="20"/>
      <c r="C8124" s="22"/>
      <c r="F8124" s="25"/>
    </row>
    <row r="8125" spans="1:6" ht="12.75" x14ac:dyDescent="0.2">
      <c r="A8125" s="20"/>
      <c r="C8125" s="22"/>
      <c r="F8125" s="25"/>
    </row>
    <row r="8126" spans="1:6" ht="12.75" x14ac:dyDescent="0.2">
      <c r="A8126" s="20"/>
      <c r="C8126" s="22"/>
      <c r="F8126" s="25"/>
    </row>
    <row r="8127" spans="1:6" ht="12.75" x14ac:dyDescent="0.2">
      <c r="A8127" s="20"/>
      <c r="C8127" s="22"/>
      <c r="F8127" s="25"/>
    </row>
    <row r="8128" spans="1:6" ht="12.75" x14ac:dyDescent="0.2">
      <c r="A8128" s="20"/>
      <c r="C8128" s="22"/>
      <c r="F8128" s="25"/>
    </row>
    <row r="8129" spans="1:6" ht="12.75" x14ac:dyDescent="0.2">
      <c r="A8129" s="20"/>
      <c r="C8129" s="22"/>
      <c r="F8129" s="25"/>
    </row>
    <row r="8130" spans="1:6" ht="12.75" x14ac:dyDescent="0.2">
      <c r="A8130" s="20"/>
      <c r="C8130" s="22"/>
      <c r="F8130" s="25"/>
    </row>
    <row r="8131" spans="1:6" ht="12.75" x14ac:dyDescent="0.2">
      <c r="A8131" s="20"/>
      <c r="C8131" s="22"/>
      <c r="F8131" s="25"/>
    </row>
    <row r="8132" spans="1:6" ht="12.75" x14ac:dyDescent="0.2">
      <c r="A8132" s="20"/>
      <c r="C8132" s="22"/>
      <c r="F8132" s="25"/>
    </row>
    <row r="8133" spans="1:6" ht="12.75" x14ac:dyDescent="0.2">
      <c r="A8133" s="20"/>
      <c r="C8133" s="22"/>
      <c r="F8133" s="25"/>
    </row>
    <row r="8134" spans="1:6" ht="12.75" x14ac:dyDescent="0.2">
      <c r="A8134" s="20"/>
      <c r="C8134" s="22"/>
      <c r="F8134" s="25"/>
    </row>
    <row r="8135" spans="1:6" ht="12.75" x14ac:dyDescent="0.2">
      <c r="A8135" s="20"/>
      <c r="C8135" s="22"/>
      <c r="F8135" s="25"/>
    </row>
    <row r="8136" spans="1:6" ht="12.75" x14ac:dyDescent="0.2">
      <c r="A8136" s="20"/>
      <c r="C8136" s="22"/>
      <c r="F8136" s="25"/>
    </row>
    <row r="8137" spans="1:6" ht="12.75" x14ac:dyDescent="0.2">
      <c r="A8137" s="20"/>
      <c r="C8137" s="22"/>
      <c r="F8137" s="25"/>
    </row>
    <row r="8138" spans="1:6" ht="12.75" x14ac:dyDescent="0.2">
      <c r="A8138" s="20"/>
      <c r="C8138" s="22"/>
      <c r="F8138" s="25"/>
    </row>
    <row r="8139" spans="1:6" ht="12.75" x14ac:dyDescent="0.2">
      <c r="A8139" s="20"/>
      <c r="C8139" s="22"/>
      <c r="F8139" s="25"/>
    </row>
    <row r="8140" spans="1:6" ht="12.75" x14ac:dyDescent="0.2">
      <c r="A8140" s="20"/>
      <c r="C8140" s="22"/>
      <c r="F8140" s="25"/>
    </row>
    <row r="8141" spans="1:6" ht="12.75" x14ac:dyDescent="0.2">
      <c r="A8141" s="20"/>
      <c r="C8141" s="22"/>
      <c r="F8141" s="25"/>
    </row>
    <row r="8142" spans="1:6" ht="12.75" x14ac:dyDescent="0.2">
      <c r="A8142" s="20"/>
      <c r="C8142" s="22"/>
      <c r="F8142" s="25"/>
    </row>
    <row r="8143" spans="1:6" ht="12.75" x14ac:dyDescent="0.2">
      <c r="A8143" s="20"/>
      <c r="C8143" s="22"/>
      <c r="F8143" s="25"/>
    </row>
    <row r="8144" spans="1:6" ht="12.75" x14ac:dyDescent="0.2">
      <c r="A8144" s="20"/>
      <c r="C8144" s="22"/>
      <c r="F8144" s="25"/>
    </row>
    <row r="8145" spans="1:6" ht="12.75" x14ac:dyDescent="0.2">
      <c r="A8145" s="20"/>
      <c r="C8145" s="22"/>
      <c r="F8145" s="25"/>
    </row>
    <row r="8146" spans="1:6" ht="12.75" x14ac:dyDescent="0.2">
      <c r="A8146" s="20"/>
      <c r="C8146" s="22"/>
      <c r="F8146" s="25"/>
    </row>
    <row r="8147" spans="1:6" ht="12.75" x14ac:dyDescent="0.2">
      <c r="A8147" s="20"/>
      <c r="C8147" s="22"/>
      <c r="F8147" s="25"/>
    </row>
    <row r="8148" spans="1:6" ht="12.75" x14ac:dyDescent="0.2">
      <c r="A8148" s="20"/>
      <c r="C8148" s="22"/>
      <c r="F8148" s="25"/>
    </row>
    <row r="8149" spans="1:6" ht="12.75" x14ac:dyDescent="0.2">
      <c r="A8149" s="20"/>
      <c r="C8149" s="22"/>
      <c r="F8149" s="25"/>
    </row>
    <row r="8150" spans="1:6" ht="12.75" x14ac:dyDescent="0.2">
      <c r="A8150" s="20"/>
      <c r="C8150" s="22"/>
      <c r="F8150" s="25"/>
    </row>
    <row r="8151" spans="1:6" ht="12.75" x14ac:dyDescent="0.2">
      <c r="A8151" s="20"/>
      <c r="C8151" s="22"/>
      <c r="F8151" s="25"/>
    </row>
    <row r="8152" spans="1:6" ht="12.75" x14ac:dyDescent="0.2">
      <c r="A8152" s="20"/>
      <c r="C8152" s="22"/>
      <c r="F8152" s="25"/>
    </row>
    <row r="8153" spans="1:6" ht="12.75" x14ac:dyDescent="0.2">
      <c r="A8153" s="20"/>
      <c r="C8153" s="22"/>
      <c r="F8153" s="25"/>
    </row>
    <row r="8154" spans="1:6" ht="12.75" x14ac:dyDescent="0.2">
      <c r="A8154" s="20"/>
      <c r="C8154" s="22"/>
      <c r="F8154" s="25"/>
    </row>
    <row r="8155" spans="1:6" ht="12.75" x14ac:dyDescent="0.2">
      <c r="A8155" s="20"/>
      <c r="C8155" s="22"/>
      <c r="F8155" s="25"/>
    </row>
    <row r="8156" spans="1:6" ht="12.75" x14ac:dyDescent="0.2">
      <c r="A8156" s="20"/>
      <c r="C8156" s="22"/>
      <c r="F8156" s="25"/>
    </row>
    <row r="8157" spans="1:6" ht="12.75" x14ac:dyDescent="0.2">
      <c r="A8157" s="20"/>
      <c r="C8157" s="22"/>
      <c r="F8157" s="25"/>
    </row>
    <row r="8158" spans="1:6" ht="12.75" x14ac:dyDescent="0.2">
      <c r="A8158" s="20"/>
      <c r="C8158" s="22"/>
      <c r="F8158" s="25"/>
    </row>
    <row r="8159" spans="1:6" ht="12.75" x14ac:dyDescent="0.2">
      <c r="A8159" s="20"/>
      <c r="C8159" s="22"/>
      <c r="F8159" s="25"/>
    </row>
    <row r="8160" spans="1:6" ht="12.75" x14ac:dyDescent="0.2">
      <c r="A8160" s="20"/>
      <c r="C8160" s="22"/>
      <c r="F8160" s="25"/>
    </row>
    <row r="8161" spans="1:6" ht="12.75" x14ac:dyDescent="0.2">
      <c r="A8161" s="20"/>
      <c r="C8161" s="22"/>
      <c r="F8161" s="25"/>
    </row>
    <row r="8162" spans="1:6" ht="12.75" x14ac:dyDescent="0.2">
      <c r="A8162" s="20"/>
      <c r="C8162" s="22"/>
      <c r="F8162" s="25"/>
    </row>
    <row r="8163" spans="1:6" ht="12.75" x14ac:dyDescent="0.2">
      <c r="A8163" s="20"/>
      <c r="C8163" s="22"/>
      <c r="F8163" s="25"/>
    </row>
    <row r="8164" spans="1:6" ht="12.75" x14ac:dyDescent="0.2">
      <c r="A8164" s="20"/>
      <c r="C8164" s="22"/>
      <c r="F8164" s="25"/>
    </row>
    <row r="8165" spans="1:6" ht="12.75" x14ac:dyDescent="0.2">
      <c r="A8165" s="20"/>
      <c r="C8165" s="22"/>
      <c r="F8165" s="25"/>
    </row>
    <row r="8166" spans="1:6" ht="12.75" x14ac:dyDescent="0.2">
      <c r="A8166" s="20"/>
      <c r="C8166" s="22"/>
      <c r="F8166" s="25"/>
    </row>
    <row r="8167" spans="1:6" ht="12.75" x14ac:dyDescent="0.2">
      <c r="A8167" s="20"/>
      <c r="C8167" s="22"/>
      <c r="F8167" s="25"/>
    </row>
    <row r="8168" spans="1:6" ht="12.75" x14ac:dyDescent="0.2">
      <c r="A8168" s="20"/>
      <c r="C8168" s="22"/>
      <c r="F8168" s="25"/>
    </row>
    <row r="8169" spans="1:6" ht="12.75" x14ac:dyDescent="0.2">
      <c r="A8169" s="20"/>
      <c r="C8169" s="22"/>
      <c r="F8169" s="25"/>
    </row>
    <row r="8170" spans="1:6" ht="12.75" x14ac:dyDescent="0.2">
      <c r="A8170" s="20"/>
      <c r="C8170" s="22"/>
      <c r="F8170" s="25"/>
    </row>
    <row r="8171" spans="1:6" ht="12.75" x14ac:dyDescent="0.2">
      <c r="A8171" s="20"/>
      <c r="C8171" s="22"/>
      <c r="F8171" s="25"/>
    </row>
    <row r="8172" spans="1:6" ht="12.75" x14ac:dyDescent="0.2">
      <c r="A8172" s="20"/>
      <c r="C8172" s="22"/>
      <c r="F8172" s="25"/>
    </row>
    <row r="8173" spans="1:6" ht="12.75" x14ac:dyDescent="0.2">
      <c r="A8173" s="20"/>
      <c r="C8173" s="22"/>
      <c r="F8173" s="25"/>
    </row>
    <row r="8174" spans="1:6" ht="12.75" x14ac:dyDescent="0.2">
      <c r="A8174" s="20"/>
      <c r="C8174" s="22"/>
      <c r="F8174" s="25"/>
    </row>
    <row r="8175" spans="1:6" ht="12.75" x14ac:dyDescent="0.2">
      <c r="A8175" s="20"/>
      <c r="C8175" s="22"/>
      <c r="F8175" s="25"/>
    </row>
    <row r="8176" spans="1:6" ht="12.75" x14ac:dyDescent="0.2">
      <c r="A8176" s="20"/>
      <c r="C8176" s="22"/>
      <c r="F8176" s="25"/>
    </row>
    <row r="8177" spans="1:6" ht="12.75" x14ac:dyDescent="0.2">
      <c r="A8177" s="20"/>
      <c r="C8177" s="22"/>
      <c r="F8177" s="25"/>
    </row>
    <row r="8178" spans="1:6" ht="12.75" x14ac:dyDescent="0.2">
      <c r="A8178" s="20"/>
      <c r="C8178" s="22"/>
      <c r="F8178" s="25"/>
    </row>
    <row r="8179" spans="1:6" ht="12.75" x14ac:dyDescent="0.2">
      <c r="A8179" s="20"/>
      <c r="C8179" s="22"/>
      <c r="F8179" s="25"/>
    </row>
    <row r="8180" spans="1:6" ht="12.75" x14ac:dyDescent="0.2">
      <c r="A8180" s="20"/>
      <c r="C8180" s="22"/>
      <c r="F8180" s="25"/>
    </row>
    <row r="8181" spans="1:6" ht="12.75" x14ac:dyDescent="0.2">
      <c r="A8181" s="20"/>
      <c r="C8181" s="22"/>
      <c r="F8181" s="25"/>
    </row>
    <row r="8182" spans="1:6" ht="12.75" x14ac:dyDescent="0.2">
      <c r="A8182" s="20"/>
      <c r="C8182" s="22"/>
      <c r="F8182" s="25"/>
    </row>
    <row r="8183" spans="1:6" ht="12.75" x14ac:dyDescent="0.2">
      <c r="A8183" s="20"/>
      <c r="C8183" s="22"/>
      <c r="F8183" s="25"/>
    </row>
    <row r="8184" spans="1:6" ht="12.75" x14ac:dyDescent="0.2">
      <c r="A8184" s="20"/>
      <c r="C8184" s="22"/>
      <c r="F8184" s="25"/>
    </row>
    <row r="8185" spans="1:6" ht="12.75" x14ac:dyDescent="0.2">
      <c r="A8185" s="20"/>
      <c r="C8185" s="22"/>
      <c r="F8185" s="25"/>
    </row>
    <row r="8186" spans="1:6" ht="12.75" x14ac:dyDescent="0.2">
      <c r="A8186" s="20"/>
      <c r="C8186" s="22"/>
      <c r="F8186" s="25"/>
    </row>
    <row r="8187" spans="1:6" ht="12.75" x14ac:dyDescent="0.2">
      <c r="A8187" s="20"/>
      <c r="C8187" s="22"/>
      <c r="F8187" s="25"/>
    </row>
    <row r="8188" spans="1:6" ht="12.75" x14ac:dyDescent="0.2">
      <c r="A8188" s="20"/>
      <c r="C8188" s="22"/>
      <c r="F8188" s="25"/>
    </row>
    <row r="8189" spans="1:6" ht="12.75" x14ac:dyDescent="0.2">
      <c r="A8189" s="20"/>
      <c r="C8189" s="22"/>
      <c r="F8189" s="25"/>
    </row>
    <row r="8190" spans="1:6" ht="12.75" x14ac:dyDescent="0.2">
      <c r="A8190" s="20"/>
      <c r="C8190" s="22"/>
      <c r="F8190" s="25"/>
    </row>
    <row r="8191" spans="1:6" ht="12.75" x14ac:dyDescent="0.2">
      <c r="A8191" s="20"/>
      <c r="C8191" s="22"/>
      <c r="F8191" s="25"/>
    </row>
    <row r="8192" spans="1:6" ht="12.75" x14ac:dyDescent="0.2">
      <c r="A8192" s="20"/>
      <c r="C8192" s="22"/>
      <c r="F8192" s="25"/>
    </row>
    <row r="8193" spans="1:6" ht="12.75" x14ac:dyDescent="0.2">
      <c r="A8193" s="20"/>
      <c r="C8193" s="22"/>
      <c r="F8193" s="25"/>
    </row>
    <row r="8194" spans="1:6" ht="12.75" x14ac:dyDescent="0.2">
      <c r="A8194" s="20"/>
      <c r="C8194" s="22"/>
      <c r="F8194" s="25"/>
    </row>
    <row r="8195" spans="1:6" ht="12.75" x14ac:dyDescent="0.2">
      <c r="A8195" s="20"/>
      <c r="C8195" s="22"/>
      <c r="F8195" s="25"/>
    </row>
    <row r="8196" spans="1:6" ht="12.75" x14ac:dyDescent="0.2">
      <c r="A8196" s="20"/>
      <c r="C8196" s="22"/>
      <c r="F8196" s="25"/>
    </row>
    <row r="8197" spans="1:6" ht="12.75" x14ac:dyDescent="0.2">
      <c r="A8197" s="20"/>
      <c r="C8197" s="22"/>
      <c r="F8197" s="25"/>
    </row>
    <row r="8198" spans="1:6" ht="12.75" x14ac:dyDescent="0.2">
      <c r="A8198" s="20"/>
      <c r="C8198" s="22"/>
      <c r="F8198" s="25"/>
    </row>
    <row r="8199" spans="1:6" ht="12.75" x14ac:dyDescent="0.2">
      <c r="A8199" s="20"/>
      <c r="C8199" s="22"/>
      <c r="F8199" s="25"/>
    </row>
    <row r="8200" spans="1:6" ht="12.75" x14ac:dyDescent="0.2">
      <c r="A8200" s="20"/>
      <c r="C8200" s="22"/>
      <c r="F8200" s="25"/>
    </row>
    <row r="8201" spans="1:6" ht="12.75" x14ac:dyDescent="0.2">
      <c r="A8201" s="20"/>
      <c r="C8201" s="22"/>
      <c r="F8201" s="25"/>
    </row>
    <row r="8202" spans="1:6" ht="12.75" x14ac:dyDescent="0.2">
      <c r="A8202" s="20"/>
      <c r="C8202" s="22"/>
      <c r="F8202" s="25"/>
    </row>
    <row r="8203" spans="1:6" ht="12.75" x14ac:dyDescent="0.2">
      <c r="A8203" s="20"/>
      <c r="C8203" s="22"/>
      <c r="F8203" s="25"/>
    </row>
    <row r="8204" spans="1:6" ht="12.75" x14ac:dyDescent="0.2">
      <c r="A8204" s="20"/>
      <c r="C8204" s="22"/>
      <c r="F8204" s="25"/>
    </row>
    <row r="8205" spans="1:6" ht="12.75" x14ac:dyDescent="0.2">
      <c r="A8205" s="20"/>
      <c r="C8205" s="22"/>
      <c r="F8205" s="25"/>
    </row>
    <row r="8206" spans="1:6" ht="12.75" x14ac:dyDescent="0.2">
      <c r="A8206" s="20"/>
      <c r="C8206" s="22"/>
      <c r="F8206" s="25"/>
    </row>
    <row r="8207" spans="1:6" ht="12.75" x14ac:dyDescent="0.2">
      <c r="A8207" s="20"/>
      <c r="C8207" s="22"/>
      <c r="F8207" s="25"/>
    </row>
    <row r="8208" spans="1:6" ht="12.75" x14ac:dyDescent="0.2">
      <c r="A8208" s="20"/>
      <c r="C8208" s="22"/>
      <c r="F8208" s="25"/>
    </row>
    <row r="8209" spans="1:6" ht="12.75" x14ac:dyDescent="0.2">
      <c r="A8209" s="20"/>
      <c r="C8209" s="22"/>
      <c r="F8209" s="25"/>
    </row>
    <row r="8210" spans="1:6" ht="12.75" x14ac:dyDescent="0.2">
      <c r="A8210" s="20"/>
      <c r="C8210" s="22"/>
      <c r="F8210" s="25"/>
    </row>
    <row r="8211" spans="1:6" ht="12.75" x14ac:dyDescent="0.2">
      <c r="A8211" s="20"/>
      <c r="C8211" s="22"/>
      <c r="F8211" s="25"/>
    </row>
    <row r="8212" spans="1:6" ht="12.75" x14ac:dyDescent="0.2">
      <c r="A8212" s="20"/>
      <c r="C8212" s="22"/>
      <c r="F8212" s="25"/>
    </row>
    <row r="8213" spans="1:6" ht="12.75" x14ac:dyDescent="0.2">
      <c r="A8213" s="20"/>
      <c r="C8213" s="22"/>
      <c r="F8213" s="25"/>
    </row>
    <row r="8214" spans="1:6" ht="12.75" x14ac:dyDescent="0.2">
      <c r="A8214" s="20"/>
      <c r="C8214" s="22"/>
      <c r="F8214" s="25"/>
    </row>
    <row r="8215" spans="1:6" ht="12.75" x14ac:dyDescent="0.2">
      <c r="A8215" s="20"/>
      <c r="C8215" s="22"/>
      <c r="F8215" s="25"/>
    </row>
    <row r="8216" spans="1:6" ht="12.75" x14ac:dyDescent="0.2">
      <c r="A8216" s="20"/>
      <c r="C8216" s="22"/>
      <c r="F8216" s="25"/>
    </row>
    <row r="8217" spans="1:6" ht="12.75" x14ac:dyDescent="0.2">
      <c r="A8217" s="20"/>
      <c r="C8217" s="22"/>
      <c r="F8217" s="25"/>
    </row>
    <row r="8218" spans="1:6" ht="12.75" x14ac:dyDescent="0.2">
      <c r="A8218" s="20"/>
      <c r="C8218" s="22"/>
      <c r="F8218" s="25"/>
    </row>
    <row r="8219" spans="1:6" ht="12.75" x14ac:dyDescent="0.2">
      <c r="A8219" s="20"/>
      <c r="C8219" s="22"/>
      <c r="F8219" s="25"/>
    </row>
    <row r="8220" spans="1:6" ht="12.75" x14ac:dyDescent="0.2">
      <c r="A8220" s="20"/>
      <c r="C8220" s="22"/>
      <c r="F8220" s="25"/>
    </row>
    <row r="8221" spans="1:6" ht="12.75" x14ac:dyDescent="0.2">
      <c r="A8221" s="20"/>
      <c r="C8221" s="22"/>
      <c r="F8221" s="25"/>
    </row>
    <row r="8222" spans="1:6" ht="12.75" x14ac:dyDescent="0.2">
      <c r="A8222" s="20"/>
      <c r="C8222" s="22"/>
      <c r="F8222" s="25"/>
    </row>
    <row r="8223" spans="1:6" ht="12.75" x14ac:dyDescent="0.2">
      <c r="A8223" s="20"/>
      <c r="C8223" s="22"/>
      <c r="F8223" s="25"/>
    </row>
    <row r="8224" spans="1:6" ht="12.75" x14ac:dyDescent="0.2">
      <c r="A8224" s="20"/>
      <c r="C8224" s="22"/>
      <c r="F8224" s="25"/>
    </row>
    <row r="8225" spans="1:6" ht="12.75" x14ac:dyDescent="0.2">
      <c r="A8225" s="20"/>
      <c r="C8225" s="22"/>
      <c r="F8225" s="25"/>
    </row>
    <row r="8226" spans="1:6" ht="12.75" x14ac:dyDescent="0.2">
      <c r="A8226" s="20"/>
      <c r="C8226" s="22"/>
      <c r="F8226" s="25"/>
    </row>
    <row r="8227" spans="1:6" ht="12.75" x14ac:dyDescent="0.2">
      <c r="A8227" s="20"/>
      <c r="C8227" s="22"/>
      <c r="F8227" s="25"/>
    </row>
    <row r="8228" spans="1:6" ht="12.75" x14ac:dyDescent="0.2">
      <c r="A8228" s="20"/>
      <c r="C8228" s="22"/>
      <c r="F8228" s="25"/>
    </row>
    <row r="8229" spans="1:6" ht="12.75" x14ac:dyDescent="0.2">
      <c r="A8229" s="20"/>
      <c r="C8229" s="22"/>
      <c r="F8229" s="25"/>
    </row>
    <row r="8230" spans="1:6" ht="12.75" x14ac:dyDescent="0.2">
      <c r="A8230" s="20"/>
      <c r="C8230" s="22"/>
      <c r="F8230" s="25"/>
    </row>
    <row r="8231" spans="1:6" ht="12.75" x14ac:dyDescent="0.2">
      <c r="A8231" s="20"/>
      <c r="C8231" s="22"/>
      <c r="F8231" s="25"/>
    </row>
    <row r="8232" spans="1:6" ht="12.75" x14ac:dyDescent="0.2">
      <c r="A8232" s="20"/>
      <c r="C8232" s="22"/>
      <c r="F8232" s="25"/>
    </row>
    <row r="8233" spans="1:6" ht="12.75" x14ac:dyDescent="0.2">
      <c r="A8233" s="20"/>
      <c r="C8233" s="22"/>
      <c r="F8233" s="25"/>
    </row>
    <row r="8234" spans="1:6" ht="12.75" x14ac:dyDescent="0.2">
      <c r="A8234" s="20"/>
      <c r="C8234" s="22"/>
      <c r="F8234" s="25"/>
    </row>
    <row r="8235" spans="1:6" ht="12.75" x14ac:dyDescent="0.2">
      <c r="A8235" s="20"/>
      <c r="C8235" s="22"/>
      <c r="F8235" s="25"/>
    </row>
    <row r="8236" spans="1:6" ht="12.75" x14ac:dyDescent="0.2">
      <c r="A8236" s="20"/>
      <c r="C8236" s="22"/>
      <c r="F8236" s="25"/>
    </row>
    <row r="8237" spans="1:6" ht="12.75" x14ac:dyDescent="0.2">
      <c r="A8237" s="20"/>
      <c r="C8237" s="22"/>
      <c r="F8237" s="25"/>
    </row>
    <row r="8238" spans="1:6" ht="12.75" x14ac:dyDescent="0.2">
      <c r="A8238" s="20"/>
      <c r="C8238" s="22"/>
      <c r="F8238" s="25"/>
    </row>
    <row r="8239" spans="1:6" ht="12.75" x14ac:dyDescent="0.2">
      <c r="A8239" s="20"/>
      <c r="C8239" s="22"/>
      <c r="F8239" s="25"/>
    </row>
    <row r="8240" spans="1:6" ht="12.75" x14ac:dyDescent="0.2">
      <c r="A8240" s="20"/>
      <c r="C8240" s="22"/>
      <c r="F8240" s="25"/>
    </row>
    <row r="8241" spans="1:6" ht="12.75" x14ac:dyDescent="0.2">
      <c r="A8241" s="20"/>
      <c r="C8241" s="22"/>
      <c r="F8241" s="25"/>
    </row>
    <row r="8242" spans="1:6" ht="12.75" x14ac:dyDescent="0.2">
      <c r="A8242" s="20"/>
      <c r="C8242" s="22"/>
      <c r="F8242" s="25"/>
    </row>
    <row r="8243" spans="1:6" ht="12.75" x14ac:dyDescent="0.2">
      <c r="A8243" s="20"/>
      <c r="C8243" s="22"/>
      <c r="F8243" s="25"/>
    </row>
    <row r="8244" spans="1:6" ht="12.75" x14ac:dyDescent="0.2">
      <c r="A8244" s="20"/>
      <c r="C8244" s="22"/>
      <c r="F8244" s="25"/>
    </row>
    <row r="8245" spans="1:6" ht="12.75" x14ac:dyDescent="0.2">
      <c r="A8245" s="20"/>
      <c r="C8245" s="22"/>
      <c r="F8245" s="25"/>
    </row>
    <row r="8246" spans="1:6" ht="12.75" x14ac:dyDescent="0.2">
      <c r="A8246" s="20"/>
      <c r="C8246" s="22"/>
      <c r="F8246" s="25"/>
    </row>
    <row r="8247" spans="1:6" ht="12.75" x14ac:dyDescent="0.2">
      <c r="A8247" s="20"/>
      <c r="C8247" s="22"/>
      <c r="F8247" s="25"/>
    </row>
    <row r="8248" spans="1:6" ht="12.75" x14ac:dyDescent="0.2">
      <c r="A8248" s="20"/>
      <c r="C8248" s="22"/>
      <c r="F8248" s="25"/>
    </row>
    <row r="8249" spans="1:6" ht="12.75" x14ac:dyDescent="0.2">
      <c r="A8249" s="20"/>
      <c r="C8249" s="22"/>
      <c r="F8249" s="25"/>
    </row>
    <row r="8250" spans="1:6" ht="12.75" x14ac:dyDescent="0.2">
      <c r="A8250" s="20"/>
      <c r="C8250" s="22"/>
      <c r="F8250" s="25"/>
    </row>
    <row r="8251" spans="1:6" ht="12.75" x14ac:dyDescent="0.2">
      <c r="A8251" s="20"/>
      <c r="C8251" s="22"/>
      <c r="F8251" s="25"/>
    </row>
    <row r="8252" spans="1:6" ht="12.75" x14ac:dyDescent="0.2">
      <c r="A8252" s="20"/>
      <c r="C8252" s="22"/>
      <c r="F8252" s="25"/>
    </row>
    <row r="8253" spans="1:6" ht="12.75" x14ac:dyDescent="0.2">
      <c r="A8253" s="20"/>
      <c r="C8253" s="22"/>
      <c r="F8253" s="25"/>
    </row>
    <row r="8254" spans="1:6" ht="12.75" x14ac:dyDescent="0.2">
      <c r="A8254" s="20"/>
      <c r="C8254" s="22"/>
      <c r="F8254" s="25"/>
    </row>
    <row r="8255" spans="1:6" ht="12.75" x14ac:dyDescent="0.2">
      <c r="A8255" s="20"/>
      <c r="C8255" s="22"/>
      <c r="F8255" s="25"/>
    </row>
    <row r="8256" spans="1:6" ht="12.75" x14ac:dyDescent="0.2">
      <c r="A8256" s="20"/>
      <c r="C8256" s="22"/>
      <c r="F8256" s="25"/>
    </row>
    <row r="8257" spans="1:6" ht="12.75" x14ac:dyDescent="0.2">
      <c r="A8257" s="20"/>
      <c r="C8257" s="22"/>
      <c r="F8257" s="25"/>
    </row>
    <row r="8258" spans="1:6" ht="12.75" x14ac:dyDescent="0.2">
      <c r="A8258" s="20"/>
      <c r="C8258" s="22"/>
      <c r="F8258" s="25"/>
    </row>
    <row r="8259" spans="1:6" ht="12.75" x14ac:dyDescent="0.2">
      <c r="A8259" s="20"/>
      <c r="C8259" s="22"/>
      <c r="F8259" s="25"/>
    </row>
    <row r="8260" spans="1:6" ht="12.75" x14ac:dyDescent="0.2">
      <c r="A8260" s="20"/>
      <c r="C8260" s="22"/>
      <c r="F8260" s="25"/>
    </row>
    <row r="8261" spans="1:6" ht="12.75" x14ac:dyDescent="0.2">
      <c r="A8261" s="20"/>
      <c r="C8261" s="22"/>
      <c r="F8261" s="25"/>
    </row>
    <row r="8262" spans="1:6" ht="12.75" x14ac:dyDescent="0.2">
      <c r="A8262" s="20"/>
      <c r="C8262" s="22"/>
      <c r="F8262" s="25"/>
    </row>
    <row r="8263" spans="1:6" ht="12.75" x14ac:dyDescent="0.2">
      <c r="A8263" s="20"/>
      <c r="C8263" s="22"/>
      <c r="F8263" s="25"/>
    </row>
    <row r="8264" spans="1:6" ht="12.75" x14ac:dyDescent="0.2">
      <c r="A8264" s="20"/>
      <c r="C8264" s="22"/>
      <c r="F8264" s="25"/>
    </row>
    <row r="8265" spans="1:6" ht="12.75" x14ac:dyDescent="0.2">
      <c r="A8265" s="20"/>
      <c r="C8265" s="22"/>
      <c r="F8265" s="25"/>
    </row>
    <row r="8266" spans="1:6" ht="12.75" x14ac:dyDescent="0.2">
      <c r="A8266" s="20"/>
      <c r="C8266" s="22"/>
      <c r="F8266" s="25"/>
    </row>
    <row r="8267" spans="1:6" ht="12.75" x14ac:dyDescent="0.2">
      <c r="A8267" s="20"/>
      <c r="C8267" s="22"/>
      <c r="F8267" s="25"/>
    </row>
    <row r="8268" spans="1:6" ht="12.75" x14ac:dyDescent="0.2">
      <c r="A8268" s="20"/>
      <c r="C8268" s="22"/>
      <c r="F8268" s="25"/>
    </row>
    <row r="8269" spans="1:6" ht="12.75" x14ac:dyDescent="0.2">
      <c r="A8269" s="20"/>
      <c r="C8269" s="22"/>
      <c r="F8269" s="25"/>
    </row>
    <row r="8270" spans="1:6" ht="12.75" x14ac:dyDescent="0.2">
      <c r="A8270" s="20"/>
      <c r="C8270" s="22"/>
      <c r="F8270" s="25"/>
    </row>
    <row r="8271" spans="1:6" ht="12.75" x14ac:dyDescent="0.2">
      <c r="A8271" s="20"/>
      <c r="C8271" s="22"/>
      <c r="F8271" s="25"/>
    </row>
    <row r="8272" spans="1:6" ht="12.75" x14ac:dyDescent="0.2">
      <c r="A8272" s="20"/>
      <c r="C8272" s="22"/>
      <c r="F8272" s="25"/>
    </row>
    <row r="8273" spans="1:6" ht="12.75" x14ac:dyDescent="0.2">
      <c r="A8273" s="20"/>
      <c r="C8273" s="22"/>
      <c r="F8273" s="25"/>
    </row>
    <row r="8274" spans="1:6" ht="12.75" x14ac:dyDescent="0.2">
      <c r="A8274" s="20"/>
      <c r="C8274" s="22"/>
      <c r="F8274" s="25"/>
    </row>
    <row r="8275" spans="1:6" ht="12.75" x14ac:dyDescent="0.2">
      <c r="A8275" s="20"/>
      <c r="C8275" s="22"/>
      <c r="F8275" s="25"/>
    </row>
    <row r="8276" spans="1:6" ht="12.75" x14ac:dyDescent="0.2">
      <c r="A8276" s="20"/>
      <c r="C8276" s="22"/>
      <c r="F8276" s="25"/>
    </row>
    <row r="8277" spans="1:6" ht="12.75" x14ac:dyDescent="0.2">
      <c r="A8277" s="20"/>
      <c r="C8277" s="22"/>
      <c r="F8277" s="25"/>
    </row>
    <row r="8278" spans="1:6" ht="12.75" x14ac:dyDescent="0.2">
      <c r="A8278" s="20"/>
      <c r="C8278" s="22"/>
      <c r="F8278" s="25"/>
    </row>
    <row r="8279" spans="1:6" ht="12.75" x14ac:dyDescent="0.2">
      <c r="A8279" s="20"/>
      <c r="C8279" s="22"/>
      <c r="F8279" s="25"/>
    </row>
    <row r="8280" spans="1:6" ht="12.75" x14ac:dyDescent="0.2">
      <c r="A8280" s="20"/>
      <c r="C8280" s="22"/>
      <c r="F8280" s="25"/>
    </row>
    <row r="8281" spans="1:6" ht="12.75" x14ac:dyDescent="0.2">
      <c r="A8281" s="20"/>
      <c r="C8281" s="22"/>
      <c r="F8281" s="25"/>
    </row>
    <row r="8282" spans="1:6" ht="12.75" x14ac:dyDescent="0.2">
      <c r="A8282" s="20"/>
      <c r="C8282" s="22"/>
      <c r="F8282" s="25"/>
    </row>
    <row r="8283" spans="1:6" ht="12.75" x14ac:dyDescent="0.2">
      <c r="A8283" s="20"/>
      <c r="C8283" s="22"/>
      <c r="F8283" s="25"/>
    </row>
    <row r="8284" spans="1:6" ht="12.75" x14ac:dyDescent="0.2">
      <c r="A8284" s="20"/>
      <c r="C8284" s="22"/>
      <c r="F8284" s="25"/>
    </row>
    <row r="8285" spans="1:6" ht="12.75" x14ac:dyDescent="0.2">
      <c r="A8285" s="20"/>
      <c r="C8285" s="22"/>
      <c r="F8285" s="25"/>
    </row>
    <row r="8286" spans="1:6" ht="12.75" x14ac:dyDescent="0.2">
      <c r="A8286" s="20"/>
      <c r="C8286" s="22"/>
      <c r="F8286" s="25"/>
    </row>
    <row r="8287" spans="1:6" ht="12.75" x14ac:dyDescent="0.2">
      <c r="A8287" s="20"/>
      <c r="C8287" s="22"/>
      <c r="F8287" s="25"/>
    </row>
    <row r="8288" spans="1:6" ht="12.75" x14ac:dyDescent="0.2">
      <c r="A8288" s="20"/>
      <c r="C8288" s="22"/>
      <c r="F8288" s="25"/>
    </row>
    <row r="8289" spans="1:6" ht="12.75" x14ac:dyDescent="0.2">
      <c r="A8289" s="20"/>
      <c r="C8289" s="22"/>
      <c r="F8289" s="25"/>
    </row>
    <row r="8290" spans="1:6" ht="12.75" x14ac:dyDescent="0.2">
      <c r="A8290" s="20"/>
      <c r="C8290" s="22"/>
      <c r="F8290" s="25"/>
    </row>
    <row r="8291" spans="1:6" ht="12.75" x14ac:dyDescent="0.2">
      <c r="A8291" s="20"/>
      <c r="C8291" s="22"/>
      <c r="F8291" s="25"/>
    </row>
    <row r="8292" spans="1:6" ht="12.75" x14ac:dyDescent="0.2">
      <c r="A8292" s="20"/>
      <c r="C8292" s="22"/>
      <c r="F8292" s="25"/>
    </row>
    <row r="8293" spans="1:6" ht="12.75" x14ac:dyDescent="0.2">
      <c r="A8293" s="20"/>
      <c r="C8293" s="22"/>
      <c r="F8293" s="25"/>
    </row>
    <row r="8294" spans="1:6" ht="12.75" x14ac:dyDescent="0.2">
      <c r="A8294" s="20"/>
      <c r="C8294" s="22"/>
      <c r="F8294" s="25"/>
    </row>
    <row r="8295" spans="1:6" ht="12.75" x14ac:dyDescent="0.2">
      <c r="A8295" s="20"/>
      <c r="C8295" s="22"/>
      <c r="F8295" s="25"/>
    </row>
    <row r="8296" spans="1:6" ht="12.75" x14ac:dyDescent="0.2">
      <c r="A8296" s="20"/>
      <c r="C8296" s="22"/>
      <c r="F8296" s="25"/>
    </row>
    <row r="8297" spans="1:6" ht="12.75" x14ac:dyDescent="0.2">
      <c r="A8297" s="20"/>
      <c r="C8297" s="22"/>
      <c r="F8297" s="25"/>
    </row>
    <row r="8298" spans="1:6" ht="12.75" x14ac:dyDescent="0.2">
      <c r="A8298" s="20"/>
      <c r="C8298" s="22"/>
      <c r="F8298" s="25"/>
    </row>
    <row r="8299" spans="1:6" ht="12.75" x14ac:dyDescent="0.2">
      <c r="A8299" s="20"/>
      <c r="C8299" s="22"/>
      <c r="F8299" s="25"/>
    </row>
    <row r="8300" spans="1:6" ht="12.75" x14ac:dyDescent="0.2">
      <c r="A8300" s="20"/>
      <c r="C8300" s="22"/>
      <c r="F8300" s="25"/>
    </row>
    <row r="8301" spans="1:6" ht="12.75" x14ac:dyDescent="0.2">
      <c r="A8301" s="20"/>
      <c r="C8301" s="22"/>
      <c r="F8301" s="25"/>
    </row>
    <row r="8302" spans="1:6" ht="12.75" x14ac:dyDescent="0.2">
      <c r="A8302" s="20"/>
      <c r="C8302" s="22"/>
      <c r="F8302" s="25"/>
    </row>
    <row r="8303" spans="1:6" ht="12.75" x14ac:dyDescent="0.2">
      <c r="A8303" s="20"/>
      <c r="C8303" s="22"/>
      <c r="F8303" s="25"/>
    </row>
    <row r="8304" spans="1:6" ht="12.75" x14ac:dyDescent="0.2">
      <c r="A8304" s="20"/>
      <c r="C8304" s="22"/>
      <c r="F8304" s="25"/>
    </row>
    <row r="8305" spans="1:6" ht="12.75" x14ac:dyDescent="0.2">
      <c r="A8305" s="20"/>
      <c r="C8305" s="22"/>
      <c r="F8305" s="25"/>
    </row>
    <row r="8306" spans="1:6" ht="12.75" x14ac:dyDescent="0.2">
      <c r="A8306" s="20"/>
      <c r="C8306" s="22"/>
      <c r="F8306" s="25"/>
    </row>
    <row r="8307" spans="1:6" ht="12.75" x14ac:dyDescent="0.2">
      <c r="A8307" s="20"/>
      <c r="C8307" s="22"/>
      <c r="F8307" s="25"/>
    </row>
    <row r="8308" spans="1:6" ht="12.75" x14ac:dyDescent="0.2">
      <c r="A8308" s="20"/>
      <c r="C8308" s="22"/>
      <c r="F8308" s="25"/>
    </row>
    <row r="8309" spans="1:6" ht="12.75" x14ac:dyDescent="0.2">
      <c r="A8309" s="20"/>
      <c r="C8309" s="22"/>
      <c r="F8309" s="25"/>
    </row>
    <row r="8310" spans="1:6" ht="12.75" x14ac:dyDescent="0.2">
      <c r="A8310" s="20"/>
      <c r="C8310" s="22"/>
      <c r="F8310" s="25"/>
    </row>
    <row r="8311" spans="1:6" ht="12.75" x14ac:dyDescent="0.2">
      <c r="A8311" s="20"/>
      <c r="C8311" s="22"/>
      <c r="F8311" s="25"/>
    </row>
    <row r="8312" spans="1:6" ht="12.75" x14ac:dyDescent="0.2">
      <c r="A8312" s="20"/>
      <c r="C8312" s="22"/>
      <c r="F8312" s="25"/>
    </row>
    <row r="8313" spans="1:6" ht="12.75" x14ac:dyDescent="0.2">
      <c r="A8313" s="20"/>
      <c r="C8313" s="22"/>
      <c r="F8313" s="25"/>
    </row>
    <row r="8314" spans="1:6" ht="12.75" x14ac:dyDescent="0.2">
      <c r="A8314" s="20"/>
      <c r="C8314" s="22"/>
      <c r="F8314" s="25"/>
    </row>
    <row r="8315" spans="1:6" ht="12.75" x14ac:dyDescent="0.2">
      <c r="A8315" s="20"/>
      <c r="C8315" s="22"/>
      <c r="F8315" s="25"/>
    </row>
    <row r="8316" spans="1:6" ht="12.75" x14ac:dyDescent="0.2">
      <c r="A8316" s="20"/>
      <c r="C8316" s="22"/>
      <c r="F8316" s="25"/>
    </row>
    <row r="8317" spans="1:6" ht="12.75" x14ac:dyDescent="0.2">
      <c r="A8317" s="20"/>
      <c r="C8317" s="22"/>
      <c r="F8317" s="25"/>
    </row>
    <row r="8318" spans="1:6" ht="12.75" x14ac:dyDescent="0.2">
      <c r="A8318" s="20"/>
      <c r="C8318" s="22"/>
      <c r="F8318" s="25"/>
    </row>
    <row r="8319" spans="1:6" ht="12.75" x14ac:dyDescent="0.2">
      <c r="A8319" s="20"/>
      <c r="C8319" s="22"/>
      <c r="F8319" s="25"/>
    </row>
    <row r="8320" spans="1:6" ht="12.75" x14ac:dyDescent="0.2">
      <c r="A8320" s="20"/>
      <c r="C8320" s="22"/>
      <c r="F8320" s="25"/>
    </row>
    <row r="8321" spans="1:6" ht="12.75" x14ac:dyDescent="0.2">
      <c r="A8321" s="20"/>
      <c r="C8321" s="22"/>
      <c r="F8321" s="25"/>
    </row>
    <row r="8322" spans="1:6" ht="12.75" x14ac:dyDescent="0.2">
      <c r="A8322" s="20"/>
      <c r="C8322" s="22"/>
      <c r="F8322" s="25"/>
    </row>
    <row r="8323" spans="1:6" ht="12.75" x14ac:dyDescent="0.2">
      <c r="A8323" s="20"/>
      <c r="C8323" s="22"/>
      <c r="F8323" s="25"/>
    </row>
    <row r="8324" spans="1:6" ht="12.75" x14ac:dyDescent="0.2">
      <c r="A8324" s="20"/>
      <c r="C8324" s="22"/>
      <c r="F8324" s="25"/>
    </row>
    <row r="8325" spans="1:6" ht="12.75" x14ac:dyDescent="0.2">
      <c r="A8325" s="20"/>
      <c r="C8325" s="22"/>
      <c r="F8325" s="25"/>
    </row>
    <row r="8326" spans="1:6" ht="12.75" x14ac:dyDescent="0.2">
      <c r="A8326" s="20"/>
      <c r="C8326" s="22"/>
      <c r="F8326" s="25"/>
    </row>
    <row r="8327" spans="1:6" ht="12.75" x14ac:dyDescent="0.2">
      <c r="A8327" s="20"/>
      <c r="C8327" s="22"/>
      <c r="F8327" s="25"/>
    </row>
    <row r="8328" spans="1:6" ht="12.75" x14ac:dyDescent="0.2">
      <c r="A8328" s="20"/>
      <c r="C8328" s="22"/>
      <c r="F8328" s="25"/>
    </row>
    <row r="8329" spans="1:6" ht="12.75" x14ac:dyDescent="0.2">
      <c r="A8329" s="20"/>
      <c r="C8329" s="22"/>
      <c r="F8329" s="25"/>
    </row>
    <row r="8330" spans="1:6" ht="12.75" x14ac:dyDescent="0.2">
      <c r="A8330" s="20"/>
      <c r="C8330" s="22"/>
      <c r="F8330" s="25"/>
    </row>
    <row r="8331" spans="1:6" ht="12.75" x14ac:dyDescent="0.2">
      <c r="A8331" s="20"/>
      <c r="C8331" s="22"/>
      <c r="F8331" s="25"/>
    </row>
    <row r="8332" spans="1:6" ht="12.75" x14ac:dyDescent="0.2">
      <c r="A8332" s="20"/>
      <c r="C8332" s="22"/>
      <c r="F8332" s="25"/>
    </row>
    <row r="8333" spans="1:6" ht="12.75" x14ac:dyDescent="0.2">
      <c r="A8333" s="20"/>
      <c r="C8333" s="22"/>
      <c r="F8333" s="25"/>
    </row>
    <row r="8334" spans="1:6" ht="12.75" x14ac:dyDescent="0.2">
      <c r="A8334" s="20"/>
      <c r="C8334" s="22"/>
      <c r="F8334" s="25"/>
    </row>
    <row r="8335" spans="1:6" ht="12.75" x14ac:dyDescent="0.2">
      <c r="A8335" s="20"/>
      <c r="C8335" s="22"/>
      <c r="F8335" s="25"/>
    </row>
    <row r="8336" spans="1:6" ht="12.75" x14ac:dyDescent="0.2">
      <c r="A8336" s="20"/>
      <c r="C8336" s="22"/>
      <c r="F8336" s="25"/>
    </row>
    <row r="8337" spans="1:6" ht="12.75" x14ac:dyDescent="0.2">
      <c r="A8337" s="20"/>
      <c r="C8337" s="22"/>
      <c r="F8337" s="25"/>
    </row>
    <row r="8338" spans="1:6" ht="12.75" x14ac:dyDescent="0.2">
      <c r="A8338" s="20"/>
      <c r="C8338" s="22"/>
      <c r="F8338" s="25"/>
    </row>
    <row r="8339" spans="1:6" ht="12.75" x14ac:dyDescent="0.2">
      <c r="A8339" s="20"/>
      <c r="C8339" s="22"/>
      <c r="F8339" s="25"/>
    </row>
    <row r="8340" spans="1:6" ht="12.75" x14ac:dyDescent="0.2">
      <c r="A8340" s="20"/>
      <c r="C8340" s="22"/>
      <c r="F8340" s="25"/>
    </row>
    <row r="8341" spans="1:6" ht="12.75" x14ac:dyDescent="0.2">
      <c r="A8341" s="20"/>
      <c r="C8341" s="22"/>
      <c r="F8341" s="25"/>
    </row>
    <row r="8342" spans="1:6" ht="12.75" x14ac:dyDescent="0.2">
      <c r="A8342" s="20"/>
      <c r="C8342" s="22"/>
      <c r="F8342" s="25"/>
    </row>
    <row r="8343" spans="1:6" ht="12.75" x14ac:dyDescent="0.2">
      <c r="A8343" s="20"/>
      <c r="C8343" s="22"/>
      <c r="F8343" s="25"/>
    </row>
    <row r="8344" spans="1:6" ht="12.75" x14ac:dyDescent="0.2">
      <c r="A8344" s="20"/>
      <c r="C8344" s="22"/>
      <c r="F8344" s="25"/>
    </row>
    <row r="8345" spans="1:6" ht="12.75" x14ac:dyDescent="0.2">
      <c r="A8345" s="20"/>
      <c r="C8345" s="22"/>
      <c r="F8345" s="25"/>
    </row>
    <row r="8346" spans="1:6" ht="12.75" x14ac:dyDescent="0.2">
      <c r="A8346" s="20"/>
      <c r="C8346" s="22"/>
      <c r="F8346" s="25"/>
    </row>
    <row r="8347" spans="1:6" ht="12.75" x14ac:dyDescent="0.2">
      <c r="A8347" s="20"/>
      <c r="C8347" s="22"/>
      <c r="F8347" s="25"/>
    </row>
    <row r="8348" spans="1:6" ht="12.75" x14ac:dyDescent="0.2">
      <c r="A8348" s="20"/>
      <c r="C8348" s="22"/>
      <c r="F8348" s="25"/>
    </row>
    <row r="8349" spans="1:6" ht="12.75" x14ac:dyDescent="0.2">
      <c r="A8349" s="20"/>
      <c r="C8349" s="22"/>
      <c r="F8349" s="25"/>
    </row>
    <row r="8350" spans="1:6" ht="12.75" x14ac:dyDescent="0.2">
      <c r="A8350" s="20"/>
      <c r="C8350" s="22"/>
      <c r="F8350" s="25"/>
    </row>
    <row r="8351" spans="1:6" ht="12.75" x14ac:dyDescent="0.2">
      <c r="A8351" s="20"/>
      <c r="C8351" s="22"/>
      <c r="F8351" s="25"/>
    </row>
    <row r="8352" spans="1:6" ht="12.75" x14ac:dyDescent="0.2">
      <c r="A8352" s="20"/>
      <c r="C8352" s="22"/>
      <c r="F8352" s="25"/>
    </row>
    <row r="8353" spans="1:6" ht="12.75" x14ac:dyDescent="0.2">
      <c r="A8353" s="20"/>
      <c r="C8353" s="22"/>
      <c r="F8353" s="25"/>
    </row>
    <row r="8354" spans="1:6" ht="12.75" x14ac:dyDescent="0.2">
      <c r="A8354" s="20"/>
      <c r="C8354" s="22"/>
      <c r="F8354" s="25"/>
    </row>
    <row r="8355" spans="1:6" ht="12.75" x14ac:dyDescent="0.2">
      <c r="A8355" s="20"/>
      <c r="C8355" s="22"/>
      <c r="F8355" s="25"/>
    </row>
    <row r="8356" spans="1:6" ht="12.75" x14ac:dyDescent="0.2">
      <c r="A8356" s="20"/>
      <c r="C8356" s="22"/>
      <c r="F8356" s="25"/>
    </row>
    <row r="8357" spans="1:6" ht="12.75" x14ac:dyDescent="0.2">
      <c r="A8357" s="20"/>
      <c r="C8357" s="22"/>
      <c r="F8357" s="25"/>
    </row>
    <row r="8358" spans="1:6" ht="12.75" x14ac:dyDescent="0.2">
      <c r="A8358" s="20"/>
      <c r="C8358" s="22"/>
      <c r="F8358" s="25"/>
    </row>
    <row r="8359" spans="1:6" ht="12.75" x14ac:dyDescent="0.2">
      <c r="A8359" s="20"/>
      <c r="C8359" s="22"/>
      <c r="F8359" s="25"/>
    </row>
    <row r="8360" spans="1:6" ht="12.75" x14ac:dyDescent="0.2">
      <c r="A8360" s="20"/>
      <c r="C8360" s="22"/>
      <c r="F8360" s="25"/>
    </row>
    <row r="8361" spans="1:6" ht="12.75" x14ac:dyDescent="0.2">
      <c r="A8361" s="20"/>
      <c r="C8361" s="22"/>
      <c r="F8361" s="25"/>
    </row>
    <row r="8362" spans="1:6" ht="12.75" x14ac:dyDescent="0.2">
      <c r="A8362" s="20"/>
      <c r="C8362" s="22"/>
      <c r="F8362" s="25"/>
    </row>
    <row r="8363" spans="1:6" ht="12.75" x14ac:dyDescent="0.2">
      <c r="A8363" s="20"/>
      <c r="C8363" s="22"/>
      <c r="F8363" s="25"/>
    </row>
    <row r="8364" spans="1:6" ht="12.75" x14ac:dyDescent="0.2">
      <c r="A8364" s="20"/>
      <c r="C8364" s="22"/>
      <c r="F8364" s="25"/>
    </row>
    <row r="8365" spans="1:6" ht="12.75" x14ac:dyDescent="0.2">
      <c r="A8365" s="20"/>
      <c r="C8365" s="22"/>
      <c r="F8365" s="25"/>
    </row>
    <row r="8366" spans="1:6" ht="12.75" x14ac:dyDescent="0.2">
      <c r="A8366" s="20"/>
      <c r="C8366" s="22"/>
      <c r="F8366" s="25"/>
    </row>
    <row r="8367" spans="1:6" ht="12.75" x14ac:dyDescent="0.2">
      <c r="A8367" s="20"/>
      <c r="C8367" s="22"/>
      <c r="F8367" s="25"/>
    </row>
    <row r="8368" spans="1:6" ht="12.75" x14ac:dyDescent="0.2">
      <c r="A8368" s="20"/>
      <c r="C8368" s="22"/>
      <c r="F8368" s="25"/>
    </row>
    <row r="8369" spans="1:6" ht="12.75" x14ac:dyDescent="0.2">
      <c r="A8369" s="20"/>
      <c r="C8369" s="22"/>
      <c r="F8369" s="25"/>
    </row>
    <row r="8370" spans="1:6" ht="12.75" x14ac:dyDescent="0.2">
      <c r="A8370" s="20"/>
      <c r="C8370" s="22"/>
      <c r="F8370" s="25"/>
    </row>
    <row r="8371" spans="1:6" ht="12.75" x14ac:dyDescent="0.2">
      <c r="A8371" s="20"/>
      <c r="C8371" s="22"/>
      <c r="F8371" s="25"/>
    </row>
    <row r="8372" spans="1:6" ht="12.75" x14ac:dyDescent="0.2">
      <c r="A8372" s="20"/>
      <c r="C8372" s="22"/>
      <c r="F8372" s="25"/>
    </row>
    <row r="8373" spans="1:6" ht="12.75" x14ac:dyDescent="0.2">
      <c r="A8373" s="20"/>
      <c r="C8373" s="22"/>
      <c r="F8373" s="25"/>
    </row>
    <row r="8374" spans="1:6" ht="12.75" x14ac:dyDescent="0.2">
      <c r="A8374" s="20"/>
      <c r="C8374" s="22"/>
      <c r="F8374" s="25"/>
    </row>
    <row r="8375" spans="1:6" ht="12.75" x14ac:dyDescent="0.2">
      <c r="A8375" s="20"/>
      <c r="C8375" s="22"/>
      <c r="F8375" s="25"/>
    </row>
    <row r="8376" spans="1:6" ht="12.75" x14ac:dyDescent="0.2">
      <c r="A8376" s="20"/>
      <c r="C8376" s="22"/>
      <c r="F8376" s="25"/>
    </row>
    <row r="8377" spans="1:6" ht="12.75" x14ac:dyDescent="0.2">
      <c r="A8377" s="20"/>
      <c r="C8377" s="22"/>
      <c r="F8377" s="25"/>
    </row>
    <row r="8378" spans="1:6" ht="12.75" x14ac:dyDescent="0.2">
      <c r="A8378" s="20"/>
      <c r="C8378" s="22"/>
      <c r="F8378" s="25"/>
    </row>
    <row r="8379" spans="1:6" ht="12.75" x14ac:dyDescent="0.2">
      <c r="A8379" s="20"/>
      <c r="C8379" s="22"/>
      <c r="F8379" s="25"/>
    </row>
    <row r="8380" spans="1:6" ht="12.75" x14ac:dyDescent="0.2">
      <c r="A8380" s="20"/>
      <c r="C8380" s="22"/>
      <c r="F8380" s="25"/>
    </row>
    <row r="8381" spans="1:6" ht="12.75" x14ac:dyDescent="0.2">
      <c r="A8381" s="20"/>
      <c r="C8381" s="22"/>
      <c r="F8381" s="25"/>
    </row>
    <row r="8382" spans="1:6" ht="12.75" x14ac:dyDescent="0.2">
      <c r="A8382" s="20"/>
      <c r="C8382" s="22"/>
      <c r="F8382" s="25"/>
    </row>
    <row r="8383" spans="1:6" ht="12.75" x14ac:dyDescent="0.2">
      <c r="A8383" s="20"/>
      <c r="C8383" s="22"/>
      <c r="F8383" s="25"/>
    </row>
    <row r="8384" spans="1:6" ht="12.75" x14ac:dyDescent="0.2">
      <c r="A8384" s="20"/>
      <c r="C8384" s="22"/>
      <c r="F8384" s="25"/>
    </row>
    <row r="8385" spans="1:6" ht="12.75" x14ac:dyDescent="0.2">
      <c r="A8385" s="20"/>
      <c r="C8385" s="22"/>
      <c r="F8385" s="25"/>
    </row>
    <row r="8386" spans="1:6" ht="12.75" x14ac:dyDescent="0.2">
      <c r="A8386" s="20"/>
      <c r="C8386" s="22"/>
      <c r="F8386" s="25"/>
    </row>
    <row r="8387" spans="1:6" ht="12.75" x14ac:dyDescent="0.2">
      <c r="A8387" s="20"/>
      <c r="C8387" s="22"/>
      <c r="F8387" s="25"/>
    </row>
    <row r="8388" spans="1:6" ht="12.75" x14ac:dyDescent="0.2">
      <c r="A8388" s="20"/>
      <c r="C8388" s="22"/>
      <c r="F8388" s="25"/>
    </row>
    <row r="8389" spans="1:6" ht="12.75" x14ac:dyDescent="0.2">
      <c r="A8389" s="20"/>
      <c r="C8389" s="22"/>
      <c r="F8389" s="25"/>
    </row>
    <row r="8390" spans="1:6" ht="12.75" x14ac:dyDescent="0.2">
      <c r="A8390" s="20"/>
      <c r="C8390" s="22"/>
      <c r="F8390" s="25"/>
    </row>
    <row r="8391" spans="1:6" ht="12.75" x14ac:dyDescent="0.2">
      <c r="A8391" s="20"/>
      <c r="C8391" s="22"/>
      <c r="F8391" s="25"/>
    </row>
    <row r="8392" spans="1:6" ht="12.75" x14ac:dyDescent="0.2">
      <c r="A8392" s="20"/>
      <c r="C8392" s="22"/>
      <c r="F8392" s="25"/>
    </row>
    <row r="8393" spans="1:6" ht="12.75" x14ac:dyDescent="0.2">
      <c r="A8393" s="20"/>
      <c r="C8393" s="22"/>
      <c r="F8393" s="25"/>
    </row>
    <row r="8394" spans="1:6" ht="12.75" x14ac:dyDescent="0.2">
      <c r="A8394" s="20"/>
      <c r="C8394" s="22"/>
      <c r="F8394" s="25"/>
    </row>
    <row r="8395" spans="1:6" ht="12.75" x14ac:dyDescent="0.2">
      <c r="A8395" s="20"/>
      <c r="C8395" s="22"/>
      <c r="F8395" s="25"/>
    </row>
    <row r="8396" spans="1:6" ht="12.75" x14ac:dyDescent="0.2">
      <c r="A8396" s="20"/>
      <c r="C8396" s="22"/>
      <c r="F8396" s="25"/>
    </row>
    <row r="8397" spans="1:6" ht="12.75" x14ac:dyDescent="0.2">
      <c r="A8397" s="20"/>
      <c r="C8397" s="22"/>
      <c r="F8397" s="25"/>
    </row>
    <row r="8398" spans="1:6" ht="12.75" x14ac:dyDescent="0.2">
      <c r="A8398" s="20"/>
      <c r="C8398" s="22"/>
      <c r="F8398" s="25"/>
    </row>
    <row r="8399" spans="1:6" ht="12.75" x14ac:dyDescent="0.2">
      <c r="A8399" s="20"/>
      <c r="C8399" s="22"/>
      <c r="F8399" s="25"/>
    </row>
    <row r="8400" spans="1:6" ht="12.75" x14ac:dyDescent="0.2">
      <c r="A8400" s="20"/>
      <c r="C8400" s="22"/>
      <c r="F8400" s="25"/>
    </row>
    <row r="8401" spans="1:6" ht="12.75" x14ac:dyDescent="0.2">
      <c r="A8401" s="20"/>
      <c r="C8401" s="22"/>
      <c r="F8401" s="25"/>
    </row>
    <row r="8402" spans="1:6" ht="12.75" x14ac:dyDescent="0.2">
      <c r="A8402" s="20"/>
      <c r="C8402" s="22"/>
      <c r="F8402" s="25"/>
    </row>
    <row r="8403" spans="1:6" ht="12.75" x14ac:dyDescent="0.2">
      <c r="A8403" s="20"/>
      <c r="C8403" s="22"/>
      <c r="F8403" s="25"/>
    </row>
    <row r="8404" spans="1:6" ht="12.75" x14ac:dyDescent="0.2">
      <c r="A8404" s="20"/>
      <c r="C8404" s="22"/>
      <c r="F8404" s="25"/>
    </row>
    <row r="8405" spans="1:6" ht="12.75" x14ac:dyDescent="0.2">
      <c r="A8405" s="20"/>
      <c r="C8405" s="22"/>
      <c r="F8405" s="25"/>
    </row>
    <row r="8406" spans="1:6" ht="12.75" x14ac:dyDescent="0.2">
      <c r="A8406" s="20"/>
      <c r="C8406" s="22"/>
      <c r="F8406" s="25"/>
    </row>
    <row r="8407" spans="1:6" ht="12.75" x14ac:dyDescent="0.2">
      <c r="A8407" s="20"/>
      <c r="C8407" s="22"/>
      <c r="F8407" s="25"/>
    </row>
    <row r="8408" spans="1:6" ht="12.75" x14ac:dyDescent="0.2">
      <c r="A8408" s="20"/>
      <c r="C8408" s="22"/>
      <c r="F8408" s="25"/>
    </row>
    <row r="8409" spans="1:6" ht="12.75" x14ac:dyDescent="0.2">
      <c r="A8409" s="20"/>
      <c r="C8409" s="22"/>
      <c r="F8409" s="25"/>
    </row>
    <row r="8410" spans="1:6" ht="12.75" x14ac:dyDescent="0.2">
      <c r="A8410" s="20"/>
      <c r="C8410" s="22"/>
      <c r="F8410" s="25"/>
    </row>
    <row r="8411" spans="1:6" ht="12.75" x14ac:dyDescent="0.2">
      <c r="A8411" s="20"/>
      <c r="C8411" s="22"/>
      <c r="F8411" s="25"/>
    </row>
    <row r="8412" spans="1:6" ht="12.75" x14ac:dyDescent="0.2">
      <c r="A8412" s="20"/>
      <c r="C8412" s="22"/>
      <c r="F8412" s="25"/>
    </row>
    <row r="8413" spans="1:6" ht="12.75" x14ac:dyDescent="0.2">
      <c r="A8413" s="20"/>
      <c r="C8413" s="22"/>
      <c r="F8413" s="25"/>
    </row>
    <row r="8414" spans="1:6" ht="12.75" x14ac:dyDescent="0.2">
      <c r="A8414" s="20"/>
      <c r="C8414" s="22"/>
      <c r="F8414" s="25"/>
    </row>
    <row r="8415" spans="1:6" ht="12.75" x14ac:dyDescent="0.2">
      <c r="A8415" s="20"/>
      <c r="C8415" s="22"/>
      <c r="F8415" s="25"/>
    </row>
    <row r="8416" spans="1:6" ht="12.75" x14ac:dyDescent="0.2">
      <c r="A8416" s="20"/>
      <c r="C8416" s="22"/>
      <c r="F8416" s="25"/>
    </row>
    <row r="8417" spans="1:6" ht="12.75" x14ac:dyDescent="0.2">
      <c r="A8417" s="20"/>
      <c r="C8417" s="22"/>
      <c r="F8417" s="25"/>
    </row>
    <row r="8418" spans="1:6" ht="12.75" x14ac:dyDescent="0.2">
      <c r="A8418" s="20"/>
      <c r="C8418" s="22"/>
      <c r="F8418" s="25"/>
    </row>
    <row r="8419" spans="1:6" ht="12.75" x14ac:dyDescent="0.2">
      <c r="A8419" s="20"/>
      <c r="C8419" s="22"/>
      <c r="F8419" s="25"/>
    </row>
    <row r="8420" spans="1:6" ht="12.75" x14ac:dyDescent="0.2">
      <c r="A8420" s="20"/>
      <c r="C8420" s="22"/>
      <c r="F8420" s="25"/>
    </row>
    <row r="8421" spans="1:6" ht="12.75" x14ac:dyDescent="0.2">
      <c r="A8421" s="20"/>
      <c r="C8421" s="22"/>
      <c r="F8421" s="25"/>
    </row>
    <row r="8422" spans="1:6" ht="12.75" x14ac:dyDescent="0.2">
      <c r="A8422" s="20"/>
      <c r="C8422" s="22"/>
      <c r="F8422" s="25"/>
    </row>
    <row r="8423" spans="1:6" ht="12.75" x14ac:dyDescent="0.2">
      <c r="A8423" s="20"/>
      <c r="C8423" s="22"/>
      <c r="F8423" s="25"/>
    </row>
    <row r="8424" spans="1:6" ht="12.75" x14ac:dyDescent="0.2">
      <c r="A8424" s="20"/>
      <c r="C8424" s="22"/>
      <c r="F8424" s="25"/>
    </row>
    <row r="8425" spans="1:6" ht="12.75" x14ac:dyDescent="0.2">
      <c r="A8425" s="20"/>
      <c r="C8425" s="22"/>
      <c r="F8425" s="25"/>
    </row>
    <row r="8426" spans="1:6" ht="12.75" x14ac:dyDescent="0.2">
      <c r="A8426" s="20"/>
      <c r="C8426" s="22"/>
      <c r="F8426" s="25"/>
    </row>
    <row r="8427" spans="1:6" ht="12.75" x14ac:dyDescent="0.2">
      <c r="A8427" s="20"/>
      <c r="C8427" s="22"/>
      <c r="F8427" s="25"/>
    </row>
    <row r="8428" spans="1:6" ht="12.75" x14ac:dyDescent="0.2">
      <c r="A8428" s="20"/>
      <c r="C8428" s="22"/>
      <c r="F8428" s="25"/>
    </row>
    <row r="8429" spans="1:6" ht="12.75" x14ac:dyDescent="0.2">
      <c r="A8429" s="20"/>
      <c r="C8429" s="22"/>
      <c r="F8429" s="25"/>
    </row>
    <row r="8430" spans="1:6" ht="12.75" x14ac:dyDescent="0.2">
      <c r="A8430" s="20"/>
      <c r="C8430" s="22"/>
      <c r="F8430" s="25"/>
    </row>
    <row r="8431" spans="1:6" ht="12.75" x14ac:dyDescent="0.2">
      <c r="A8431" s="20"/>
      <c r="C8431" s="22"/>
      <c r="F8431" s="25"/>
    </row>
    <row r="8432" spans="1:6" ht="12.75" x14ac:dyDescent="0.2">
      <c r="A8432" s="20"/>
      <c r="C8432" s="22"/>
      <c r="F8432" s="25"/>
    </row>
    <row r="8433" spans="1:6" ht="12.75" x14ac:dyDescent="0.2">
      <c r="A8433" s="20"/>
      <c r="C8433" s="22"/>
      <c r="F8433" s="25"/>
    </row>
    <row r="8434" spans="1:6" ht="12.75" x14ac:dyDescent="0.2">
      <c r="A8434" s="20"/>
      <c r="C8434" s="22"/>
      <c r="F8434" s="25"/>
    </row>
    <row r="8435" spans="1:6" ht="12.75" x14ac:dyDescent="0.2">
      <c r="A8435" s="20"/>
      <c r="C8435" s="22"/>
      <c r="F8435" s="25"/>
    </row>
    <row r="8436" spans="1:6" ht="12.75" x14ac:dyDescent="0.2">
      <c r="A8436" s="20"/>
      <c r="C8436" s="22"/>
      <c r="F8436" s="25"/>
    </row>
    <row r="8437" spans="1:6" ht="12.75" x14ac:dyDescent="0.2">
      <c r="A8437" s="20"/>
      <c r="C8437" s="22"/>
      <c r="F8437" s="25"/>
    </row>
    <row r="8438" spans="1:6" ht="12.75" x14ac:dyDescent="0.2">
      <c r="A8438" s="20"/>
      <c r="C8438" s="22"/>
      <c r="F8438" s="25"/>
    </row>
    <row r="8439" spans="1:6" ht="12.75" x14ac:dyDescent="0.2">
      <c r="A8439" s="20"/>
      <c r="C8439" s="22"/>
      <c r="F8439" s="25"/>
    </row>
    <row r="8440" spans="1:6" ht="12.75" x14ac:dyDescent="0.2">
      <c r="A8440" s="20"/>
      <c r="C8440" s="22"/>
      <c r="F8440" s="25"/>
    </row>
    <row r="8441" spans="1:6" ht="12.75" x14ac:dyDescent="0.2">
      <c r="A8441" s="20"/>
      <c r="C8441" s="22"/>
      <c r="F8441" s="25"/>
    </row>
    <row r="8442" spans="1:6" ht="12.75" x14ac:dyDescent="0.2">
      <c r="A8442" s="20"/>
      <c r="C8442" s="22"/>
      <c r="F8442" s="25"/>
    </row>
    <row r="8443" spans="1:6" ht="12.75" x14ac:dyDescent="0.2">
      <c r="A8443" s="20"/>
      <c r="C8443" s="22"/>
      <c r="F8443" s="25"/>
    </row>
    <row r="8444" spans="1:6" ht="12.75" x14ac:dyDescent="0.2">
      <c r="A8444" s="20"/>
      <c r="C8444" s="22"/>
      <c r="F8444" s="25"/>
    </row>
    <row r="8445" spans="1:6" ht="12.75" x14ac:dyDescent="0.2">
      <c r="A8445" s="20"/>
      <c r="C8445" s="22"/>
      <c r="F8445" s="25"/>
    </row>
    <row r="8446" spans="1:6" ht="12.75" x14ac:dyDescent="0.2">
      <c r="A8446" s="20"/>
      <c r="C8446" s="22"/>
      <c r="F8446" s="25"/>
    </row>
    <row r="8447" spans="1:6" ht="12.75" x14ac:dyDescent="0.2">
      <c r="A8447" s="20"/>
      <c r="C8447" s="22"/>
      <c r="F8447" s="25"/>
    </row>
    <row r="8448" spans="1:6" ht="12.75" x14ac:dyDescent="0.2">
      <c r="A8448" s="20"/>
      <c r="C8448" s="22"/>
      <c r="F8448" s="25"/>
    </row>
    <row r="8449" spans="1:6" ht="12.75" x14ac:dyDescent="0.2">
      <c r="A8449" s="20"/>
      <c r="C8449" s="22"/>
      <c r="F8449" s="25"/>
    </row>
    <row r="8450" spans="1:6" ht="12.75" x14ac:dyDescent="0.2">
      <c r="A8450" s="20"/>
      <c r="C8450" s="22"/>
      <c r="F8450" s="25"/>
    </row>
    <row r="8451" spans="1:6" ht="12.75" x14ac:dyDescent="0.2">
      <c r="A8451" s="20"/>
      <c r="C8451" s="22"/>
      <c r="F8451" s="25"/>
    </row>
    <row r="8452" spans="1:6" ht="12.75" x14ac:dyDescent="0.2">
      <c r="A8452" s="20"/>
      <c r="C8452" s="22"/>
      <c r="F8452" s="25"/>
    </row>
    <row r="8453" spans="1:6" ht="12.75" x14ac:dyDescent="0.2">
      <c r="A8453" s="20"/>
      <c r="C8453" s="22"/>
      <c r="F8453" s="25"/>
    </row>
    <row r="8454" spans="1:6" ht="12.75" x14ac:dyDescent="0.2">
      <c r="A8454" s="20"/>
      <c r="C8454" s="22"/>
      <c r="F8454" s="25"/>
    </row>
    <row r="8455" spans="1:6" ht="12.75" x14ac:dyDescent="0.2">
      <c r="A8455" s="20"/>
      <c r="C8455" s="22"/>
      <c r="F8455" s="25"/>
    </row>
    <row r="8456" spans="1:6" ht="12.75" x14ac:dyDescent="0.2">
      <c r="A8456" s="20"/>
      <c r="C8456" s="22"/>
      <c r="F8456" s="25"/>
    </row>
    <row r="8457" spans="1:6" ht="12.75" x14ac:dyDescent="0.2">
      <c r="A8457" s="20"/>
      <c r="C8457" s="22"/>
      <c r="F8457" s="25"/>
    </row>
    <row r="8458" spans="1:6" ht="12.75" x14ac:dyDescent="0.2">
      <c r="A8458" s="20"/>
      <c r="C8458" s="22"/>
      <c r="F8458" s="25"/>
    </row>
    <row r="8459" spans="1:6" ht="12.75" x14ac:dyDescent="0.2">
      <c r="A8459" s="20"/>
      <c r="C8459" s="22"/>
      <c r="F8459" s="25"/>
    </row>
    <row r="8460" spans="1:6" ht="12.75" x14ac:dyDescent="0.2">
      <c r="A8460" s="20"/>
      <c r="C8460" s="22"/>
      <c r="F8460" s="25"/>
    </row>
    <row r="8461" spans="1:6" ht="12.75" x14ac:dyDescent="0.2">
      <c r="A8461" s="20"/>
      <c r="C8461" s="22"/>
      <c r="F8461" s="25"/>
    </row>
    <row r="8462" spans="1:6" ht="12.75" x14ac:dyDescent="0.2">
      <c r="A8462" s="20"/>
      <c r="C8462" s="22"/>
      <c r="F8462" s="25"/>
    </row>
    <row r="8463" spans="1:6" ht="12.75" x14ac:dyDescent="0.2">
      <c r="A8463" s="20"/>
      <c r="C8463" s="22"/>
      <c r="F8463" s="25"/>
    </row>
    <row r="8464" spans="1:6" ht="12.75" x14ac:dyDescent="0.2">
      <c r="A8464" s="20"/>
      <c r="C8464" s="22"/>
      <c r="F8464" s="25"/>
    </row>
    <row r="8465" spans="1:6" ht="12.75" x14ac:dyDescent="0.2">
      <c r="A8465" s="20"/>
      <c r="C8465" s="22"/>
      <c r="F8465" s="25"/>
    </row>
    <row r="8466" spans="1:6" ht="12.75" x14ac:dyDescent="0.2">
      <c r="A8466" s="20"/>
      <c r="C8466" s="22"/>
      <c r="F8466" s="25"/>
    </row>
    <row r="8467" spans="1:6" ht="12.75" x14ac:dyDescent="0.2">
      <c r="A8467" s="20"/>
      <c r="C8467" s="22"/>
      <c r="F8467" s="25"/>
    </row>
    <row r="8468" spans="1:6" ht="12.75" x14ac:dyDescent="0.2">
      <c r="A8468" s="20"/>
      <c r="C8468" s="22"/>
      <c r="F8468" s="25"/>
    </row>
    <row r="8469" spans="1:6" ht="12.75" x14ac:dyDescent="0.2">
      <c r="A8469" s="20"/>
      <c r="C8469" s="22"/>
      <c r="F8469" s="25"/>
    </row>
    <row r="8470" spans="1:6" ht="12.75" x14ac:dyDescent="0.2">
      <c r="A8470" s="20"/>
      <c r="C8470" s="22"/>
      <c r="F8470" s="25"/>
    </row>
    <row r="8471" spans="1:6" ht="12.75" x14ac:dyDescent="0.2">
      <c r="A8471" s="20"/>
      <c r="C8471" s="22"/>
      <c r="F8471" s="25"/>
    </row>
    <row r="8472" spans="1:6" ht="12.75" x14ac:dyDescent="0.2">
      <c r="A8472" s="20"/>
      <c r="C8472" s="22"/>
      <c r="F8472" s="25"/>
    </row>
    <row r="8473" spans="1:6" ht="12.75" x14ac:dyDescent="0.2">
      <c r="A8473" s="20"/>
      <c r="C8473" s="22"/>
      <c r="F8473" s="25"/>
    </row>
    <row r="8474" spans="1:6" ht="12.75" x14ac:dyDescent="0.2">
      <c r="A8474" s="20"/>
      <c r="C8474" s="22"/>
      <c r="F8474" s="25"/>
    </row>
    <row r="8475" spans="1:6" ht="12.75" x14ac:dyDescent="0.2">
      <c r="A8475" s="20"/>
      <c r="C8475" s="22"/>
      <c r="F8475" s="25"/>
    </row>
    <row r="8476" spans="1:6" ht="12.75" x14ac:dyDescent="0.2">
      <c r="A8476" s="20"/>
      <c r="C8476" s="22"/>
      <c r="F8476" s="25"/>
    </row>
    <row r="8477" spans="1:6" ht="12.75" x14ac:dyDescent="0.2">
      <c r="A8477" s="20"/>
      <c r="C8477" s="22"/>
      <c r="F8477" s="25"/>
    </row>
    <row r="8478" spans="1:6" ht="12.75" x14ac:dyDescent="0.2">
      <c r="A8478" s="20"/>
      <c r="C8478" s="22"/>
      <c r="F8478" s="25"/>
    </row>
    <row r="8479" spans="1:6" ht="12.75" x14ac:dyDescent="0.2">
      <c r="A8479" s="20"/>
      <c r="C8479" s="22"/>
      <c r="F8479" s="25"/>
    </row>
    <row r="8480" spans="1:6" ht="12.75" x14ac:dyDescent="0.2">
      <c r="A8480" s="20"/>
      <c r="C8480" s="22"/>
      <c r="F8480" s="25"/>
    </row>
    <row r="8481" spans="1:6" ht="12.75" x14ac:dyDescent="0.2">
      <c r="A8481" s="20"/>
      <c r="C8481" s="22"/>
      <c r="F8481" s="25"/>
    </row>
    <row r="8482" spans="1:6" ht="12.75" x14ac:dyDescent="0.2">
      <c r="A8482" s="20"/>
      <c r="C8482" s="22"/>
      <c r="F8482" s="25"/>
    </row>
    <row r="8483" spans="1:6" ht="12.75" x14ac:dyDescent="0.2">
      <c r="A8483" s="20"/>
      <c r="C8483" s="22"/>
      <c r="F8483" s="25"/>
    </row>
    <row r="8484" spans="1:6" ht="12.75" x14ac:dyDescent="0.2">
      <c r="A8484" s="20"/>
      <c r="C8484" s="22"/>
      <c r="F8484" s="25"/>
    </row>
    <row r="8485" spans="1:6" ht="12.75" x14ac:dyDescent="0.2">
      <c r="A8485" s="20"/>
      <c r="C8485" s="22"/>
      <c r="F8485" s="25"/>
    </row>
    <row r="8486" spans="1:6" ht="12.75" x14ac:dyDescent="0.2">
      <c r="A8486" s="20"/>
      <c r="C8486" s="22"/>
      <c r="F8486" s="25"/>
    </row>
    <row r="8487" spans="1:6" ht="12.75" x14ac:dyDescent="0.2">
      <c r="A8487" s="20"/>
      <c r="C8487" s="22"/>
      <c r="F8487" s="25"/>
    </row>
    <row r="8488" spans="1:6" ht="12.75" x14ac:dyDescent="0.2">
      <c r="A8488" s="20"/>
      <c r="C8488" s="22"/>
      <c r="F8488" s="25"/>
    </row>
    <row r="8489" spans="1:6" ht="12.75" x14ac:dyDescent="0.2">
      <c r="A8489" s="20"/>
      <c r="C8489" s="22"/>
      <c r="F8489" s="25"/>
    </row>
    <row r="8490" spans="1:6" ht="12.75" x14ac:dyDescent="0.2">
      <c r="A8490" s="20"/>
      <c r="C8490" s="22"/>
      <c r="F8490" s="25"/>
    </row>
    <row r="8491" spans="1:6" ht="12.75" x14ac:dyDescent="0.2">
      <c r="A8491" s="20"/>
      <c r="C8491" s="22"/>
      <c r="F8491" s="25"/>
    </row>
    <row r="8492" spans="1:6" ht="12.75" x14ac:dyDescent="0.2">
      <c r="A8492" s="20"/>
      <c r="C8492" s="22"/>
      <c r="F8492" s="25"/>
    </row>
    <row r="8493" spans="1:6" ht="12.75" x14ac:dyDescent="0.2">
      <c r="A8493" s="20"/>
      <c r="C8493" s="22"/>
      <c r="F8493" s="25"/>
    </row>
    <row r="8494" spans="1:6" ht="12.75" x14ac:dyDescent="0.2">
      <c r="A8494" s="20"/>
      <c r="C8494" s="22"/>
      <c r="F8494" s="25"/>
    </row>
    <row r="8495" spans="1:6" ht="12.75" x14ac:dyDescent="0.2">
      <c r="A8495" s="20"/>
      <c r="C8495" s="22"/>
      <c r="F8495" s="25"/>
    </row>
    <row r="8496" spans="1:6" ht="12.75" x14ac:dyDescent="0.2">
      <c r="A8496" s="20"/>
      <c r="C8496" s="22"/>
      <c r="F8496" s="25"/>
    </row>
    <row r="8497" spans="1:6" ht="12.75" x14ac:dyDescent="0.2">
      <c r="A8497" s="20"/>
      <c r="C8497" s="22"/>
      <c r="F8497" s="25"/>
    </row>
    <row r="8498" spans="1:6" ht="12.75" x14ac:dyDescent="0.2">
      <c r="A8498" s="20"/>
      <c r="C8498" s="22"/>
      <c r="F8498" s="25"/>
    </row>
    <row r="8499" spans="1:6" ht="12.75" x14ac:dyDescent="0.2">
      <c r="A8499" s="20"/>
      <c r="C8499" s="22"/>
      <c r="F8499" s="25"/>
    </row>
    <row r="8500" spans="1:6" ht="12.75" x14ac:dyDescent="0.2">
      <c r="A8500" s="20"/>
      <c r="C8500" s="22"/>
      <c r="F8500" s="25"/>
    </row>
    <row r="8501" spans="1:6" ht="12.75" x14ac:dyDescent="0.2">
      <c r="A8501" s="20"/>
      <c r="C8501" s="22"/>
      <c r="F8501" s="25"/>
    </row>
    <row r="8502" spans="1:6" ht="12.75" x14ac:dyDescent="0.2">
      <c r="A8502" s="20"/>
      <c r="C8502" s="22"/>
      <c r="F8502" s="25"/>
    </row>
    <row r="8503" spans="1:6" ht="12.75" x14ac:dyDescent="0.2">
      <c r="A8503" s="20"/>
      <c r="C8503" s="22"/>
      <c r="F8503" s="25"/>
    </row>
    <row r="8504" spans="1:6" ht="12.75" x14ac:dyDescent="0.2">
      <c r="A8504" s="20"/>
      <c r="C8504" s="22"/>
      <c r="F8504" s="25"/>
    </row>
    <row r="8505" spans="1:6" ht="12.75" x14ac:dyDescent="0.2">
      <c r="A8505" s="20"/>
      <c r="C8505" s="22"/>
      <c r="F8505" s="25"/>
    </row>
    <row r="8506" spans="1:6" ht="12.75" x14ac:dyDescent="0.2">
      <c r="A8506" s="20"/>
      <c r="C8506" s="22"/>
      <c r="F8506" s="25"/>
    </row>
    <row r="8507" spans="1:6" ht="12.75" x14ac:dyDescent="0.2">
      <c r="A8507" s="20"/>
      <c r="C8507" s="22"/>
      <c r="F8507" s="25"/>
    </row>
    <row r="8508" spans="1:6" ht="12.75" x14ac:dyDescent="0.2">
      <c r="A8508" s="20"/>
      <c r="C8508" s="22"/>
      <c r="F8508" s="25"/>
    </row>
    <row r="8509" spans="1:6" ht="12.75" x14ac:dyDescent="0.2">
      <c r="A8509" s="20"/>
      <c r="C8509" s="22"/>
      <c r="F8509" s="25"/>
    </row>
    <row r="8510" spans="1:6" ht="12.75" x14ac:dyDescent="0.2">
      <c r="A8510" s="20"/>
      <c r="C8510" s="22"/>
      <c r="F8510" s="25"/>
    </row>
    <row r="8511" spans="1:6" ht="12.75" x14ac:dyDescent="0.2">
      <c r="A8511" s="20"/>
      <c r="C8511" s="22"/>
      <c r="F8511" s="25"/>
    </row>
    <row r="8512" spans="1:6" ht="12.75" x14ac:dyDescent="0.2">
      <c r="A8512" s="20"/>
      <c r="C8512" s="22"/>
      <c r="F8512" s="25"/>
    </row>
    <row r="8513" spans="1:6" ht="12.75" x14ac:dyDescent="0.2">
      <c r="A8513" s="20"/>
      <c r="C8513" s="22"/>
      <c r="F8513" s="25"/>
    </row>
    <row r="8514" spans="1:6" ht="12.75" x14ac:dyDescent="0.2">
      <c r="A8514" s="20"/>
      <c r="C8514" s="22"/>
      <c r="F8514" s="25"/>
    </row>
    <row r="8515" spans="1:6" ht="12.75" x14ac:dyDescent="0.2">
      <c r="A8515" s="20"/>
      <c r="C8515" s="22"/>
      <c r="F8515" s="25"/>
    </row>
    <row r="8516" spans="1:6" ht="12.75" x14ac:dyDescent="0.2">
      <c r="A8516" s="20"/>
      <c r="C8516" s="22"/>
      <c r="F8516" s="25"/>
    </row>
    <row r="8517" spans="1:6" ht="12.75" x14ac:dyDescent="0.2">
      <c r="A8517" s="20"/>
      <c r="C8517" s="22"/>
      <c r="F8517" s="25"/>
    </row>
    <row r="8518" spans="1:6" ht="12.75" x14ac:dyDescent="0.2">
      <c r="A8518" s="20"/>
      <c r="C8518" s="22"/>
      <c r="F8518" s="25"/>
    </row>
    <row r="8519" spans="1:6" ht="12.75" x14ac:dyDescent="0.2">
      <c r="A8519" s="20"/>
      <c r="C8519" s="22"/>
      <c r="F8519" s="25"/>
    </row>
    <row r="8520" spans="1:6" ht="12.75" x14ac:dyDescent="0.2">
      <c r="A8520" s="20"/>
      <c r="C8520" s="22"/>
      <c r="F8520" s="25"/>
    </row>
    <row r="8521" spans="1:6" ht="12.75" x14ac:dyDescent="0.2">
      <c r="A8521" s="20"/>
      <c r="C8521" s="22"/>
      <c r="F8521" s="25"/>
    </row>
    <row r="8522" spans="1:6" ht="12.75" x14ac:dyDescent="0.2">
      <c r="A8522" s="20"/>
      <c r="C8522" s="22"/>
      <c r="F8522" s="25"/>
    </row>
    <row r="8523" spans="1:6" ht="12.75" x14ac:dyDescent="0.2">
      <c r="A8523" s="20"/>
      <c r="C8523" s="22"/>
      <c r="F8523" s="25"/>
    </row>
    <row r="8524" spans="1:6" ht="12.75" x14ac:dyDescent="0.2">
      <c r="A8524" s="20"/>
      <c r="C8524" s="22"/>
      <c r="F8524" s="25"/>
    </row>
    <row r="8525" spans="1:6" ht="12.75" x14ac:dyDescent="0.2">
      <c r="A8525" s="20"/>
      <c r="C8525" s="22"/>
      <c r="F8525" s="25"/>
    </row>
    <row r="8526" spans="1:6" ht="12.75" x14ac:dyDescent="0.2">
      <c r="A8526" s="20"/>
      <c r="C8526" s="22"/>
      <c r="F8526" s="25"/>
    </row>
    <row r="8527" spans="1:6" ht="12.75" x14ac:dyDescent="0.2">
      <c r="A8527" s="20"/>
      <c r="C8527" s="22"/>
      <c r="F8527" s="25"/>
    </row>
    <row r="8528" spans="1:6" ht="12.75" x14ac:dyDescent="0.2">
      <c r="A8528" s="20"/>
      <c r="C8528" s="22"/>
      <c r="F8528" s="25"/>
    </row>
    <row r="8529" spans="1:6" ht="12.75" x14ac:dyDescent="0.2">
      <c r="A8529" s="20"/>
      <c r="C8529" s="22"/>
      <c r="F8529" s="25"/>
    </row>
    <row r="8530" spans="1:6" ht="12.75" x14ac:dyDescent="0.2">
      <c r="A8530" s="20"/>
      <c r="C8530" s="22"/>
      <c r="F8530" s="25"/>
    </row>
    <row r="8531" spans="1:6" ht="12.75" x14ac:dyDescent="0.2">
      <c r="A8531" s="20"/>
      <c r="C8531" s="22"/>
      <c r="F8531" s="25"/>
    </row>
    <row r="8532" spans="1:6" ht="12.75" x14ac:dyDescent="0.2">
      <c r="A8532" s="20"/>
      <c r="C8532" s="22"/>
      <c r="F8532" s="25"/>
    </row>
    <row r="8533" spans="1:6" ht="12.75" x14ac:dyDescent="0.2">
      <c r="A8533" s="20"/>
      <c r="C8533" s="22"/>
      <c r="F8533" s="25"/>
    </row>
    <row r="8534" spans="1:6" ht="12.75" x14ac:dyDescent="0.2">
      <c r="A8534" s="20"/>
      <c r="C8534" s="22"/>
      <c r="F8534" s="25"/>
    </row>
    <row r="8535" spans="1:6" ht="12.75" x14ac:dyDescent="0.2">
      <c r="A8535" s="20"/>
      <c r="C8535" s="22"/>
      <c r="F8535" s="25"/>
    </row>
    <row r="8536" spans="1:6" ht="12.75" x14ac:dyDescent="0.2">
      <c r="A8536" s="20"/>
      <c r="C8536" s="22"/>
      <c r="F8536" s="25"/>
    </row>
    <row r="8537" spans="1:6" ht="12.75" x14ac:dyDescent="0.2">
      <c r="A8537" s="20"/>
      <c r="C8537" s="22"/>
      <c r="F8537" s="25"/>
    </row>
    <row r="8538" spans="1:6" ht="12.75" x14ac:dyDescent="0.2">
      <c r="A8538" s="20"/>
      <c r="C8538" s="22"/>
      <c r="F8538" s="25"/>
    </row>
    <row r="8539" spans="1:6" ht="12.75" x14ac:dyDescent="0.2">
      <c r="A8539" s="20"/>
      <c r="C8539" s="22"/>
      <c r="F8539" s="25"/>
    </row>
    <row r="8540" spans="1:6" ht="12.75" x14ac:dyDescent="0.2">
      <c r="A8540" s="20"/>
      <c r="C8540" s="22"/>
      <c r="F8540" s="25"/>
    </row>
    <row r="8541" spans="1:6" ht="12.75" x14ac:dyDescent="0.2">
      <c r="A8541" s="20"/>
      <c r="C8541" s="22"/>
      <c r="F8541" s="25"/>
    </row>
    <row r="8542" spans="1:6" ht="12.75" x14ac:dyDescent="0.2">
      <c r="A8542" s="20"/>
      <c r="C8542" s="22"/>
      <c r="F8542" s="25"/>
    </row>
    <row r="8543" spans="1:6" ht="12.75" x14ac:dyDescent="0.2">
      <c r="A8543" s="20"/>
      <c r="C8543" s="22"/>
      <c r="F8543" s="25"/>
    </row>
    <row r="8544" spans="1:6" ht="12.75" x14ac:dyDescent="0.2">
      <c r="A8544" s="20"/>
      <c r="C8544" s="22"/>
      <c r="F8544" s="25"/>
    </row>
    <row r="8545" spans="1:6" ht="12.75" x14ac:dyDescent="0.2">
      <c r="A8545" s="20"/>
      <c r="C8545" s="22"/>
      <c r="F8545" s="25"/>
    </row>
    <row r="8546" spans="1:6" ht="12.75" x14ac:dyDescent="0.2">
      <c r="A8546" s="20"/>
      <c r="C8546" s="22"/>
      <c r="F8546" s="25"/>
    </row>
    <row r="8547" spans="1:6" ht="12.75" x14ac:dyDescent="0.2">
      <c r="A8547" s="20"/>
      <c r="C8547" s="22"/>
      <c r="F8547" s="25"/>
    </row>
    <row r="8548" spans="1:6" ht="12.75" x14ac:dyDescent="0.2">
      <c r="A8548" s="20"/>
      <c r="C8548" s="22"/>
      <c r="F8548" s="25"/>
    </row>
    <row r="8549" spans="1:6" ht="12.75" x14ac:dyDescent="0.2">
      <c r="A8549" s="20"/>
      <c r="C8549" s="22"/>
      <c r="F8549" s="25"/>
    </row>
    <row r="8550" spans="1:6" ht="12.75" x14ac:dyDescent="0.2">
      <c r="A8550" s="20"/>
      <c r="C8550" s="22"/>
      <c r="F8550" s="25"/>
    </row>
    <row r="8551" spans="1:6" ht="12.75" x14ac:dyDescent="0.2">
      <c r="A8551" s="20"/>
      <c r="C8551" s="22"/>
      <c r="F8551" s="25"/>
    </row>
    <row r="8552" spans="1:6" ht="12.75" x14ac:dyDescent="0.2">
      <c r="A8552" s="20"/>
      <c r="C8552" s="22"/>
      <c r="F8552" s="25"/>
    </row>
    <row r="8553" spans="1:6" ht="12.75" x14ac:dyDescent="0.2">
      <c r="A8553" s="20"/>
      <c r="C8553" s="22"/>
      <c r="F8553" s="25"/>
    </row>
    <row r="8554" spans="1:6" ht="12.75" x14ac:dyDescent="0.2">
      <c r="A8554" s="20"/>
      <c r="C8554" s="22"/>
      <c r="F8554" s="25"/>
    </row>
    <row r="8555" spans="1:6" ht="12.75" x14ac:dyDescent="0.2">
      <c r="A8555" s="20"/>
      <c r="C8555" s="22"/>
      <c r="F8555" s="25"/>
    </row>
    <row r="8556" spans="1:6" ht="12.75" x14ac:dyDescent="0.2">
      <c r="A8556" s="20"/>
      <c r="C8556" s="22"/>
      <c r="F8556" s="25"/>
    </row>
    <row r="8557" spans="1:6" ht="12.75" x14ac:dyDescent="0.2">
      <c r="A8557" s="20"/>
      <c r="C8557" s="22"/>
      <c r="F8557" s="25"/>
    </row>
    <row r="8558" spans="1:6" ht="12.75" x14ac:dyDescent="0.2">
      <c r="A8558" s="20"/>
      <c r="C8558" s="22"/>
      <c r="F8558" s="25"/>
    </row>
    <row r="8559" spans="1:6" ht="12.75" x14ac:dyDescent="0.2">
      <c r="A8559" s="20"/>
      <c r="C8559" s="22"/>
      <c r="F8559" s="25"/>
    </row>
    <row r="8560" spans="1:6" ht="12.75" x14ac:dyDescent="0.2">
      <c r="A8560" s="20"/>
      <c r="C8560" s="22"/>
      <c r="F8560" s="25"/>
    </row>
    <row r="8561" spans="1:6" ht="12.75" x14ac:dyDescent="0.2">
      <c r="A8561" s="20"/>
      <c r="C8561" s="22"/>
      <c r="F8561" s="25"/>
    </row>
    <row r="8562" spans="1:6" ht="12.75" x14ac:dyDescent="0.2">
      <c r="A8562" s="20"/>
      <c r="C8562" s="22"/>
      <c r="F8562" s="25"/>
    </row>
    <row r="8563" spans="1:6" ht="12.75" x14ac:dyDescent="0.2">
      <c r="A8563" s="20"/>
      <c r="C8563" s="22"/>
      <c r="F8563" s="25"/>
    </row>
    <row r="8564" spans="1:6" ht="12.75" x14ac:dyDescent="0.2">
      <c r="A8564" s="20"/>
      <c r="C8564" s="22"/>
      <c r="F8564" s="25"/>
    </row>
    <row r="8565" spans="1:6" ht="12.75" x14ac:dyDescent="0.2">
      <c r="A8565" s="20"/>
      <c r="C8565" s="22"/>
      <c r="F8565" s="25"/>
    </row>
    <row r="8566" spans="1:6" ht="12.75" x14ac:dyDescent="0.2">
      <c r="A8566" s="20"/>
      <c r="C8566" s="22"/>
      <c r="F8566" s="25"/>
    </row>
    <row r="8567" spans="1:6" ht="12.75" x14ac:dyDescent="0.2">
      <c r="A8567" s="20"/>
      <c r="C8567" s="22"/>
      <c r="F8567" s="25"/>
    </row>
    <row r="8568" spans="1:6" ht="12.75" x14ac:dyDescent="0.2">
      <c r="A8568" s="20"/>
      <c r="C8568" s="22"/>
      <c r="F8568" s="25"/>
    </row>
    <row r="8569" spans="1:6" ht="12.75" x14ac:dyDescent="0.2">
      <c r="A8569" s="20"/>
      <c r="C8569" s="22"/>
      <c r="F8569" s="25"/>
    </row>
    <row r="8570" spans="1:6" ht="12.75" x14ac:dyDescent="0.2">
      <c r="A8570" s="20"/>
      <c r="C8570" s="22"/>
      <c r="F8570" s="25"/>
    </row>
    <row r="8571" spans="1:6" ht="12.75" x14ac:dyDescent="0.2">
      <c r="A8571" s="20"/>
      <c r="C8571" s="22"/>
      <c r="F8571" s="25"/>
    </row>
    <row r="8572" spans="1:6" ht="12.75" x14ac:dyDescent="0.2">
      <c r="A8572" s="20"/>
      <c r="C8572" s="22"/>
      <c r="F8572" s="25"/>
    </row>
    <row r="8573" spans="1:6" ht="12.75" x14ac:dyDescent="0.2">
      <c r="A8573" s="20"/>
      <c r="C8573" s="22"/>
      <c r="F8573" s="25"/>
    </row>
    <row r="8574" spans="1:6" ht="12.75" x14ac:dyDescent="0.2">
      <c r="A8574" s="20"/>
      <c r="C8574" s="22"/>
      <c r="F8574" s="25"/>
    </row>
    <row r="8575" spans="1:6" ht="12.75" x14ac:dyDescent="0.2">
      <c r="A8575" s="20"/>
      <c r="C8575" s="22"/>
      <c r="F8575" s="25"/>
    </row>
    <row r="8576" spans="1:6" ht="12.75" x14ac:dyDescent="0.2">
      <c r="A8576" s="20"/>
      <c r="C8576" s="22"/>
      <c r="F8576" s="25"/>
    </row>
    <row r="8577" spans="1:6" ht="12.75" x14ac:dyDescent="0.2">
      <c r="A8577" s="20"/>
      <c r="C8577" s="22"/>
      <c r="F8577" s="25"/>
    </row>
    <row r="8578" spans="1:6" ht="12.75" x14ac:dyDescent="0.2">
      <c r="A8578" s="20"/>
      <c r="C8578" s="22"/>
      <c r="F8578" s="25"/>
    </row>
    <row r="8579" spans="1:6" ht="12.75" x14ac:dyDescent="0.2">
      <c r="A8579" s="20"/>
      <c r="C8579" s="22"/>
      <c r="F8579" s="25"/>
    </row>
    <row r="8580" spans="1:6" ht="12.75" x14ac:dyDescent="0.2">
      <c r="A8580" s="20"/>
      <c r="C8580" s="22"/>
      <c r="F8580" s="25"/>
    </row>
    <row r="8581" spans="1:6" ht="12.75" x14ac:dyDescent="0.2">
      <c r="A8581" s="20"/>
      <c r="C8581" s="22"/>
      <c r="F8581" s="25"/>
    </row>
    <row r="8582" spans="1:6" ht="12.75" x14ac:dyDescent="0.2">
      <c r="A8582" s="20"/>
      <c r="C8582" s="22"/>
      <c r="F8582" s="25"/>
    </row>
    <row r="8583" spans="1:6" ht="12.75" x14ac:dyDescent="0.2">
      <c r="A8583" s="20"/>
      <c r="C8583" s="22"/>
      <c r="F8583" s="25"/>
    </row>
    <row r="8584" spans="1:6" ht="12.75" x14ac:dyDescent="0.2">
      <c r="A8584" s="20"/>
      <c r="C8584" s="22"/>
      <c r="F8584" s="25"/>
    </row>
    <row r="8585" spans="1:6" ht="12.75" x14ac:dyDescent="0.2">
      <c r="A8585" s="20"/>
      <c r="C8585" s="22"/>
      <c r="F8585" s="25"/>
    </row>
    <row r="8586" spans="1:6" ht="12.75" x14ac:dyDescent="0.2">
      <c r="A8586" s="20"/>
      <c r="C8586" s="22"/>
      <c r="F8586" s="25"/>
    </row>
    <row r="8587" spans="1:6" ht="12.75" x14ac:dyDescent="0.2">
      <c r="A8587" s="20"/>
      <c r="C8587" s="22"/>
      <c r="F8587" s="25"/>
    </row>
    <row r="8588" spans="1:6" ht="12.75" x14ac:dyDescent="0.2">
      <c r="A8588" s="20"/>
      <c r="C8588" s="22"/>
      <c r="F8588" s="25"/>
    </row>
    <row r="8589" spans="1:6" ht="12.75" x14ac:dyDescent="0.2">
      <c r="A8589" s="20"/>
      <c r="C8589" s="22"/>
      <c r="F8589" s="25"/>
    </row>
    <row r="8590" spans="1:6" ht="12.75" x14ac:dyDescent="0.2">
      <c r="A8590" s="20"/>
      <c r="C8590" s="22"/>
      <c r="F8590" s="25"/>
    </row>
    <row r="8591" spans="1:6" ht="12.75" x14ac:dyDescent="0.2">
      <c r="A8591" s="20"/>
      <c r="C8591" s="22"/>
      <c r="F8591" s="25"/>
    </row>
    <row r="8592" spans="1:6" ht="12.75" x14ac:dyDescent="0.2">
      <c r="A8592" s="20"/>
      <c r="C8592" s="22"/>
      <c r="F8592" s="25"/>
    </row>
    <row r="8593" spans="1:6" ht="12.75" x14ac:dyDescent="0.2">
      <c r="A8593" s="20"/>
      <c r="C8593" s="22"/>
      <c r="F8593" s="25"/>
    </row>
    <row r="8594" spans="1:6" ht="12.75" x14ac:dyDescent="0.2">
      <c r="A8594" s="20"/>
      <c r="C8594" s="22"/>
      <c r="F8594" s="25"/>
    </row>
    <row r="8595" spans="1:6" ht="12.75" x14ac:dyDescent="0.2">
      <c r="A8595" s="20"/>
      <c r="C8595" s="22"/>
      <c r="F8595" s="25"/>
    </row>
    <row r="8596" spans="1:6" ht="12.75" x14ac:dyDescent="0.2">
      <c r="A8596" s="20"/>
      <c r="C8596" s="22"/>
      <c r="F8596" s="25"/>
    </row>
    <row r="8597" spans="1:6" ht="12.75" x14ac:dyDescent="0.2">
      <c r="A8597" s="20"/>
      <c r="C8597" s="22"/>
      <c r="F8597" s="25"/>
    </row>
    <row r="8598" spans="1:6" ht="12.75" x14ac:dyDescent="0.2">
      <c r="A8598" s="20"/>
      <c r="C8598" s="22"/>
      <c r="F8598" s="25"/>
    </row>
    <row r="8599" spans="1:6" ht="12.75" x14ac:dyDescent="0.2">
      <c r="A8599" s="20"/>
      <c r="C8599" s="22"/>
      <c r="F8599" s="25"/>
    </row>
    <row r="8600" spans="1:6" ht="12.75" x14ac:dyDescent="0.2">
      <c r="A8600" s="20"/>
      <c r="C8600" s="22"/>
      <c r="F8600" s="25"/>
    </row>
    <row r="8601" spans="1:6" ht="12.75" x14ac:dyDescent="0.2">
      <c r="A8601" s="20"/>
      <c r="C8601" s="22"/>
      <c r="F8601" s="25"/>
    </row>
    <row r="8602" spans="1:6" ht="12.75" x14ac:dyDescent="0.2">
      <c r="A8602" s="20"/>
      <c r="C8602" s="22"/>
      <c r="F8602" s="25"/>
    </row>
    <row r="8603" spans="1:6" ht="12.75" x14ac:dyDescent="0.2">
      <c r="A8603" s="20"/>
      <c r="C8603" s="22"/>
      <c r="F8603" s="25"/>
    </row>
    <row r="8604" spans="1:6" ht="12.75" x14ac:dyDescent="0.2">
      <c r="A8604" s="20"/>
      <c r="C8604" s="22"/>
      <c r="F8604" s="25"/>
    </row>
    <row r="8605" spans="1:6" ht="12.75" x14ac:dyDescent="0.2">
      <c r="A8605" s="20"/>
      <c r="C8605" s="22"/>
      <c r="F8605" s="25"/>
    </row>
    <row r="8606" spans="1:6" ht="12.75" x14ac:dyDescent="0.2">
      <c r="A8606" s="20"/>
      <c r="C8606" s="22"/>
      <c r="F8606" s="25"/>
    </row>
    <row r="8607" spans="1:6" ht="12.75" x14ac:dyDescent="0.2">
      <c r="A8607" s="20"/>
      <c r="C8607" s="22"/>
      <c r="F8607" s="25"/>
    </row>
    <row r="8608" spans="1:6" ht="12.75" x14ac:dyDescent="0.2">
      <c r="A8608" s="20"/>
      <c r="C8608" s="22"/>
      <c r="F8608" s="25"/>
    </row>
    <row r="8609" spans="1:6" ht="12.75" x14ac:dyDescent="0.2">
      <c r="A8609" s="20"/>
      <c r="C8609" s="22"/>
      <c r="F8609" s="25"/>
    </row>
    <row r="8610" spans="1:6" ht="12.75" x14ac:dyDescent="0.2">
      <c r="A8610" s="20"/>
      <c r="C8610" s="22"/>
      <c r="F8610" s="25"/>
    </row>
    <row r="8611" spans="1:6" ht="12.75" x14ac:dyDescent="0.2">
      <c r="A8611" s="20"/>
      <c r="C8611" s="22"/>
      <c r="F8611" s="25"/>
    </row>
    <row r="8612" spans="1:6" ht="12.75" x14ac:dyDescent="0.2">
      <c r="A8612" s="20"/>
      <c r="C8612" s="22"/>
      <c r="F8612" s="25"/>
    </row>
    <row r="8613" spans="1:6" ht="12.75" x14ac:dyDescent="0.2">
      <c r="A8613" s="20"/>
      <c r="C8613" s="22"/>
      <c r="F8613" s="25"/>
    </row>
    <row r="8614" spans="1:6" ht="12.75" x14ac:dyDescent="0.2">
      <c r="A8614" s="20"/>
      <c r="C8614" s="22"/>
      <c r="F8614" s="25"/>
    </row>
    <row r="8615" spans="1:6" ht="12.75" x14ac:dyDescent="0.2">
      <c r="A8615" s="20"/>
      <c r="C8615" s="22"/>
      <c r="F8615" s="25"/>
    </row>
    <row r="8616" spans="1:6" ht="12.75" x14ac:dyDescent="0.2">
      <c r="A8616" s="20"/>
      <c r="C8616" s="22"/>
      <c r="F8616" s="25"/>
    </row>
    <row r="8617" spans="1:6" ht="12.75" x14ac:dyDescent="0.2">
      <c r="A8617" s="20"/>
      <c r="C8617" s="22"/>
      <c r="F8617" s="25"/>
    </row>
    <row r="8618" spans="1:6" ht="12.75" x14ac:dyDescent="0.2">
      <c r="A8618" s="20"/>
      <c r="C8618" s="22"/>
      <c r="F8618" s="25"/>
    </row>
    <row r="8619" spans="1:6" ht="12.75" x14ac:dyDescent="0.2">
      <c r="A8619" s="20"/>
      <c r="C8619" s="22"/>
      <c r="F8619" s="25"/>
    </row>
    <row r="8620" spans="1:6" ht="12.75" x14ac:dyDescent="0.2">
      <c r="A8620" s="20"/>
      <c r="C8620" s="22"/>
      <c r="F8620" s="25"/>
    </row>
    <row r="8621" spans="1:6" ht="12.75" x14ac:dyDescent="0.2">
      <c r="A8621" s="20"/>
      <c r="C8621" s="22"/>
      <c r="F8621" s="25"/>
    </row>
    <row r="8622" spans="1:6" ht="12.75" x14ac:dyDescent="0.2">
      <c r="A8622" s="20"/>
      <c r="C8622" s="22"/>
      <c r="F8622" s="25"/>
    </row>
    <row r="8623" spans="1:6" ht="12.75" x14ac:dyDescent="0.2">
      <c r="A8623" s="20"/>
      <c r="C8623" s="22"/>
      <c r="F8623" s="25"/>
    </row>
    <row r="8624" spans="1:6" ht="12.75" x14ac:dyDescent="0.2">
      <c r="A8624" s="20"/>
      <c r="C8624" s="22"/>
      <c r="F8624" s="25"/>
    </row>
    <row r="8625" spans="1:6" ht="12.75" x14ac:dyDescent="0.2">
      <c r="A8625" s="20"/>
      <c r="C8625" s="22"/>
      <c r="F8625" s="25"/>
    </row>
    <row r="8626" spans="1:6" ht="12.75" x14ac:dyDescent="0.2">
      <c r="A8626" s="20"/>
      <c r="C8626" s="22"/>
      <c r="F8626" s="25"/>
    </row>
    <row r="8627" spans="1:6" ht="12.75" x14ac:dyDescent="0.2">
      <c r="A8627" s="20"/>
      <c r="C8627" s="22"/>
      <c r="F8627" s="25"/>
    </row>
    <row r="8628" spans="1:6" ht="12.75" x14ac:dyDescent="0.2">
      <c r="A8628" s="20"/>
      <c r="C8628" s="22"/>
      <c r="F8628" s="25"/>
    </row>
    <row r="8629" spans="1:6" ht="12.75" x14ac:dyDescent="0.2">
      <c r="A8629" s="20"/>
      <c r="C8629" s="22"/>
      <c r="F8629" s="25"/>
    </row>
    <row r="8630" spans="1:6" ht="12.75" x14ac:dyDescent="0.2">
      <c r="A8630" s="20"/>
      <c r="C8630" s="22"/>
      <c r="F8630" s="25"/>
    </row>
    <row r="8631" spans="1:6" ht="12.75" x14ac:dyDescent="0.2">
      <c r="A8631" s="20"/>
      <c r="C8631" s="22"/>
      <c r="F8631" s="25"/>
    </row>
    <row r="8632" spans="1:6" ht="12.75" x14ac:dyDescent="0.2">
      <c r="A8632" s="20"/>
      <c r="C8632" s="22"/>
      <c r="F8632" s="25"/>
    </row>
    <row r="8633" spans="1:6" ht="12.75" x14ac:dyDescent="0.2">
      <c r="A8633" s="20"/>
      <c r="C8633" s="22"/>
      <c r="F8633" s="25"/>
    </row>
    <row r="8634" spans="1:6" ht="12.75" x14ac:dyDescent="0.2">
      <c r="A8634" s="20"/>
      <c r="C8634" s="22"/>
      <c r="F8634" s="25"/>
    </row>
    <row r="8635" spans="1:6" ht="12.75" x14ac:dyDescent="0.2">
      <c r="A8635" s="20"/>
      <c r="C8635" s="22"/>
      <c r="F8635" s="25"/>
    </row>
    <row r="8636" spans="1:6" ht="12.75" x14ac:dyDescent="0.2">
      <c r="A8636" s="20"/>
      <c r="C8636" s="22"/>
      <c r="F8636" s="25"/>
    </row>
    <row r="8637" spans="1:6" ht="12.75" x14ac:dyDescent="0.2">
      <c r="A8637" s="20"/>
      <c r="C8637" s="22"/>
      <c r="F8637" s="25"/>
    </row>
    <row r="8638" spans="1:6" ht="12.75" x14ac:dyDescent="0.2">
      <c r="A8638" s="20"/>
      <c r="C8638" s="22"/>
      <c r="F8638" s="25"/>
    </row>
    <row r="8639" spans="1:6" ht="12.75" x14ac:dyDescent="0.2">
      <c r="A8639" s="20"/>
      <c r="C8639" s="22"/>
      <c r="F8639" s="25"/>
    </row>
    <row r="8640" spans="1:6" ht="12.75" x14ac:dyDescent="0.2">
      <c r="A8640" s="20"/>
      <c r="C8640" s="22"/>
      <c r="F8640" s="25"/>
    </row>
    <row r="8641" spans="1:6" ht="12.75" x14ac:dyDescent="0.2">
      <c r="A8641" s="20"/>
      <c r="C8641" s="22"/>
      <c r="F8641" s="25"/>
    </row>
    <row r="8642" spans="1:6" ht="12.75" x14ac:dyDescent="0.2">
      <c r="A8642" s="20"/>
      <c r="C8642" s="22"/>
      <c r="F8642" s="25"/>
    </row>
    <row r="8643" spans="1:6" ht="12.75" x14ac:dyDescent="0.2">
      <c r="A8643" s="20"/>
      <c r="C8643" s="22"/>
      <c r="F8643" s="25"/>
    </row>
    <row r="8644" spans="1:6" ht="12.75" x14ac:dyDescent="0.2">
      <c r="A8644" s="20"/>
      <c r="C8644" s="22"/>
      <c r="F8644" s="25"/>
    </row>
    <row r="8645" spans="1:6" ht="12.75" x14ac:dyDescent="0.2">
      <c r="A8645" s="20"/>
      <c r="C8645" s="22"/>
      <c r="F8645" s="25"/>
    </row>
    <row r="8646" spans="1:6" ht="12.75" x14ac:dyDescent="0.2">
      <c r="A8646" s="20"/>
      <c r="C8646" s="22"/>
      <c r="F8646" s="25"/>
    </row>
    <row r="8647" spans="1:6" ht="12.75" x14ac:dyDescent="0.2">
      <c r="A8647" s="20"/>
      <c r="C8647" s="22"/>
      <c r="F8647" s="25"/>
    </row>
    <row r="8648" spans="1:6" ht="12.75" x14ac:dyDescent="0.2">
      <c r="A8648" s="20"/>
      <c r="C8648" s="22"/>
      <c r="F8648" s="25"/>
    </row>
    <row r="8649" spans="1:6" ht="12.75" x14ac:dyDescent="0.2">
      <c r="A8649" s="20"/>
      <c r="C8649" s="22"/>
      <c r="F8649" s="25"/>
    </row>
    <row r="8650" spans="1:6" ht="12.75" x14ac:dyDescent="0.2">
      <c r="A8650" s="20"/>
      <c r="C8650" s="22"/>
      <c r="F8650" s="25"/>
    </row>
    <row r="8651" spans="1:6" ht="12.75" x14ac:dyDescent="0.2">
      <c r="A8651" s="20"/>
      <c r="C8651" s="22"/>
      <c r="F8651" s="25"/>
    </row>
    <row r="8652" spans="1:6" ht="12.75" x14ac:dyDescent="0.2">
      <c r="A8652" s="20"/>
      <c r="C8652" s="22"/>
      <c r="F8652" s="25"/>
    </row>
    <row r="8653" spans="1:6" ht="12.75" x14ac:dyDescent="0.2">
      <c r="A8653" s="20"/>
      <c r="C8653" s="22"/>
      <c r="F8653" s="25"/>
    </row>
    <row r="8654" spans="1:6" ht="12.75" x14ac:dyDescent="0.2">
      <c r="A8654" s="20"/>
      <c r="C8654" s="22"/>
      <c r="F8654" s="25"/>
    </row>
    <row r="8655" spans="1:6" ht="12.75" x14ac:dyDescent="0.2">
      <c r="A8655" s="20"/>
      <c r="C8655" s="22"/>
      <c r="F8655" s="25"/>
    </row>
    <row r="8656" spans="1:6" ht="12.75" x14ac:dyDescent="0.2">
      <c r="A8656" s="20"/>
      <c r="C8656" s="22"/>
      <c r="F8656" s="25"/>
    </row>
    <row r="8657" spans="1:6" ht="12.75" x14ac:dyDescent="0.2">
      <c r="A8657" s="20"/>
      <c r="C8657" s="22"/>
      <c r="F8657" s="25"/>
    </row>
    <row r="8658" spans="1:6" ht="12.75" x14ac:dyDescent="0.2">
      <c r="A8658" s="20"/>
      <c r="C8658" s="22"/>
      <c r="F8658" s="25"/>
    </row>
    <row r="8659" spans="1:6" ht="12.75" x14ac:dyDescent="0.2">
      <c r="A8659" s="20"/>
      <c r="C8659" s="22"/>
      <c r="F8659" s="25"/>
    </row>
    <row r="8660" spans="1:6" ht="12.75" x14ac:dyDescent="0.2">
      <c r="A8660" s="20"/>
      <c r="C8660" s="22"/>
      <c r="F8660" s="25"/>
    </row>
    <row r="8661" spans="1:6" ht="12.75" x14ac:dyDescent="0.2">
      <c r="A8661" s="20"/>
      <c r="C8661" s="22"/>
      <c r="F8661" s="25"/>
    </row>
    <row r="8662" spans="1:6" ht="12.75" x14ac:dyDescent="0.2">
      <c r="A8662" s="20"/>
      <c r="C8662" s="22"/>
      <c r="F8662" s="25"/>
    </row>
    <row r="8663" spans="1:6" ht="12.75" x14ac:dyDescent="0.2">
      <c r="A8663" s="20"/>
      <c r="C8663" s="22"/>
      <c r="F8663" s="25"/>
    </row>
    <row r="8664" spans="1:6" ht="12.75" x14ac:dyDescent="0.2">
      <c r="A8664" s="20"/>
      <c r="C8664" s="22"/>
      <c r="F8664" s="25"/>
    </row>
    <row r="8665" spans="1:6" ht="12.75" x14ac:dyDescent="0.2">
      <c r="A8665" s="20"/>
      <c r="C8665" s="22"/>
      <c r="F8665" s="25"/>
    </row>
    <row r="8666" spans="1:6" ht="12.75" x14ac:dyDescent="0.2">
      <c r="A8666" s="20"/>
      <c r="C8666" s="22"/>
      <c r="F8666" s="25"/>
    </row>
    <row r="8667" spans="1:6" ht="12.75" x14ac:dyDescent="0.2">
      <c r="A8667" s="20"/>
      <c r="C8667" s="22"/>
      <c r="F8667" s="25"/>
    </row>
    <row r="8668" spans="1:6" ht="12.75" x14ac:dyDescent="0.2">
      <c r="A8668" s="20"/>
      <c r="C8668" s="22"/>
      <c r="F8668" s="25"/>
    </row>
    <row r="8669" spans="1:6" ht="12.75" x14ac:dyDescent="0.2">
      <c r="A8669" s="20"/>
      <c r="C8669" s="22"/>
      <c r="F8669" s="25"/>
    </row>
    <row r="8670" spans="1:6" ht="12.75" x14ac:dyDescent="0.2">
      <c r="A8670" s="20"/>
      <c r="C8670" s="22"/>
      <c r="F8670" s="25"/>
    </row>
    <row r="8671" spans="1:6" ht="12.75" x14ac:dyDescent="0.2">
      <c r="A8671" s="20"/>
      <c r="C8671" s="22"/>
      <c r="F8671" s="25"/>
    </row>
    <row r="8672" spans="1:6" ht="12.75" x14ac:dyDescent="0.2">
      <c r="A8672" s="20"/>
      <c r="C8672" s="22"/>
      <c r="F8672" s="25"/>
    </row>
    <row r="8673" spans="1:6" ht="12.75" x14ac:dyDescent="0.2">
      <c r="A8673" s="20"/>
      <c r="C8673" s="22"/>
      <c r="F8673" s="25"/>
    </row>
    <row r="8674" spans="1:6" ht="12.75" x14ac:dyDescent="0.2">
      <c r="A8674" s="20"/>
      <c r="C8674" s="22"/>
      <c r="F8674" s="25"/>
    </row>
    <row r="8675" spans="1:6" ht="12.75" x14ac:dyDescent="0.2">
      <c r="A8675" s="20"/>
      <c r="C8675" s="22"/>
      <c r="F8675" s="25"/>
    </row>
    <row r="8676" spans="1:6" ht="12.75" x14ac:dyDescent="0.2">
      <c r="A8676" s="20"/>
      <c r="C8676" s="22"/>
      <c r="F8676" s="25"/>
    </row>
    <row r="8677" spans="1:6" ht="12.75" x14ac:dyDescent="0.2">
      <c r="A8677" s="20"/>
      <c r="C8677" s="22"/>
      <c r="F8677" s="25"/>
    </row>
    <row r="8678" spans="1:6" ht="12.75" x14ac:dyDescent="0.2">
      <c r="A8678" s="20"/>
      <c r="C8678" s="22"/>
      <c r="F8678" s="25"/>
    </row>
    <row r="8679" spans="1:6" ht="12.75" x14ac:dyDescent="0.2">
      <c r="A8679" s="20"/>
      <c r="C8679" s="22"/>
      <c r="F8679" s="25"/>
    </row>
    <row r="8680" spans="1:6" ht="12.75" x14ac:dyDescent="0.2">
      <c r="A8680" s="20"/>
      <c r="C8680" s="22"/>
      <c r="F8680" s="25"/>
    </row>
    <row r="8681" spans="1:6" ht="12.75" x14ac:dyDescent="0.2">
      <c r="A8681" s="20"/>
      <c r="C8681" s="22"/>
      <c r="F8681" s="25"/>
    </row>
    <row r="8682" spans="1:6" ht="12.75" x14ac:dyDescent="0.2">
      <c r="A8682" s="20"/>
      <c r="C8682" s="22"/>
      <c r="F8682" s="25"/>
    </row>
    <row r="8683" spans="1:6" ht="12.75" x14ac:dyDescent="0.2">
      <c r="A8683" s="20"/>
      <c r="C8683" s="22"/>
      <c r="F8683" s="25"/>
    </row>
    <row r="8684" spans="1:6" ht="12.75" x14ac:dyDescent="0.2">
      <c r="A8684" s="20"/>
      <c r="C8684" s="22"/>
      <c r="F8684" s="25"/>
    </row>
    <row r="8685" spans="1:6" ht="12.75" x14ac:dyDescent="0.2">
      <c r="A8685" s="20"/>
      <c r="C8685" s="22"/>
      <c r="F8685" s="25"/>
    </row>
    <row r="8686" spans="1:6" ht="12.75" x14ac:dyDescent="0.2">
      <c r="A8686" s="20"/>
      <c r="C8686" s="22"/>
      <c r="F8686" s="25"/>
    </row>
    <row r="8687" spans="1:6" ht="12.75" x14ac:dyDescent="0.2">
      <c r="A8687" s="20"/>
      <c r="C8687" s="22"/>
      <c r="F8687" s="25"/>
    </row>
    <row r="8688" spans="1:6" ht="12.75" x14ac:dyDescent="0.2">
      <c r="A8688" s="20"/>
      <c r="C8688" s="22"/>
      <c r="F8688" s="25"/>
    </row>
    <row r="8689" spans="1:6" ht="12.75" x14ac:dyDescent="0.2">
      <c r="A8689" s="20"/>
      <c r="C8689" s="22"/>
      <c r="F8689" s="25"/>
    </row>
    <row r="8690" spans="1:6" ht="12.75" x14ac:dyDescent="0.2">
      <c r="A8690" s="20"/>
      <c r="C8690" s="22"/>
      <c r="F8690" s="25"/>
    </row>
    <row r="8691" spans="1:6" ht="12.75" x14ac:dyDescent="0.2">
      <c r="A8691" s="20"/>
      <c r="C8691" s="22"/>
      <c r="F8691" s="25"/>
    </row>
    <row r="8692" spans="1:6" ht="12.75" x14ac:dyDescent="0.2">
      <c r="A8692" s="20"/>
      <c r="C8692" s="22"/>
      <c r="F8692" s="25"/>
    </row>
    <row r="8693" spans="1:6" ht="12.75" x14ac:dyDescent="0.2">
      <c r="A8693" s="20"/>
      <c r="C8693" s="22"/>
      <c r="F8693" s="25"/>
    </row>
    <row r="8694" spans="1:6" ht="12.75" x14ac:dyDescent="0.2">
      <c r="A8694" s="20"/>
      <c r="C8694" s="22"/>
      <c r="F8694" s="25"/>
    </row>
    <row r="8695" spans="1:6" ht="12.75" x14ac:dyDescent="0.2">
      <c r="A8695" s="20"/>
      <c r="C8695" s="22"/>
      <c r="F8695" s="25"/>
    </row>
    <row r="8696" spans="1:6" ht="12.75" x14ac:dyDescent="0.2">
      <c r="A8696" s="20"/>
      <c r="C8696" s="22"/>
      <c r="F8696" s="25"/>
    </row>
    <row r="8697" spans="1:6" ht="12.75" x14ac:dyDescent="0.2">
      <c r="A8697" s="20"/>
      <c r="C8697" s="22"/>
      <c r="F8697" s="25"/>
    </row>
    <row r="8698" spans="1:6" ht="12.75" x14ac:dyDescent="0.2">
      <c r="A8698" s="20"/>
      <c r="C8698" s="22"/>
      <c r="F8698" s="25"/>
    </row>
    <row r="8699" spans="1:6" ht="12.75" x14ac:dyDescent="0.2">
      <c r="A8699" s="20"/>
      <c r="C8699" s="22"/>
      <c r="F8699" s="25"/>
    </row>
    <row r="8700" spans="1:6" ht="12.75" x14ac:dyDescent="0.2">
      <c r="A8700" s="20"/>
      <c r="C8700" s="22"/>
      <c r="F8700" s="25"/>
    </row>
    <row r="8701" spans="1:6" ht="12.75" x14ac:dyDescent="0.2">
      <c r="A8701" s="20"/>
      <c r="C8701" s="22"/>
      <c r="F8701" s="25"/>
    </row>
    <row r="8702" spans="1:6" ht="12.75" x14ac:dyDescent="0.2">
      <c r="A8702" s="20"/>
      <c r="C8702" s="22"/>
      <c r="F8702" s="25"/>
    </row>
    <row r="8703" spans="1:6" ht="12.75" x14ac:dyDescent="0.2">
      <c r="A8703" s="20"/>
      <c r="C8703" s="22"/>
      <c r="F8703" s="25"/>
    </row>
    <row r="8704" spans="1:6" ht="12.75" x14ac:dyDescent="0.2">
      <c r="A8704" s="20"/>
      <c r="C8704" s="22"/>
      <c r="F8704" s="25"/>
    </row>
    <row r="8705" spans="1:6" ht="12.75" x14ac:dyDescent="0.2">
      <c r="A8705" s="20"/>
      <c r="C8705" s="22"/>
      <c r="F8705" s="25"/>
    </row>
    <row r="8706" spans="1:6" ht="12.75" x14ac:dyDescent="0.2">
      <c r="A8706" s="20"/>
      <c r="C8706" s="22"/>
      <c r="F8706" s="25"/>
    </row>
    <row r="8707" spans="1:6" ht="12.75" x14ac:dyDescent="0.2">
      <c r="A8707" s="20"/>
      <c r="C8707" s="22"/>
      <c r="F8707" s="25"/>
    </row>
    <row r="8708" spans="1:6" ht="12.75" x14ac:dyDescent="0.2">
      <c r="A8708" s="20"/>
      <c r="C8708" s="22"/>
      <c r="F8708" s="25"/>
    </row>
    <row r="8709" spans="1:6" ht="12.75" x14ac:dyDescent="0.2">
      <c r="A8709" s="20"/>
      <c r="C8709" s="22"/>
      <c r="F8709" s="25"/>
    </row>
    <row r="8710" spans="1:6" ht="12.75" x14ac:dyDescent="0.2">
      <c r="A8710" s="20"/>
      <c r="C8710" s="22"/>
      <c r="F8710" s="25"/>
    </row>
    <row r="8711" spans="1:6" ht="12.75" x14ac:dyDescent="0.2">
      <c r="A8711" s="20"/>
      <c r="C8711" s="22"/>
      <c r="F8711" s="25"/>
    </row>
    <row r="8712" spans="1:6" ht="12.75" x14ac:dyDescent="0.2">
      <c r="A8712" s="20"/>
      <c r="C8712" s="22"/>
      <c r="F8712" s="25"/>
    </row>
    <row r="8713" spans="1:6" ht="12.75" x14ac:dyDescent="0.2">
      <c r="A8713" s="20"/>
      <c r="C8713" s="22"/>
      <c r="F8713" s="25"/>
    </row>
    <row r="8714" spans="1:6" ht="12.75" x14ac:dyDescent="0.2">
      <c r="A8714" s="20"/>
      <c r="C8714" s="22"/>
      <c r="F8714" s="25"/>
    </row>
    <row r="8715" spans="1:6" ht="12.75" x14ac:dyDescent="0.2">
      <c r="A8715" s="20"/>
      <c r="C8715" s="22"/>
      <c r="F8715" s="25"/>
    </row>
    <row r="8716" spans="1:6" ht="12.75" x14ac:dyDescent="0.2">
      <c r="A8716" s="20"/>
      <c r="C8716" s="22"/>
      <c r="F8716" s="25"/>
    </row>
    <row r="8717" spans="1:6" ht="12.75" x14ac:dyDescent="0.2">
      <c r="A8717" s="20"/>
      <c r="C8717" s="22"/>
      <c r="F8717" s="25"/>
    </row>
    <row r="8718" spans="1:6" ht="12.75" x14ac:dyDescent="0.2">
      <c r="A8718" s="20"/>
      <c r="C8718" s="22"/>
      <c r="F8718" s="25"/>
    </row>
    <row r="8719" spans="1:6" ht="12.75" x14ac:dyDescent="0.2">
      <c r="A8719" s="20"/>
      <c r="C8719" s="22"/>
      <c r="F8719" s="25"/>
    </row>
    <row r="8720" spans="1:6" ht="12.75" x14ac:dyDescent="0.2">
      <c r="A8720" s="20"/>
      <c r="C8720" s="22"/>
      <c r="F8720" s="25"/>
    </row>
    <row r="8721" spans="1:6" ht="12.75" x14ac:dyDescent="0.2">
      <c r="A8721" s="20"/>
      <c r="C8721" s="22"/>
      <c r="F8721" s="25"/>
    </row>
    <row r="8722" spans="1:6" ht="12.75" x14ac:dyDescent="0.2">
      <c r="A8722" s="20"/>
      <c r="C8722" s="22"/>
      <c r="F8722" s="25"/>
    </row>
    <row r="8723" spans="1:6" ht="12.75" x14ac:dyDescent="0.2">
      <c r="A8723" s="20"/>
      <c r="C8723" s="22"/>
      <c r="F8723" s="25"/>
    </row>
    <row r="8724" spans="1:6" ht="12.75" x14ac:dyDescent="0.2">
      <c r="A8724" s="20"/>
      <c r="C8724" s="22"/>
      <c r="F8724" s="25"/>
    </row>
    <row r="8725" spans="1:6" ht="12.75" x14ac:dyDescent="0.2">
      <c r="A8725" s="20"/>
      <c r="C8725" s="22"/>
      <c r="F8725" s="25"/>
    </row>
    <row r="8726" spans="1:6" ht="12.75" x14ac:dyDescent="0.2">
      <c r="A8726" s="20"/>
      <c r="C8726" s="22"/>
      <c r="F8726" s="25"/>
    </row>
    <row r="8727" spans="1:6" ht="12.75" x14ac:dyDescent="0.2">
      <c r="A8727" s="20"/>
      <c r="C8727" s="22"/>
      <c r="F8727" s="25"/>
    </row>
    <row r="8728" spans="1:6" ht="12.75" x14ac:dyDescent="0.2">
      <c r="A8728" s="20"/>
      <c r="C8728" s="22"/>
      <c r="F8728" s="25"/>
    </row>
    <row r="8729" spans="1:6" ht="12.75" x14ac:dyDescent="0.2">
      <c r="A8729" s="20"/>
      <c r="C8729" s="22"/>
      <c r="F8729" s="25"/>
    </row>
    <row r="8730" spans="1:6" ht="12.75" x14ac:dyDescent="0.2">
      <c r="A8730" s="20"/>
      <c r="C8730" s="22"/>
      <c r="F8730" s="25"/>
    </row>
    <row r="8731" spans="1:6" ht="12.75" x14ac:dyDescent="0.2">
      <c r="A8731" s="20"/>
      <c r="C8731" s="22"/>
      <c r="F8731" s="25"/>
    </row>
    <row r="8732" spans="1:6" ht="12.75" x14ac:dyDescent="0.2">
      <c r="A8732" s="20"/>
      <c r="C8732" s="22"/>
      <c r="F8732" s="25"/>
    </row>
    <row r="8733" spans="1:6" ht="12.75" x14ac:dyDescent="0.2">
      <c r="A8733" s="20"/>
      <c r="C8733" s="22"/>
      <c r="F8733" s="25"/>
    </row>
    <row r="8734" spans="1:6" ht="12.75" x14ac:dyDescent="0.2">
      <c r="A8734" s="20"/>
      <c r="C8734" s="22"/>
      <c r="F8734" s="25"/>
    </row>
    <row r="8735" spans="1:6" ht="12.75" x14ac:dyDescent="0.2">
      <c r="A8735" s="20"/>
      <c r="C8735" s="22"/>
      <c r="F8735" s="25"/>
    </row>
    <row r="8736" spans="1:6" ht="12.75" x14ac:dyDescent="0.2">
      <c r="A8736" s="20"/>
      <c r="C8736" s="22"/>
      <c r="F8736" s="25"/>
    </row>
    <row r="8737" spans="1:6" ht="12.75" x14ac:dyDescent="0.2">
      <c r="A8737" s="20"/>
      <c r="C8737" s="22"/>
      <c r="F8737" s="25"/>
    </row>
    <row r="8738" spans="1:6" ht="12.75" x14ac:dyDescent="0.2">
      <c r="A8738" s="20"/>
      <c r="C8738" s="22"/>
      <c r="F8738" s="25"/>
    </row>
    <row r="8739" spans="1:6" ht="12.75" x14ac:dyDescent="0.2">
      <c r="A8739" s="20"/>
      <c r="C8739" s="22"/>
      <c r="F8739" s="25"/>
    </row>
    <row r="8740" spans="1:6" ht="12.75" x14ac:dyDescent="0.2">
      <c r="A8740" s="20"/>
      <c r="C8740" s="22"/>
      <c r="F8740" s="25"/>
    </row>
    <row r="8741" spans="1:6" ht="12.75" x14ac:dyDescent="0.2">
      <c r="A8741" s="20"/>
      <c r="C8741" s="22"/>
      <c r="F8741" s="25"/>
    </row>
    <row r="8742" spans="1:6" ht="12.75" x14ac:dyDescent="0.2">
      <c r="A8742" s="20"/>
      <c r="C8742" s="22"/>
      <c r="F8742" s="25"/>
    </row>
    <row r="8743" spans="1:6" ht="12.75" x14ac:dyDescent="0.2">
      <c r="A8743" s="20"/>
      <c r="C8743" s="22"/>
      <c r="F8743" s="25"/>
    </row>
    <row r="8744" spans="1:6" ht="12.75" x14ac:dyDescent="0.2">
      <c r="A8744" s="20"/>
      <c r="C8744" s="22"/>
      <c r="F8744" s="25"/>
    </row>
    <row r="8745" spans="1:6" ht="12.75" x14ac:dyDescent="0.2">
      <c r="A8745" s="20"/>
      <c r="C8745" s="22"/>
      <c r="F8745" s="25"/>
    </row>
    <row r="8746" spans="1:6" ht="12.75" x14ac:dyDescent="0.2">
      <c r="A8746" s="20"/>
      <c r="C8746" s="22"/>
      <c r="F8746" s="25"/>
    </row>
    <row r="8747" spans="1:6" ht="12.75" x14ac:dyDescent="0.2">
      <c r="A8747" s="20"/>
      <c r="C8747" s="22"/>
      <c r="F8747" s="25"/>
    </row>
    <row r="8748" spans="1:6" ht="12.75" x14ac:dyDescent="0.2">
      <c r="A8748" s="20"/>
      <c r="C8748" s="22"/>
      <c r="F8748" s="25"/>
    </row>
    <row r="8749" spans="1:6" ht="12.75" x14ac:dyDescent="0.2">
      <c r="A8749" s="20"/>
      <c r="C8749" s="22"/>
      <c r="F8749" s="25"/>
    </row>
    <row r="8750" spans="1:6" ht="12.75" x14ac:dyDescent="0.2">
      <c r="A8750" s="20"/>
      <c r="C8750" s="22"/>
      <c r="F8750" s="25"/>
    </row>
    <row r="8751" spans="1:6" ht="12.75" x14ac:dyDescent="0.2">
      <c r="A8751" s="20"/>
      <c r="C8751" s="22"/>
      <c r="F8751" s="25"/>
    </row>
    <row r="8752" spans="1:6" ht="12.75" x14ac:dyDescent="0.2">
      <c r="A8752" s="20"/>
      <c r="C8752" s="22"/>
      <c r="F8752" s="25"/>
    </row>
    <row r="8753" spans="1:6" ht="12.75" x14ac:dyDescent="0.2">
      <c r="A8753" s="20"/>
      <c r="C8753" s="22"/>
      <c r="F8753" s="25"/>
    </row>
    <row r="8754" spans="1:6" ht="12.75" x14ac:dyDescent="0.2">
      <c r="A8754" s="20"/>
      <c r="C8754" s="22"/>
      <c r="F8754" s="25"/>
    </row>
    <row r="8755" spans="1:6" ht="12.75" x14ac:dyDescent="0.2">
      <c r="A8755" s="20"/>
      <c r="C8755" s="22"/>
      <c r="F8755" s="25"/>
    </row>
    <row r="8756" spans="1:6" ht="12.75" x14ac:dyDescent="0.2">
      <c r="A8756" s="20"/>
      <c r="C8756" s="22"/>
      <c r="F8756" s="25"/>
    </row>
    <row r="8757" spans="1:6" ht="12.75" x14ac:dyDescent="0.2">
      <c r="A8757" s="20"/>
      <c r="C8757" s="22"/>
      <c r="F8757" s="25"/>
    </row>
    <row r="8758" spans="1:6" ht="12.75" x14ac:dyDescent="0.2">
      <c r="A8758" s="20"/>
      <c r="C8758" s="22"/>
      <c r="F8758" s="25"/>
    </row>
    <row r="8759" spans="1:6" ht="12.75" x14ac:dyDescent="0.2">
      <c r="A8759" s="20"/>
      <c r="C8759" s="22"/>
      <c r="F8759" s="25"/>
    </row>
    <row r="8760" spans="1:6" ht="12.75" x14ac:dyDescent="0.2">
      <c r="A8760" s="20"/>
      <c r="C8760" s="22"/>
      <c r="F8760" s="25"/>
    </row>
    <row r="8761" spans="1:6" ht="12.75" x14ac:dyDescent="0.2">
      <c r="A8761" s="20"/>
      <c r="C8761" s="22"/>
      <c r="F8761" s="25"/>
    </row>
    <row r="8762" spans="1:6" ht="12.75" x14ac:dyDescent="0.2">
      <c r="A8762" s="20"/>
      <c r="C8762" s="22"/>
      <c r="F8762" s="25"/>
    </row>
    <row r="8763" spans="1:6" ht="12.75" x14ac:dyDescent="0.2">
      <c r="A8763" s="20"/>
      <c r="C8763" s="22"/>
      <c r="F8763" s="25"/>
    </row>
    <row r="8764" spans="1:6" ht="12.75" x14ac:dyDescent="0.2">
      <c r="A8764" s="20"/>
      <c r="C8764" s="22"/>
      <c r="F8764" s="25"/>
    </row>
    <row r="8765" spans="1:6" ht="12.75" x14ac:dyDescent="0.2">
      <c r="A8765" s="20"/>
      <c r="C8765" s="22"/>
      <c r="F8765" s="25"/>
    </row>
    <row r="8766" spans="1:6" ht="12.75" x14ac:dyDescent="0.2">
      <c r="A8766" s="20"/>
      <c r="C8766" s="22"/>
      <c r="F8766" s="25"/>
    </row>
    <row r="8767" spans="1:6" ht="12.75" x14ac:dyDescent="0.2">
      <c r="A8767" s="20"/>
      <c r="C8767" s="22"/>
      <c r="F8767" s="25"/>
    </row>
    <row r="8768" spans="1:6" ht="12.75" x14ac:dyDescent="0.2">
      <c r="A8768" s="20"/>
      <c r="C8768" s="22"/>
      <c r="F8768" s="25"/>
    </row>
    <row r="8769" spans="1:6" ht="12.75" x14ac:dyDescent="0.2">
      <c r="A8769" s="20"/>
      <c r="C8769" s="22"/>
      <c r="F8769" s="25"/>
    </row>
    <row r="8770" spans="1:6" ht="12.75" x14ac:dyDescent="0.2">
      <c r="A8770" s="20"/>
      <c r="C8770" s="22"/>
      <c r="F8770" s="25"/>
    </row>
    <row r="8771" spans="1:6" ht="12.75" x14ac:dyDescent="0.2">
      <c r="A8771" s="20"/>
      <c r="C8771" s="22"/>
      <c r="F8771" s="25"/>
    </row>
    <row r="8772" spans="1:6" ht="12.75" x14ac:dyDescent="0.2">
      <c r="A8772" s="20"/>
      <c r="C8772" s="22"/>
      <c r="F8772" s="25"/>
    </row>
    <row r="8773" spans="1:6" ht="12.75" x14ac:dyDescent="0.2">
      <c r="A8773" s="20"/>
      <c r="C8773" s="22"/>
      <c r="F8773" s="25"/>
    </row>
    <row r="8774" spans="1:6" ht="12.75" x14ac:dyDescent="0.2">
      <c r="A8774" s="20"/>
      <c r="C8774" s="22"/>
      <c r="F8774" s="25"/>
    </row>
    <row r="8775" spans="1:6" ht="12.75" x14ac:dyDescent="0.2">
      <c r="A8775" s="20"/>
      <c r="C8775" s="22"/>
      <c r="F8775" s="25"/>
    </row>
    <row r="8776" spans="1:6" ht="12.75" x14ac:dyDescent="0.2">
      <c r="A8776" s="20"/>
      <c r="C8776" s="22"/>
      <c r="F8776" s="25"/>
    </row>
    <row r="8777" spans="1:6" ht="12.75" x14ac:dyDescent="0.2">
      <c r="A8777" s="20"/>
      <c r="C8777" s="22"/>
      <c r="F8777" s="25"/>
    </row>
    <row r="8778" spans="1:6" ht="12.75" x14ac:dyDescent="0.2">
      <c r="A8778" s="20"/>
      <c r="C8778" s="22"/>
      <c r="F8778" s="25"/>
    </row>
    <row r="8779" spans="1:6" ht="12.75" x14ac:dyDescent="0.2">
      <c r="A8779" s="20"/>
      <c r="C8779" s="22"/>
      <c r="F8779" s="25"/>
    </row>
    <row r="8780" spans="1:6" ht="12.75" x14ac:dyDescent="0.2">
      <c r="A8780" s="20"/>
      <c r="C8780" s="22"/>
      <c r="F8780" s="25"/>
    </row>
    <row r="8781" spans="1:6" ht="12.75" x14ac:dyDescent="0.2">
      <c r="A8781" s="20"/>
      <c r="C8781" s="22"/>
      <c r="F8781" s="25"/>
    </row>
    <row r="8782" spans="1:6" ht="12.75" x14ac:dyDescent="0.2">
      <c r="A8782" s="20"/>
      <c r="C8782" s="22"/>
      <c r="F8782" s="25"/>
    </row>
    <row r="8783" spans="1:6" ht="12.75" x14ac:dyDescent="0.2">
      <c r="A8783" s="20"/>
      <c r="C8783" s="22"/>
      <c r="F8783" s="25"/>
    </row>
    <row r="8784" spans="1:6" ht="12.75" x14ac:dyDescent="0.2">
      <c r="A8784" s="20"/>
      <c r="C8784" s="22"/>
      <c r="F8784" s="25"/>
    </row>
    <row r="8785" spans="1:6" ht="12.75" x14ac:dyDescent="0.2">
      <c r="A8785" s="20"/>
      <c r="C8785" s="22"/>
      <c r="F8785" s="25"/>
    </row>
    <row r="8786" spans="1:6" ht="12.75" x14ac:dyDescent="0.2">
      <c r="A8786" s="20"/>
      <c r="C8786" s="22"/>
      <c r="F8786" s="25"/>
    </row>
    <row r="8787" spans="1:6" ht="12.75" x14ac:dyDescent="0.2">
      <c r="A8787" s="20"/>
      <c r="C8787" s="22"/>
      <c r="F8787" s="25"/>
    </row>
    <row r="8788" spans="1:6" ht="12.75" x14ac:dyDescent="0.2">
      <c r="A8788" s="20"/>
      <c r="C8788" s="22"/>
      <c r="F8788" s="25"/>
    </row>
    <row r="8789" spans="1:6" ht="12.75" x14ac:dyDescent="0.2">
      <c r="A8789" s="20"/>
      <c r="C8789" s="22"/>
      <c r="F8789" s="25"/>
    </row>
    <row r="8790" spans="1:6" ht="12.75" x14ac:dyDescent="0.2">
      <c r="A8790" s="20"/>
      <c r="C8790" s="22"/>
      <c r="F8790" s="25"/>
    </row>
    <row r="8791" spans="1:6" ht="12.75" x14ac:dyDescent="0.2">
      <c r="A8791" s="20"/>
      <c r="C8791" s="22"/>
      <c r="F8791" s="25"/>
    </row>
    <row r="8792" spans="1:6" ht="12.75" x14ac:dyDescent="0.2">
      <c r="A8792" s="20"/>
      <c r="C8792" s="22"/>
      <c r="F8792" s="25"/>
    </row>
    <row r="8793" spans="1:6" ht="12.75" x14ac:dyDescent="0.2">
      <c r="A8793" s="20"/>
      <c r="C8793" s="22"/>
      <c r="F8793" s="25"/>
    </row>
    <row r="8794" spans="1:6" ht="12.75" x14ac:dyDescent="0.2">
      <c r="A8794" s="20"/>
      <c r="C8794" s="22"/>
      <c r="F8794" s="25"/>
    </row>
    <row r="8795" spans="1:6" ht="12.75" x14ac:dyDescent="0.2">
      <c r="A8795" s="20"/>
      <c r="C8795" s="22"/>
      <c r="F8795" s="25"/>
    </row>
    <row r="8796" spans="1:6" ht="12.75" x14ac:dyDescent="0.2">
      <c r="A8796" s="20"/>
      <c r="C8796" s="22"/>
      <c r="F8796" s="25"/>
    </row>
    <row r="8797" spans="1:6" ht="12.75" x14ac:dyDescent="0.2">
      <c r="A8797" s="20"/>
      <c r="C8797" s="22"/>
      <c r="F8797" s="25"/>
    </row>
    <row r="8798" spans="1:6" ht="12.75" x14ac:dyDescent="0.2">
      <c r="A8798" s="20"/>
      <c r="C8798" s="22"/>
      <c r="F8798" s="25"/>
    </row>
    <row r="8799" spans="1:6" ht="12.75" x14ac:dyDescent="0.2">
      <c r="A8799" s="20"/>
      <c r="C8799" s="22"/>
      <c r="F8799" s="25"/>
    </row>
    <row r="8800" spans="1:6" ht="12.75" x14ac:dyDescent="0.2">
      <c r="A8800" s="20"/>
      <c r="C8800" s="22"/>
      <c r="F8800" s="25"/>
    </row>
    <row r="8801" spans="1:6" ht="12.75" x14ac:dyDescent="0.2">
      <c r="A8801" s="20"/>
      <c r="C8801" s="22"/>
      <c r="F8801" s="25"/>
    </row>
    <row r="8802" spans="1:6" ht="12.75" x14ac:dyDescent="0.2">
      <c r="A8802" s="20"/>
      <c r="C8802" s="22"/>
      <c r="F8802" s="25"/>
    </row>
    <row r="8803" spans="1:6" ht="12.75" x14ac:dyDescent="0.2">
      <c r="A8803" s="20"/>
      <c r="C8803" s="22"/>
      <c r="F8803" s="25"/>
    </row>
    <row r="8804" spans="1:6" ht="12.75" x14ac:dyDescent="0.2">
      <c r="A8804" s="20"/>
      <c r="C8804" s="22"/>
      <c r="F8804" s="25"/>
    </row>
    <row r="8805" spans="1:6" ht="12.75" x14ac:dyDescent="0.2">
      <c r="A8805" s="20"/>
      <c r="C8805" s="22"/>
      <c r="F8805" s="25"/>
    </row>
    <row r="8806" spans="1:6" ht="12.75" x14ac:dyDescent="0.2">
      <c r="A8806" s="20"/>
      <c r="C8806" s="22"/>
      <c r="F8806" s="25"/>
    </row>
    <row r="8807" spans="1:6" ht="12.75" x14ac:dyDescent="0.2">
      <c r="A8807" s="20"/>
      <c r="C8807" s="22"/>
      <c r="F8807" s="25"/>
    </row>
    <row r="8808" spans="1:6" ht="12.75" x14ac:dyDescent="0.2">
      <c r="A8808" s="20"/>
      <c r="C8808" s="22"/>
      <c r="F8808" s="25"/>
    </row>
    <row r="8809" spans="1:6" ht="12.75" x14ac:dyDescent="0.2">
      <c r="A8809" s="20"/>
      <c r="C8809" s="22"/>
      <c r="F8809" s="25"/>
    </row>
    <row r="8810" spans="1:6" ht="12.75" x14ac:dyDescent="0.2">
      <c r="A8810" s="20"/>
      <c r="C8810" s="22"/>
      <c r="F8810" s="25"/>
    </row>
    <row r="8811" spans="1:6" ht="12.75" x14ac:dyDescent="0.2">
      <c r="A8811" s="20"/>
      <c r="C8811" s="22"/>
      <c r="F8811" s="25"/>
    </row>
    <row r="8812" spans="1:6" ht="12.75" x14ac:dyDescent="0.2">
      <c r="A8812" s="20"/>
      <c r="C8812" s="22"/>
      <c r="F8812" s="25"/>
    </row>
    <row r="8813" spans="1:6" ht="12.75" x14ac:dyDescent="0.2">
      <c r="A8813" s="20"/>
      <c r="C8813" s="22"/>
      <c r="F8813" s="25"/>
    </row>
    <row r="8814" spans="1:6" ht="12.75" x14ac:dyDescent="0.2">
      <c r="A8814" s="20"/>
      <c r="C8814" s="22"/>
      <c r="F8814" s="25"/>
    </row>
    <row r="8815" spans="1:6" ht="12.75" x14ac:dyDescent="0.2">
      <c r="A8815" s="20"/>
      <c r="C8815" s="22"/>
      <c r="F8815" s="25"/>
    </row>
    <row r="8816" spans="1:6" ht="12.75" x14ac:dyDescent="0.2">
      <c r="A8816" s="20"/>
      <c r="C8816" s="22"/>
      <c r="F8816" s="25"/>
    </row>
    <row r="8817" spans="1:6" ht="12.75" x14ac:dyDescent="0.2">
      <c r="A8817" s="20"/>
      <c r="C8817" s="22"/>
      <c r="F8817" s="25"/>
    </row>
    <row r="8818" spans="1:6" ht="12.75" x14ac:dyDescent="0.2">
      <c r="A8818" s="20"/>
      <c r="C8818" s="22"/>
      <c r="F8818" s="25"/>
    </row>
    <row r="8819" spans="1:6" ht="12.75" x14ac:dyDescent="0.2">
      <c r="A8819" s="20"/>
      <c r="C8819" s="22"/>
      <c r="F8819" s="25"/>
    </row>
    <row r="8820" spans="1:6" ht="12.75" x14ac:dyDescent="0.2">
      <c r="A8820" s="20"/>
      <c r="C8820" s="22"/>
      <c r="F8820" s="25"/>
    </row>
    <row r="8821" spans="1:6" ht="12.75" x14ac:dyDescent="0.2">
      <c r="A8821" s="20"/>
      <c r="C8821" s="22"/>
      <c r="F8821" s="25"/>
    </row>
    <row r="8822" spans="1:6" ht="12.75" x14ac:dyDescent="0.2">
      <c r="A8822" s="20"/>
      <c r="C8822" s="22"/>
      <c r="F8822" s="25"/>
    </row>
    <row r="8823" spans="1:6" ht="12.75" x14ac:dyDescent="0.2">
      <c r="A8823" s="20"/>
      <c r="C8823" s="22"/>
      <c r="F8823" s="25"/>
    </row>
    <row r="8824" spans="1:6" ht="12.75" x14ac:dyDescent="0.2">
      <c r="A8824" s="20"/>
      <c r="C8824" s="22"/>
      <c r="F8824" s="25"/>
    </row>
    <row r="8825" spans="1:6" ht="12.75" x14ac:dyDescent="0.2">
      <c r="A8825" s="20"/>
      <c r="C8825" s="22"/>
      <c r="F8825" s="25"/>
    </row>
    <row r="8826" spans="1:6" ht="12.75" x14ac:dyDescent="0.2">
      <c r="A8826" s="20"/>
      <c r="C8826" s="22"/>
      <c r="F8826" s="25"/>
    </row>
    <row r="8827" spans="1:6" ht="12.75" x14ac:dyDescent="0.2">
      <c r="A8827" s="20"/>
      <c r="C8827" s="22"/>
      <c r="F8827" s="25"/>
    </row>
    <row r="8828" spans="1:6" ht="12.75" x14ac:dyDescent="0.2">
      <c r="A8828" s="20"/>
      <c r="C8828" s="22"/>
      <c r="F8828" s="25"/>
    </row>
    <row r="8829" spans="1:6" ht="12.75" x14ac:dyDescent="0.2">
      <c r="A8829" s="20"/>
      <c r="C8829" s="22"/>
      <c r="F8829" s="25"/>
    </row>
    <row r="8830" spans="1:6" ht="12.75" x14ac:dyDescent="0.2">
      <c r="A8830" s="20"/>
      <c r="C8830" s="22"/>
      <c r="F8830" s="25"/>
    </row>
    <row r="8831" spans="1:6" ht="12.75" x14ac:dyDescent="0.2">
      <c r="A8831" s="20"/>
      <c r="C8831" s="22"/>
      <c r="F8831" s="25"/>
    </row>
    <row r="8832" spans="1:6" ht="12.75" x14ac:dyDescent="0.2">
      <c r="A8832" s="20"/>
      <c r="C8832" s="22"/>
      <c r="F8832" s="25"/>
    </row>
    <row r="8833" spans="1:6" ht="12.75" x14ac:dyDescent="0.2">
      <c r="A8833" s="20"/>
      <c r="C8833" s="22"/>
      <c r="F8833" s="25"/>
    </row>
    <row r="8834" spans="1:6" ht="12.75" x14ac:dyDescent="0.2">
      <c r="A8834" s="20"/>
      <c r="C8834" s="22"/>
      <c r="F8834" s="25"/>
    </row>
    <row r="8835" spans="1:6" ht="12.75" x14ac:dyDescent="0.2">
      <c r="A8835" s="20"/>
      <c r="C8835" s="22"/>
      <c r="F8835" s="25"/>
    </row>
    <row r="8836" spans="1:6" ht="12.75" x14ac:dyDescent="0.2">
      <c r="A8836" s="20"/>
      <c r="C8836" s="22"/>
      <c r="F8836" s="25"/>
    </row>
    <row r="8837" spans="1:6" ht="12.75" x14ac:dyDescent="0.2">
      <c r="A8837" s="20"/>
      <c r="C8837" s="22"/>
      <c r="F8837" s="25"/>
    </row>
    <row r="8838" spans="1:6" ht="12.75" x14ac:dyDescent="0.2">
      <c r="A8838" s="20"/>
      <c r="C8838" s="22"/>
      <c r="F8838" s="25"/>
    </row>
    <row r="8839" spans="1:6" ht="12.75" x14ac:dyDescent="0.2">
      <c r="A8839" s="20"/>
      <c r="C8839" s="22"/>
      <c r="F8839" s="25"/>
    </row>
    <row r="8840" spans="1:6" ht="12.75" x14ac:dyDescent="0.2">
      <c r="A8840" s="20"/>
      <c r="C8840" s="22"/>
      <c r="F8840" s="25"/>
    </row>
    <row r="8841" spans="1:6" ht="12.75" x14ac:dyDescent="0.2">
      <c r="A8841" s="20"/>
      <c r="C8841" s="22"/>
      <c r="F8841" s="25"/>
    </row>
    <row r="8842" spans="1:6" ht="12.75" x14ac:dyDescent="0.2">
      <c r="A8842" s="20"/>
      <c r="C8842" s="22"/>
      <c r="F8842" s="25"/>
    </row>
    <row r="8843" spans="1:6" ht="12.75" x14ac:dyDescent="0.2">
      <c r="A8843" s="20"/>
      <c r="C8843" s="22"/>
      <c r="F8843" s="25"/>
    </row>
    <row r="8844" spans="1:6" ht="12.75" x14ac:dyDescent="0.2">
      <c r="A8844" s="20"/>
      <c r="C8844" s="22"/>
      <c r="F8844" s="25"/>
    </row>
    <row r="8845" spans="1:6" ht="12.75" x14ac:dyDescent="0.2">
      <c r="A8845" s="20"/>
      <c r="C8845" s="22"/>
      <c r="F8845" s="25"/>
    </row>
    <row r="8846" spans="1:6" ht="12.75" x14ac:dyDescent="0.2">
      <c r="A8846" s="20"/>
      <c r="C8846" s="22"/>
      <c r="F8846" s="25"/>
    </row>
    <row r="8847" spans="1:6" ht="12.75" x14ac:dyDescent="0.2">
      <c r="A8847" s="20"/>
      <c r="C8847" s="22"/>
      <c r="F8847" s="25"/>
    </row>
    <row r="8848" spans="1:6" ht="12.75" x14ac:dyDescent="0.2">
      <c r="A8848" s="20"/>
      <c r="C8848" s="22"/>
      <c r="F8848" s="25"/>
    </row>
    <row r="8849" spans="1:6" ht="12.75" x14ac:dyDescent="0.2">
      <c r="A8849" s="20"/>
      <c r="C8849" s="22"/>
      <c r="F8849" s="25"/>
    </row>
    <row r="8850" spans="1:6" ht="12.75" x14ac:dyDescent="0.2">
      <c r="A8850" s="20"/>
      <c r="C8850" s="22"/>
      <c r="F8850" s="25"/>
    </row>
    <row r="8851" spans="1:6" ht="12.75" x14ac:dyDescent="0.2">
      <c r="A8851" s="20"/>
      <c r="C8851" s="22"/>
      <c r="F8851" s="25"/>
    </row>
    <row r="8852" spans="1:6" ht="12.75" x14ac:dyDescent="0.2">
      <c r="A8852" s="20"/>
      <c r="C8852" s="22"/>
      <c r="F8852" s="25"/>
    </row>
    <row r="8853" spans="1:6" ht="12.75" x14ac:dyDescent="0.2">
      <c r="A8853" s="20"/>
      <c r="C8853" s="22"/>
      <c r="F8853" s="25"/>
    </row>
    <row r="8854" spans="1:6" ht="12.75" x14ac:dyDescent="0.2">
      <c r="A8854" s="20"/>
      <c r="C8854" s="22"/>
      <c r="F8854" s="25"/>
    </row>
    <row r="8855" spans="1:6" ht="12.75" x14ac:dyDescent="0.2">
      <c r="A8855" s="20"/>
      <c r="C8855" s="22"/>
      <c r="F8855" s="25"/>
    </row>
    <row r="8856" spans="1:6" ht="12.75" x14ac:dyDescent="0.2">
      <c r="A8856" s="20"/>
      <c r="C8856" s="22"/>
      <c r="F8856" s="25"/>
    </row>
    <row r="8857" spans="1:6" ht="12.75" x14ac:dyDescent="0.2">
      <c r="A8857" s="20"/>
      <c r="C8857" s="22"/>
      <c r="F8857" s="25"/>
    </row>
    <row r="8858" spans="1:6" ht="12.75" x14ac:dyDescent="0.2">
      <c r="A8858" s="20"/>
      <c r="C8858" s="22"/>
      <c r="F8858" s="25"/>
    </row>
    <row r="8859" spans="1:6" ht="12.75" x14ac:dyDescent="0.2">
      <c r="A8859" s="20"/>
      <c r="C8859" s="22"/>
      <c r="F8859" s="25"/>
    </row>
    <row r="8860" spans="1:6" ht="12.75" x14ac:dyDescent="0.2">
      <c r="A8860" s="20"/>
      <c r="C8860" s="22"/>
      <c r="F8860" s="25"/>
    </row>
    <row r="8861" spans="1:6" ht="12.75" x14ac:dyDescent="0.2">
      <c r="A8861" s="20"/>
      <c r="C8861" s="22"/>
      <c r="F8861" s="25"/>
    </row>
    <row r="8862" spans="1:6" ht="12.75" x14ac:dyDescent="0.2">
      <c r="A8862" s="20"/>
      <c r="C8862" s="22"/>
      <c r="F8862" s="25"/>
    </row>
    <row r="8863" spans="1:6" ht="12.75" x14ac:dyDescent="0.2">
      <c r="A8863" s="20"/>
      <c r="C8863" s="22"/>
      <c r="F8863" s="25"/>
    </row>
    <row r="8864" spans="1:6" ht="12.75" x14ac:dyDescent="0.2">
      <c r="A8864" s="20"/>
      <c r="C8864" s="22"/>
      <c r="F8864" s="25"/>
    </row>
    <row r="8865" spans="1:6" ht="12.75" x14ac:dyDescent="0.2">
      <c r="A8865" s="20"/>
      <c r="C8865" s="22"/>
      <c r="F8865" s="25"/>
    </row>
    <row r="8866" spans="1:6" ht="12.75" x14ac:dyDescent="0.2">
      <c r="A8866" s="20"/>
      <c r="C8866" s="22"/>
      <c r="F8866" s="25"/>
    </row>
    <row r="8867" spans="1:6" ht="12.75" x14ac:dyDescent="0.2">
      <c r="A8867" s="20"/>
      <c r="C8867" s="22"/>
      <c r="F8867" s="25"/>
    </row>
    <row r="8868" spans="1:6" ht="12.75" x14ac:dyDescent="0.2">
      <c r="A8868" s="20"/>
      <c r="C8868" s="22"/>
      <c r="F8868" s="25"/>
    </row>
    <row r="8869" spans="1:6" ht="12.75" x14ac:dyDescent="0.2">
      <c r="A8869" s="20"/>
      <c r="C8869" s="22"/>
      <c r="F8869" s="25"/>
    </row>
    <row r="8870" spans="1:6" ht="12.75" x14ac:dyDescent="0.2">
      <c r="A8870" s="20"/>
      <c r="C8870" s="22"/>
      <c r="F8870" s="25"/>
    </row>
    <row r="8871" spans="1:6" ht="12.75" x14ac:dyDescent="0.2">
      <c r="A8871" s="20"/>
      <c r="C8871" s="22"/>
      <c r="F8871" s="25"/>
    </row>
    <row r="8872" spans="1:6" ht="12.75" x14ac:dyDescent="0.2">
      <c r="A8872" s="20"/>
      <c r="C8872" s="22"/>
      <c r="F8872" s="25"/>
    </row>
    <row r="8873" spans="1:6" ht="12.75" x14ac:dyDescent="0.2">
      <c r="A8873" s="20"/>
      <c r="C8873" s="22"/>
      <c r="F8873" s="25"/>
    </row>
    <row r="8874" spans="1:6" ht="12.75" x14ac:dyDescent="0.2">
      <c r="A8874" s="20"/>
      <c r="C8874" s="22"/>
      <c r="F8874" s="25"/>
    </row>
    <row r="8875" spans="1:6" ht="12.75" x14ac:dyDescent="0.2">
      <c r="A8875" s="20"/>
      <c r="C8875" s="22"/>
      <c r="F8875" s="25"/>
    </row>
    <row r="8876" spans="1:6" ht="12.75" x14ac:dyDescent="0.2">
      <c r="A8876" s="20"/>
      <c r="C8876" s="22"/>
      <c r="F8876" s="25"/>
    </row>
    <row r="8877" spans="1:6" ht="12.75" x14ac:dyDescent="0.2">
      <c r="A8877" s="20"/>
      <c r="C8877" s="22"/>
      <c r="F8877" s="25"/>
    </row>
    <row r="8878" spans="1:6" ht="12.75" x14ac:dyDescent="0.2">
      <c r="A8878" s="20"/>
      <c r="C8878" s="22"/>
      <c r="F8878" s="25"/>
    </row>
    <row r="8879" spans="1:6" ht="12.75" x14ac:dyDescent="0.2">
      <c r="A8879" s="20"/>
      <c r="C8879" s="22"/>
      <c r="F8879" s="25"/>
    </row>
    <row r="8880" spans="1:6" ht="12.75" x14ac:dyDescent="0.2">
      <c r="A8880" s="20"/>
      <c r="C8880" s="22"/>
      <c r="F8880" s="25"/>
    </row>
    <row r="8881" spans="1:6" ht="12.75" x14ac:dyDescent="0.2">
      <c r="A8881" s="20"/>
      <c r="C8881" s="22"/>
      <c r="F8881" s="25"/>
    </row>
    <row r="8882" spans="1:6" ht="12.75" x14ac:dyDescent="0.2">
      <c r="A8882" s="20"/>
      <c r="C8882" s="22"/>
      <c r="F8882" s="25"/>
    </row>
    <row r="8883" spans="1:6" ht="12.75" x14ac:dyDescent="0.2">
      <c r="A8883" s="20"/>
      <c r="C8883" s="22"/>
      <c r="F8883" s="25"/>
    </row>
    <row r="8884" spans="1:6" ht="12.75" x14ac:dyDescent="0.2">
      <c r="A8884" s="20"/>
      <c r="C8884" s="22"/>
      <c r="F8884" s="25"/>
    </row>
    <row r="8885" spans="1:6" ht="12.75" x14ac:dyDescent="0.2">
      <c r="A8885" s="20"/>
      <c r="C8885" s="22"/>
      <c r="F8885" s="25"/>
    </row>
    <row r="8886" spans="1:6" ht="12.75" x14ac:dyDescent="0.2">
      <c r="A8886" s="20"/>
      <c r="C8886" s="22"/>
      <c r="F8886" s="25"/>
    </row>
    <row r="8887" spans="1:6" ht="12.75" x14ac:dyDescent="0.2">
      <c r="A8887" s="20"/>
      <c r="C8887" s="22"/>
      <c r="F8887" s="25"/>
    </row>
    <row r="8888" spans="1:6" ht="12.75" x14ac:dyDescent="0.2">
      <c r="A8888" s="20"/>
      <c r="C8888" s="22"/>
      <c r="F8888" s="25"/>
    </row>
    <row r="8889" spans="1:6" ht="12.75" x14ac:dyDescent="0.2">
      <c r="A8889" s="20"/>
      <c r="C8889" s="22"/>
      <c r="F8889" s="25"/>
    </row>
    <row r="8890" spans="1:6" ht="12.75" x14ac:dyDescent="0.2">
      <c r="A8890" s="20"/>
      <c r="C8890" s="22"/>
      <c r="F8890" s="25"/>
    </row>
    <row r="8891" spans="1:6" ht="12.75" x14ac:dyDescent="0.2">
      <c r="A8891" s="20"/>
      <c r="C8891" s="22"/>
      <c r="F8891" s="25"/>
    </row>
    <row r="8892" spans="1:6" ht="12.75" x14ac:dyDescent="0.2">
      <c r="A8892" s="20"/>
      <c r="C8892" s="22"/>
      <c r="F8892" s="25"/>
    </row>
    <row r="8893" spans="1:6" ht="12.75" x14ac:dyDescent="0.2">
      <c r="A8893" s="20"/>
      <c r="C8893" s="22"/>
      <c r="F8893" s="25"/>
    </row>
    <row r="8894" spans="1:6" ht="12.75" x14ac:dyDescent="0.2">
      <c r="A8894" s="20"/>
      <c r="C8894" s="22"/>
      <c r="F8894" s="25"/>
    </row>
    <row r="8895" spans="1:6" ht="12.75" x14ac:dyDescent="0.2">
      <c r="A8895" s="20"/>
      <c r="C8895" s="22"/>
      <c r="F8895" s="25"/>
    </row>
    <row r="8896" spans="1:6" ht="12.75" x14ac:dyDescent="0.2">
      <c r="A8896" s="20"/>
      <c r="C8896" s="22"/>
      <c r="F8896" s="25"/>
    </row>
    <row r="8897" spans="1:6" ht="12.75" x14ac:dyDescent="0.2">
      <c r="A8897" s="20"/>
      <c r="C8897" s="22"/>
      <c r="F8897" s="25"/>
    </row>
    <row r="8898" spans="1:6" ht="12.75" x14ac:dyDescent="0.2">
      <c r="A8898" s="20"/>
      <c r="C8898" s="22"/>
      <c r="F8898" s="25"/>
    </row>
    <row r="8899" spans="1:6" ht="12.75" x14ac:dyDescent="0.2">
      <c r="A8899" s="20"/>
      <c r="C8899" s="22"/>
      <c r="F8899" s="25"/>
    </row>
    <row r="8900" spans="1:6" ht="12.75" x14ac:dyDescent="0.2">
      <c r="A8900" s="20"/>
      <c r="C8900" s="22"/>
      <c r="F8900" s="25"/>
    </row>
    <row r="8901" spans="1:6" ht="12.75" x14ac:dyDescent="0.2">
      <c r="A8901" s="20"/>
      <c r="C8901" s="22"/>
      <c r="F8901" s="25"/>
    </row>
    <row r="8902" spans="1:6" ht="12.75" x14ac:dyDescent="0.2">
      <c r="A8902" s="20"/>
      <c r="C8902" s="22"/>
      <c r="F8902" s="25"/>
    </row>
    <row r="8903" spans="1:6" ht="12.75" x14ac:dyDescent="0.2">
      <c r="A8903" s="20"/>
      <c r="C8903" s="22"/>
      <c r="F8903" s="25"/>
    </row>
    <row r="8904" spans="1:6" ht="12.75" x14ac:dyDescent="0.2">
      <c r="A8904" s="20"/>
      <c r="C8904" s="22"/>
      <c r="F8904" s="25"/>
    </row>
    <row r="8905" spans="1:6" ht="12.75" x14ac:dyDescent="0.2">
      <c r="A8905" s="20"/>
      <c r="C8905" s="22"/>
      <c r="F8905" s="25"/>
    </row>
    <row r="8906" spans="1:6" ht="12.75" x14ac:dyDescent="0.2">
      <c r="A8906" s="20"/>
      <c r="C8906" s="22"/>
      <c r="F8906" s="25"/>
    </row>
    <row r="8907" spans="1:6" ht="12.75" x14ac:dyDescent="0.2">
      <c r="A8907" s="20"/>
      <c r="C8907" s="22"/>
      <c r="F8907" s="25"/>
    </row>
    <row r="8908" spans="1:6" ht="12.75" x14ac:dyDescent="0.2">
      <c r="A8908" s="20"/>
      <c r="C8908" s="22"/>
      <c r="F8908" s="25"/>
    </row>
    <row r="8909" spans="1:6" ht="12.75" x14ac:dyDescent="0.2">
      <c r="A8909" s="20"/>
      <c r="C8909" s="22"/>
      <c r="F8909" s="25"/>
    </row>
    <row r="8910" spans="1:6" ht="12.75" x14ac:dyDescent="0.2">
      <c r="A8910" s="20"/>
      <c r="C8910" s="22"/>
      <c r="F8910" s="25"/>
    </row>
    <row r="8911" spans="1:6" ht="12.75" x14ac:dyDescent="0.2">
      <c r="A8911" s="20"/>
      <c r="C8911" s="22"/>
      <c r="F8911" s="25"/>
    </row>
    <row r="8912" spans="1:6" ht="12.75" x14ac:dyDescent="0.2">
      <c r="A8912" s="20"/>
      <c r="C8912" s="22"/>
      <c r="F8912" s="25"/>
    </row>
    <row r="8913" spans="1:6" ht="12.75" x14ac:dyDescent="0.2">
      <c r="A8913" s="20"/>
      <c r="C8913" s="22"/>
      <c r="F8913" s="25"/>
    </row>
    <row r="8914" spans="1:6" ht="12.75" x14ac:dyDescent="0.2">
      <c r="A8914" s="20"/>
      <c r="C8914" s="22"/>
      <c r="F8914" s="25"/>
    </row>
    <row r="8915" spans="1:6" ht="12.75" x14ac:dyDescent="0.2">
      <c r="A8915" s="20"/>
      <c r="C8915" s="22"/>
      <c r="F8915" s="25"/>
    </row>
    <row r="8916" spans="1:6" ht="12.75" x14ac:dyDescent="0.2">
      <c r="A8916" s="20"/>
      <c r="C8916" s="22"/>
      <c r="F8916" s="25"/>
    </row>
    <row r="8917" spans="1:6" ht="12.75" x14ac:dyDescent="0.2">
      <c r="A8917" s="20"/>
      <c r="C8917" s="22"/>
      <c r="F8917" s="25"/>
    </row>
    <row r="8918" spans="1:6" ht="12.75" x14ac:dyDescent="0.2">
      <c r="A8918" s="20"/>
      <c r="C8918" s="22"/>
      <c r="F8918" s="25"/>
    </row>
    <row r="8919" spans="1:6" ht="12.75" x14ac:dyDescent="0.2">
      <c r="A8919" s="20"/>
      <c r="C8919" s="22"/>
      <c r="F8919" s="25"/>
    </row>
    <row r="8920" spans="1:6" ht="12.75" x14ac:dyDescent="0.2">
      <c r="A8920" s="20"/>
      <c r="C8920" s="22"/>
      <c r="F8920" s="25"/>
    </row>
    <row r="8921" spans="1:6" ht="12.75" x14ac:dyDescent="0.2">
      <c r="A8921" s="20"/>
      <c r="C8921" s="22"/>
      <c r="F8921" s="25"/>
    </row>
    <row r="8922" spans="1:6" ht="12.75" x14ac:dyDescent="0.2">
      <c r="A8922" s="20"/>
      <c r="C8922" s="22"/>
      <c r="F8922" s="25"/>
    </row>
    <row r="8923" spans="1:6" ht="12.75" x14ac:dyDescent="0.2">
      <c r="A8923" s="20"/>
      <c r="C8923" s="22"/>
      <c r="F8923" s="25"/>
    </row>
    <row r="8924" spans="1:6" ht="12.75" x14ac:dyDescent="0.2">
      <c r="A8924" s="20"/>
      <c r="C8924" s="22"/>
      <c r="F8924" s="25"/>
    </row>
    <row r="8925" spans="1:6" ht="12.75" x14ac:dyDescent="0.2">
      <c r="A8925" s="20"/>
      <c r="C8925" s="22"/>
      <c r="F8925" s="25"/>
    </row>
    <row r="8926" spans="1:6" ht="12.75" x14ac:dyDescent="0.2">
      <c r="A8926" s="20"/>
      <c r="C8926" s="22"/>
      <c r="F8926" s="25"/>
    </row>
    <row r="8927" spans="1:6" ht="12.75" x14ac:dyDescent="0.2">
      <c r="A8927" s="20"/>
      <c r="C8927" s="22"/>
      <c r="F8927" s="25"/>
    </row>
    <row r="8928" spans="1:6" ht="12.75" x14ac:dyDescent="0.2">
      <c r="A8928" s="20"/>
      <c r="C8928" s="22"/>
      <c r="F8928" s="25"/>
    </row>
    <row r="8929" spans="1:6" ht="12.75" x14ac:dyDescent="0.2">
      <c r="A8929" s="20"/>
      <c r="C8929" s="22"/>
      <c r="F8929" s="25"/>
    </row>
    <row r="8930" spans="1:6" ht="12.75" x14ac:dyDescent="0.2">
      <c r="A8930" s="20"/>
      <c r="C8930" s="22"/>
      <c r="F8930" s="25"/>
    </row>
    <row r="8931" spans="1:6" ht="12.75" x14ac:dyDescent="0.2">
      <c r="A8931" s="20"/>
      <c r="C8931" s="22"/>
      <c r="F8931" s="25"/>
    </row>
    <row r="8932" spans="1:6" ht="12.75" x14ac:dyDescent="0.2">
      <c r="A8932" s="20"/>
      <c r="C8932" s="22"/>
      <c r="F8932" s="25"/>
    </row>
    <row r="8933" spans="1:6" ht="12.75" x14ac:dyDescent="0.2">
      <c r="A8933" s="20"/>
      <c r="C8933" s="22"/>
      <c r="F8933" s="25"/>
    </row>
    <row r="8934" spans="1:6" ht="12.75" x14ac:dyDescent="0.2">
      <c r="A8934" s="20"/>
      <c r="C8934" s="22"/>
      <c r="F8934" s="25"/>
    </row>
    <row r="8935" spans="1:6" ht="12.75" x14ac:dyDescent="0.2">
      <c r="A8935" s="20"/>
      <c r="C8935" s="22"/>
      <c r="F8935" s="25"/>
    </row>
    <row r="8936" spans="1:6" ht="12.75" x14ac:dyDescent="0.2">
      <c r="A8936" s="20"/>
      <c r="C8936" s="22"/>
      <c r="F8936" s="25"/>
    </row>
    <row r="8937" spans="1:6" ht="12.75" x14ac:dyDescent="0.2">
      <c r="A8937" s="20"/>
      <c r="C8937" s="22"/>
      <c r="F8937" s="25"/>
    </row>
    <row r="8938" spans="1:6" ht="12.75" x14ac:dyDescent="0.2">
      <c r="A8938" s="20"/>
      <c r="C8938" s="22"/>
      <c r="F8938" s="25"/>
    </row>
    <row r="8939" spans="1:6" ht="12.75" x14ac:dyDescent="0.2">
      <c r="A8939" s="20"/>
      <c r="C8939" s="22"/>
      <c r="F8939" s="25"/>
    </row>
    <row r="8940" spans="1:6" ht="12.75" x14ac:dyDescent="0.2">
      <c r="A8940" s="20"/>
      <c r="C8940" s="22"/>
      <c r="F8940" s="25"/>
    </row>
    <row r="8941" spans="1:6" ht="12.75" x14ac:dyDescent="0.2">
      <c r="A8941" s="20"/>
      <c r="C8941" s="22"/>
      <c r="F8941" s="25"/>
    </row>
    <row r="8942" spans="1:6" ht="12.75" x14ac:dyDescent="0.2">
      <c r="A8942" s="20"/>
      <c r="C8942" s="22"/>
      <c r="F8942" s="25"/>
    </row>
    <row r="8943" spans="1:6" ht="12.75" x14ac:dyDescent="0.2">
      <c r="A8943" s="20"/>
      <c r="C8943" s="22"/>
      <c r="F8943" s="25"/>
    </row>
    <row r="8944" spans="1:6" ht="12.75" x14ac:dyDescent="0.2">
      <c r="A8944" s="20"/>
      <c r="C8944" s="22"/>
      <c r="F8944" s="25"/>
    </row>
    <row r="8945" spans="1:6" ht="12.75" x14ac:dyDescent="0.2">
      <c r="A8945" s="20"/>
      <c r="C8945" s="22"/>
      <c r="F8945" s="25"/>
    </row>
    <row r="8946" spans="1:6" ht="12.75" x14ac:dyDescent="0.2">
      <c r="A8946" s="20"/>
      <c r="C8946" s="22"/>
      <c r="F8946" s="25"/>
    </row>
    <row r="8947" spans="1:6" ht="12.75" x14ac:dyDescent="0.2">
      <c r="A8947" s="20"/>
      <c r="C8947" s="22"/>
      <c r="F8947" s="25"/>
    </row>
    <row r="8948" spans="1:6" ht="12.75" x14ac:dyDescent="0.2">
      <c r="A8948" s="20"/>
      <c r="C8948" s="22"/>
      <c r="F8948" s="25"/>
    </row>
    <row r="8949" spans="1:6" ht="12.75" x14ac:dyDescent="0.2">
      <c r="A8949" s="20"/>
      <c r="C8949" s="22"/>
      <c r="F8949" s="25"/>
    </row>
    <row r="8950" spans="1:6" ht="12.75" x14ac:dyDescent="0.2">
      <c r="A8950" s="20"/>
      <c r="C8950" s="22"/>
      <c r="F8950" s="25"/>
    </row>
    <row r="8951" spans="1:6" ht="12.75" x14ac:dyDescent="0.2">
      <c r="A8951" s="20"/>
      <c r="C8951" s="22"/>
      <c r="F8951" s="25"/>
    </row>
    <row r="8952" spans="1:6" ht="12.75" x14ac:dyDescent="0.2">
      <c r="A8952" s="20"/>
      <c r="C8952" s="22"/>
      <c r="F8952" s="25"/>
    </row>
    <row r="8953" spans="1:6" ht="12.75" x14ac:dyDescent="0.2">
      <c r="A8953" s="20"/>
      <c r="C8953" s="22"/>
      <c r="F8953" s="25"/>
    </row>
    <row r="8954" spans="1:6" ht="12.75" x14ac:dyDescent="0.2">
      <c r="A8954" s="20"/>
      <c r="C8954" s="22"/>
      <c r="F8954" s="25"/>
    </row>
    <row r="8955" spans="1:6" ht="12.75" x14ac:dyDescent="0.2">
      <c r="A8955" s="20"/>
      <c r="C8955" s="22"/>
      <c r="F8955" s="25"/>
    </row>
    <row r="8956" spans="1:6" ht="12.75" x14ac:dyDescent="0.2">
      <c r="A8956" s="20"/>
      <c r="C8956" s="22"/>
      <c r="F8956" s="25"/>
    </row>
    <row r="8957" spans="1:6" ht="12.75" x14ac:dyDescent="0.2">
      <c r="A8957" s="20"/>
      <c r="C8957" s="22"/>
      <c r="F8957" s="25"/>
    </row>
    <row r="8958" spans="1:6" ht="12.75" x14ac:dyDescent="0.2">
      <c r="A8958" s="20"/>
      <c r="C8958" s="22"/>
      <c r="F8958" s="25"/>
    </row>
    <row r="8959" spans="1:6" ht="12.75" x14ac:dyDescent="0.2">
      <c r="A8959" s="20"/>
      <c r="C8959" s="22"/>
      <c r="F8959" s="25"/>
    </row>
    <row r="8960" spans="1:6" ht="12.75" x14ac:dyDescent="0.2">
      <c r="A8960" s="20"/>
      <c r="C8960" s="22"/>
      <c r="F8960" s="25"/>
    </row>
    <row r="8961" spans="1:6" ht="12.75" x14ac:dyDescent="0.2">
      <c r="A8961" s="20"/>
      <c r="C8961" s="22"/>
      <c r="F8961" s="25"/>
    </row>
    <row r="8962" spans="1:6" ht="12.75" x14ac:dyDescent="0.2">
      <c r="A8962" s="20"/>
      <c r="C8962" s="22"/>
      <c r="F8962" s="25"/>
    </row>
    <row r="8963" spans="1:6" ht="12.75" x14ac:dyDescent="0.2">
      <c r="A8963" s="20"/>
      <c r="C8963" s="22"/>
      <c r="F8963" s="25"/>
    </row>
    <row r="8964" spans="1:6" ht="12.75" x14ac:dyDescent="0.2">
      <c r="A8964" s="20"/>
      <c r="C8964" s="22"/>
      <c r="F8964" s="25"/>
    </row>
    <row r="8965" spans="1:6" ht="12.75" x14ac:dyDescent="0.2">
      <c r="A8965" s="20"/>
      <c r="C8965" s="22"/>
      <c r="F8965" s="25"/>
    </row>
    <row r="8966" spans="1:6" ht="12.75" x14ac:dyDescent="0.2">
      <c r="A8966" s="20"/>
      <c r="C8966" s="22"/>
      <c r="F8966" s="25"/>
    </row>
    <row r="8967" spans="1:6" ht="12.75" x14ac:dyDescent="0.2">
      <c r="A8967" s="20"/>
      <c r="C8967" s="22"/>
      <c r="F8967" s="25"/>
    </row>
    <row r="8968" spans="1:6" ht="12.75" x14ac:dyDescent="0.2">
      <c r="A8968" s="20"/>
      <c r="C8968" s="22"/>
      <c r="F8968" s="25"/>
    </row>
    <row r="8969" spans="1:6" ht="12.75" x14ac:dyDescent="0.2">
      <c r="A8969" s="20"/>
      <c r="C8969" s="22"/>
      <c r="F8969" s="25"/>
    </row>
    <row r="8970" spans="1:6" ht="12.75" x14ac:dyDescent="0.2">
      <c r="A8970" s="20"/>
      <c r="C8970" s="22"/>
      <c r="F8970" s="25"/>
    </row>
    <row r="8971" spans="1:6" ht="12.75" x14ac:dyDescent="0.2">
      <c r="A8971" s="20"/>
      <c r="C8971" s="22"/>
      <c r="F8971" s="25"/>
    </row>
    <row r="8972" spans="1:6" ht="12.75" x14ac:dyDescent="0.2">
      <c r="A8972" s="20"/>
      <c r="C8972" s="22"/>
      <c r="F8972" s="25"/>
    </row>
    <row r="8973" spans="1:6" ht="12.75" x14ac:dyDescent="0.2">
      <c r="A8973" s="20"/>
      <c r="C8973" s="22"/>
      <c r="F8973" s="25"/>
    </row>
    <row r="8974" spans="1:6" ht="12.75" x14ac:dyDescent="0.2">
      <c r="A8974" s="20"/>
      <c r="C8974" s="22"/>
      <c r="F8974" s="25"/>
    </row>
    <row r="8975" spans="1:6" ht="12.75" x14ac:dyDescent="0.2">
      <c r="A8975" s="20"/>
      <c r="C8975" s="22"/>
      <c r="F8975" s="25"/>
    </row>
    <row r="8976" spans="1:6" ht="12.75" x14ac:dyDescent="0.2">
      <c r="A8976" s="20"/>
      <c r="C8976" s="22"/>
      <c r="F8976" s="25"/>
    </row>
    <row r="8977" spans="1:6" ht="12.75" x14ac:dyDescent="0.2">
      <c r="A8977" s="20"/>
      <c r="C8977" s="22"/>
      <c r="F8977" s="25"/>
    </row>
    <row r="8978" spans="1:6" ht="12.75" x14ac:dyDescent="0.2">
      <c r="A8978" s="20"/>
      <c r="C8978" s="22"/>
      <c r="F8978" s="25"/>
    </row>
    <row r="8979" spans="1:6" ht="12.75" x14ac:dyDescent="0.2">
      <c r="A8979" s="20"/>
      <c r="C8979" s="22"/>
      <c r="F8979" s="25"/>
    </row>
    <row r="8980" spans="1:6" ht="12.75" x14ac:dyDescent="0.2">
      <c r="A8980" s="20"/>
      <c r="C8980" s="22"/>
      <c r="F8980" s="25"/>
    </row>
    <row r="8981" spans="1:6" ht="12.75" x14ac:dyDescent="0.2">
      <c r="A8981" s="20"/>
      <c r="C8981" s="22"/>
      <c r="F8981" s="25"/>
    </row>
    <row r="8982" spans="1:6" ht="12.75" x14ac:dyDescent="0.2">
      <c r="A8982" s="20"/>
      <c r="C8982" s="22"/>
      <c r="F8982" s="25"/>
    </row>
    <row r="8983" spans="1:6" ht="12.75" x14ac:dyDescent="0.2">
      <c r="A8983" s="20"/>
      <c r="C8983" s="22"/>
      <c r="F8983" s="25"/>
    </row>
    <row r="8984" spans="1:6" ht="12.75" x14ac:dyDescent="0.2">
      <c r="A8984" s="20"/>
      <c r="C8984" s="22"/>
      <c r="F8984" s="25"/>
    </row>
    <row r="8985" spans="1:6" ht="12.75" x14ac:dyDescent="0.2">
      <c r="A8985" s="20"/>
      <c r="C8985" s="22"/>
      <c r="F8985" s="25"/>
    </row>
    <row r="8986" spans="1:6" ht="12.75" x14ac:dyDescent="0.2">
      <c r="A8986" s="20"/>
      <c r="C8986" s="22"/>
      <c r="F8986" s="25"/>
    </row>
    <row r="8987" spans="1:6" ht="12.75" x14ac:dyDescent="0.2">
      <c r="A8987" s="20"/>
      <c r="C8987" s="22"/>
      <c r="F8987" s="25"/>
    </row>
    <row r="8988" spans="1:6" ht="12.75" x14ac:dyDescent="0.2">
      <c r="A8988" s="20"/>
      <c r="C8988" s="22"/>
      <c r="F8988" s="25"/>
    </row>
    <row r="8989" spans="1:6" ht="12.75" x14ac:dyDescent="0.2">
      <c r="A8989" s="20"/>
      <c r="C8989" s="22"/>
      <c r="F8989" s="25"/>
    </row>
    <row r="8990" spans="1:6" ht="12.75" x14ac:dyDescent="0.2">
      <c r="A8990" s="20"/>
      <c r="C8990" s="22"/>
      <c r="F8990" s="25"/>
    </row>
    <row r="8991" spans="1:6" ht="12.75" x14ac:dyDescent="0.2">
      <c r="A8991" s="20"/>
      <c r="C8991" s="22"/>
      <c r="F8991" s="25"/>
    </row>
    <row r="8992" spans="1:6" ht="12.75" x14ac:dyDescent="0.2">
      <c r="A8992" s="20"/>
      <c r="C8992" s="22"/>
      <c r="F8992" s="25"/>
    </row>
    <row r="8993" spans="1:6" ht="12.75" x14ac:dyDescent="0.2">
      <c r="A8993" s="20"/>
      <c r="C8993" s="22"/>
      <c r="F8993" s="25"/>
    </row>
    <row r="8994" spans="1:6" ht="12.75" x14ac:dyDescent="0.2">
      <c r="A8994" s="20"/>
      <c r="C8994" s="22"/>
      <c r="F8994" s="25"/>
    </row>
    <row r="8995" spans="1:6" ht="12.75" x14ac:dyDescent="0.2">
      <c r="A8995" s="20"/>
      <c r="C8995" s="22"/>
      <c r="F8995" s="25"/>
    </row>
    <row r="8996" spans="1:6" ht="12.75" x14ac:dyDescent="0.2">
      <c r="A8996" s="20"/>
      <c r="C8996" s="22"/>
      <c r="F8996" s="25"/>
    </row>
    <row r="8997" spans="1:6" ht="12.75" x14ac:dyDescent="0.2">
      <c r="A8997" s="20"/>
      <c r="C8997" s="22"/>
      <c r="F8997" s="25"/>
    </row>
    <row r="8998" spans="1:6" ht="12.75" x14ac:dyDescent="0.2">
      <c r="A8998" s="20"/>
      <c r="C8998" s="22"/>
      <c r="F8998" s="25"/>
    </row>
    <row r="8999" spans="1:6" ht="12.75" x14ac:dyDescent="0.2">
      <c r="A8999" s="20"/>
      <c r="C8999" s="22"/>
      <c r="F8999" s="25"/>
    </row>
    <row r="9000" spans="1:6" ht="12.75" x14ac:dyDescent="0.2">
      <c r="A9000" s="20"/>
      <c r="C9000" s="22"/>
      <c r="F9000" s="25"/>
    </row>
    <row r="9001" spans="1:6" ht="12.75" x14ac:dyDescent="0.2">
      <c r="A9001" s="20"/>
      <c r="C9001" s="22"/>
      <c r="F9001" s="25"/>
    </row>
    <row r="9002" spans="1:6" ht="12.75" x14ac:dyDescent="0.2">
      <c r="A9002" s="20"/>
      <c r="C9002" s="22"/>
      <c r="F9002" s="25"/>
    </row>
    <row r="9003" spans="1:6" ht="12.75" x14ac:dyDescent="0.2">
      <c r="A9003" s="20"/>
      <c r="C9003" s="22"/>
      <c r="F9003" s="25"/>
    </row>
    <row r="9004" spans="1:6" ht="12.75" x14ac:dyDescent="0.2">
      <c r="A9004" s="20"/>
      <c r="C9004" s="22"/>
      <c r="F9004" s="25"/>
    </row>
    <row r="9005" spans="1:6" ht="12.75" x14ac:dyDescent="0.2">
      <c r="A9005" s="20"/>
      <c r="C9005" s="22"/>
      <c r="F9005" s="25"/>
    </row>
    <row r="9006" spans="1:6" ht="12.75" x14ac:dyDescent="0.2">
      <c r="A9006" s="20"/>
      <c r="C9006" s="22"/>
      <c r="F9006" s="25"/>
    </row>
    <row r="9007" spans="1:6" ht="12.75" x14ac:dyDescent="0.2">
      <c r="A9007" s="20"/>
      <c r="C9007" s="22"/>
      <c r="F9007" s="25"/>
    </row>
    <row r="9008" spans="1:6" ht="12.75" x14ac:dyDescent="0.2">
      <c r="A9008" s="20"/>
      <c r="C9008" s="22"/>
      <c r="F9008" s="25"/>
    </row>
    <row r="9009" spans="1:6" ht="12.75" x14ac:dyDescent="0.2">
      <c r="A9009" s="20"/>
      <c r="C9009" s="22"/>
      <c r="F9009" s="25"/>
    </row>
    <row r="9010" spans="1:6" ht="12.75" x14ac:dyDescent="0.2">
      <c r="A9010" s="20"/>
      <c r="C9010" s="22"/>
      <c r="F9010" s="25"/>
    </row>
    <row r="9011" spans="1:6" ht="12.75" x14ac:dyDescent="0.2">
      <c r="A9011" s="20"/>
      <c r="C9011" s="22"/>
      <c r="F9011" s="25"/>
    </row>
    <row r="9012" spans="1:6" ht="12.75" x14ac:dyDescent="0.2">
      <c r="A9012" s="20"/>
      <c r="C9012" s="22"/>
      <c r="F9012" s="25"/>
    </row>
    <row r="9013" spans="1:6" ht="12.75" x14ac:dyDescent="0.2">
      <c r="A9013" s="20"/>
      <c r="C9013" s="22"/>
      <c r="F9013" s="25"/>
    </row>
    <row r="9014" spans="1:6" ht="12.75" x14ac:dyDescent="0.2">
      <c r="A9014" s="20"/>
      <c r="C9014" s="22"/>
      <c r="F9014" s="25"/>
    </row>
    <row r="9015" spans="1:6" ht="12.75" x14ac:dyDescent="0.2">
      <c r="A9015" s="20"/>
      <c r="C9015" s="22"/>
      <c r="F9015" s="25"/>
    </row>
    <row r="9016" spans="1:6" ht="12.75" x14ac:dyDescent="0.2">
      <c r="A9016" s="20"/>
      <c r="C9016" s="22"/>
      <c r="F9016" s="25"/>
    </row>
    <row r="9017" spans="1:6" ht="12.75" x14ac:dyDescent="0.2">
      <c r="A9017" s="20"/>
      <c r="C9017" s="22"/>
      <c r="F9017" s="25"/>
    </row>
    <row r="9018" spans="1:6" ht="12.75" x14ac:dyDescent="0.2">
      <c r="A9018" s="20"/>
      <c r="C9018" s="22"/>
      <c r="F9018" s="25"/>
    </row>
    <row r="9019" spans="1:6" ht="12.75" x14ac:dyDescent="0.2">
      <c r="A9019" s="20"/>
      <c r="C9019" s="22"/>
      <c r="F9019" s="25"/>
    </row>
    <row r="9020" spans="1:6" ht="12.75" x14ac:dyDescent="0.2">
      <c r="A9020" s="20"/>
      <c r="C9020" s="22"/>
      <c r="F9020" s="25"/>
    </row>
    <row r="9021" spans="1:6" ht="12.75" x14ac:dyDescent="0.2">
      <c r="A9021" s="20"/>
      <c r="C9021" s="22"/>
      <c r="F9021" s="25"/>
    </row>
    <row r="9022" spans="1:6" ht="12.75" x14ac:dyDescent="0.2">
      <c r="A9022" s="20"/>
      <c r="C9022" s="22"/>
      <c r="F9022" s="25"/>
    </row>
    <row r="9023" spans="1:6" ht="12.75" x14ac:dyDescent="0.2">
      <c r="A9023" s="20"/>
      <c r="C9023" s="22"/>
      <c r="F9023" s="25"/>
    </row>
    <row r="9024" spans="1:6" ht="12.75" x14ac:dyDescent="0.2">
      <c r="A9024" s="20"/>
      <c r="C9024" s="22"/>
      <c r="F9024" s="25"/>
    </row>
    <row r="9025" spans="1:6" ht="12.75" x14ac:dyDescent="0.2">
      <c r="A9025" s="20"/>
      <c r="C9025" s="22"/>
      <c r="F9025" s="25"/>
    </row>
    <row r="9026" spans="1:6" ht="12.75" x14ac:dyDescent="0.2">
      <c r="A9026" s="20"/>
      <c r="C9026" s="22"/>
      <c r="F9026" s="25"/>
    </row>
    <row r="9027" spans="1:6" ht="12.75" x14ac:dyDescent="0.2">
      <c r="A9027" s="20"/>
      <c r="C9027" s="22"/>
      <c r="F9027" s="25"/>
    </row>
    <row r="9028" spans="1:6" ht="12.75" x14ac:dyDescent="0.2">
      <c r="A9028" s="20"/>
      <c r="C9028" s="22"/>
      <c r="F9028" s="25"/>
    </row>
    <row r="9029" spans="1:6" ht="12.75" x14ac:dyDescent="0.2">
      <c r="A9029" s="20"/>
      <c r="C9029" s="22"/>
      <c r="F9029" s="25"/>
    </row>
    <row r="9030" spans="1:6" ht="12.75" x14ac:dyDescent="0.2">
      <c r="A9030" s="20"/>
      <c r="C9030" s="22"/>
      <c r="F9030" s="25"/>
    </row>
    <row r="9031" spans="1:6" ht="12.75" x14ac:dyDescent="0.2">
      <c r="A9031" s="20"/>
      <c r="C9031" s="22"/>
      <c r="F9031" s="25"/>
    </row>
    <row r="9032" spans="1:6" ht="12.75" x14ac:dyDescent="0.2">
      <c r="A9032" s="20"/>
      <c r="C9032" s="22"/>
      <c r="F9032" s="25"/>
    </row>
    <row r="9033" spans="1:6" ht="12.75" x14ac:dyDescent="0.2">
      <c r="A9033" s="20"/>
      <c r="C9033" s="22"/>
      <c r="F9033" s="25"/>
    </row>
    <row r="9034" spans="1:6" ht="12.75" x14ac:dyDescent="0.2">
      <c r="A9034" s="20"/>
      <c r="C9034" s="22"/>
      <c r="F9034" s="25"/>
    </row>
    <row r="9035" spans="1:6" ht="12.75" x14ac:dyDescent="0.2">
      <c r="A9035" s="20"/>
      <c r="C9035" s="22"/>
      <c r="F9035" s="25"/>
    </row>
    <row r="9036" spans="1:6" ht="12.75" x14ac:dyDescent="0.2">
      <c r="A9036" s="20"/>
      <c r="C9036" s="22"/>
      <c r="F9036" s="25"/>
    </row>
    <row r="9037" spans="1:6" ht="12.75" x14ac:dyDescent="0.2">
      <c r="A9037" s="20"/>
      <c r="C9037" s="22"/>
      <c r="F9037" s="25"/>
    </row>
    <row r="9038" spans="1:6" ht="12.75" x14ac:dyDescent="0.2">
      <c r="A9038" s="20"/>
      <c r="C9038" s="22"/>
      <c r="F9038" s="25"/>
    </row>
    <row r="9039" spans="1:6" ht="12.75" x14ac:dyDescent="0.2">
      <c r="A9039" s="20"/>
      <c r="C9039" s="22"/>
      <c r="F9039" s="25"/>
    </row>
    <row r="9040" spans="1:6" ht="12.75" x14ac:dyDescent="0.2">
      <c r="A9040" s="20"/>
      <c r="C9040" s="22"/>
      <c r="F9040" s="25"/>
    </row>
    <row r="9041" spans="1:6" ht="12.75" x14ac:dyDescent="0.2">
      <c r="A9041" s="20"/>
      <c r="C9041" s="22"/>
      <c r="F9041" s="25"/>
    </row>
    <row r="9042" spans="1:6" ht="12.75" x14ac:dyDescent="0.2">
      <c r="A9042" s="20"/>
      <c r="C9042" s="22"/>
      <c r="F9042" s="25"/>
    </row>
    <row r="9043" spans="1:6" ht="12.75" x14ac:dyDescent="0.2">
      <c r="A9043" s="20"/>
      <c r="C9043" s="22"/>
      <c r="F9043" s="25"/>
    </row>
    <row r="9044" spans="1:6" ht="12.75" x14ac:dyDescent="0.2">
      <c r="A9044" s="20"/>
      <c r="C9044" s="22"/>
      <c r="F9044" s="25"/>
    </row>
    <row r="9045" spans="1:6" ht="12.75" x14ac:dyDescent="0.2">
      <c r="A9045" s="20"/>
      <c r="C9045" s="22"/>
      <c r="F9045" s="25"/>
    </row>
    <row r="9046" spans="1:6" ht="12.75" x14ac:dyDescent="0.2">
      <c r="A9046" s="20"/>
      <c r="C9046" s="22"/>
      <c r="F9046" s="25"/>
    </row>
    <row r="9047" spans="1:6" ht="12.75" x14ac:dyDescent="0.2">
      <c r="A9047" s="20"/>
      <c r="C9047" s="22"/>
      <c r="F9047" s="25"/>
    </row>
    <row r="9048" spans="1:6" ht="12.75" x14ac:dyDescent="0.2">
      <c r="A9048" s="20"/>
      <c r="C9048" s="22"/>
      <c r="F9048" s="25"/>
    </row>
    <row r="9049" spans="1:6" ht="12.75" x14ac:dyDescent="0.2">
      <c r="A9049" s="20"/>
      <c r="C9049" s="22"/>
      <c r="F9049" s="25"/>
    </row>
    <row r="9050" spans="1:6" ht="12.75" x14ac:dyDescent="0.2">
      <c r="A9050" s="20"/>
      <c r="C9050" s="22"/>
      <c r="F9050" s="25"/>
    </row>
    <row r="9051" spans="1:6" ht="12.75" x14ac:dyDescent="0.2">
      <c r="A9051" s="20"/>
      <c r="C9051" s="22"/>
      <c r="F9051" s="25"/>
    </row>
    <row r="9052" spans="1:6" ht="12.75" x14ac:dyDescent="0.2">
      <c r="A9052" s="20"/>
      <c r="C9052" s="22"/>
      <c r="F9052" s="25"/>
    </row>
    <row r="9053" spans="1:6" ht="12.75" x14ac:dyDescent="0.2">
      <c r="A9053" s="20"/>
      <c r="C9053" s="22"/>
      <c r="F9053" s="25"/>
    </row>
    <row r="9054" spans="1:6" ht="12.75" x14ac:dyDescent="0.2">
      <c r="A9054" s="20"/>
      <c r="C9054" s="22"/>
      <c r="F9054" s="25"/>
    </row>
    <row r="9055" spans="1:6" ht="12.75" x14ac:dyDescent="0.2">
      <c r="A9055" s="20"/>
      <c r="C9055" s="22"/>
      <c r="F9055" s="25"/>
    </row>
    <row r="9056" spans="1:6" ht="12.75" x14ac:dyDescent="0.2">
      <c r="A9056" s="20"/>
      <c r="C9056" s="22"/>
      <c r="F9056" s="25"/>
    </row>
    <row r="9057" spans="1:6" ht="12.75" x14ac:dyDescent="0.2">
      <c r="A9057" s="20"/>
      <c r="C9057" s="22"/>
      <c r="F9057" s="25"/>
    </row>
    <row r="9058" spans="1:6" ht="12.75" x14ac:dyDescent="0.2">
      <c r="A9058" s="20"/>
      <c r="C9058" s="22"/>
      <c r="F9058" s="25"/>
    </row>
    <row r="9059" spans="1:6" ht="12.75" x14ac:dyDescent="0.2">
      <c r="A9059" s="20"/>
      <c r="C9059" s="22"/>
      <c r="F9059" s="25"/>
    </row>
    <row r="9060" spans="1:6" ht="12.75" x14ac:dyDescent="0.2">
      <c r="A9060" s="20"/>
      <c r="C9060" s="22"/>
      <c r="F9060" s="25"/>
    </row>
    <row r="9061" spans="1:6" ht="12.75" x14ac:dyDescent="0.2">
      <c r="A9061" s="20"/>
      <c r="C9061" s="22"/>
      <c r="F9061" s="25"/>
    </row>
    <row r="9062" spans="1:6" ht="12.75" x14ac:dyDescent="0.2">
      <c r="A9062" s="20"/>
      <c r="C9062" s="22"/>
      <c r="F9062" s="25"/>
    </row>
    <row r="9063" spans="1:6" ht="12.75" x14ac:dyDescent="0.2">
      <c r="A9063" s="20"/>
      <c r="C9063" s="22"/>
      <c r="F9063" s="25"/>
    </row>
    <row r="9064" spans="1:6" ht="12.75" x14ac:dyDescent="0.2">
      <c r="A9064" s="20"/>
      <c r="C9064" s="22"/>
      <c r="F9064" s="25"/>
    </row>
    <row r="9065" spans="1:6" ht="12.75" x14ac:dyDescent="0.2">
      <c r="A9065" s="20"/>
      <c r="C9065" s="22"/>
      <c r="F9065" s="25"/>
    </row>
    <row r="9066" spans="1:6" ht="12.75" x14ac:dyDescent="0.2">
      <c r="A9066" s="20"/>
      <c r="C9066" s="22"/>
      <c r="F9066" s="25"/>
    </row>
    <row r="9067" spans="1:6" ht="12.75" x14ac:dyDescent="0.2">
      <c r="A9067" s="20"/>
      <c r="C9067" s="22"/>
      <c r="F9067" s="25"/>
    </row>
    <row r="9068" spans="1:6" ht="12.75" x14ac:dyDescent="0.2">
      <c r="A9068" s="20"/>
      <c r="C9068" s="22"/>
      <c r="F9068" s="25"/>
    </row>
    <row r="9069" spans="1:6" ht="12.75" x14ac:dyDescent="0.2">
      <c r="A9069" s="20"/>
      <c r="C9069" s="22"/>
      <c r="F9069" s="25"/>
    </row>
    <row r="9070" spans="1:6" ht="12.75" x14ac:dyDescent="0.2">
      <c r="A9070" s="20"/>
      <c r="C9070" s="22"/>
      <c r="F9070" s="25"/>
    </row>
    <row r="9071" spans="1:6" ht="12.75" x14ac:dyDescent="0.2">
      <c r="A9071" s="20"/>
      <c r="C9071" s="22"/>
      <c r="F9071" s="25"/>
    </row>
    <row r="9072" spans="1:6" ht="12.75" x14ac:dyDescent="0.2">
      <c r="A9072" s="20"/>
      <c r="C9072" s="22"/>
      <c r="F9072" s="25"/>
    </row>
    <row r="9073" spans="1:6" ht="12.75" x14ac:dyDescent="0.2">
      <c r="A9073" s="20"/>
      <c r="C9073" s="22"/>
      <c r="F9073" s="25"/>
    </row>
    <row r="9074" spans="1:6" ht="12.75" x14ac:dyDescent="0.2">
      <c r="A9074" s="20"/>
      <c r="C9074" s="22"/>
      <c r="F9074" s="25"/>
    </row>
    <row r="9075" spans="1:6" ht="12.75" x14ac:dyDescent="0.2">
      <c r="A9075" s="20"/>
      <c r="C9075" s="22"/>
      <c r="F9075" s="25"/>
    </row>
    <row r="9076" spans="1:6" ht="12.75" x14ac:dyDescent="0.2">
      <c r="A9076" s="20"/>
      <c r="C9076" s="22"/>
      <c r="F9076" s="25"/>
    </row>
    <row r="9077" spans="1:6" ht="12.75" x14ac:dyDescent="0.2">
      <c r="A9077" s="20"/>
      <c r="C9077" s="22"/>
      <c r="F9077" s="25"/>
    </row>
    <row r="9078" spans="1:6" ht="12.75" x14ac:dyDescent="0.2">
      <c r="A9078" s="20"/>
      <c r="C9078" s="22"/>
      <c r="F9078" s="25"/>
    </row>
    <row r="9079" spans="1:6" ht="12.75" x14ac:dyDescent="0.2">
      <c r="A9079" s="20"/>
      <c r="C9079" s="22"/>
      <c r="F9079" s="25"/>
    </row>
    <row r="9080" spans="1:6" ht="12.75" x14ac:dyDescent="0.2">
      <c r="A9080" s="20"/>
      <c r="C9080" s="22"/>
      <c r="F9080" s="25"/>
    </row>
    <row r="9081" spans="1:6" ht="12.75" x14ac:dyDescent="0.2">
      <c r="A9081" s="20"/>
      <c r="C9081" s="22"/>
      <c r="F9081" s="25"/>
    </row>
    <row r="9082" spans="1:6" ht="12.75" x14ac:dyDescent="0.2">
      <c r="A9082" s="20"/>
      <c r="C9082" s="22"/>
      <c r="F9082" s="25"/>
    </row>
    <row r="9083" spans="1:6" ht="12.75" x14ac:dyDescent="0.2">
      <c r="A9083" s="20"/>
      <c r="C9083" s="22"/>
      <c r="F9083" s="25"/>
    </row>
    <row r="9084" spans="1:6" ht="12.75" x14ac:dyDescent="0.2">
      <c r="A9084" s="20"/>
      <c r="C9084" s="22"/>
      <c r="F9084" s="25"/>
    </row>
    <row r="9085" spans="1:6" ht="12.75" x14ac:dyDescent="0.2">
      <c r="A9085" s="20"/>
      <c r="C9085" s="22"/>
      <c r="F9085" s="25"/>
    </row>
    <row r="9086" spans="1:6" ht="12.75" x14ac:dyDescent="0.2">
      <c r="A9086" s="20"/>
      <c r="C9086" s="22"/>
      <c r="F9086" s="25"/>
    </row>
    <row r="9087" spans="1:6" ht="12.75" x14ac:dyDescent="0.2">
      <c r="A9087" s="20"/>
      <c r="C9087" s="22"/>
      <c r="F9087" s="25"/>
    </row>
    <row r="9088" spans="1:6" ht="12.75" x14ac:dyDescent="0.2">
      <c r="A9088" s="20"/>
      <c r="C9088" s="22"/>
      <c r="F9088" s="25"/>
    </row>
    <row r="9089" spans="1:6" ht="12.75" x14ac:dyDescent="0.2">
      <c r="A9089" s="20"/>
      <c r="C9089" s="22"/>
      <c r="F9089" s="25"/>
    </row>
    <row r="9090" spans="1:6" ht="12.75" x14ac:dyDescent="0.2">
      <c r="A9090" s="20"/>
      <c r="C9090" s="22"/>
      <c r="F9090" s="25"/>
    </row>
    <row r="9091" spans="1:6" ht="12.75" x14ac:dyDescent="0.2">
      <c r="A9091" s="20"/>
      <c r="C9091" s="22"/>
      <c r="F9091" s="25"/>
    </row>
    <row r="9092" spans="1:6" ht="12.75" x14ac:dyDescent="0.2">
      <c r="A9092" s="20"/>
      <c r="C9092" s="22"/>
      <c r="F9092" s="25"/>
    </row>
    <row r="9093" spans="1:6" ht="12.75" x14ac:dyDescent="0.2">
      <c r="A9093" s="20"/>
      <c r="C9093" s="22"/>
      <c r="F9093" s="25"/>
    </row>
    <row r="9094" spans="1:6" ht="12.75" x14ac:dyDescent="0.2">
      <c r="A9094" s="20"/>
      <c r="C9094" s="22"/>
      <c r="F9094" s="25"/>
    </row>
    <row r="9095" spans="1:6" ht="12.75" x14ac:dyDescent="0.2">
      <c r="A9095" s="20"/>
      <c r="C9095" s="22"/>
      <c r="F9095" s="25"/>
    </row>
    <row r="9096" spans="1:6" ht="12.75" x14ac:dyDescent="0.2">
      <c r="A9096" s="20"/>
      <c r="C9096" s="22"/>
      <c r="F9096" s="25"/>
    </row>
    <row r="9097" spans="1:6" ht="12.75" x14ac:dyDescent="0.2">
      <c r="A9097" s="20"/>
      <c r="C9097" s="22"/>
      <c r="F9097" s="25"/>
    </row>
    <row r="9098" spans="1:6" ht="12.75" x14ac:dyDescent="0.2">
      <c r="A9098" s="20"/>
      <c r="C9098" s="22"/>
      <c r="F9098" s="25"/>
    </row>
    <row r="9099" spans="1:6" ht="12.75" x14ac:dyDescent="0.2">
      <c r="A9099" s="20"/>
      <c r="C9099" s="22"/>
      <c r="F9099" s="25"/>
    </row>
    <row r="9100" spans="1:6" ht="12.75" x14ac:dyDescent="0.2">
      <c r="A9100" s="20"/>
      <c r="C9100" s="22"/>
      <c r="F9100" s="25"/>
    </row>
    <row r="9101" spans="1:6" ht="12.75" x14ac:dyDescent="0.2">
      <c r="A9101" s="20"/>
      <c r="C9101" s="22"/>
      <c r="F9101" s="25"/>
    </row>
    <row r="9102" spans="1:6" ht="12.75" x14ac:dyDescent="0.2">
      <c r="A9102" s="20"/>
      <c r="C9102" s="22"/>
      <c r="F9102" s="25"/>
    </row>
    <row r="9103" spans="1:6" ht="12.75" x14ac:dyDescent="0.2">
      <c r="A9103" s="20"/>
      <c r="C9103" s="22"/>
      <c r="F9103" s="25"/>
    </row>
    <row r="9104" spans="1:6" ht="12.75" x14ac:dyDescent="0.2">
      <c r="A9104" s="20"/>
      <c r="C9104" s="22"/>
      <c r="F9104" s="25"/>
    </row>
    <row r="9105" spans="1:6" ht="12.75" x14ac:dyDescent="0.2">
      <c r="A9105" s="20"/>
      <c r="C9105" s="22"/>
      <c r="F9105" s="25"/>
    </row>
    <row r="9106" spans="1:6" ht="12.75" x14ac:dyDescent="0.2">
      <c r="A9106" s="20"/>
      <c r="C9106" s="22"/>
      <c r="F9106" s="25"/>
    </row>
    <row r="9107" spans="1:6" ht="12.75" x14ac:dyDescent="0.2">
      <c r="A9107" s="20"/>
      <c r="C9107" s="22"/>
      <c r="F9107" s="25"/>
    </row>
    <row r="9108" spans="1:6" ht="12.75" x14ac:dyDescent="0.2">
      <c r="A9108" s="20"/>
      <c r="C9108" s="22"/>
      <c r="F9108" s="25"/>
    </row>
    <row r="9109" spans="1:6" ht="12.75" x14ac:dyDescent="0.2">
      <c r="A9109" s="20"/>
      <c r="C9109" s="22"/>
      <c r="F9109" s="25"/>
    </row>
    <row r="9110" spans="1:6" ht="12.75" x14ac:dyDescent="0.2">
      <c r="A9110" s="20"/>
      <c r="C9110" s="22"/>
      <c r="F9110" s="25"/>
    </row>
    <row r="9111" spans="1:6" ht="12.75" x14ac:dyDescent="0.2">
      <c r="A9111" s="20"/>
      <c r="C9111" s="22"/>
      <c r="F9111" s="25"/>
    </row>
    <row r="9112" spans="1:6" ht="12.75" x14ac:dyDescent="0.2">
      <c r="A9112" s="20"/>
      <c r="C9112" s="22"/>
      <c r="F9112" s="25"/>
    </row>
    <row r="9113" spans="1:6" ht="12.75" x14ac:dyDescent="0.2">
      <c r="A9113" s="20"/>
      <c r="C9113" s="22"/>
      <c r="F9113" s="25"/>
    </row>
    <row r="9114" spans="1:6" ht="12.75" x14ac:dyDescent="0.2">
      <c r="A9114" s="20"/>
      <c r="C9114" s="22"/>
      <c r="F9114" s="25"/>
    </row>
    <row r="9115" spans="1:6" ht="12.75" x14ac:dyDescent="0.2">
      <c r="A9115" s="20"/>
      <c r="C9115" s="22"/>
      <c r="F9115" s="25"/>
    </row>
    <row r="9116" spans="1:6" ht="12.75" x14ac:dyDescent="0.2">
      <c r="A9116" s="20"/>
      <c r="C9116" s="22"/>
      <c r="F9116" s="25"/>
    </row>
    <row r="9117" spans="1:6" ht="12.75" x14ac:dyDescent="0.2">
      <c r="A9117" s="20"/>
      <c r="C9117" s="22"/>
      <c r="F9117" s="25"/>
    </row>
    <row r="9118" spans="1:6" ht="12.75" x14ac:dyDescent="0.2">
      <c r="A9118" s="20"/>
      <c r="C9118" s="22"/>
      <c r="F9118" s="25"/>
    </row>
    <row r="9119" spans="1:6" ht="12.75" x14ac:dyDescent="0.2">
      <c r="A9119" s="20"/>
      <c r="C9119" s="22"/>
      <c r="F9119" s="25"/>
    </row>
    <row r="9120" spans="1:6" ht="12.75" x14ac:dyDescent="0.2">
      <c r="A9120" s="20"/>
      <c r="C9120" s="22"/>
      <c r="F9120" s="25"/>
    </row>
    <row r="9121" spans="1:6" ht="12.75" x14ac:dyDescent="0.2">
      <c r="A9121" s="20"/>
      <c r="C9121" s="22"/>
      <c r="F9121" s="25"/>
    </row>
    <row r="9122" spans="1:6" ht="12.75" x14ac:dyDescent="0.2">
      <c r="A9122" s="20"/>
      <c r="C9122" s="22"/>
      <c r="F9122" s="25"/>
    </row>
    <row r="9123" spans="1:6" ht="12.75" x14ac:dyDescent="0.2">
      <c r="A9123" s="20"/>
      <c r="C9123" s="22"/>
      <c r="F9123" s="25"/>
    </row>
    <row r="9124" spans="1:6" ht="12.75" x14ac:dyDescent="0.2">
      <c r="A9124" s="20"/>
      <c r="C9124" s="22"/>
      <c r="F9124" s="25"/>
    </row>
    <row r="9125" spans="1:6" ht="12.75" x14ac:dyDescent="0.2">
      <c r="A9125" s="20"/>
      <c r="C9125" s="22"/>
      <c r="F9125" s="25"/>
    </row>
    <row r="9126" spans="1:6" ht="12.75" x14ac:dyDescent="0.2">
      <c r="A9126" s="20"/>
      <c r="C9126" s="22"/>
      <c r="F9126" s="25"/>
    </row>
    <row r="9127" spans="1:6" ht="12.75" x14ac:dyDescent="0.2">
      <c r="A9127" s="20"/>
      <c r="C9127" s="22"/>
      <c r="F9127" s="25"/>
    </row>
    <row r="9128" spans="1:6" ht="12.75" x14ac:dyDescent="0.2">
      <c r="A9128" s="20"/>
      <c r="C9128" s="22"/>
      <c r="F9128" s="25"/>
    </row>
    <row r="9129" spans="1:6" ht="12.75" x14ac:dyDescent="0.2">
      <c r="A9129" s="20"/>
      <c r="C9129" s="22"/>
      <c r="F9129" s="25"/>
    </row>
    <row r="9130" spans="1:6" ht="12.75" x14ac:dyDescent="0.2">
      <c r="A9130" s="20"/>
      <c r="C9130" s="22"/>
      <c r="F9130" s="25"/>
    </row>
    <row r="9131" spans="1:6" ht="12.75" x14ac:dyDescent="0.2">
      <c r="A9131" s="20"/>
      <c r="C9131" s="22"/>
      <c r="F9131" s="25"/>
    </row>
    <row r="9132" spans="1:6" ht="12.75" x14ac:dyDescent="0.2">
      <c r="A9132" s="20"/>
      <c r="C9132" s="22"/>
      <c r="F9132" s="25"/>
    </row>
    <row r="9133" spans="1:6" ht="12.75" x14ac:dyDescent="0.2">
      <c r="A9133" s="20"/>
      <c r="C9133" s="22"/>
      <c r="F9133" s="25"/>
    </row>
    <row r="9134" spans="1:6" ht="12.75" x14ac:dyDescent="0.2">
      <c r="A9134" s="20"/>
      <c r="C9134" s="22"/>
      <c r="F9134" s="25"/>
    </row>
    <row r="9135" spans="1:6" ht="12.75" x14ac:dyDescent="0.2">
      <c r="A9135" s="20"/>
      <c r="C9135" s="22"/>
      <c r="F9135" s="25"/>
    </row>
    <row r="9136" spans="1:6" ht="12.75" x14ac:dyDescent="0.2">
      <c r="A9136" s="20"/>
      <c r="C9136" s="22"/>
      <c r="F9136" s="25"/>
    </row>
    <row r="9137" spans="1:6" ht="12.75" x14ac:dyDescent="0.2">
      <c r="A9137" s="20"/>
      <c r="C9137" s="22"/>
      <c r="F9137" s="25"/>
    </row>
    <row r="9138" spans="1:6" ht="12.75" x14ac:dyDescent="0.2">
      <c r="A9138" s="20"/>
      <c r="C9138" s="22"/>
      <c r="F9138" s="25"/>
    </row>
    <row r="9139" spans="1:6" ht="12.75" x14ac:dyDescent="0.2">
      <c r="A9139" s="20"/>
      <c r="C9139" s="22"/>
      <c r="F9139" s="25"/>
    </row>
    <row r="9140" spans="1:6" ht="12.75" x14ac:dyDescent="0.2">
      <c r="A9140" s="20"/>
      <c r="C9140" s="22"/>
      <c r="F9140" s="25"/>
    </row>
    <row r="9141" spans="1:6" ht="12.75" x14ac:dyDescent="0.2">
      <c r="A9141" s="20"/>
      <c r="C9141" s="22"/>
      <c r="F9141" s="25"/>
    </row>
    <row r="9142" spans="1:6" ht="12.75" x14ac:dyDescent="0.2">
      <c r="A9142" s="20"/>
      <c r="C9142" s="22"/>
      <c r="F9142" s="25"/>
    </row>
    <row r="9143" spans="1:6" ht="12.75" x14ac:dyDescent="0.2">
      <c r="A9143" s="20"/>
      <c r="C9143" s="22"/>
      <c r="F9143" s="25"/>
    </row>
    <row r="9144" spans="1:6" ht="12.75" x14ac:dyDescent="0.2">
      <c r="A9144" s="20"/>
      <c r="C9144" s="22"/>
      <c r="F9144" s="25"/>
    </row>
    <row r="9145" spans="1:6" ht="12.75" x14ac:dyDescent="0.2">
      <c r="A9145" s="20"/>
      <c r="C9145" s="22"/>
      <c r="F9145" s="25"/>
    </row>
    <row r="9146" spans="1:6" ht="12.75" x14ac:dyDescent="0.2">
      <c r="A9146" s="20"/>
      <c r="C9146" s="22"/>
      <c r="F9146" s="25"/>
    </row>
    <row r="9147" spans="1:6" ht="12.75" x14ac:dyDescent="0.2">
      <c r="A9147" s="20"/>
      <c r="C9147" s="22"/>
      <c r="F9147" s="25"/>
    </row>
    <row r="9148" spans="1:6" ht="12.75" x14ac:dyDescent="0.2">
      <c r="A9148" s="20"/>
      <c r="C9148" s="22"/>
      <c r="F9148" s="25"/>
    </row>
    <row r="9149" spans="1:6" ht="12.75" x14ac:dyDescent="0.2">
      <c r="A9149" s="20"/>
      <c r="C9149" s="22"/>
      <c r="F9149" s="25"/>
    </row>
    <row r="9150" spans="1:6" ht="12.75" x14ac:dyDescent="0.2">
      <c r="A9150" s="20"/>
      <c r="C9150" s="22"/>
      <c r="F9150" s="25"/>
    </row>
    <row r="9151" spans="1:6" ht="12.75" x14ac:dyDescent="0.2">
      <c r="A9151" s="20"/>
      <c r="C9151" s="22"/>
      <c r="F9151" s="25"/>
    </row>
    <row r="9152" spans="1:6" ht="12.75" x14ac:dyDescent="0.2">
      <c r="A9152" s="20"/>
      <c r="C9152" s="22"/>
      <c r="F9152" s="25"/>
    </row>
    <row r="9153" spans="1:6" ht="12.75" x14ac:dyDescent="0.2">
      <c r="A9153" s="20"/>
      <c r="C9153" s="22"/>
      <c r="F9153" s="25"/>
    </row>
    <row r="9154" spans="1:6" ht="12.75" x14ac:dyDescent="0.2">
      <c r="A9154" s="20"/>
      <c r="C9154" s="22"/>
      <c r="F9154" s="25"/>
    </row>
    <row r="9155" spans="1:6" ht="12.75" x14ac:dyDescent="0.2">
      <c r="A9155" s="20"/>
      <c r="C9155" s="22"/>
      <c r="F9155" s="25"/>
    </row>
    <row r="9156" spans="1:6" ht="12.75" x14ac:dyDescent="0.2">
      <c r="A9156" s="20"/>
      <c r="C9156" s="22"/>
      <c r="F9156" s="25"/>
    </row>
    <row r="9157" spans="1:6" ht="12.75" x14ac:dyDescent="0.2">
      <c r="A9157" s="20"/>
      <c r="C9157" s="22"/>
      <c r="F9157" s="25"/>
    </row>
    <row r="9158" spans="1:6" ht="12.75" x14ac:dyDescent="0.2">
      <c r="A9158" s="20"/>
      <c r="C9158" s="22"/>
      <c r="F9158" s="25"/>
    </row>
    <row r="9159" spans="1:6" ht="12.75" x14ac:dyDescent="0.2">
      <c r="A9159" s="20"/>
      <c r="C9159" s="22"/>
      <c r="F9159" s="25"/>
    </row>
    <row r="9160" spans="1:6" ht="12.75" x14ac:dyDescent="0.2">
      <c r="A9160" s="20"/>
      <c r="C9160" s="22"/>
      <c r="F9160" s="25"/>
    </row>
    <row r="9161" spans="1:6" ht="12.75" x14ac:dyDescent="0.2">
      <c r="A9161" s="20"/>
      <c r="C9161" s="22"/>
      <c r="F9161" s="25"/>
    </row>
    <row r="9162" spans="1:6" ht="12.75" x14ac:dyDescent="0.2">
      <c r="A9162" s="20"/>
      <c r="C9162" s="22"/>
      <c r="F9162" s="25"/>
    </row>
    <row r="9163" spans="1:6" ht="12.75" x14ac:dyDescent="0.2">
      <c r="A9163" s="20"/>
      <c r="C9163" s="22"/>
      <c r="F9163" s="25"/>
    </row>
    <row r="9164" spans="1:6" ht="12.75" x14ac:dyDescent="0.2">
      <c r="A9164" s="20"/>
      <c r="C9164" s="22"/>
      <c r="F9164" s="25"/>
    </row>
    <row r="9165" spans="1:6" ht="12.75" x14ac:dyDescent="0.2">
      <c r="A9165" s="20"/>
      <c r="C9165" s="22"/>
      <c r="F9165" s="25"/>
    </row>
    <row r="9166" spans="1:6" ht="12.75" x14ac:dyDescent="0.2">
      <c r="A9166" s="20"/>
      <c r="C9166" s="22"/>
      <c r="F9166" s="25"/>
    </row>
    <row r="9167" spans="1:6" ht="12.75" x14ac:dyDescent="0.2">
      <c r="A9167" s="20"/>
      <c r="C9167" s="22"/>
      <c r="F9167" s="25"/>
    </row>
    <row r="9168" spans="1:6" ht="12.75" x14ac:dyDescent="0.2">
      <c r="A9168" s="20"/>
      <c r="C9168" s="22"/>
      <c r="F9168" s="25"/>
    </row>
    <row r="9169" spans="1:6" ht="12.75" x14ac:dyDescent="0.2">
      <c r="A9169" s="20"/>
      <c r="C9169" s="22"/>
      <c r="F9169" s="25"/>
    </row>
    <row r="9170" spans="1:6" ht="12.75" x14ac:dyDescent="0.2">
      <c r="A9170" s="20"/>
      <c r="C9170" s="22"/>
      <c r="F9170" s="25"/>
    </row>
    <row r="9171" spans="1:6" ht="12.75" x14ac:dyDescent="0.2">
      <c r="A9171" s="20"/>
      <c r="C9171" s="22"/>
      <c r="F9171" s="25"/>
    </row>
    <row r="9172" spans="1:6" ht="12.75" x14ac:dyDescent="0.2">
      <c r="A9172" s="20"/>
      <c r="C9172" s="22"/>
      <c r="F9172" s="25"/>
    </row>
    <row r="9173" spans="1:6" ht="12.75" x14ac:dyDescent="0.2">
      <c r="A9173" s="20"/>
      <c r="C9173" s="22"/>
      <c r="F9173" s="25"/>
    </row>
    <row r="9174" spans="1:6" ht="12.75" x14ac:dyDescent="0.2">
      <c r="A9174" s="20"/>
      <c r="C9174" s="22"/>
      <c r="F9174" s="25"/>
    </row>
    <row r="9175" spans="1:6" ht="12.75" x14ac:dyDescent="0.2">
      <c r="A9175" s="20"/>
      <c r="C9175" s="22"/>
      <c r="F9175" s="25"/>
    </row>
    <row r="9176" spans="1:6" ht="12.75" x14ac:dyDescent="0.2">
      <c r="A9176" s="20"/>
      <c r="C9176" s="22"/>
      <c r="F9176" s="25"/>
    </row>
    <row r="9177" spans="1:6" ht="12.75" x14ac:dyDescent="0.2">
      <c r="A9177" s="20"/>
      <c r="C9177" s="22"/>
      <c r="F9177" s="25"/>
    </row>
    <row r="9178" spans="1:6" ht="12.75" x14ac:dyDescent="0.2">
      <c r="A9178" s="20"/>
      <c r="C9178" s="22"/>
      <c r="F9178" s="25"/>
    </row>
    <row r="9179" spans="1:6" ht="12.75" x14ac:dyDescent="0.2">
      <c r="A9179" s="20"/>
      <c r="C9179" s="22"/>
      <c r="F9179" s="25"/>
    </row>
    <row r="9180" spans="1:6" ht="12.75" x14ac:dyDescent="0.2">
      <c r="A9180" s="20"/>
      <c r="C9180" s="22"/>
      <c r="F9180" s="25"/>
    </row>
    <row r="9181" spans="1:6" ht="12.75" x14ac:dyDescent="0.2">
      <c r="A9181" s="20"/>
      <c r="C9181" s="22"/>
      <c r="F9181" s="25"/>
    </row>
    <row r="9182" spans="1:6" ht="12.75" x14ac:dyDescent="0.2">
      <c r="A9182" s="20"/>
      <c r="C9182" s="22"/>
      <c r="F9182" s="25"/>
    </row>
    <row r="9183" spans="1:6" ht="12.75" x14ac:dyDescent="0.2">
      <c r="A9183" s="20"/>
      <c r="C9183" s="22"/>
      <c r="F9183" s="25"/>
    </row>
    <row r="9184" spans="1:6" ht="12.75" x14ac:dyDescent="0.2">
      <c r="A9184" s="20"/>
      <c r="C9184" s="22"/>
      <c r="F9184" s="25"/>
    </row>
    <row r="9185" spans="1:6" ht="12.75" x14ac:dyDescent="0.2">
      <c r="A9185" s="20"/>
      <c r="C9185" s="22"/>
      <c r="F9185" s="25"/>
    </row>
    <row r="9186" spans="1:6" ht="12.75" x14ac:dyDescent="0.2">
      <c r="A9186" s="20"/>
      <c r="C9186" s="22"/>
      <c r="F9186" s="25"/>
    </row>
    <row r="9187" spans="1:6" ht="12.75" x14ac:dyDescent="0.2">
      <c r="A9187" s="20"/>
      <c r="C9187" s="22"/>
      <c r="F9187" s="25"/>
    </row>
    <row r="9188" spans="1:6" ht="12.75" x14ac:dyDescent="0.2">
      <c r="A9188" s="20"/>
      <c r="C9188" s="22"/>
      <c r="F9188" s="25"/>
    </row>
    <row r="9189" spans="1:6" ht="12.75" x14ac:dyDescent="0.2">
      <c r="A9189" s="20"/>
      <c r="C9189" s="22"/>
      <c r="F9189" s="25"/>
    </row>
    <row r="9190" spans="1:6" ht="12.75" x14ac:dyDescent="0.2">
      <c r="A9190" s="20"/>
      <c r="C9190" s="22"/>
      <c r="F9190" s="25"/>
    </row>
    <row r="9191" spans="1:6" ht="12.75" x14ac:dyDescent="0.2">
      <c r="A9191" s="20"/>
      <c r="C9191" s="22"/>
      <c r="F9191" s="25"/>
    </row>
    <row r="9192" spans="1:6" ht="12.75" x14ac:dyDescent="0.2">
      <c r="A9192" s="20"/>
      <c r="C9192" s="22"/>
      <c r="F9192" s="25"/>
    </row>
    <row r="9193" spans="1:6" ht="12.75" x14ac:dyDescent="0.2">
      <c r="A9193" s="20"/>
      <c r="C9193" s="22"/>
      <c r="F9193" s="25"/>
    </row>
    <row r="9194" spans="1:6" ht="12.75" x14ac:dyDescent="0.2">
      <c r="A9194" s="20"/>
      <c r="C9194" s="22"/>
      <c r="F9194" s="25"/>
    </row>
    <row r="9195" spans="1:6" ht="12.75" x14ac:dyDescent="0.2">
      <c r="A9195" s="20"/>
      <c r="C9195" s="22"/>
      <c r="F9195" s="25"/>
    </row>
    <row r="9196" spans="1:6" ht="12.75" x14ac:dyDescent="0.2">
      <c r="A9196" s="20"/>
      <c r="C9196" s="22"/>
      <c r="F9196" s="25"/>
    </row>
    <row r="9197" spans="1:6" ht="12.75" x14ac:dyDescent="0.2">
      <c r="A9197" s="20"/>
      <c r="C9197" s="22"/>
      <c r="F9197" s="25"/>
    </row>
    <row r="9198" spans="1:6" ht="12.75" x14ac:dyDescent="0.2">
      <c r="A9198" s="20"/>
      <c r="C9198" s="22"/>
      <c r="F9198" s="25"/>
    </row>
    <row r="9199" spans="1:6" ht="12.75" x14ac:dyDescent="0.2">
      <c r="A9199" s="20"/>
      <c r="C9199" s="22"/>
      <c r="F9199" s="25"/>
    </row>
    <row r="9200" spans="1:6" ht="12.75" x14ac:dyDescent="0.2">
      <c r="A9200" s="20"/>
      <c r="C9200" s="22"/>
      <c r="F9200" s="25"/>
    </row>
    <row r="9201" spans="1:6" ht="12.75" x14ac:dyDescent="0.2">
      <c r="A9201" s="20"/>
      <c r="C9201" s="22"/>
      <c r="F9201" s="25"/>
    </row>
    <row r="9202" spans="1:6" ht="12.75" x14ac:dyDescent="0.2">
      <c r="A9202" s="20"/>
      <c r="C9202" s="22"/>
      <c r="F9202" s="25"/>
    </row>
    <row r="9203" spans="1:6" ht="12.75" x14ac:dyDescent="0.2">
      <c r="A9203" s="20"/>
      <c r="C9203" s="22"/>
      <c r="F9203" s="25"/>
    </row>
    <row r="9204" spans="1:6" ht="12.75" x14ac:dyDescent="0.2">
      <c r="A9204" s="20"/>
      <c r="C9204" s="22"/>
      <c r="F9204" s="25"/>
    </row>
    <row r="9205" spans="1:6" ht="12.75" x14ac:dyDescent="0.2">
      <c r="A9205" s="20"/>
      <c r="C9205" s="22"/>
      <c r="F9205" s="25"/>
    </row>
    <row r="9206" spans="1:6" ht="12.75" x14ac:dyDescent="0.2">
      <c r="A9206" s="20"/>
      <c r="C9206" s="22"/>
      <c r="F9206" s="25"/>
    </row>
    <row r="9207" spans="1:6" ht="12.75" x14ac:dyDescent="0.2">
      <c r="A9207" s="20"/>
      <c r="C9207" s="22"/>
      <c r="F9207" s="25"/>
    </row>
    <row r="9208" spans="1:6" ht="12.75" x14ac:dyDescent="0.2">
      <c r="A9208" s="20"/>
      <c r="C9208" s="22"/>
      <c r="F9208" s="25"/>
    </row>
    <row r="9209" spans="1:6" ht="12.75" x14ac:dyDescent="0.2">
      <c r="A9209" s="20"/>
      <c r="C9209" s="22"/>
      <c r="F9209" s="25"/>
    </row>
    <row r="9210" spans="1:6" ht="12.75" x14ac:dyDescent="0.2">
      <c r="A9210" s="20"/>
      <c r="C9210" s="22"/>
      <c r="F9210" s="25"/>
    </row>
    <row r="9211" spans="1:6" ht="12.75" x14ac:dyDescent="0.2">
      <c r="A9211" s="20"/>
      <c r="C9211" s="22"/>
      <c r="F9211" s="25"/>
    </row>
    <row r="9212" spans="1:6" ht="12.75" x14ac:dyDescent="0.2">
      <c r="A9212" s="20"/>
      <c r="C9212" s="22"/>
      <c r="F9212" s="25"/>
    </row>
    <row r="9213" spans="1:6" ht="12.75" x14ac:dyDescent="0.2">
      <c r="A9213" s="20"/>
      <c r="C9213" s="22"/>
      <c r="F9213" s="25"/>
    </row>
    <row r="9214" spans="1:6" ht="12.75" x14ac:dyDescent="0.2">
      <c r="A9214" s="20"/>
      <c r="C9214" s="22"/>
      <c r="F9214" s="25"/>
    </row>
    <row r="9215" spans="1:6" ht="12.75" x14ac:dyDescent="0.2">
      <c r="A9215" s="20"/>
      <c r="C9215" s="22"/>
      <c r="F9215" s="25"/>
    </row>
    <row r="9216" spans="1:6" ht="12.75" x14ac:dyDescent="0.2">
      <c r="A9216" s="20"/>
      <c r="C9216" s="22"/>
      <c r="F9216" s="25"/>
    </row>
    <row r="9217" spans="1:6" ht="12.75" x14ac:dyDescent="0.2">
      <c r="A9217" s="20"/>
      <c r="C9217" s="22"/>
      <c r="F9217" s="25"/>
    </row>
    <row r="9218" spans="1:6" ht="12.75" x14ac:dyDescent="0.2">
      <c r="A9218" s="20"/>
      <c r="C9218" s="22"/>
      <c r="F9218" s="25"/>
    </row>
    <row r="9219" spans="1:6" ht="12.75" x14ac:dyDescent="0.2">
      <c r="A9219" s="20"/>
      <c r="C9219" s="22"/>
      <c r="F9219" s="25"/>
    </row>
    <row r="9220" spans="1:6" ht="12.75" x14ac:dyDescent="0.2">
      <c r="A9220" s="20"/>
      <c r="C9220" s="22"/>
      <c r="F9220" s="25"/>
    </row>
    <row r="9221" spans="1:6" ht="12.75" x14ac:dyDescent="0.2">
      <c r="A9221" s="20"/>
      <c r="C9221" s="22"/>
      <c r="F9221" s="25"/>
    </row>
    <row r="9222" spans="1:6" ht="12.75" x14ac:dyDescent="0.2">
      <c r="A9222" s="20"/>
      <c r="C9222" s="22"/>
      <c r="F9222" s="25"/>
    </row>
    <row r="9223" spans="1:6" ht="12.75" x14ac:dyDescent="0.2">
      <c r="A9223" s="20"/>
      <c r="C9223" s="22"/>
      <c r="F9223" s="25"/>
    </row>
    <row r="9224" spans="1:6" ht="12.75" x14ac:dyDescent="0.2">
      <c r="A9224" s="20"/>
      <c r="C9224" s="22"/>
      <c r="F9224" s="25"/>
    </row>
    <row r="9225" spans="1:6" ht="12.75" x14ac:dyDescent="0.2">
      <c r="A9225" s="20"/>
      <c r="C9225" s="22"/>
      <c r="F9225" s="25"/>
    </row>
    <row r="9226" spans="1:6" ht="12.75" x14ac:dyDescent="0.2">
      <c r="A9226" s="20"/>
      <c r="C9226" s="22"/>
      <c r="F9226" s="25"/>
    </row>
    <row r="9227" spans="1:6" ht="12.75" x14ac:dyDescent="0.2">
      <c r="A9227" s="20"/>
      <c r="C9227" s="22"/>
      <c r="F9227" s="25"/>
    </row>
    <row r="9228" spans="1:6" ht="12.75" x14ac:dyDescent="0.2">
      <c r="A9228" s="20"/>
      <c r="C9228" s="22"/>
      <c r="F9228" s="25"/>
    </row>
    <row r="9229" spans="1:6" ht="12.75" x14ac:dyDescent="0.2">
      <c r="A9229" s="20"/>
      <c r="C9229" s="22"/>
      <c r="F9229" s="25"/>
    </row>
    <row r="9230" spans="1:6" ht="12.75" x14ac:dyDescent="0.2">
      <c r="A9230" s="20"/>
      <c r="C9230" s="22"/>
      <c r="F9230" s="25"/>
    </row>
    <row r="9231" spans="1:6" ht="12.75" x14ac:dyDescent="0.2">
      <c r="A9231" s="20"/>
      <c r="C9231" s="22"/>
      <c r="F9231" s="25"/>
    </row>
    <row r="9232" spans="1:6" ht="12.75" x14ac:dyDescent="0.2">
      <c r="A9232" s="20"/>
      <c r="C9232" s="22"/>
      <c r="F9232" s="25"/>
    </row>
    <row r="9233" spans="1:6" ht="12.75" x14ac:dyDescent="0.2">
      <c r="A9233" s="20"/>
      <c r="C9233" s="22"/>
      <c r="F9233" s="25"/>
    </row>
    <row r="9234" spans="1:6" ht="12.75" x14ac:dyDescent="0.2">
      <c r="A9234" s="20"/>
      <c r="C9234" s="22"/>
      <c r="F9234" s="25"/>
    </row>
    <row r="9235" spans="1:6" ht="12.75" x14ac:dyDescent="0.2">
      <c r="A9235" s="20"/>
      <c r="C9235" s="22"/>
      <c r="F9235" s="25"/>
    </row>
    <row r="9236" spans="1:6" ht="12.75" x14ac:dyDescent="0.2">
      <c r="A9236" s="20"/>
      <c r="C9236" s="22"/>
      <c r="F9236" s="25"/>
    </row>
    <row r="9237" spans="1:6" ht="12.75" x14ac:dyDescent="0.2">
      <c r="A9237" s="20"/>
      <c r="C9237" s="22"/>
      <c r="F9237" s="25"/>
    </row>
    <row r="9238" spans="1:6" ht="12.75" x14ac:dyDescent="0.2">
      <c r="A9238" s="20"/>
      <c r="C9238" s="22"/>
      <c r="F9238" s="25"/>
    </row>
    <row r="9239" spans="1:6" ht="12.75" x14ac:dyDescent="0.2">
      <c r="A9239" s="20"/>
      <c r="C9239" s="22"/>
      <c r="F9239" s="25"/>
    </row>
    <row r="9240" spans="1:6" ht="12.75" x14ac:dyDescent="0.2">
      <c r="A9240" s="20"/>
      <c r="C9240" s="22"/>
      <c r="F9240" s="25"/>
    </row>
    <row r="9241" spans="1:6" ht="12.75" x14ac:dyDescent="0.2">
      <c r="A9241" s="20"/>
      <c r="C9241" s="22"/>
      <c r="F9241" s="25"/>
    </row>
    <row r="9242" spans="1:6" ht="12.75" x14ac:dyDescent="0.2">
      <c r="A9242" s="20"/>
      <c r="C9242" s="22"/>
      <c r="F9242" s="25"/>
    </row>
    <row r="9243" spans="1:6" ht="12.75" x14ac:dyDescent="0.2">
      <c r="A9243" s="20"/>
      <c r="C9243" s="22"/>
      <c r="F9243" s="25"/>
    </row>
    <row r="9244" spans="1:6" ht="12.75" x14ac:dyDescent="0.2">
      <c r="A9244" s="20"/>
      <c r="C9244" s="22"/>
      <c r="F9244" s="25"/>
    </row>
    <row r="9245" spans="1:6" ht="12.75" x14ac:dyDescent="0.2">
      <c r="A9245" s="20"/>
      <c r="C9245" s="22"/>
      <c r="F9245" s="25"/>
    </row>
    <row r="9246" spans="1:6" ht="12.75" x14ac:dyDescent="0.2">
      <c r="A9246" s="20"/>
      <c r="C9246" s="22"/>
      <c r="F9246" s="25"/>
    </row>
    <row r="9247" spans="1:6" ht="12.75" x14ac:dyDescent="0.2">
      <c r="A9247" s="20"/>
      <c r="C9247" s="22"/>
      <c r="F9247" s="25"/>
    </row>
    <row r="9248" spans="1:6" ht="12.75" x14ac:dyDescent="0.2">
      <c r="A9248" s="20"/>
      <c r="C9248" s="22"/>
      <c r="F9248" s="25"/>
    </row>
    <row r="9249" spans="1:6" ht="12.75" x14ac:dyDescent="0.2">
      <c r="A9249" s="20"/>
      <c r="C9249" s="22"/>
      <c r="F9249" s="25"/>
    </row>
    <row r="9250" spans="1:6" ht="12.75" x14ac:dyDescent="0.2">
      <c r="A9250" s="20"/>
      <c r="C9250" s="22"/>
      <c r="F9250" s="25"/>
    </row>
    <row r="9251" spans="1:6" ht="12.75" x14ac:dyDescent="0.2">
      <c r="A9251" s="20"/>
      <c r="C9251" s="22"/>
      <c r="F9251" s="25"/>
    </row>
    <row r="9252" spans="1:6" ht="12.75" x14ac:dyDescent="0.2">
      <c r="A9252" s="20"/>
      <c r="C9252" s="22"/>
      <c r="F9252" s="25"/>
    </row>
    <row r="9253" spans="1:6" ht="12.75" x14ac:dyDescent="0.2">
      <c r="A9253" s="20"/>
      <c r="C9253" s="22"/>
      <c r="F9253" s="25"/>
    </row>
    <row r="9254" spans="1:6" ht="12.75" x14ac:dyDescent="0.2">
      <c r="A9254" s="20"/>
      <c r="C9254" s="22"/>
      <c r="F9254" s="25"/>
    </row>
    <row r="9255" spans="1:6" ht="12.75" x14ac:dyDescent="0.2">
      <c r="A9255" s="20"/>
      <c r="C9255" s="22"/>
      <c r="F9255" s="25"/>
    </row>
    <row r="9256" spans="1:6" ht="12.75" x14ac:dyDescent="0.2">
      <c r="A9256" s="20"/>
      <c r="C9256" s="22"/>
      <c r="F9256" s="25"/>
    </row>
    <row r="9257" spans="1:6" ht="12.75" x14ac:dyDescent="0.2">
      <c r="A9257" s="20"/>
      <c r="C9257" s="22"/>
      <c r="F9257" s="25"/>
    </row>
    <row r="9258" spans="1:6" ht="12.75" x14ac:dyDescent="0.2">
      <c r="A9258" s="20"/>
      <c r="C9258" s="22"/>
      <c r="F9258" s="25"/>
    </row>
    <row r="9259" spans="1:6" ht="12.75" x14ac:dyDescent="0.2">
      <c r="A9259" s="20"/>
      <c r="C9259" s="22"/>
      <c r="F9259" s="25"/>
    </row>
    <row r="9260" spans="1:6" ht="12.75" x14ac:dyDescent="0.2">
      <c r="A9260" s="20"/>
      <c r="C9260" s="22"/>
      <c r="F9260" s="25"/>
    </row>
    <row r="9261" spans="1:6" ht="12.75" x14ac:dyDescent="0.2">
      <c r="A9261" s="20"/>
      <c r="C9261" s="22"/>
      <c r="F9261" s="25"/>
    </row>
    <row r="9262" spans="1:6" ht="12.75" x14ac:dyDescent="0.2">
      <c r="A9262" s="20"/>
      <c r="C9262" s="22"/>
      <c r="F9262" s="25"/>
    </row>
    <row r="9263" spans="1:6" ht="12.75" x14ac:dyDescent="0.2">
      <c r="A9263" s="20"/>
      <c r="C9263" s="22"/>
      <c r="F9263" s="25"/>
    </row>
    <row r="9264" spans="1:6" ht="12.75" x14ac:dyDescent="0.2">
      <c r="A9264" s="20"/>
      <c r="C9264" s="22"/>
      <c r="F9264" s="25"/>
    </row>
    <row r="9265" spans="1:6" ht="12.75" x14ac:dyDescent="0.2">
      <c r="A9265" s="20"/>
      <c r="C9265" s="22"/>
      <c r="F9265" s="25"/>
    </row>
    <row r="9266" spans="1:6" ht="12.75" x14ac:dyDescent="0.2">
      <c r="A9266" s="20"/>
      <c r="C9266" s="22"/>
      <c r="F9266" s="25"/>
    </row>
    <row r="9267" spans="1:6" ht="12.75" x14ac:dyDescent="0.2">
      <c r="A9267" s="20"/>
      <c r="C9267" s="22"/>
      <c r="F9267" s="25"/>
    </row>
    <row r="9268" spans="1:6" ht="12.75" x14ac:dyDescent="0.2">
      <c r="A9268" s="20"/>
      <c r="C9268" s="22"/>
      <c r="F9268" s="25"/>
    </row>
    <row r="9269" spans="1:6" ht="12.75" x14ac:dyDescent="0.2">
      <c r="A9269" s="20"/>
      <c r="C9269" s="22"/>
      <c r="F9269" s="25"/>
    </row>
    <row r="9270" spans="1:6" ht="12.75" x14ac:dyDescent="0.2">
      <c r="A9270" s="20"/>
      <c r="C9270" s="22"/>
      <c r="F9270" s="25"/>
    </row>
    <row r="9271" spans="1:6" ht="12.75" x14ac:dyDescent="0.2">
      <c r="A9271" s="20"/>
      <c r="C9271" s="22"/>
      <c r="F9271" s="25"/>
    </row>
    <row r="9272" spans="1:6" ht="12.75" x14ac:dyDescent="0.2">
      <c r="A9272" s="20"/>
      <c r="C9272" s="22"/>
      <c r="F9272" s="25"/>
    </row>
    <row r="9273" spans="1:6" ht="12.75" x14ac:dyDescent="0.2">
      <c r="A9273" s="20"/>
      <c r="C9273" s="22"/>
      <c r="F9273" s="25"/>
    </row>
    <row r="9274" spans="1:6" ht="12.75" x14ac:dyDescent="0.2">
      <c r="A9274" s="20"/>
      <c r="C9274" s="22"/>
      <c r="F9274" s="25"/>
    </row>
    <row r="9275" spans="1:6" ht="12.75" x14ac:dyDescent="0.2">
      <c r="A9275" s="20"/>
      <c r="C9275" s="22"/>
      <c r="F9275" s="25"/>
    </row>
    <row r="9276" spans="1:6" ht="12.75" x14ac:dyDescent="0.2">
      <c r="A9276" s="20"/>
      <c r="C9276" s="22"/>
      <c r="F9276" s="25"/>
    </row>
    <row r="9277" spans="1:6" ht="12.75" x14ac:dyDescent="0.2">
      <c r="A9277" s="20"/>
      <c r="C9277" s="22"/>
      <c r="F9277" s="25"/>
    </row>
    <row r="9278" spans="1:6" ht="12.75" x14ac:dyDescent="0.2">
      <c r="A9278" s="20"/>
      <c r="C9278" s="22"/>
      <c r="F9278" s="25"/>
    </row>
    <row r="9279" spans="1:6" ht="12.75" x14ac:dyDescent="0.2">
      <c r="A9279" s="20"/>
      <c r="C9279" s="22"/>
      <c r="F9279" s="25"/>
    </row>
    <row r="9280" spans="1:6" ht="12.75" x14ac:dyDescent="0.2">
      <c r="A9280" s="20"/>
      <c r="C9280" s="22"/>
      <c r="F9280" s="25"/>
    </row>
    <row r="9281" spans="1:6" ht="12.75" x14ac:dyDescent="0.2">
      <c r="A9281" s="20"/>
      <c r="C9281" s="22"/>
      <c r="F9281" s="25"/>
    </row>
    <row r="9282" spans="1:6" ht="12.75" x14ac:dyDescent="0.2">
      <c r="A9282" s="20"/>
      <c r="C9282" s="22"/>
      <c r="F9282" s="25"/>
    </row>
    <row r="9283" spans="1:6" ht="12.75" x14ac:dyDescent="0.2">
      <c r="A9283" s="20"/>
      <c r="C9283" s="22"/>
      <c r="F9283" s="25"/>
    </row>
    <row r="9284" spans="1:6" ht="12.75" x14ac:dyDescent="0.2">
      <c r="A9284" s="20"/>
      <c r="C9284" s="22"/>
      <c r="F9284" s="25"/>
    </row>
    <row r="9285" spans="1:6" ht="12.75" x14ac:dyDescent="0.2">
      <c r="A9285" s="20"/>
      <c r="C9285" s="22"/>
      <c r="F9285" s="25"/>
    </row>
    <row r="9286" spans="1:6" ht="12.75" x14ac:dyDescent="0.2">
      <c r="A9286" s="20"/>
      <c r="C9286" s="22"/>
      <c r="F9286" s="25"/>
    </row>
    <row r="9287" spans="1:6" ht="12.75" x14ac:dyDescent="0.2">
      <c r="A9287" s="20"/>
      <c r="C9287" s="22"/>
      <c r="F9287" s="25"/>
    </row>
    <row r="9288" spans="1:6" ht="12.75" x14ac:dyDescent="0.2">
      <c r="A9288" s="20"/>
      <c r="C9288" s="22"/>
      <c r="F9288" s="25"/>
    </row>
    <row r="9289" spans="1:6" ht="12.75" x14ac:dyDescent="0.2">
      <c r="A9289" s="20"/>
      <c r="C9289" s="22"/>
      <c r="F9289" s="25"/>
    </row>
    <row r="9290" spans="1:6" ht="12.75" x14ac:dyDescent="0.2">
      <c r="A9290" s="20"/>
      <c r="C9290" s="22"/>
      <c r="F9290" s="25"/>
    </row>
    <row r="9291" spans="1:6" ht="12.75" x14ac:dyDescent="0.2">
      <c r="A9291" s="20"/>
      <c r="C9291" s="22"/>
      <c r="F9291" s="25"/>
    </row>
    <row r="9292" spans="1:6" ht="12.75" x14ac:dyDescent="0.2">
      <c r="A9292" s="20"/>
      <c r="C9292" s="22"/>
      <c r="F9292" s="25"/>
    </row>
    <row r="9293" spans="1:6" ht="12.75" x14ac:dyDescent="0.2">
      <c r="A9293" s="20"/>
      <c r="C9293" s="22"/>
      <c r="F9293" s="25"/>
    </row>
    <row r="9294" spans="1:6" ht="12.75" x14ac:dyDescent="0.2">
      <c r="A9294" s="20"/>
      <c r="C9294" s="22"/>
      <c r="F9294" s="25"/>
    </row>
    <row r="9295" spans="1:6" ht="12.75" x14ac:dyDescent="0.2">
      <c r="A9295" s="20"/>
      <c r="C9295" s="22"/>
      <c r="F9295" s="25"/>
    </row>
    <row r="9296" spans="1:6" ht="12.75" x14ac:dyDescent="0.2">
      <c r="A9296" s="20"/>
      <c r="C9296" s="22"/>
      <c r="F9296" s="25"/>
    </row>
    <row r="9297" spans="1:6" ht="12.75" x14ac:dyDescent="0.2">
      <c r="A9297" s="20"/>
      <c r="C9297" s="22"/>
      <c r="F9297" s="25"/>
    </row>
    <row r="9298" spans="1:6" ht="12.75" x14ac:dyDescent="0.2">
      <c r="A9298" s="20"/>
      <c r="C9298" s="22"/>
      <c r="F9298" s="25"/>
    </row>
    <row r="9299" spans="1:6" ht="12.75" x14ac:dyDescent="0.2">
      <c r="A9299" s="20"/>
      <c r="C9299" s="22"/>
      <c r="F9299" s="25"/>
    </row>
    <row r="9300" spans="1:6" ht="12.75" x14ac:dyDescent="0.2">
      <c r="A9300" s="20"/>
      <c r="C9300" s="22"/>
      <c r="F9300" s="25"/>
    </row>
    <row r="9301" spans="1:6" ht="12.75" x14ac:dyDescent="0.2">
      <c r="A9301" s="20"/>
      <c r="C9301" s="22"/>
      <c r="F9301" s="25"/>
    </row>
    <row r="9302" spans="1:6" ht="12.75" x14ac:dyDescent="0.2">
      <c r="A9302" s="20"/>
      <c r="C9302" s="22"/>
      <c r="F9302" s="25"/>
    </row>
    <row r="9303" spans="1:6" ht="12.75" x14ac:dyDescent="0.2">
      <c r="A9303" s="20"/>
      <c r="C9303" s="22"/>
      <c r="F9303" s="25"/>
    </row>
    <row r="9304" spans="1:6" ht="12.75" x14ac:dyDescent="0.2">
      <c r="A9304" s="20"/>
      <c r="C9304" s="22"/>
      <c r="F9304" s="25"/>
    </row>
    <row r="9305" spans="1:6" ht="12.75" x14ac:dyDescent="0.2">
      <c r="A9305" s="20"/>
      <c r="C9305" s="22"/>
      <c r="F9305" s="25"/>
    </row>
    <row r="9306" spans="1:6" ht="12.75" x14ac:dyDescent="0.2">
      <c r="A9306" s="20"/>
      <c r="C9306" s="22"/>
      <c r="F9306" s="25"/>
    </row>
    <row r="9307" spans="1:6" ht="12.75" x14ac:dyDescent="0.2">
      <c r="A9307" s="20"/>
      <c r="C9307" s="22"/>
      <c r="F9307" s="25"/>
    </row>
    <row r="9308" spans="1:6" ht="12.75" x14ac:dyDescent="0.2">
      <c r="A9308" s="20"/>
      <c r="C9308" s="22"/>
      <c r="F9308" s="25"/>
    </row>
    <row r="9309" spans="1:6" ht="12.75" x14ac:dyDescent="0.2">
      <c r="A9309" s="20"/>
      <c r="C9309" s="22"/>
      <c r="F9309" s="25"/>
    </row>
    <row r="9310" spans="1:6" ht="12.75" x14ac:dyDescent="0.2">
      <c r="A9310" s="20"/>
      <c r="C9310" s="22"/>
      <c r="F9310" s="25"/>
    </row>
    <row r="9311" spans="1:6" ht="12.75" x14ac:dyDescent="0.2">
      <c r="A9311" s="20"/>
      <c r="C9311" s="22"/>
      <c r="F9311" s="25"/>
    </row>
    <row r="9312" spans="1:6" ht="12.75" x14ac:dyDescent="0.2">
      <c r="A9312" s="20"/>
      <c r="C9312" s="22"/>
      <c r="F9312" s="25"/>
    </row>
    <row r="9313" spans="1:6" ht="12.75" x14ac:dyDescent="0.2">
      <c r="A9313" s="20"/>
      <c r="C9313" s="22"/>
      <c r="F9313" s="25"/>
    </row>
    <row r="9314" spans="1:6" ht="12.75" x14ac:dyDescent="0.2">
      <c r="A9314" s="20"/>
      <c r="C9314" s="22"/>
      <c r="F9314" s="25"/>
    </row>
    <row r="9315" spans="1:6" ht="12.75" x14ac:dyDescent="0.2">
      <c r="A9315" s="20"/>
      <c r="C9315" s="22"/>
      <c r="F9315" s="25"/>
    </row>
    <row r="9316" spans="1:6" ht="12.75" x14ac:dyDescent="0.2">
      <c r="A9316" s="20"/>
      <c r="C9316" s="22"/>
      <c r="F9316" s="25"/>
    </row>
    <row r="9317" spans="1:6" ht="12.75" x14ac:dyDescent="0.2">
      <c r="A9317" s="20"/>
      <c r="C9317" s="22"/>
      <c r="F9317" s="25"/>
    </row>
    <row r="9318" spans="1:6" ht="12.75" x14ac:dyDescent="0.2">
      <c r="A9318" s="20"/>
      <c r="C9318" s="22"/>
      <c r="F9318" s="25"/>
    </row>
    <row r="9319" spans="1:6" ht="12.75" x14ac:dyDescent="0.2">
      <c r="A9319" s="20"/>
      <c r="C9319" s="22"/>
      <c r="F9319" s="25"/>
    </row>
    <row r="9320" spans="1:6" ht="12.75" x14ac:dyDescent="0.2">
      <c r="A9320" s="20"/>
      <c r="C9320" s="22"/>
      <c r="F9320" s="25"/>
    </row>
    <row r="9321" spans="1:6" ht="12.75" x14ac:dyDescent="0.2">
      <c r="A9321" s="20"/>
      <c r="C9321" s="22"/>
      <c r="F9321" s="25"/>
    </row>
    <row r="9322" spans="1:6" ht="12.75" x14ac:dyDescent="0.2">
      <c r="A9322" s="20"/>
      <c r="C9322" s="22"/>
      <c r="F9322" s="25"/>
    </row>
    <row r="9323" spans="1:6" ht="12.75" x14ac:dyDescent="0.2">
      <c r="A9323" s="20"/>
      <c r="C9323" s="22"/>
      <c r="F9323" s="25"/>
    </row>
    <row r="9324" spans="1:6" ht="12.75" x14ac:dyDescent="0.2">
      <c r="A9324" s="20"/>
      <c r="C9324" s="22"/>
      <c r="F9324" s="25"/>
    </row>
    <row r="9325" spans="1:6" ht="12.75" x14ac:dyDescent="0.2">
      <c r="A9325" s="20"/>
      <c r="C9325" s="22"/>
      <c r="F9325" s="25"/>
    </row>
    <row r="9326" spans="1:6" ht="12.75" x14ac:dyDescent="0.2">
      <c r="A9326" s="20"/>
      <c r="C9326" s="22"/>
      <c r="F9326" s="25"/>
    </row>
    <row r="9327" spans="1:6" ht="12.75" x14ac:dyDescent="0.2">
      <c r="A9327" s="20"/>
      <c r="C9327" s="22"/>
      <c r="F9327" s="25"/>
    </row>
    <row r="9328" spans="1:6" ht="12.75" x14ac:dyDescent="0.2">
      <c r="A9328" s="20"/>
      <c r="C9328" s="22"/>
      <c r="F9328" s="25"/>
    </row>
    <row r="9329" spans="1:6" ht="12.75" x14ac:dyDescent="0.2">
      <c r="A9329" s="20"/>
      <c r="C9329" s="22"/>
      <c r="F9329" s="25"/>
    </row>
    <row r="9330" spans="1:6" ht="12.75" x14ac:dyDescent="0.2">
      <c r="A9330" s="20"/>
      <c r="C9330" s="22"/>
      <c r="F9330" s="25"/>
    </row>
    <row r="9331" spans="1:6" ht="12.75" x14ac:dyDescent="0.2">
      <c r="A9331" s="20"/>
      <c r="C9331" s="22"/>
      <c r="F9331" s="25"/>
    </row>
    <row r="9332" spans="1:6" ht="12.75" x14ac:dyDescent="0.2">
      <c r="A9332" s="20"/>
      <c r="C9332" s="22"/>
      <c r="F9332" s="25"/>
    </row>
    <row r="9333" spans="1:6" ht="12.75" x14ac:dyDescent="0.2">
      <c r="A9333" s="20"/>
      <c r="C9333" s="22"/>
      <c r="F9333" s="25"/>
    </row>
    <row r="9334" spans="1:6" ht="12.75" x14ac:dyDescent="0.2">
      <c r="A9334" s="20"/>
      <c r="C9334" s="22"/>
      <c r="F9334" s="25"/>
    </row>
    <row r="9335" spans="1:6" ht="12.75" x14ac:dyDescent="0.2">
      <c r="A9335" s="20"/>
      <c r="C9335" s="22"/>
      <c r="F9335" s="25"/>
    </row>
    <row r="9336" spans="1:6" ht="12.75" x14ac:dyDescent="0.2">
      <c r="A9336" s="20"/>
      <c r="C9336" s="22"/>
      <c r="F9336" s="25"/>
    </row>
    <row r="9337" spans="1:6" ht="12.75" x14ac:dyDescent="0.2">
      <c r="A9337" s="20"/>
      <c r="C9337" s="22"/>
      <c r="F9337" s="25"/>
    </row>
    <row r="9338" spans="1:6" ht="12.75" x14ac:dyDescent="0.2">
      <c r="A9338" s="20"/>
      <c r="C9338" s="22"/>
      <c r="F9338" s="25"/>
    </row>
    <row r="9339" spans="1:6" ht="12.75" x14ac:dyDescent="0.2">
      <c r="A9339" s="20"/>
      <c r="C9339" s="22"/>
      <c r="F9339" s="25"/>
    </row>
    <row r="9340" spans="1:6" ht="12.75" x14ac:dyDescent="0.2">
      <c r="A9340" s="20"/>
      <c r="C9340" s="22"/>
      <c r="F9340" s="25"/>
    </row>
    <row r="9341" spans="1:6" ht="12.75" x14ac:dyDescent="0.2">
      <c r="A9341" s="20"/>
      <c r="C9341" s="22"/>
      <c r="F9341" s="25"/>
    </row>
    <row r="9342" spans="1:6" ht="12.75" x14ac:dyDescent="0.2">
      <c r="A9342" s="20"/>
      <c r="C9342" s="22"/>
      <c r="F9342" s="25"/>
    </row>
    <row r="9343" spans="1:6" ht="12.75" x14ac:dyDescent="0.2">
      <c r="A9343" s="20"/>
      <c r="C9343" s="22"/>
      <c r="F9343" s="25"/>
    </row>
    <row r="9344" spans="1:6" ht="12.75" x14ac:dyDescent="0.2">
      <c r="A9344" s="20"/>
      <c r="C9344" s="22"/>
      <c r="F9344" s="25"/>
    </row>
    <row r="9345" spans="1:6" ht="12.75" x14ac:dyDescent="0.2">
      <c r="A9345" s="20"/>
      <c r="C9345" s="22"/>
      <c r="F9345" s="25"/>
    </row>
    <row r="9346" spans="1:6" ht="12.75" x14ac:dyDescent="0.2">
      <c r="A9346" s="20"/>
      <c r="C9346" s="22"/>
      <c r="F9346" s="25"/>
    </row>
    <row r="9347" spans="1:6" ht="12.75" x14ac:dyDescent="0.2">
      <c r="A9347" s="20"/>
      <c r="C9347" s="22"/>
      <c r="F9347" s="25"/>
    </row>
    <row r="9348" spans="1:6" ht="12.75" x14ac:dyDescent="0.2">
      <c r="A9348" s="20"/>
      <c r="C9348" s="22"/>
      <c r="F9348" s="25"/>
    </row>
    <row r="9349" spans="1:6" ht="12.75" x14ac:dyDescent="0.2">
      <c r="A9349" s="20"/>
      <c r="C9349" s="22"/>
      <c r="F9349" s="25"/>
    </row>
    <row r="9350" spans="1:6" ht="12.75" x14ac:dyDescent="0.2">
      <c r="A9350" s="20"/>
      <c r="C9350" s="22"/>
      <c r="F9350" s="25"/>
    </row>
    <row r="9351" spans="1:6" ht="12.75" x14ac:dyDescent="0.2">
      <c r="A9351" s="20"/>
      <c r="C9351" s="22"/>
      <c r="F9351" s="25"/>
    </row>
    <row r="9352" spans="1:6" ht="12.75" x14ac:dyDescent="0.2">
      <c r="A9352" s="20"/>
      <c r="C9352" s="22"/>
      <c r="F9352" s="25"/>
    </row>
    <row r="9353" spans="1:6" ht="12.75" x14ac:dyDescent="0.2">
      <c r="A9353" s="20"/>
      <c r="C9353" s="22"/>
      <c r="F9353" s="25"/>
    </row>
    <row r="9354" spans="1:6" ht="12.75" x14ac:dyDescent="0.2">
      <c r="A9354" s="20"/>
      <c r="C9354" s="22"/>
      <c r="F9354" s="25"/>
    </row>
    <row r="9355" spans="1:6" ht="12.75" x14ac:dyDescent="0.2">
      <c r="A9355" s="20"/>
      <c r="C9355" s="22"/>
      <c r="F9355" s="25"/>
    </row>
    <row r="9356" spans="1:6" ht="12.75" x14ac:dyDescent="0.2">
      <c r="A9356" s="20"/>
      <c r="C9356" s="22"/>
      <c r="F9356" s="25"/>
    </row>
    <row r="9357" spans="1:6" ht="12.75" x14ac:dyDescent="0.2">
      <c r="A9357" s="20"/>
      <c r="C9357" s="22"/>
      <c r="F9357" s="25"/>
    </row>
    <row r="9358" spans="1:6" ht="12.75" x14ac:dyDescent="0.2">
      <c r="A9358" s="20"/>
      <c r="C9358" s="22"/>
      <c r="F9358" s="25"/>
    </row>
    <row r="9359" spans="1:6" ht="12.75" x14ac:dyDescent="0.2">
      <c r="A9359" s="20"/>
      <c r="C9359" s="22"/>
      <c r="F9359" s="25"/>
    </row>
    <row r="9360" spans="1:6" ht="12.75" x14ac:dyDescent="0.2">
      <c r="A9360" s="20"/>
      <c r="C9360" s="22"/>
      <c r="F9360" s="25"/>
    </row>
    <row r="9361" spans="1:6" ht="12.75" x14ac:dyDescent="0.2">
      <c r="A9361" s="20"/>
      <c r="C9361" s="22"/>
      <c r="F9361" s="25"/>
    </row>
    <row r="9362" spans="1:6" ht="12.75" x14ac:dyDescent="0.2">
      <c r="A9362" s="20"/>
      <c r="C9362" s="22"/>
      <c r="F9362" s="25"/>
    </row>
    <row r="9363" spans="1:6" ht="12.75" x14ac:dyDescent="0.2">
      <c r="A9363" s="20"/>
      <c r="C9363" s="22"/>
      <c r="F9363" s="25"/>
    </row>
    <row r="9364" spans="1:6" ht="12.75" x14ac:dyDescent="0.2">
      <c r="A9364" s="20"/>
      <c r="C9364" s="22"/>
      <c r="F9364" s="25"/>
    </row>
    <row r="9365" spans="1:6" ht="12.75" x14ac:dyDescent="0.2">
      <c r="A9365" s="20"/>
      <c r="C9365" s="22"/>
      <c r="F9365" s="25"/>
    </row>
    <row r="9366" spans="1:6" ht="12.75" x14ac:dyDescent="0.2">
      <c r="A9366" s="20"/>
      <c r="C9366" s="22"/>
      <c r="F9366" s="25"/>
    </row>
    <row r="9367" spans="1:6" ht="12.75" x14ac:dyDescent="0.2">
      <c r="A9367" s="20"/>
      <c r="C9367" s="22"/>
      <c r="F9367" s="25"/>
    </row>
    <row r="9368" spans="1:6" ht="12.75" x14ac:dyDescent="0.2">
      <c r="A9368" s="20"/>
      <c r="C9368" s="22"/>
      <c r="F9368" s="25"/>
    </row>
    <row r="9369" spans="1:6" ht="12.75" x14ac:dyDescent="0.2">
      <c r="A9369" s="20"/>
      <c r="C9369" s="22"/>
      <c r="F9369" s="25"/>
    </row>
    <row r="9370" spans="1:6" ht="12.75" x14ac:dyDescent="0.2">
      <c r="A9370" s="20"/>
      <c r="C9370" s="22"/>
      <c r="F9370" s="25"/>
    </row>
    <row r="9371" spans="1:6" ht="12.75" x14ac:dyDescent="0.2">
      <c r="A9371" s="20"/>
      <c r="C9371" s="22"/>
      <c r="F9371" s="25"/>
    </row>
    <row r="9372" spans="1:6" ht="12.75" x14ac:dyDescent="0.2">
      <c r="A9372" s="20"/>
      <c r="C9372" s="22"/>
      <c r="F9372" s="25"/>
    </row>
    <row r="9373" spans="1:6" ht="12.75" x14ac:dyDescent="0.2">
      <c r="A9373" s="20"/>
      <c r="C9373" s="22"/>
      <c r="F9373" s="25"/>
    </row>
    <row r="9374" spans="1:6" ht="12.75" x14ac:dyDescent="0.2">
      <c r="A9374" s="20"/>
      <c r="C9374" s="22"/>
      <c r="F9374" s="25"/>
    </row>
    <row r="9375" spans="1:6" ht="12.75" x14ac:dyDescent="0.2">
      <c r="A9375" s="20"/>
      <c r="C9375" s="22"/>
      <c r="F9375" s="25"/>
    </row>
    <row r="9376" spans="1:6" ht="12.75" x14ac:dyDescent="0.2">
      <c r="A9376" s="20"/>
      <c r="C9376" s="22"/>
      <c r="F9376" s="25"/>
    </row>
    <row r="9377" spans="1:6" ht="12.75" x14ac:dyDescent="0.2">
      <c r="A9377" s="20"/>
      <c r="C9377" s="22"/>
      <c r="F9377" s="25"/>
    </row>
    <row r="9378" spans="1:6" ht="12.75" x14ac:dyDescent="0.2">
      <c r="A9378" s="20"/>
      <c r="C9378" s="22"/>
      <c r="F9378" s="25"/>
    </row>
    <row r="9379" spans="1:6" ht="12.75" x14ac:dyDescent="0.2">
      <c r="A9379" s="20"/>
      <c r="C9379" s="22"/>
      <c r="F9379" s="25"/>
    </row>
    <row r="9380" spans="1:6" ht="12.75" x14ac:dyDescent="0.2">
      <c r="A9380" s="20"/>
      <c r="C9380" s="22"/>
      <c r="F9380" s="25"/>
    </row>
    <row r="9381" spans="1:6" ht="12.75" x14ac:dyDescent="0.2">
      <c r="A9381" s="20"/>
      <c r="C9381" s="22"/>
      <c r="F9381" s="25"/>
    </row>
    <row r="9382" spans="1:6" ht="12.75" x14ac:dyDescent="0.2">
      <c r="A9382" s="20"/>
      <c r="C9382" s="22"/>
      <c r="F9382" s="25"/>
    </row>
    <row r="9383" spans="1:6" ht="12.75" x14ac:dyDescent="0.2">
      <c r="A9383" s="20"/>
      <c r="C9383" s="22"/>
      <c r="F9383" s="25"/>
    </row>
    <row r="9384" spans="1:6" ht="12.75" x14ac:dyDescent="0.2">
      <c r="A9384" s="20"/>
      <c r="C9384" s="22"/>
      <c r="F9384" s="25"/>
    </row>
    <row r="9385" spans="1:6" ht="12.75" x14ac:dyDescent="0.2">
      <c r="A9385" s="20"/>
      <c r="C9385" s="22"/>
      <c r="F9385" s="25"/>
    </row>
    <row r="9386" spans="1:6" ht="12.75" x14ac:dyDescent="0.2">
      <c r="A9386" s="20"/>
      <c r="C9386" s="22"/>
      <c r="F9386" s="25"/>
    </row>
    <row r="9387" spans="1:6" ht="12.75" x14ac:dyDescent="0.2">
      <c r="A9387" s="20"/>
      <c r="C9387" s="22"/>
      <c r="F9387" s="25"/>
    </row>
    <row r="9388" spans="1:6" ht="12.75" x14ac:dyDescent="0.2">
      <c r="A9388" s="20"/>
      <c r="C9388" s="22"/>
      <c r="F9388" s="25"/>
    </row>
    <row r="9389" spans="1:6" ht="12.75" x14ac:dyDescent="0.2">
      <c r="A9389" s="20"/>
      <c r="C9389" s="22"/>
      <c r="F9389" s="25"/>
    </row>
    <row r="9390" spans="1:6" ht="12.75" x14ac:dyDescent="0.2">
      <c r="A9390" s="20"/>
      <c r="C9390" s="22"/>
      <c r="F9390" s="25"/>
    </row>
    <row r="9391" spans="1:6" ht="12.75" x14ac:dyDescent="0.2">
      <c r="A9391" s="20"/>
      <c r="C9391" s="22"/>
      <c r="F9391" s="25"/>
    </row>
    <row r="9392" spans="1:6" ht="12.75" x14ac:dyDescent="0.2">
      <c r="A9392" s="20"/>
      <c r="C9392" s="22"/>
      <c r="F9392" s="25"/>
    </row>
    <row r="9393" spans="1:6" ht="12.75" x14ac:dyDescent="0.2">
      <c r="A9393" s="20"/>
      <c r="C9393" s="22"/>
      <c r="F9393" s="25"/>
    </row>
    <row r="9394" spans="1:6" ht="12.75" x14ac:dyDescent="0.2">
      <c r="A9394" s="20"/>
      <c r="C9394" s="22"/>
      <c r="F9394" s="25"/>
    </row>
    <row r="9395" spans="1:6" ht="12.75" x14ac:dyDescent="0.2">
      <c r="A9395" s="20"/>
      <c r="C9395" s="22"/>
      <c r="F9395" s="25"/>
    </row>
    <row r="9396" spans="1:6" ht="12.75" x14ac:dyDescent="0.2">
      <c r="A9396" s="20"/>
      <c r="C9396" s="22"/>
      <c r="F9396" s="25"/>
    </row>
    <row r="9397" spans="1:6" ht="12.75" x14ac:dyDescent="0.2">
      <c r="A9397" s="20"/>
      <c r="C9397" s="22"/>
      <c r="F9397" s="25"/>
    </row>
    <row r="9398" spans="1:6" ht="12.75" x14ac:dyDescent="0.2">
      <c r="A9398" s="20"/>
      <c r="C9398" s="22"/>
      <c r="F9398" s="25"/>
    </row>
    <row r="9399" spans="1:6" ht="12.75" x14ac:dyDescent="0.2">
      <c r="A9399" s="20"/>
      <c r="C9399" s="22"/>
      <c r="F9399" s="25"/>
    </row>
    <row r="9400" spans="1:6" ht="12.75" x14ac:dyDescent="0.2">
      <c r="A9400" s="20"/>
      <c r="C9400" s="22"/>
      <c r="F9400" s="25"/>
    </row>
    <row r="9401" spans="1:6" ht="12.75" x14ac:dyDescent="0.2">
      <c r="A9401" s="20"/>
      <c r="C9401" s="22"/>
      <c r="F9401" s="25"/>
    </row>
    <row r="9402" spans="1:6" ht="12.75" x14ac:dyDescent="0.2">
      <c r="A9402" s="20"/>
      <c r="C9402" s="22"/>
      <c r="F9402" s="25"/>
    </row>
    <row r="9403" spans="1:6" ht="12.75" x14ac:dyDescent="0.2">
      <c r="A9403" s="20"/>
      <c r="C9403" s="22"/>
      <c r="F9403" s="25"/>
    </row>
    <row r="9404" spans="1:6" ht="12.75" x14ac:dyDescent="0.2">
      <c r="A9404" s="20"/>
      <c r="C9404" s="22"/>
      <c r="F9404" s="25"/>
    </row>
    <row r="9405" spans="1:6" ht="12.75" x14ac:dyDescent="0.2">
      <c r="A9405" s="20"/>
      <c r="C9405" s="22"/>
      <c r="F9405" s="25"/>
    </row>
    <row r="9406" spans="1:6" ht="12.75" x14ac:dyDescent="0.2">
      <c r="A9406" s="20"/>
      <c r="C9406" s="22"/>
      <c r="F9406" s="25"/>
    </row>
    <row r="9407" spans="1:6" ht="12.75" x14ac:dyDescent="0.2">
      <c r="A9407" s="20"/>
      <c r="C9407" s="22"/>
      <c r="F9407" s="25"/>
    </row>
    <row r="9408" spans="1:6" ht="12.75" x14ac:dyDescent="0.2">
      <c r="A9408" s="20"/>
      <c r="C9408" s="22"/>
      <c r="F9408" s="25"/>
    </row>
    <row r="9409" spans="1:6" ht="12.75" x14ac:dyDescent="0.2">
      <c r="A9409" s="20"/>
      <c r="C9409" s="22"/>
      <c r="F9409" s="25"/>
    </row>
    <row r="9410" spans="1:6" ht="12.75" x14ac:dyDescent="0.2">
      <c r="A9410" s="20"/>
      <c r="C9410" s="22"/>
      <c r="F9410" s="25"/>
    </row>
    <row r="9411" spans="1:6" ht="12.75" x14ac:dyDescent="0.2">
      <c r="A9411" s="20"/>
      <c r="C9411" s="22"/>
      <c r="F9411" s="25"/>
    </row>
    <row r="9412" spans="1:6" ht="12.75" x14ac:dyDescent="0.2">
      <c r="A9412" s="20"/>
      <c r="C9412" s="22"/>
      <c r="F9412" s="25"/>
    </row>
    <row r="9413" spans="1:6" ht="12.75" x14ac:dyDescent="0.2">
      <c r="A9413" s="20"/>
      <c r="C9413" s="22"/>
      <c r="F9413" s="25"/>
    </row>
    <row r="9414" spans="1:6" ht="12.75" x14ac:dyDescent="0.2">
      <c r="A9414" s="20"/>
      <c r="C9414" s="22"/>
      <c r="F9414" s="25"/>
    </row>
    <row r="9415" spans="1:6" ht="12.75" x14ac:dyDescent="0.2">
      <c r="A9415" s="20"/>
      <c r="C9415" s="22"/>
      <c r="F9415" s="25"/>
    </row>
    <row r="9416" spans="1:6" ht="12.75" x14ac:dyDescent="0.2">
      <c r="A9416" s="20"/>
      <c r="C9416" s="22"/>
      <c r="F9416" s="25"/>
    </row>
    <row r="9417" spans="1:6" ht="12.75" x14ac:dyDescent="0.2">
      <c r="A9417" s="20"/>
      <c r="C9417" s="22"/>
      <c r="F9417" s="25"/>
    </row>
    <row r="9418" spans="1:6" ht="12.75" x14ac:dyDescent="0.2">
      <c r="A9418" s="20"/>
      <c r="C9418" s="22"/>
      <c r="F9418" s="25"/>
    </row>
    <row r="9419" spans="1:6" ht="12.75" x14ac:dyDescent="0.2">
      <c r="A9419" s="20"/>
      <c r="C9419" s="22"/>
      <c r="F9419" s="25"/>
    </row>
    <row r="9420" spans="1:6" ht="12.75" x14ac:dyDescent="0.2">
      <c r="A9420" s="20"/>
      <c r="C9420" s="22"/>
      <c r="F9420" s="25"/>
    </row>
    <row r="9421" spans="1:6" ht="12.75" x14ac:dyDescent="0.2">
      <c r="A9421" s="20"/>
      <c r="C9421" s="22"/>
      <c r="F9421" s="25"/>
    </row>
    <row r="9422" spans="1:6" ht="12.75" x14ac:dyDescent="0.2">
      <c r="A9422" s="20"/>
      <c r="C9422" s="22"/>
      <c r="F9422" s="25"/>
    </row>
    <row r="9423" spans="1:6" ht="12.75" x14ac:dyDescent="0.2">
      <c r="A9423" s="20"/>
      <c r="C9423" s="22"/>
      <c r="F9423" s="25"/>
    </row>
    <row r="9424" spans="1:6" ht="12.75" x14ac:dyDescent="0.2">
      <c r="A9424" s="20"/>
      <c r="C9424" s="22"/>
      <c r="F9424" s="25"/>
    </row>
    <row r="9425" spans="1:6" ht="12.75" x14ac:dyDescent="0.2">
      <c r="A9425" s="20"/>
      <c r="C9425" s="22"/>
      <c r="F9425" s="25"/>
    </row>
    <row r="9426" spans="1:6" ht="12.75" x14ac:dyDescent="0.2">
      <c r="A9426" s="20"/>
      <c r="C9426" s="22"/>
      <c r="F9426" s="25"/>
    </row>
    <row r="9427" spans="1:6" ht="12.75" x14ac:dyDescent="0.2">
      <c r="A9427" s="20"/>
      <c r="C9427" s="22"/>
      <c r="F9427" s="25"/>
    </row>
    <row r="9428" spans="1:6" ht="12.75" x14ac:dyDescent="0.2">
      <c r="A9428" s="20"/>
      <c r="C9428" s="22"/>
      <c r="F9428" s="25"/>
    </row>
    <row r="9429" spans="1:6" ht="12.75" x14ac:dyDescent="0.2">
      <c r="A9429" s="20"/>
      <c r="C9429" s="22"/>
      <c r="F9429" s="25"/>
    </row>
    <row r="9430" spans="1:6" ht="12.75" x14ac:dyDescent="0.2">
      <c r="A9430" s="20"/>
      <c r="C9430" s="22"/>
      <c r="F9430" s="25"/>
    </row>
    <row r="9431" spans="1:6" ht="12.75" x14ac:dyDescent="0.2">
      <c r="A9431" s="20"/>
      <c r="C9431" s="22"/>
      <c r="F9431" s="25"/>
    </row>
    <row r="9432" spans="1:6" ht="12.75" x14ac:dyDescent="0.2">
      <c r="A9432" s="20"/>
      <c r="C9432" s="22"/>
      <c r="F9432" s="25"/>
    </row>
    <row r="9433" spans="1:6" ht="12.75" x14ac:dyDescent="0.2">
      <c r="A9433" s="20"/>
      <c r="C9433" s="22"/>
      <c r="F9433" s="25"/>
    </row>
    <row r="9434" spans="1:6" ht="12.75" x14ac:dyDescent="0.2">
      <c r="A9434" s="20"/>
      <c r="C9434" s="22"/>
      <c r="F9434" s="25"/>
    </row>
    <row r="9435" spans="1:6" ht="12.75" x14ac:dyDescent="0.2">
      <c r="A9435" s="20"/>
      <c r="C9435" s="22"/>
      <c r="F9435" s="25"/>
    </row>
    <row r="9436" spans="1:6" ht="12.75" x14ac:dyDescent="0.2">
      <c r="A9436" s="20"/>
      <c r="C9436" s="22"/>
      <c r="F9436" s="25"/>
    </row>
    <row r="9437" spans="1:6" ht="12.75" x14ac:dyDescent="0.2">
      <c r="A9437" s="20"/>
      <c r="C9437" s="22"/>
      <c r="F9437" s="25"/>
    </row>
    <row r="9438" spans="1:6" ht="12.75" x14ac:dyDescent="0.2">
      <c r="A9438" s="20"/>
      <c r="C9438" s="22"/>
      <c r="F9438" s="25"/>
    </row>
    <row r="9439" spans="1:6" ht="12.75" x14ac:dyDescent="0.2">
      <c r="A9439" s="20"/>
      <c r="C9439" s="22"/>
      <c r="F9439" s="25"/>
    </row>
    <row r="9440" spans="1:6" ht="12.75" x14ac:dyDescent="0.2">
      <c r="A9440" s="20"/>
      <c r="C9440" s="22"/>
      <c r="F9440" s="25"/>
    </row>
    <row r="9441" spans="1:6" ht="12.75" x14ac:dyDescent="0.2">
      <c r="A9441" s="20"/>
      <c r="C9441" s="22"/>
      <c r="F9441" s="25"/>
    </row>
    <row r="9442" spans="1:6" ht="12.75" x14ac:dyDescent="0.2">
      <c r="A9442" s="20"/>
      <c r="C9442" s="22"/>
      <c r="F9442" s="25"/>
    </row>
    <row r="9443" spans="1:6" ht="12.75" x14ac:dyDescent="0.2">
      <c r="A9443" s="20"/>
      <c r="C9443" s="22"/>
      <c r="F9443" s="25"/>
    </row>
    <row r="9444" spans="1:6" ht="12.75" x14ac:dyDescent="0.2">
      <c r="A9444" s="20"/>
      <c r="C9444" s="22"/>
      <c r="F9444" s="25"/>
    </row>
    <row r="9445" spans="1:6" ht="12.75" x14ac:dyDescent="0.2">
      <c r="A9445" s="20"/>
      <c r="C9445" s="22"/>
      <c r="F9445" s="25"/>
    </row>
    <row r="9446" spans="1:6" ht="12.75" x14ac:dyDescent="0.2">
      <c r="A9446" s="20"/>
      <c r="C9446" s="22"/>
      <c r="F9446" s="25"/>
    </row>
    <row r="9447" spans="1:6" ht="12.75" x14ac:dyDescent="0.2">
      <c r="A9447" s="20"/>
      <c r="C9447" s="22"/>
      <c r="F9447" s="25"/>
    </row>
    <row r="9448" spans="1:6" ht="12.75" x14ac:dyDescent="0.2">
      <c r="A9448" s="20"/>
      <c r="C9448" s="22"/>
      <c r="F9448" s="25"/>
    </row>
    <row r="9449" spans="1:6" ht="12.75" x14ac:dyDescent="0.2">
      <c r="A9449" s="20"/>
      <c r="C9449" s="22"/>
      <c r="F9449" s="25"/>
    </row>
    <row r="9450" spans="1:6" ht="12.75" x14ac:dyDescent="0.2">
      <c r="A9450" s="20"/>
      <c r="C9450" s="22"/>
      <c r="F9450" s="25"/>
    </row>
    <row r="9451" spans="1:6" ht="12.75" x14ac:dyDescent="0.2">
      <c r="A9451" s="20"/>
      <c r="C9451" s="22"/>
      <c r="F9451" s="25"/>
    </row>
    <row r="9452" spans="1:6" ht="12.75" x14ac:dyDescent="0.2">
      <c r="A9452" s="20"/>
      <c r="C9452" s="22"/>
      <c r="F9452" s="25"/>
    </row>
    <row r="9453" spans="1:6" ht="12.75" x14ac:dyDescent="0.2">
      <c r="A9453" s="20"/>
      <c r="C9453" s="22"/>
      <c r="F9453" s="25"/>
    </row>
    <row r="9454" spans="1:6" ht="12.75" x14ac:dyDescent="0.2">
      <c r="A9454" s="20"/>
      <c r="C9454" s="22"/>
      <c r="F9454" s="25"/>
    </row>
    <row r="9455" spans="1:6" ht="12.75" x14ac:dyDescent="0.2">
      <c r="A9455" s="20"/>
      <c r="C9455" s="22"/>
      <c r="F9455" s="25"/>
    </row>
    <row r="9456" spans="1:6" ht="12.75" x14ac:dyDescent="0.2">
      <c r="A9456" s="20"/>
      <c r="C9456" s="22"/>
      <c r="F9456" s="25"/>
    </row>
    <row r="9457" spans="1:6" ht="12.75" x14ac:dyDescent="0.2">
      <c r="A9457" s="20"/>
      <c r="C9457" s="22"/>
      <c r="F9457" s="25"/>
    </row>
    <row r="9458" spans="1:6" ht="12.75" x14ac:dyDescent="0.2">
      <c r="A9458" s="20"/>
      <c r="C9458" s="22"/>
      <c r="F9458" s="25"/>
    </row>
    <row r="9459" spans="1:6" ht="12.75" x14ac:dyDescent="0.2">
      <c r="A9459" s="20"/>
      <c r="C9459" s="22"/>
      <c r="F9459" s="25"/>
    </row>
    <row r="9460" spans="1:6" ht="12.75" x14ac:dyDescent="0.2">
      <c r="A9460" s="20"/>
      <c r="C9460" s="22"/>
      <c r="F9460" s="25"/>
    </row>
    <row r="9461" spans="1:6" ht="12.75" x14ac:dyDescent="0.2">
      <c r="A9461" s="20"/>
      <c r="C9461" s="22"/>
      <c r="F9461" s="25"/>
    </row>
    <row r="9462" spans="1:6" ht="12.75" x14ac:dyDescent="0.2">
      <c r="A9462" s="20"/>
      <c r="C9462" s="22"/>
      <c r="F9462" s="25"/>
    </row>
    <row r="9463" spans="1:6" ht="12.75" x14ac:dyDescent="0.2">
      <c r="A9463" s="20"/>
      <c r="C9463" s="22"/>
      <c r="F9463" s="25"/>
    </row>
    <row r="9464" spans="1:6" ht="12.75" x14ac:dyDescent="0.2">
      <c r="A9464" s="20"/>
      <c r="C9464" s="22"/>
      <c r="F9464" s="25"/>
    </row>
    <row r="9465" spans="1:6" ht="12.75" x14ac:dyDescent="0.2">
      <c r="A9465" s="20"/>
      <c r="C9465" s="22"/>
      <c r="F9465" s="25"/>
    </row>
    <row r="9466" spans="1:6" ht="12.75" x14ac:dyDescent="0.2">
      <c r="A9466" s="20"/>
      <c r="C9466" s="22"/>
      <c r="F9466" s="25"/>
    </row>
    <row r="9467" spans="1:6" ht="12.75" x14ac:dyDescent="0.2">
      <c r="A9467" s="20"/>
      <c r="C9467" s="22"/>
      <c r="F9467" s="25"/>
    </row>
    <row r="9468" spans="1:6" ht="12.75" x14ac:dyDescent="0.2">
      <c r="A9468" s="20"/>
      <c r="C9468" s="22"/>
      <c r="F9468" s="25"/>
    </row>
    <row r="9469" spans="1:6" ht="12.75" x14ac:dyDescent="0.2">
      <c r="A9469" s="20"/>
      <c r="C9469" s="22"/>
      <c r="F9469" s="25"/>
    </row>
    <row r="9470" spans="1:6" ht="12.75" x14ac:dyDescent="0.2">
      <c r="A9470" s="20"/>
      <c r="C9470" s="22"/>
      <c r="F9470" s="25"/>
    </row>
    <row r="9471" spans="1:6" ht="12.75" x14ac:dyDescent="0.2">
      <c r="A9471" s="20"/>
      <c r="C9471" s="22"/>
      <c r="F9471" s="25"/>
    </row>
    <row r="9472" spans="1:6" ht="12.75" x14ac:dyDescent="0.2">
      <c r="A9472" s="20"/>
      <c r="C9472" s="22"/>
      <c r="F9472" s="25"/>
    </row>
    <row r="9473" spans="1:6" ht="12.75" x14ac:dyDescent="0.2">
      <c r="A9473" s="20"/>
      <c r="C9473" s="22"/>
      <c r="F9473" s="25"/>
    </row>
    <row r="9474" spans="1:6" ht="12.75" x14ac:dyDescent="0.2">
      <c r="A9474" s="20"/>
      <c r="C9474" s="22"/>
      <c r="F9474" s="25"/>
    </row>
    <row r="9475" spans="1:6" ht="12.75" x14ac:dyDescent="0.2">
      <c r="A9475" s="20"/>
      <c r="C9475" s="22"/>
      <c r="F9475" s="25"/>
    </row>
    <row r="9476" spans="1:6" ht="12.75" x14ac:dyDescent="0.2">
      <c r="A9476" s="20"/>
      <c r="C9476" s="22"/>
      <c r="F9476" s="25"/>
    </row>
    <row r="9477" spans="1:6" ht="12.75" x14ac:dyDescent="0.2">
      <c r="A9477" s="20"/>
      <c r="C9477" s="22"/>
      <c r="F9477" s="25"/>
    </row>
    <row r="9478" spans="1:6" ht="12.75" x14ac:dyDescent="0.2">
      <c r="A9478" s="20"/>
      <c r="C9478" s="22"/>
      <c r="F9478" s="25"/>
    </row>
    <row r="9479" spans="1:6" ht="12.75" x14ac:dyDescent="0.2">
      <c r="A9479" s="20"/>
      <c r="C9479" s="22"/>
      <c r="F9479" s="25"/>
    </row>
    <row r="9480" spans="1:6" ht="12.75" x14ac:dyDescent="0.2">
      <c r="A9480" s="20"/>
      <c r="C9480" s="22"/>
      <c r="F9480" s="25"/>
    </row>
    <row r="9481" spans="1:6" ht="12.75" x14ac:dyDescent="0.2">
      <c r="A9481" s="20"/>
      <c r="C9481" s="22"/>
      <c r="F9481" s="25"/>
    </row>
    <row r="9482" spans="1:6" ht="12.75" x14ac:dyDescent="0.2">
      <c r="A9482" s="20"/>
      <c r="C9482" s="22"/>
      <c r="F9482" s="25"/>
    </row>
    <row r="9483" spans="1:6" ht="12.75" x14ac:dyDescent="0.2">
      <c r="A9483" s="20"/>
      <c r="C9483" s="22"/>
      <c r="F9483" s="25"/>
    </row>
    <row r="9484" spans="1:6" ht="12.75" x14ac:dyDescent="0.2">
      <c r="A9484" s="20"/>
      <c r="C9484" s="22"/>
      <c r="F9484" s="25"/>
    </row>
    <row r="9485" spans="1:6" ht="12.75" x14ac:dyDescent="0.2">
      <c r="A9485" s="20"/>
      <c r="C9485" s="22"/>
      <c r="F9485" s="25"/>
    </row>
    <row r="9486" spans="1:6" ht="12.75" x14ac:dyDescent="0.2">
      <c r="A9486" s="20"/>
      <c r="C9486" s="22"/>
      <c r="F9486" s="25"/>
    </row>
    <row r="9487" spans="1:6" ht="12.75" x14ac:dyDescent="0.2">
      <c r="A9487" s="20"/>
      <c r="C9487" s="22"/>
      <c r="F9487" s="25"/>
    </row>
    <row r="9488" spans="1:6" ht="12.75" x14ac:dyDescent="0.2">
      <c r="A9488" s="20"/>
      <c r="C9488" s="22"/>
      <c r="F9488" s="25"/>
    </row>
    <row r="9489" spans="1:6" ht="12.75" x14ac:dyDescent="0.2">
      <c r="A9489" s="20"/>
      <c r="C9489" s="22"/>
      <c r="F9489" s="25"/>
    </row>
    <row r="9490" spans="1:6" ht="12.75" x14ac:dyDescent="0.2">
      <c r="A9490" s="20"/>
      <c r="C9490" s="22"/>
      <c r="F9490" s="25"/>
    </row>
    <row r="9491" spans="1:6" ht="12.75" x14ac:dyDescent="0.2">
      <c r="A9491" s="20"/>
      <c r="C9491" s="22"/>
      <c r="F9491" s="25"/>
    </row>
    <row r="9492" spans="1:6" ht="12.75" x14ac:dyDescent="0.2">
      <c r="A9492" s="20"/>
      <c r="C9492" s="22"/>
      <c r="F9492" s="25"/>
    </row>
    <row r="9493" spans="1:6" ht="12.75" x14ac:dyDescent="0.2">
      <c r="A9493" s="20"/>
      <c r="C9493" s="22"/>
      <c r="F9493" s="25"/>
    </row>
    <row r="9494" spans="1:6" ht="12.75" x14ac:dyDescent="0.2">
      <c r="A9494" s="20"/>
      <c r="C9494" s="22"/>
      <c r="F9494" s="25"/>
    </row>
    <row r="9495" spans="1:6" ht="12.75" x14ac:dyDescent="0.2">
      <c r="A9495" s="20"/>
      <c r="C9495" s="22"/>
      <c r="F9495" s="25"/>
    </row>
    <row r="9496" spans="1:6" ht="12.75" x14ac:dyDescent="0.2">
      <c r="A9496" s="20"/>
      <c r="C9496" s="22"/>
      <c r="F9496" s="25"/>
    </row>
    <row r="9497" spans="1:6" ht="12.75" x14ac:dyDescent="0.2">
      <c r="A9497" s="20"/>
      <c r="C9497" s="22"/>
      <c r="F9497" s="25"/>
    </row>
    <row r="9498" spans="1:6" ht="12.75" x14ac:dyDescent="0.2">
      <c r="A9498" s="20"/>
      <c r="C9498" s="22"/>
      <c r="F9498" s="25"/>
    </row>
    <row r="9499" spans="1:6" ht="12.75" x14ac:dyDescent="0.2">
      <c r="A9499" s="20"/>
      <c r="C9499" s="22"/>
      <c r="F9499" s="25"/>
    </row>
    <row r="9500" spans="1:6" ht="12.75" x14ac:dyDescent="0.2">
      <c r="A9500" s="20"/>
      <c r="C9500" s="22"/>
      <c r="F9500" s="25"/>
    </row>
    <row r="9501" spans="1:6" ht="12.75" x14ac:dyDescent="0.2">
      <c r="A9501" s="20"/>
      <c r="C9501" s="22"/>
      <c r="F9501" s="25"/>
    </row>
    <row r="9502" spans="1:6" ht="12.75" x14ac:dyDescent="0.2">
      <c r="A9502" s="20"/>
      <c r="C9502" s="22"/>
      <c r="F9502" s="25"/>
    </row>
    <row r="9503" spans="1:6" ht="12.75" x14ac:dyDescent="0.2">
      <c r="A9503" s="20"/>
      <c r="C9503" s="22"/>
      <c r="F9503" s="25"/>
    </row>
    <row r="9504" spans="1:6" ht="12.75" x14ac:dyDescent="0.2">
      <c r="A9504" s="20"/>
      <c r="C9504" s="22"/>
      <c r="F9504" s="25"/>
    </row>
    <row r="9505" spans="1:6" ht="12.75" x14ac:dyDescent="0.2">
      <c r="A9505" s="20"/>
      <c r="C9505" s="22"/>
      <c r="F9505" s="25"/>
    </row>
    <row r="9506" spans="1:6" ht="12.75" x14ac:dyDescent="0.2">
      <c r="A9506" s="20"/>
      <c r="C9506" s="22"/>
      <c r="F9506" s="25"/>
    </row>
    <row r="9507" spans="1:6" ht="12.75" x14ac:dyDescent="0.2">
      <c r="A9507" s="20"/>
      <c r="C9507" s="22"/>
      <c r="F9507" s="25"/>
    </row>
    <row r="9508" spans="1:6" ht="12.75" x14ac:dyDescent="0.2">
      <c r="A9508" s="20"/>
      <c r="C9508" s="22"/>
      <c r="F9508" s="25"/>
    </row>
    <row r="9509" spans="1:6" ht="12.75" x14ac:dyDescent="0.2">
      <c r="A9509" s="20"/>
      <c r="C9509" s="22"/>
      <c r="F9509" s="25"/>
    </row>
    <row r="9510" spans="1:6" ht="12.75" x14ac:dyDescent="0.2">
      <c r="A9510" s="20"/>
      <c r="C9510" s="22"/>
      <c r="F9510" s="25"/>
    </row>
    <row r="9511" spans="1:6" ht="12.75" x14ac:dyDescent="0.2">
      <c r="A9511" s="20"/>
      <c r="C9511" s="22"/>
      <c r="F9511" s="25"/>
    </row>
    <row r="9512" spans="1:6" ht="12.75" x14ac:dyDescent="0.2">
      <c r="A9512" s="20"/>
      <c r="C9512" s="22"/>
      <c r="F9512" s="25"/>
    </row>
    <row r="9513" spans="1:6" ht="12.75" x14ac:dyDescent="0.2">
      <c r="A9513" s="20"/>
      <c r="C9513" s="22"/>
      <c r="F9513" s="25"/>
    </row>
    <row r="9514" spans="1:6" ht="12.75" x14ac:dyDescent="0.2">
      <c r="A9514" s="20"/>
      <c r="C9514" s="22"/>
      <c r="F9514" s="25"/>
    </row>
    <row r="9515" spans="1:6" ht="12.75" x14ac:dyDescent="0.2">
      <c r="A9515" s="20"/>
      <c r="C9515" s="22"/>
      <c r="F9515" s="25"/>
    </row>
    <row r="9516" spans="1:6" ht="12.75" x14ac:dyDescent="0.2">
      <c r="A9516" s="20"/>
      <c r="C9516" s="22"/>
      <c r="F9516" s="25"/>
    </row>
    <row r="9517" spans="1:6" ht="12.75" x14ac:dyDescent="0.2">
      <c r="A9517" s="20"/>
      <c r="C9517" s="22"/>
      <c r="F9517" s="25"/>
    </row>
    <row r="9518" spans="1:6" ht="12.75" x14ac:dyDescent="0.2">
      <c r="A9518" s="20"/>
      <c r="C9518" s="22"/>
      <c r="F9518" s="25"/>
    </row>
    <row r="9519" spans="1:6" ht="12.75" x14ac:dyDescent="0.2">
      <c r="A9519" s="20"/>
      <c r="C9519" s="22"/>
      <c r="F9519" s="25"/>
    </row>
    <row r="9520" spans="1:6" ht="12.75" x14ac:dyDescent="0.2">
      <c r="A9520" s="20"/>
      <c r="C9520" s="22"/>
      <c r="F9520" s="25"/>
    </row>
    <row r="9521" spans="1:6" ht="12.75" x14ac:dyDescent="0.2">
      <c r="A9521" s="20"/>
      <c r="C9521" s="22"/>
      <c r="F9521" s="25"/>
    </row>
    <row r="9522" spans="1:6" ht="12.75" x14ac:dyDescent="0.2">
      <c r="A9522" s="20"/>
      <c r="C9522" s="22"/>
      <c r="F9522" s="25"/>
    </row>
    <row r="9523" spans="1:6" ht="12.75" x14ac:dyDescent="0.2">
      <c r="A9523" s="20"/>
      <c r="C9523" s="22"/>
      <c r="F9523" s="25"/>
    </row>
    <row r="9524" spans="1:6" ht="12.75" x14ac:dyDescent="0.2">
      <c r="A9524" s="20"/>
      <c r="C9524" s="22"/>
      <c r="F9524" s="25"/>
    </row>
    <row r="9525" spans="1:6" ht="12.75" x14ac:dyDescent="0.2">
      <c r="A9525" s="20"/>
      <c r="C9525" s="22"/>
      <c r="F9525" s="25"/>
    </row>
    <row r="9526" spans="1:6" ht="12.75" x14ac:dyDescent="0.2">
      <c r="A9526" s="20"/>
      <c r="C9526" s="22"/>
      <c r="F9526" s="25"/>
    </row>
    <row r="9527" spans="1:6" ht="12.75" x14ac:dyDescent="0.2">
      <c r="A9527" s="20"/>
      <c r="C9527" s="22"/>
      <c r="F9527" s="25"/>
    </row>
    <row r="9528" spans="1:6" ht="12.75" x14ac:dyDescent="0.2">
      <c r="A9528" s="20"/>
      <c r="C9528" s="22"/>
      <c r="F9528" s="25"/>
    </row>
    <row r="9529" spans="1:6" ht="12.75" x14ac:dyDescent="0.2">
      <c r="A9529" s="20"/>
      <c r="C9529" s="22"/>
      <c r="F9529" s="25"/>
    </row>
    <row r="9530" spans="1:6" ht="12.75" x14ac:dyDescent="0.2">
      <c r="A9530" s="20"/>
      <c r="C9530" s="22"/>
      <c r="F9530" s="25"/>
    </row>
    <row r="9531" spans="1:6" ht="12.75" x14ac:dyDescent="0.2">
      <c r="A9531" s="20"/>
      <c r="C9531" s="22"/>
      <c r="F9531" s="25"/>
    </row>
    <row r="9532" spans="1:6" ht="12.75" x14ac:dyDescent="0.2">
      <c r="A9532" s="20"/>
      <c r="C9532" s="22"/>
      <c r="F9532" s="25"/>
    </row>
    <row r="9533" spans="1:6" ht="12.75" x14ac:dyDescent="0.2">
      <c r="A9533" s="20"/>
      <c r="C9533" s="22"/>
      <c r="F9533" s="25"/>
    </row>
    <row r="9534" spans="1:6" ht="12.75" x14ac:dyDescent="0.2">
      <c r="A9534" s="20"/>
      <c r="C9534" s="22"/>
      <c r="F9534" s="25"/>
    </row>
    <row r="9535" spans="1:6" ht="12.75" x14ac:dyDescent="0.2">
      <c r="A9535" s="20"/>
      <c r="C9535" s="22"/>
      <c r="F9535" s="25"/>
    </row>
    <row r="9536" spans="1:6" ht="12.75" x14ac:dyDescent="0.2">
      <c r="A9536" s="20"/>
      <c r="C9536" s="22"/>
      <c r="F9536" s="25"/>
    </row>
    <row r="9537" spans="1:6" ht="12.75" x14ac:dyDescent="0.2">
      <c r="A9537" s="20"/>
      <c r="C9537" s="22"/>
      <c r="F9537" s="25"/>
    </row>
    <row r="9538" spans="1:6" ht="12.75" x14ac:dyDescent="0.2">
      <c r="A9538" s="20"/>
      <c r="C9538" s="22"/>
      <c r="F9538" s="25"/>
    </row>
    <row r="9539" spans="1:6" ht="12.75" x14ac:dyDescent="0.2">
      <c r="A9539" s="20"/>
      <c r="C9539" s="22"/>
      <c r="F9539" s="25"/>
    </row>
    <row r="9540" spans="1:6" ht="12.75" x14ac:dyDescent="0.2">
      <c r="A9540" s="20"/>
      <c r="C9540" s="22"/>
      <c r="F9540" s="25"/>
    </row>
    <row r="9541" spans="1:6" ht="12.75" x14ac:dyDescent="0.2">
      <c r="A9541" s="20"/>
      <c r="C9541" s="22"/>
      <c r="F9541" s="25"/>
    </row>
    <row r="9542" spans="1:6" ht="12.75" x14ac:dyDescent="0.2">
      <c r="A9542" s="20"/>
      <c r="C9542" s="22"/>
      <c r="F9542" s="25"/>
    </row>
    <row r="9543" spans="1:6" ht="12.75" x14ac:dyDescent="0.2">
      <c r="A9543" s="20"/>
      <c r="C9543" s="22"/>
      <c r="F9543" s="25"/>
    </row>
    <row r="9544" spans="1:6" ht="12.75" x14ac:dyDescent="0.2">
      <c r="A9544" s="20"/>
      <c r="C9544" s="22"/>
      <c r="F9544" s="25"/>
    </row>
    <row r="9545" spans="1:6" ht="12.75" x14ac:dyDescent="0.2">
      <c r="A9545" s="20"/>
      <c r="C9545" s="22"/>
      <c r="F9545" s="25"/>
    </row>
    <row r="9546" spans="1:6" ht="12.75" x14ac:dyDescent="0.2">
      <c r="A9546" s="20"/>
      <c r="C9546" s="22"/>
      <c r="F9546" s="25"/>
    </row>
    <row r="9547" spans="1:6" ht="12.75" x14ac:dyDescent="0.2">
      <c r="A9547" s="20"/>
      <c r="C9547" s="22"/>
      <c r="F9547" s="25"/>
    </row>
    <row r="9548" spans="1:6" ht="12.75" x14ac:dyDescent="0.2">
      <c r="A9548" s="20"/>
      <c r="C9548" s="22"/>
      <c r="F9548" s="25"/>
    </row>
    <row r="9549" spans="1:6" ht="12.75" x14ac:dyDescent="0.2">
      <c r="A9549" s="20"/>
      <c r="C9549" s="22"/>
      <c r="F9549" s="25"/>
    </row>
    <row r="9550" spans="1:6" ht="12.75" x14ac:dyDescent="0.2">
      <c r="A9550" s="20"/>
      <c r="C9550" s="22"/>
      <c r="F9550" s="25"/>
    </row>
    <row r="9551" spans="1:6" ht="12.75" x14ac:dyDescent="0.2">
      <c r="A9551" s="20"/>
      <c r="C9551" s="22"/>
      <c r="F9551" s="25"/>
    </row>
    <row r="9552" spans="1:6" ht="12.75" x14ac:dyDescent="0.2">
      <c r="A9552" s="20"/>
      <c r="C9552" s="22"/>
      <c r="F9552" s="25"/>
    </row>
    <row r="9553" spans="1:6" ht="12.75" x14ac:dyDescent="0.2">
      <c r="A9553" s="20"/>
      <c r="C9553" s="22"/>
      <c r="F9553" s="25"/>
    </row>
    <row r="9554" spans="1:6" ht="12.75" x14ac:dyDescent="0.2">
      <c r="A9554" s="20"/>
      <c r="C9554" s="22"/>
      <c r="F9554" s="25"/>
    </row>
    <row r="9555" spans="1:6" ht="12.75" x14ac:dyDescent="0.2">
      <c r="A9555" s="20"/>
      <c r="C9555" s="22"/>
      <c r="F9555" s="25"/>
    </row>
    <row r="9556" spans="1:6" ht="12.75" x14ac:dyDescent="0.2">
      <c r="A9556" s="20"/>
      <c r="C9556" s="22"/>
      <c r="F9556" s="25"/>
    </row>
    <row r="9557" spans="1:6" ht="12.75" x14ac:dyDescent="0.2">
      <c r="A9557" s="20"/>
      <c r="C9557" s="22"/>
      <c r="F9557" s="25"/>
    </row>
    <row r="9558" spans="1:6" ht="12.75" x14ac:dyDescent="0.2">
      <c r="A9558" s="20"/>
      <c r="C9558" s="22"/>
      <c r="F9558" s="25"/>
    </row>
    <row r="9559" spans="1:6" ht="12.75" x14ac:dyDescent="0.2">
      <c r="A9559" s="20"/>
      <c r="C9559" s="22"/>
      <c r="F9559" s="25"/>
    </row>
    <row r="9560" spans="1:6" ht="12.75" x14ac:dyDescent="0.2">
      <c r="A9560" s="20"/>
      <c r="C9560" s="22"/>
      <c r="F9560" s="25"/>
    </row>
    <row r="9561" spans="1:6" ht="12.75" x14ac:dyDescent="0.2">
      <c r="A9561" s="20"/>
      <c r="C9561" s="22"/>
      <c r="F9561" s="25"/>
    </row>
    <row r="9562" spans="1:6" ht="12.75" x14ac:dyDescent="0.2">
      <c r="A9562" s="20"/>
      <c r="C9562" s="22"/>
      <c r="F9562" s="25"/>
    </row>
    <row r="9563" spans="1:6" ht="12.75" x14ac:dyDescent="0.2">
      <c r="A9563" s="20"/>
      <c r="C9563" s="22"/>
      <c r="F9563" s="25"/>
    </row>
    <row r="9564" spans="1:6" ht="12.75" x14ac:dyDescent="0.2">
      <c r="A9564" s="20"/>
      <c r="C9564" s="22"/>
      <c r="F9564" s="25"/>
    </row>
    <row r="9565" spans="1:6" ht="12.75" x14ac:dyDescent="0.2">
      <c r="A9565" s="20"/>
      <c r="C9565" s="22"/>
      <c r="F9565" s="25"/>
    </row>
    <row r="9566" spans="1:6" ht="12.75" x14ac:dyDescent="0.2">
      <c r="A9566" s="20"/>
      <c r="C9566" s="22"/>
      <c r="F9566" s="25"/>
    </row>
    <row r="9567" spans="1:6" ht="12.75" x14ac:dyDescent="0.2">
      <c r="A9567" s="20"/>
      <c r="C9567" s="22"/>
      <c r="F9567" s="25"/>
    </row>
    <row r="9568" spans="1:6" ht="12.75" x14ac:dyDescent="0.2">
      <c r="A9568" s="20"/>
      <c r="C9568" s="22"/>
      <c r="F9568" s="25"/>
    </row>
    <row r="9569" spans="1:6" ht="12.75" x14ac:dyDescent="0.2">
      <c r="A9569" s="20"/>
      <c r="C9569" s="22"/>
      <c r="F9569" s="25"/>
    </row>
    <row r="9570" spans="1:6" ht="12.75" x14ac:dyDescent="0.2">
      <c r="A9570" s="20"/>
      <c r="C9570" s="22"/>
      <c r="F9570" s="25"/>
    </row>
    <row r="9571" spans="1:6" ht="12.75" x14ac:dyDescent="0.2">
      <c r="A9571" s="20"/>
      <c r="C9571" s="22"/>
      <c r="F9571" s="25"/>
    </row>
    <row r="9572" spans="1:6" ht="12.75" x14ac:dyDescent="0.2">
      <c r="A9572" s="20"/>
      <c r="C9572" s="22"/>
      <c r="F9572" s="25"/>
    </row>
    <row r="9573" spans="1:6" ht="12.75" x14ac:dyDescent="0.2">
      <c r="A9573" s="20"/>
      <c r="C9573" s="22"/>
      <c r="F9573" s="25"/>
    </row>
    <row r="9574" spans="1:6" ht="12.75" x14ac:dyDescent="0.2">
      <c r="A9574" s="20"/>
      <c r="C9574" s="22"/>
      <c r="F9574" s="25"/>
    </row>
    <row r="9575" spans="1:6" ht="12.75" x14ac:dyDescent="0.2">
      <c r="A9575" s="20"/>
      <c r="C9575" s="22"/>
      <c r="F9575" s="25"/>
    </row>
    <row r="9576" spans="1:6" ht="12.75" x14ac:dyDescent="0.2">
      <c r="A9576" s="20"/>
      <c r="C9576" s="22"/>
      <c r="F9576" s="25"/>
    </row>
    <row r="9577" spans="1:6" ht="12.75" x14ac:dyDescent="0.2">
      <c r="A9577" s="20"/>
      <c r="C9577" s="22"/>
      <c r="F9577" s="25"/>
    </row>
    <row r="9578" spans="1:6" ht="12.75" x14ac:dyDescent="0.2">
      <c r="A9578" s="20"/>
      <c r="C9578" s="22"/>
      <c r="F9578" s="25"/>
    </row>
    <row r="9579" spans="1:6" ht="12.75" x14ac:dyDescent="0.2">
      <c r="A9579" s="20"/>
      <c r="C9579" s="22"/>
      <c r="F9579" s="25"/>
    </row>
    <row r="9580" spans="1:6" ht="12.75" x14ac:dyDescent="0.2">
      <c r="A9580" s="20"/>
      <c r="C9580" s="22"/>
      <c r="F9580" s="25"/>
    </row>
    <row r="9581" spans="1:6" ht="12.75" x14ac:dyDescent="0.2">
      <c r="A9581" s="20"/>
      <c r="C9581" s="22"/>
      <c r="F9581" s="25"/>
    </row>
    <row r="9582" spans="1:6" ht="12.75" x14ac:dyDescent="0.2">
      <c r="A9582" s="20"/>
      <c r="C9582" s="22"/>
      <c r="F9582" s="25"/>
    </row>
    <row r="9583" spans="1:6" ht="12.75" x14ac:dyDescent="0.2">
      <c r="A9583" s="20"/>
      <c r="C9583" s="22"/>
      <c r="F9583" s="25"/>
    </row>
    <row r="9584" spans="1:6" ht="12.75" x14ac:dyDescent="0.2">
      <c r="A9584" s="20"/>
      <c r="C9584" s="22"/>
      <c r="F9584" s="25"/>
    </row>
    <row r="9585" spans="1:6" ht="12.75" x14ac:dyDescent="0.2">
      <c r="A9585" s="20"/>
      <c r="C9585" s="22"/>
      <c r="F9585" s="25"/>
    </row>
    <row r="9586" spans="1:6" ht="12.75" x14ac:dyDescent="0.2">
      <c r="A9586" s="20"/>
      <c r="C9586" s="22"/>
      <c r="F9586" s="25"/>
    </row>
    <row r="9587" spans="1:6" ht="12.75" x14ac:dyDescent="0.2">
      <c r="A9587" s="20"/>
      <c r="C9587" s="22"/>
      <c r="F9587" s="25"/>
    </row>
    <row r="9588" spans="1:6" ht="12.75" x14ac:dyDescent="0.2">
      <c r="A9588" s="20"/>
      <c r="C9588" s="22"/>
      <c r="F9588" s="25"/>
    </row>
    <row r="9589" spans="1:6" ht="12.75" x14ac:dyDescent="0.2">
      <c r="A9589" s="20"/>
      <c r="C9589" s="22"/>
      <c r="F9589" s="25"/>
    </row>
    <row r="9590" spans="1:6" ht="12.75" x14ac:dyDescent="0.2">
      <c r="A9590" s="20"/>
      <c r="C9590" s="22"/>
      <c r="F9590" s="25"/>
    </row>
    <row r="9591" spans="1:6" ht="12.75" x14ac:dyDescent="0.2">
      <c r="A9591" s="20"/>
      <c r="C9591" s="22"/>
      <c r="F9591" s="25"/>
    </row>
    <row r="9592" spans="1:6" ht="12.75" x14ac:dyDescent="0.2">
      <c r="A9592" s="20"/>
      <c r="C9592" s="22"/>
      <c r="F9592" s="25"/>
    </row>
    <row r="9593" spans="1:6" ht="12.75" x14ac:dyDescent="0.2">
      <c r="A9593" s="20"/>
      <c r="C9593" s="22"/>
      <c r="F9593" s="25"/>
    </row>
    <row r="9594" spans="1:6" ht="12.75" x14ac:dyDescent="0.2">
      <c r="A9594" s="20"/>
      <c r="C9594" s="22"/>
      <c r="F9594" s="25"/>
    </row>
    <row r="9595" spans="1:6" ht="12.75" x14ac:dyDescent="0.2">
      <c r="A9595" s="20"/>
      <c r="C9595" s="22"/>
      <c r="F9595" s="25"/>
    </row>
    <row r="9596" spans="1:6" ht="12.75" x14ac:dyDescent="0.2">
      <c r="A9596" s="20"/>
      <c r="C9596" s="22"/>
      <c r="F9596" s="25"/>
    </row>
    <row r="9597" spans="1:6" ht="12.75" x14ac:dyDescent="0.2">
      <c r="A9597" s="20"/>
      <c r="C9597" s="22"/>
      <c r="F9597" s="25"/>
    </row>
    <row r="9598" spans="1:6" ht="12.75" x14ac:dyDescent="0.2">
      <c r="A9598" s="20"/>
      <c r="C9598" s="22"/>
      <c r="F9598" s="25"/>
    </row>
    <row r="9599" spans="1:6" ht="12.75" x14ac:dyDescent="0.2">
      <c r="A9599" s="20"/>
      <c r="C9599" s="22"/>
      <c r="F9599" s="25"/>
    </row>
    <row r="9600" spans="1:6" ht="12.75" x14ac:dyDescent="0.2">
      <c r="A9600" s="20"/>
      <c r="C9600" s="22"/>
      <c r="F9600" s="25"/>
    </row>
    <row r="9601" spans="1:6" ht="12.75" x14ac:dyDescent="0.2">
      <c r="A9601" s="20"/>
      <c r="C9601" s="22"/>
      <c r="F9601" s="25"/>
    </row>
    <row r="9602" spans="1:6" ht="12.75" x14ac:dyDescent="0.2">
      <c r="A9602" s="20"/>
      <c r="C9602" s="22"/>
      <c r="F9602" s="25"/>
    </row>
    <row r="9603" spans="1:6" ht="12.75" x14ac:dyDescent="0.2">
      <c r="A9603" s="20"/>
      <c r="C9603" s="22"/>
      <c r="F9603" s="25"/>
    </row>
    <row r="9604" spans="1:6" ht="12.75" x14ac:dyDescent="0.2">
      <c r="A9604" s="20"/>
      <c r="C9604" s="22"/>
      <c r="F9604" s="25"/>
    </row>
    <row r="9605" spans="1:6" ht="12.75" x14ac:dyDescent="0.2">
      <c r="A9605" s="20"/>
      <c r="C9605" s="22"/>
      <c r="F9605" s="25"/>
    </row>
    <row r="9606" spans="1:6" ht="12.75" x14ac:dyDescent="0.2">
      <c r="A9606" s="20"/>
      <c r="C9606" s="22"/>
      <c r="F9606" s="25"/>
    </row>
    <row r="9607" spans="1:6" ht="12.75" x14ac:dyDescent="0.2">
      <c r="A9607" s="20"/>
      <c r="C9607" s="22"/>
      <c r="F9607" s="25"/>
    </row>
    <row r="9608" spans="1:6" ht="12.75" x14ac:dyDescent="0.2">
      <c r="A9608" s="20"/>
      <c r="C9608" s="22"/>
      <c r="F9608" s="25"/>
    </row>
    <row r="9609" spans="1:6" ht="12.75" x14ac:dyDescent="0.2">
      <c r="A9609" s="20"/>
      <c r="C9609" s="22"/>
      <c r="F9609" s="25"/>
    </row>
    <row r="9610" spans="1:6" ht="12.75" x14ac:dyDescent="0.2">
      <c r="A9610" s="20"/>
      <c r="C9610" s="22"/>
      <c r="F9610" s="25"/>
    </row>
    <row r="9611" spans="1:6" ht="12.75" x14ac:dyDescent="0.2">
      <c r="A9611" s="20"/>
      <c r="C9611" s="22"/>
      <c r="F9611" s="25"/>
    </row>
    <row r="9612" spans="1:6" ht="12.75" x14ac:dyDescent="0.2">
      <c r="A9612" s="20"/>
      <c r="C9612" s="22"/>
      <c r="F9612" s="25"/>
    </row>
    <row r="9613" spans="1:6" ht="12.75" x14ac:dyDescent="0.2">
      <c r="A9613" s="20"/>
      <c r="C9613" s="22"/>
      <c r="F9613" s="25"/>
    </row>
    <row r="9614" spans="1:6" ht="12.75" x14ac:dyDescent="0.2">
      <c r="A9614" s="20"/>
      <c r="C9614" s="22"/>
      <c r="F9614" s="25"/>
    </row>
    <row r="9615" spans="1:6" ht="12.75" x14ac:dyDescent="0.2">
      <c r="A9615" s="20"/>
      <c r="C9615" s="22"/>
      <c r="F9615" s="25"/>
    </row>
    <row r="9616" spans="1:6" ht="12.75" x14ac:dyDescent="0.2">
      <c r="A9616" s="20"/>
      <c r="C9616" s="22"/>
      <c r="F9616" s="25"/>
    </row>
    <row r="9617" spans="1:6" ht="12.75" x14ac:dyDescent="0.2">
      <c r="A9617" s="20"/>
      <c r="C9617" s="22"/>
      <c r="F9617" s="25"/>
    </row>
    <row r="9618" spans="1:6" ht="12.75" x14ac:dyDescent="0.2">
      <c r="A9618" s="20"/>
      <c r="C9618" s="22"/>
      <c r="F9618" s="25"/>
    </row>
    <row r="9619" spans="1:6" ht="12.75" x14ac:dyDescent="0.2">
      <c r="A9619" s="20"/>
      <c r="C9619" s="22"/>
      <c r="F9619" s="25"/>
    </row>
    <row r="9620" spans="1:6" ht="12.75" x14ac:dyDescent="0.2">
      <c r="A9620" s="20"/>
      <c r="C9620" s="22"/>
      <c r="F9620" s="25"/>
    </row>
    <row r="9621" spans="1:6" ht="12.75" x14ac:dyDescent="0.2">
      <c r="A9621" s="20"/>
      <c r="C9621" s="22"/>
      <c r="F9621" s="25"/>
    </row>
    <row r="9622" spans="1:6" ht="12.75" x14ac:dyDescent="0.2">
      <c r="A9622" s="20"/>
      <c r="C9622" s="22"/>
      <c r="F9622" s="25"/>
    </row>
    <row r="9623" spans="1:6" ht="12.75" x14ac:dyDescent="0.2">
      <c r="A9623" s="20"/>
      <c r="C9623" s="22"/>
      <c r="F9623" s="25"/>
    </row>
    <row r="9624" spans="1:6" ht="12.75" x14ac:dyDescent="0.2">
      <c r="A9624" s="20"/>
      <c r="C9624" s="22"/>
      <c r="F9624" s="25"/>
    </row>
    <row r="9625" spans="1:6" ht="12.75" x14ac:dyDescent="0.2">
      <c r="A9625" s="20"/>
      <c r="C9625" s="22"/>
      <c r="F9625" s="25"/>
    </row>
    <row r="9626" spans="1:6" ht="12.75" x14ac:dyDescent="0.2">
      <c r="A9626" s="20"/>
      <c r="C9626" s="22"/>
      <c r="F9626" s="25"/>
    </row>
    <row r="9627" spans="1:6" ht="12.75" x14ac:dyDescent="0.2">
      <c r="A9627" s="20"/>
      <c r="C9627" s="22"/>
      <c r="F9627" s="25"/>
    </row>
    <row r="9628" spans="1:6" ht="12.75" x14ac:dyDescent="0.2">
      <c r="A9628" s="20"/>
      <c r="C9628" s="22"/>
      <c r="F9628" s="25"/>
    </row>
    <row r="9629" spans="1:6" ht="12.75" x14ac:dyDescent="0.2">
      <c r="A9629" s="20"/>
      <c r="C9629" s="22"/>
      <c r="F9629" s="25"/>
    </row>
    <row r="9630" spans="1:6" ht="12.75" x14ac:dyDescent="0.2">
      <c r="A9630" s="20"/>
      <c r="C9630" s="22"/>
      <c r="F9630" s="25"/>
    </row>
    <row r="9631" spans="1:6" ht="12.75" x14ac:dyDescent="0.2">
      <c r="A9631" s="20"/>
      <c r="C9631" s="22"/>
      <c r="F9631" s="25"/>
    </row>
    <row r="9632" spans="1:6" ht="12.75" x14ac:dyDescent="0.2">
      <c r="A9632" s="20"/>
      <c r="C9632" s="22"/>
      <c r="F9632" s="25"/>
    </row>
    <row r="9633" spans="1:6" ht="12.75" x14ac:dyDescent="0.2">
      <c r="A9633" s="20"/>
      <c r="C9633" s="22"/>
      <c r="F9633" s="25"/>
    </row>
    <row r="9634" spans="1:6" ht="12.75" x14ac:dyDescent="0.2">
      <c r="A9634" s="20"/>
      <c r="C9634" s="22"/>
      <c r="F9634" s="25"/>
    </row>
    <row r="9635" spans="1:6" ht="12.75" x14ac:dyDescent="0.2">
      <c r="A9635" s="20"/>
      <c r="C9635" s="22"/>
      <c r="F9635" s="25"/>
    </row>
    <row r="9636" spans="1:6" ht="12.75" x14ac:dyDescent="0.2">
      <c r="A9636" s="20"/>
      <c r="C9636" s="22"/>
      <c r="F9636" s="25"/>
    </row>
    <row r="9637" spans="1:6" ht="12.75" x14ac:dyDescent="0.2">
      <c r="A9637" s="20"/>
      <c r="C9637" s="22"/>
      <c r="F9637" s="25"/>
    </row>
    <row r="9638" spans="1:6" ht="12.75" x14ac:dyDescent="0.2">
      <c r="A9638" s="20"/>
      <c r="C9638" s="22"/>
      <c r="F9638" s="25"/>
    </row>
    <row r="9639" spans="1:6" ht="12.75" x14ac:dyDescent="0.2">
      <c r="A9639" s="20"/>
      <c r="C9639" s="22"/>
      <c r="F9639" s="25"/>
    </row>
    <row r="9640" spans="1:6" ht="12.75" x14ac:dyDescent="0.2">
      <c r="A9640" s="20"/>
      <c r="C9640" s="22"/>
      <c r="F9640" s="25"/>
    </row>
    <row r="9641" spans="1:6" ht="12.75" x14ac:dyDescent="0.2">
      <c r="A9641" s="20"/>
      <c r="C9641" s="22"/>
      <c r="F9641" s="25"/>
    </row>
    <row r="9642" spans="1:6" ht="12.75" x14ac:dyDescent="0.2">
      <c r="A9642" s="20"/>
      <c r="C9642" s="22"/>
      <c r="F9642" s="25"/>
    </row>
    <row r="9643" spans="1:6" ht="12.75" x14ac:dyDescent="0.2">
      <c r="A9643" s="20"/>
      <c r="C9643" s="22"/>
      <c r="F9643" s="25"/>
    </row>
    <row r="9644" spans="1:6" ht="12.75" x14ac:dyDescent="0.2">
      <c r="A9644" s="20"/>
      <c r="C9644" s="22"/>
      <c r="F9644" s="25"/>
    </row>
    <row r="9645" spans="1:6" ht="12.75" x14ac:dyDescent="0.2">
      <c r="A9645" s="20"/>
      <c r="C9645" s="22"/>
      <c r="F9645" s="25"/>
    </row>
    <row r="9646" spans="1:6" ht="12.75" x14ac:dyDescent="0.2">
      <c r="A9646" s="20"/>
      <c r="C9646" s="22"/>
      <c r="F9646" s="25"/>
    </row>
    <row r="9647" spans="1:6" ht="12.75" x14ac:dyDescent="0.2">
      <c r="A9647" s="20"/>
      <c r="C9647" s="22"/>
      <c r="F9647" s="25"/>
    </row>
    <row r="9648" spans="1:6" ht="12.75" x14ac:dyDescent="0.2">
      <c r="A9648" s="20"/>
      <c r="C9648" s="22"/>
      <c r="F9648" s="25"/>
    </row>
    <row r="9649" spans="1:6" ht="12.75" x14ac:dyDescent="0.2">
      <c r="A9649" s="20"/>
      <c r="C9649" s="22"/>
      <c r="F9649" s="25"/>
    </row>
    <row r="9650" spans="1:6" ht="12.75" x14ac:dyDescent="0.2">
      <c r="A9650" s="20"/>
      <c r="C9650" s="22"/>
      <c r="F9650" s="25"/>
    </row>
    <row r="9651" spans="1:6" ht="12.75" x14ac:dyDescent="0.2">
      <c r="A9651" s="20"/>
      <c r="C9651" s="22"/>
      <c r="F9651" s="25"/>
    </row>
    <row r="9652" spans="1:6" ht="12.75" x14ac:dyDescent="0.2">
      <c r="A9652" s="20"/>
      <c r="C9652" s="22"/>
      <c r="F9652" s="25"/>
    </row>
    <row r="9653" spans="1:6" ht="12.75" x14ac:dyDescent="0.2">
      <c r="A9653" s="20"/>
      <c r="C9653" s="22"/>
      <c r="F9653" s="25"/>
    </row>
    <row r="9654" spans="1:6" ht="12.75" x14ac:dyDescent="0.2">
      <c r="A9654" s="20"/>
      <c r="C9654" s="22"/>
      <c r="F9654" s="25"/>
    </row>
    <row r="9655" spans="1:6" ht="12.75" x14ac:dyDescent="0.2">
      <c r="A9655" s="20"/>
      <c r="C9655" s="22"/>
      <c r="F9655" s="25"/>
    </row>
    <row r="9656" spans="1:6" ht="12.75" x14ac:dyDescent="0.2">
      <c r="A9656" s="20"/>
      <c r="C9656" s="22"/>
      <c r="F9656" s="25"/>
    </row>
    <row r="9657" spans="1:6" ht="12.75" x14ac:dyDescent="0.2">
      <c r="A9657" s="20"/>
      <c r="C9657" s="22"/>
      <c r="F9657" s="25"/>
    </row>
    <row r="9658" spans="1:6" ht="12.75" x14ac:dyDescent="0.2">
      <c r="A9658" s="20"/>
      <c r="C9658" s="22"/>
      <c r="F9658" s="25"/>
    </row>
    <row r="9659" spans="1:6" ht="12.75" x14ac:dyDescent="0.2">
      <c r="A9659" s="20"/>
      <c r="C9659" s="22"/>
      <c r="F9659" s="25"/>
    </row>
    <row r="9660" spans="1:6" ht="12.75" x14ac:dyDescent="0.2">
      <c r="A9660" s="20"/>
      <c r="C9660" s="22"/>
      <c r="F9660" s="25"/>
    </row>
    <row r="9661" spans="1:6" ht="12.75" x14ac:dyDescent="0.2">
      <c r="A9661" s="20"/>
      <c r="C9661" s="22"/>
      <c r="F9661" s="25"/>
    </row>
    <row r="9662" spans="1:6" ht="12.75" x14ac:dyDescent="0.2">
      <c r="A9662" s="20"/>
      <c r="C9662" s="22"/>
      <c r="F9662" s="25"/>
    </row>
    <row r="9663" spans="1:6" ht="12.75" x14ac:dyDescent="0.2">
      <c r="A9663" s="20"/>
      <c r="C9663" s="22"/>
      <c r="F9663" s="25"/>
    </row>
    <row r="9664" spans="1:6" ht="12.75" x14ac:dyDescent="0.2">
      <c r="A9664" s="20"/>
      <c r="C9664" s="22"/>
      <c r="F9664" s="25"/>
    </row>
    <row r="9665" spans="1:6" ht="12.75" x14ac:dyDescent="0.2">
      <c r="A9665" s="20"/>
      <c r="C9665" s="22"/>
      <c r="F9665" s="25"/>
    </row>
    <row r="9666" spans="1:6" ht="12.75" x14ac:dyDescent="0.2">
      <c r="A9666" s="20"/>
      <c r="C9666" s="22"/>
      <c r="F9666" s="25"/>
    </row>
    <row r="9667" spans="1:6" ht="12.75" x14ac:dyDescent="0.2">
      <c r="A9667" s="20"/>
      <c r="C9667" s="22"/>
      <c r="F9667" s="25"/>
    </row>
    <row r="9668" spans="1:6" ht="12.75" x14ac:dyDescent="0.2">
      <c r="A9668" s="20"/>
      <c r="C9668" s="22"/>
      <c r="F9668" s="25"/>
    </row>
    <row r="9669" spans="1:6" ht="12.75" x14ac:dyDescent="0.2">
      <c r="A9669" s="20"/>
      <c r="C9669" s="22"/>
      <c r="F9669" s="25"/>
    </row>
    <row r="9670" spans="1:6" ht="12.75" x14ac:dyDescent="0.2">
      <c r="A9670" s="20"/>
      <c r="C9670" s="22"/>
      <c r="F9670" s="25"/>
    </row>
    <row r="9671" spans="1:6" ht="12.75" x14ac:dyDescent="0.2">
      <c r="A9671" s="20"/>
      <c r="C9671" s="22"/>
      <c r="F9671" s="25"/>
    </row>
    <row r="9672" spans="1:6" ht="12.75" x14ac:dyDescent="0.2">
      <c r="A9672" s="20"/>
      <c r="C9672" s="22"/>
      <c r="F9672" s="25"/>
    </row>
    <row r="9673" spans="1:6" ht="12.75" x14ac:dyDescent="0.2">
      <c r="A9673" s="20"/>
      <c r="C9673" s="22"/>
      <c r="F9673" s="25"/>
    </row>
    <row r="9674" spans="1:6" ht="12.75" x14ac:dyDescent="0.2">
      <c r="A9674" s="20"/>
      <c r="C9674" s="22"/>
      <c r="F9674" s="25"/>
    </row>
    <row r="9675" spans="1:6" ht="12.75" x14ac:dyDescent="0.2">
      <c r="A9675" s="20"/>
      <c r="C9675" s="22"/>
      <c r="F9675" s="25"/>
    </row>
    <row r="9676" spans="1:6" ht="12.75" x14ac:dyDescent="0.2">
      <c r="A9676" s="20"/>
      <c r="C9676" s="22"/>
      <c r="F9676" s="25"/>
    </row>
    <row r="9677" spans="1:6" ht="12.75" x14ac:dyDescent="0.2">
      <c r="A9677" s="20"/>
      <c r="C9677" s="22"/>
      <c r="F9677" s="25"/>
    </row>
    <row r="9678" spans="1:6" ht="12.75" x14ac:dyDescent="0.2">
      <c r="A9678" s="20"/>
      <c r="C9678" s="22"/>
      <c r="F9678" s="25"/>
    </row>
    <row r="9679" spans="1:6" ht="12.75" x14ac:dyDescent="0.2">
      <c r="A9679" s="20"/>
      <c r="C9679" s="22"/>
      <c r="F9679" s="25"/>
    </row>
    <row r="9680" spans="1:6" ht="12.75" x14ac:dyDescent="0.2">
      <c r="A9680" s="20"/>
      <c r="C9680" s="22"/>
      <c r="F9680" s="25"/>
    </row>
    <row r="9681" spans="1:6" ht="12.75" x14ac:dyDescent="0.2">
      <c r="A9681" s="20"/>
      <c r="C9681" s="22"/>
      <c r="F9681" s="25"/>
    </row>
    <row r="9682" spans="1:6" ht="12.75" x14ac:dyDescent="0.2">
      <c r="A9682" s="20"/>
      <c r="C9682" s="22"/>
      <c r="F9682" s="25"/>
    </row>
    <row r="9683" spans="1:6" ht="12.75" x14ac:dyDescent="0.2">
      <c r="A9683" s="20"/>
      <c r="C9683" s="22"/>
      <c r="F9683" s="25"/>
    </row>
    <row r="9684" spans="1:6" ht="12.75" x14ac:dyDescent="0.2">
      <c r="A9684" s="20"/>
      <c r="C9684" s="22"/>
      <c r="F9684" s="25"/>
    </row>
    <row r="9685" spans="1:6" ht="12.75" x14ac:dyDescent="0.2">
      <c r="A9685" s="20"/>
      <c r="C9685" s="22"/>
      <c r="F9685" s="25"/>
    </row>
    <row r="9686" spans="1:6" ht="12.75" x14ac:dyDescent="0.2">
      <c r="A9686" s="20"/>
      <c r="C9686" s="22"/>
      <c r="F9686" s="25"/>
    </row>
    <row r="9687" spans="1:6" ht="12.75" x14ac:dyDescent="0.2">
      <c r="A9687" s="20"/>
      <c r="C9687" s="22"/>
      <c r="F9687" s="25"/>
    </row>
    <row r="9688" spans="1:6" ht="12.75" x14ac:dyDescent="0.2">
      <c r="A9688" s="20"/>
      <c r="C9688" s="22"/>
      <c r="F9688" s="25"/>
    </row>
    <row r="9689" spans="1:6" ht="12.75" x14ac:dyDescent="0.2">
      <c r="A9689" s="20"/>
      <c r="C9689" s="22"/>
      <c r="F9689" s="25"/>
    </row>
    <row r="9690" spans="1:6" ht="12.75" x14ac:dyDescent="0.2">
      <c r="A9690" s="20"/>
      <c r="C9690" s="22"/>
      <c r="F9690" s="25"/>
    </row>
    <row r="9691" spans="1:6" ht="12.75" x14ac:dyDescent="0.2">
      <c r="A9691" s="20"/>
      <c r="C9691" s="22"/>
      <c r="F9691" s="25"/>
    </row>
    <row r="9692" spans="1:6" ht="12.75" x14ac:dyDescent="0.2">
      <c r="A9692" s="20"/>
      <c r="C9692" s="22"/>
      <c r="F9692" s="25"/>
    </row>
    <row r="9693" spans="1:6" ht="12.75" x14ac:dyDescent="0.2">
      <c r="A9693" s="20"/>
      <c r="C9693" s="22"/>
      <c r="F9693" s="25"/>
    </row>
    <row r="9694" spans="1:6" ht="12.75" x14ac:dyDescent="0.2">
      <c r="A9694" s="20"/>
      <c r="C9694" s="22"/>
      <c r="F9694" s="25"/>
    </row>
    <row r="9695" spans="1:6" ht="12.75" x14ac:dyDescent="0.2">
      <c r="A9695" s="20"/>
      <c r="C9695" s="22"/>
      <c r="F9695" s="25"/>
    </row>
    <row r="9696" spans="1:6" ht="12.75" x14ac:dyDescent="0.2">
      <c r="A9696" s="20"/>
      <c r="C9696" s="22"/>
      <c r="F9696" s="25"/>
    </row>
    <row r="9697" spans="1:6" ht="12.75" x14ac:dyDescent="0.2">
      <c r="A9697" s="20"/>
      <c r="C9697" s="22"/>
      <c r="F9697" s="25"/>
    </row>
    <row r="9698" spans="1:6" ht="12.75" x14ac:dyDescent="0.2">
      <c r="A9698" s="20"/>
      <c r="C9698" s="22"/>
      <c r="F9698" s="25"/>
    </row>
    <row r="9699" spans="1:6" ht="12.75" x14ac:dyDescent="0.2">
      <c r="A9699" s="20"/>
      <c r="C9699" s="22"/>
      <c r="F9699" s="25"/>
    </row>
    <row r="9700" spans="1:6" ht="12.75" x14ac:dyDescent="0.2">
      <c r="A9700" s="20"/>
      <c r="C9700" s="22"/>
      <c r="F9700" s="25"/>
    </row>
    <row r="9701" spans="1:6" ht="12.75" x14ac:dyDescent="0.2">
      <c r="A9701" s="20"/>
      <c r="C9701" s="22"/>
      <c r="F9701" s="25"/>
    </row>
    <row r="9702" spans="1:6" ht="12.75" x14ac:dyDescent="0.2">
      <c r="A9702" s="20"/>
      <c r="C9702" s="22"/>
      <c r="F9702" s="25"/>
    </row>
    <row r="9703" spans="1:6" ht="12.75" x14ac:dyDescent="0.2">
      <c r="A9703" s="20"/>
      <c r="C9703" s="22"/>
      <c r="F9703" s="25"/>
    </row>
    <row r="9704" spans="1:6" ht="12.75" x14ac:dyDescent="0.2">
      <c r="A9704" s="20"/>
      <c r="C9704" s="22"/>
      <c r="F9704" s="25"/>
    </row>
    <row r="9705" spans="1:6" ht="12.75" x14ac:dyDescent="0.2">
      <c r="A9705" s="20"/>
      <c r="C9705" s="22"/>
      <c r="F9705" s="25"/>
    </row>
    <row r="9706" spans="1:6" ht="12.75" x14ac:dyDescent="0.2">
      <c r="A9706" s="20"/>
      <c r="C9706" s="22"/>
      <c r="F9706" s="25"/>
    </row>
    <row r="9707" spans="1:6" ht="12.75" x14ac:dyDescent="0.2">
      <c r="A9707" s="20"/>
      <c r="C9707" s="22"/>
      <c r="F9707" s="25"/>
    </row>
    <row r="9708" spans="1:6" ht="12.75" x14ac:dyDescent="0.2">
      <c r="A9708" s="20"/>
      <c r="C9708" s="22"/>
      <c r="F9708" s="25"/>
    </row>
    <row r="9709" spans="1:6" ht="12.75" x14ac:dyDescent="0.2">
      <c r="A9709" s="20"/>
      <c r="C9709" s="22"/>
      <c r="F9709" s="25"/>
    </row>
    <row r="9710" spans="1:6" ht="12.75" x14ac:dyDescent="0.2">
      <c r="A9710" s="20"/>
      <c r="C9710" s="22"/>
      <c r="F9710" s="25"/>
    </row>
    <row r="9711" spans="1:6" ht="12.75" x14ac:dyDescent="0.2">
      <c r="A9711" s="20"/>
      <c r="C9711" s="22"/>
      <c r="F9711" s="25"/>
    </row>
    <row r="9712" spans="1:6" ht="12.75" x14ac:dyDescent="0.2">
      <c r="A9712" s="20"/>
      <c r="C9712" s="22"/>
      <c r="F9712" s="25"/>
    </row>
    <row r="9713" spans="1:6" ht="12.75" x14ac:dyDescent="0.2">
      <c r="A9713" s="20"/>
      <c r="C9713" s="22"/>
      <c r="F9713" s="25"/>
    </row>
    <row r="9714" spans="1:6" ht="12.75" x14ac:dyDescent="0.2">
      <c r="A9714" s="20"/>
      <c r="C9714" s="22"/>
      <c r="F9714" s="25"/>
    </row>
    <row r="9715" spans="1:6" ht="12.75" x14ac:dyDescent="0.2">
      <c r="A9715" s="20"/>
      <c r="C9715" s="22"/>
      <c r="F9715" s="25"/>
    </row>
    <row r="9716" spans="1:6" ht="12.75" x14ac:dyDescent="0.2">
      <c r="A9716" s="20"/>
      <c r="C9716" s="22"/>
      <c r="F9716" s="25"/>
    </row>
    <row r="9717" spans="1:6" ht="12.75" x14ac:dyDescent="0.2">
      <c r="A9717" s="20"/>
      <c r="C9717" s="22"/>
      <c r="F9717" s="25"/>
    </row>
    <row r="9718" spans="1:6" ht="12.75" x14ac:dyDescent="0.2">
      <c r="A9718" s="20"/>
      <c r="C9718" s="22"/>
      <c r="F9718" s="25"/>
    </row>
    <row r="9719" spans="1:6" ht="12.75" x14ac:dyDescent="0.2">
      <c r="A9719" s="20"/>
      <c r="C9719" s="22"/>
      <c r="F9719" s="25"/>
    </row>
    <row r="9720" spans="1:6" ht="12.75" x14ac:dyDescent="0.2">
      <c r="A9720" s="20"/>
      <c r="C9720" s="22"/>
      <c r="F9720" s="25"/>
    </row>
    <row r="9721" spans="1:6" ht="12.75" x14ac:dyDescent="0.2">
      <c r="A9721" s="20"/>
      <c r="C9721" s="22"/>
      <c r="F9721" s="25"/>
    </row>
    <row r="9722" spans="1:6" ht="12.75" x14ac:dyDescent="0.2">
      <c r="A9722" s="20"/>
      <c r="C9722" s="22"/>
      <c r="F9722" s="25"/>
    </row>
    <row r="9723" spans="1:6" ht="12.75" x14ac:dyDescent="0.2">
      <c r="A9723" s="20"/>
      <c r="C9723" s="22"/>
      <c r="F9723" s="25"/>
    </row>
    <row r="9724" spans="1:6" ht="12.75" x14ac:dyDescent="0.2">
      <c r="A9724" s="20"/>
      <c r="C9724" s="22"/>
      <c r="F9724" s="25"/>
    </row>
    <row r="9725" spans="1:6" ht="12.75" x14ac:dyDescent="0.2">
      <c r="A9725" s="20"/>
      <c r="C9725" s="22"/>
      <c r="F9725" s="25"/>
    </row>
    <row r="9726" spans="1:6" ht="12.75" x14ac:dyDescent="0.2">
      <c r="A9726" s="20"/>
      <c r="C9726" s="22"/>
      <c r="F9726" s="25"/>
    </row>
    <row r="9727" spans="1:6" ht="12.75" x14ac:dyDescent="0.2">
      <c r="A9727" s="20"/>
      <c r="C9727" s="22"/>
      <c r="F9727" s="25"/>
    </row>
    <row r="9728" spans="1:6" ht="12.75" x14ac:dyDescent="0.2">
      <c r="A9728" s="20"/>
      <c r="C9728" s="22"/>
      <c r="F9728" s="25"/>
    </row>
    <row r="9729" spans="1:6" ht="12.75" x14ac:dyDescent="0.2">
      <c r="A9729" s="20"/>
      <c r="C9729" s="22"/>
      <c r="F9729" s="25"/>
    </row>
    <row r="9730" spans="1:6" ht="12.75" x14ac:dyDescent="0.2">
      <c r="A9730" s="20"/>
      <c r="C9730" s="22"/>
      <c r="F9730" s="25"/>
    </row>
    <row r="9731" spans="1:6" ht="12.75" x14ac:dyDescent="0.2">
      <c r="A9731" s="20"/>
      <c r="C9731" s="22"/>
      <c r="F9731" s="25"/>
    </row>
    <row r="9732" spans="1:6" ht="12.75" x14ac:dyDescent="0.2">
      <c r="A9732" s="20"/>
      <c r="C9732" s="22"/>
      <c r="F9732" s="25"/>
    </row>
    <row r="9733" spans="1:6" ht="12.75" x14ac:dyDescent="0.2">
      <c r="A9733" s="20"/>
      <c r="C9733" s="22"/>
      <c r="F9733" s="25"/>
    </row>
    <row r="9734" spans="1:6" ht="12.75" x14ac:dyDescent="0.2">
      <c r="A9734" s="20"/>
      <c r="C9734" s="22"/>
      <c r="F9734" s="25"/>
    </row>
    <row r="9735" spans="1:6" ht="12.75" x14ac:dyDescent="0.2">
      <c r="A9735" s="20"/>
      <c r="C9735" s="22"/>
      <c r="F9735" s="25"/>
    </row>
    <row r="9736" spans="1:6" ht="12.75" x14ac:dyDescent="0.2">
      <c r="A9736" s="20"/>
      <c r="C9736" s="22"/>
      <c r="F9736" s="25"/>
    </row>
    <row r="9737" spans="1:6" ht="12.75" x14ac:dyDescent="0.2">
      <c r="A9737" s="20"/>
      <c r="C9737" s="22"/>
      <c r="F9737" s="25"/>
    </row>
    <row r="9738" spans="1:6" ht="12.75" x14ac:dyDescent="0.2">
      <c r="A9738" s="20"/>
      <c r="C9738" s="22"/>
      <c r="F9738" s="25"/>
    </row>
    <row r="9739" spans="1:6" ht="12.75" x14ac:dyDescent="0.2">
      <c r="A9739" s="20"/>
      <c r="C9739" s="22"/>
      <c r="F9739" s="25"/>
    </row>
    <row r="9740" spans="1:6" ht="12.75" x14ac:dyDescent="0.2">
      <c r="A9740" s="20"/>
      <c r="C9740" s="22"/>
      <c r="F9740" s="25"/>
    </row>
    <row r="9741" spans="1:6" ht="12.75" x14ac:dyDescent="0.2">
      <c r="A9741" s="20"/>
      <c r="C9741" s="22"/>
      <c r="F9741" s="25"/>
    </row>
    <row r="9742" spans="1:6" ht="12.75" x14ac:dyDescent="0.2">
      <c r="A9742" s="20"/>
      <c r="C9742" s="22"/>
      <c r="F9742" s="25"/>
    </row>
    <row r="9743" spans="1:6" ht="12.75" x14ac:dyDescent="0.2">
      <c r="A9743" s="20"/>
      <c r="C9743" s="22"/>
      <c r="F9743" s="25"/>
    </row>
    <row r="9744" spans="1:6" ht="12.75" x14ac:dyDescent="0.2">
      <c r="A9744" s="20"/>
      <c r="C9744" s="22"/>
      <c r="F9744" s="25"/>
    </row>
    <row r="9745" spans="1:6" ht="12.75" x14ac:dyDescent="0.2">
      <c r="A9745" s="20"/>
      <c r="C9745" s="22"/>
      <c r="F9745" s="25"/>
    </row>
    <row r="9746" spans="1:6" ht="12.75" x14ac:dyDescent="0.2">
      <c r="A9746" s="20"/>
      <c r="C9746" s="22"/>
      <c r="F9746" s="25"/>
    </row>
    <row r="9747" spans="1:6" ht="12.75" x14ac:dyDescent="0.2">
      <c r="A9747" s="20"/>
      <c r="C9747" s="22"/>
      <c r="F9747" s="25"/>
    </row>
    <row r="9748" spans="1:6" ht="12.75" x14ac:dyDescent="0.2">
      <c r="A9748" s="20"/>
      <c r="C9748" s="22"/>
      <c r="F9748" s="25"/>
    </row>
    <row r="9749" spans="1:6" ht="12.75" x14ac:dyDescent="0.2">
      <c r="A9749" s="20"/>
      <c r="C9749" s="22"/>
      <c r="F9749" s="25"/>
    </row>
    <row r="9750" spans="1:6" ht="12.75" x14ac:dyDescent="0.2">
      <c r="A9750" s="20"/>
      <c r="C9750" s="22"/>
      <c r="F9750" s="25"/>
    </row>
    <row r="9751" spans="1:6" ht="12.75" x14ac:dyDescent="0.2">
      <c r="A9751" s="20"/>
      <c r="C9751" s="22"/>
      <c r="F9751" s="25"/>
    </row>
    <row r="9752" spans="1:6" ht="12.75" x14ac:dyDescent="0.2">
      <c r="A9752" s="20"/>
      <c r="C9752" s="22"/>
      <c r="F9752" s="25"/>
    </row>
    <row r="9753" spans="1:6" ht="12.75" x14ac:dyDescent="0.2">
      <c r="A9753" s="20"/>
      <c r="C9753" s="22"/>
      <c r="F9753" s="25"/>
    </row>
    <row r="9754" spans="1:6" ht="12.75" x14ac:dyDescent="0.2">
      <c r="A9754" s="20"/>
      <c r="C9754" s="22"/>
      <c r="F9754" s="25"/>
    </row>
    <row r="9755" spans="1:6" ht="12.75" x14ac:dyDescent="0.2">
      <c r="A9755" s="20"/>
      <c r="C9755" s="22"/>
      <c r="F9755" s="25"/>
    </row>
    <row r="9756" spans="1:6" ht="12.75" x14ac:dyDescent="0.2">
      <c r="A9756" s="20"/>
      <c r="C9756" s="22"/>
      <c r="F9756" s="25"/>
    </row>
    <row r="9757" spans="1:6" ht="12.75" x14ac:dyDescent="0.2">
      <c r="A9757" s="20"/>
      <c r="C9757" s="22"/>
      <c r="F9757" s="25"/>
    </row>
    <row r="9758" spans="1:6" ht="12.75" x14ac:dyDescent="0.2">
      <c r="A9758" s="20"/>
      <c r="C9758" s="22"/>
      <c r="F9758" s="25"/>
    </row>
    <row r="9759" spans="1:6" ht="12.75" x14ac:dyDescent="0.2">
      <c r="A9759" s="20"/>
      <c r="C9759" s="22"/>
      <c r="F9759" s="25"/>
    </row>
    <row r="9760" spans="1:6" ht="12.75" x14ac:dyDescent="0.2">
      <c r="A9760" s="20"/>
      <c r="C9760" s="22"/>
      <c r="F9760" s="25"/>
    </row>
    <row r="9761" spans="1:6" ht="12.75" x14ac:dyDescent="0.2">
      <c r="A9761" s="20"/>
      <c r="C9761" s="22"/>
      <c r="F9761" s="25"/>
    </row>
    <row r="9762" spans="1:6" ht="12.75" x14ac:dyDescent="0.2">
      <c r="A9762" s="20"/>
      <c r="C9762" s="22"/>
      <c r="F9762" s="25"/>
    </row>
    <row r="9763" spans="1:6" ht="12.75" x14ac:dyDescent="0.2">
      <c r="A9763" s="20"/>
      <c r="C9763" s="22"/>
      <c r="F9763" s="25"/>
    </row>
    <row r="9764" spans="1:6" ht="12.75" x14ac:dyDescent="0.2">
      <c r="A9764" s="20"/>
      <c r="C9764" s="22"/>
      <c r="F9764" s="25"/>
    </row>
    <row r="9765" spans="1:6" ht="12.75" x14ac:dyDescent="0.2">
      <c r="A9765" s="20"/>
      <c r="C9765" s="22"/>
      <c r="F9765" s="25"/>
    </row>
    <row r="9766" spans="1:6" ht="12.75" x14ac:dyDescent="0.2">
      <c r="A9766" s="20"/>
      <c r="C9766" s="22"/>
      <c r="F9766" s="25"/>
    </row>
    <row r="9767" spans="1:6" ht="12.75" x14ac:dyDescent="0.2">
      <c r="A9767" s="20"/>
      <c r="C9767" s="22"/>
      <c r="F9767" s="25"/>
    </row>
    <row r="9768" spans="1:6" ht="12.75" x14ac:dyDescent="0.2">
      <c r="A9768" s="20"/>
      <c r="C9768" s="22"/>
      <c r="F9768" s="25"/>
    </row>
    <row r="9769" spans="1:6" ht="12.75" x14ac:dyDescent="0.2">
      <c r="A9769" s="20"/>
      <c r="C9769" s="22"/>
      <c r="F9769" s="25"/>
    </row>
    <row r="9770" spans="1:6" ht="12.75" x14ac:dyDescent="0.2">
      <c r="A9770" s="20"/>
      <c r="C9770" s="22"/>
      <c r="F9770" s="25"/>
    </row>
    <row r="9771" spans="1:6" ht="12.75" x14ac:dyDescent="0.2">
      <c r="A9771" s="20"/>
      <c r="C9771" s="22"/>
      <c r="F9771" s="25"/>
    </row>
    <row r="9772" spans="1:6" ht="12.75" x14ac:dyDescent="0.2">
      <c r="A9772" s="20"/>
      <c r="C9772" s="22"/>
      <c r="F9772" s="25"/>
    </row>
    <row r="9773" spans="1:6" ht="12.75" x14ac:dyDescent="0.2">
      <c r="A9773" s="20"/>
      <c r="C9773" s="22"/>
      <c r="F9773" s="25"/>
    </row>
    <row r="9774" spans="1:6" ht="12.75" x14ac:dyDescent="0.2">
      <c r="A9774" s="20"/>
      <c r="C9774" s="22"/>
      <c r="F9774" s="25"/>
    </row>
    <row r="9775" spans="1:6" ht="12.75" x14ac:dyDescent="0.2">
      <c r="A9775" s="20"/>
      <c r="C9775" s="22"/>
      <c r="F9775" s="25"/>
    </row>
    <row r="9776" spans="1:6" ht="12.75" x14ac:dyDescent="0.2">
      <c r="A9776" s="20"/>
      <c r="C9776" s="22"/>
      <c r="F9776" s="25"/>
    </row>
    <row r="9777" spans="1:6" ht="12.75" x14ac:dyDescent="0.2">
      <c r="A9777" s="20"/>
      <c r="C9777" s="22"/>
      <c r="F9777" s="25"/>
    </row>
    <row r="9778" spans="1:6" ht="12.75" x14ac:dyDescent="0.2">
      <c r="A9778" s="20"/>
      <c r="C9778" s="22"/>
      <c r="F9778" s="25"/>
    </row>
    <row r="9779" spans="1:6" ht="12.75" x14ac:dyDescent="0.2">
      <c r="A9779" s="20"/>
      <c r="C9779" s="22"/>
      <c r="F9779" s="25"/>
    </row>
    <row r="9780" spans="1:6" ht="12.75" x14ac:dyDescent="0.2">
      <c r="A9780" s="20"/>
      <c r="C9780" s="22"/>
      <c r="F9780" s="25"/>
    </row>
    <row r="9781" spans="1:6" ht="12.75" x14ac:dyDescent="0.2">
      <c r="A9781" s="20"/>
      <c r="C9781" s="22"/>
      <c r="F9781" s="25"/>
    </row>
    <row r="9782" spans="1:6" ht="12.75" x14ac:dyDescent="0.2">
      <c r="A9782" s="20"/>
      <c r="C9782" s="22"/>
      <c r="F9782" s="25"/>
    </row>
    <row r="9783" spans="1:6" ht="12.75" x14ac:dyDescent="0.2">
      <c r="A9783" s="20"/>
      <c r="C9783" s="22"/>
      <c r="F9783" s="25"/>
    </row>
    <row r="9784" spans="1:6" ht="12.75" x14ac:dyDescent="0.2">
      <c r="A9784" s="20"/>
      <c r="C9784" s="22"/>
      <c r="F9784" s="25"/>
    </row>
    <row r="9785" spans="1:6" ht="12.75" x14ac:dyDescent="0.2">
      <c r="A9785" s="20"/>
      <c r="C9785" s="22"/>
      <c r="F9785" s="25"/>
    </row>
    <row r="9786" spans="1:6" ht="12.75" x14ac:dyDescent="0.2">
      <c r="A9786" s="20"/>
      <c r="C9786" s="22"/>
      <c r="F9786" s="25"/>
    </row>
    <row r="9787" spans="1:6" ht="12.75" x14ac:dyDescent="0.2">
      <c r="A9787" s="20"/>
      <c r="C9787" s="22"/>
      <c r="F9787" s="25"/>
    </row>
    <row r="9788" spans="1:6" ht="12.75" x14ac:dyDescent="0.2">
      <c r="A9788" s="20"/>
      <c r="C9788" s="22"/>
      <c r="F9788" s="25"/>
    </row>
    <row r="9789" spans="1:6" ht="12.75" x14ac:dyDescent="0.2">
      <c r="A9789" s="20"/>
      <c r="C9789" s="22"/>
      <c r="F9789" s="25"/>
    </row>
    <row r="9790" spans="1:6" ht="12.75" x14ac:dyDescent="0.2">
      <c r="A9790" s="20"/>
      <c r="C9790" s="22"/>
      <c r="F9790" s="25"/>
    </row>
    <row r="9791" spans="1:6" ht="12.75" x14ac:dyDescent="0.2">
      <c r="A9791" s="20"/>
      <c r="C9791" s="22"/>
      <c r="F9791" s="25"/>
    </row>
    <row r="9792" spans="1:6" ht="12.75" x14ac:dyDescent="0.2">
      <c r="A9792" s="20"/>
      <c r="C9792" s="22"/>
      <c r="F9792" s="25"/>
    </row>
    <row r="9793" spans="1:6" ht="12.75" x14ac:dyDescent="0.2">
      <c r="A9793" s="20"/>
      <c r="C9793" s="22"/>
      <c r="F9793" s="25"/>
    </row>
    <row r="9794" spans="1:6" ht="12.75" x14ac:dyDescent="0.2">
      <c r="A9794" s="20"/>
      <c r="C9794" s="22"/>
      <c r="F9794" s="25"/>
    </row>
    <row r="9795" spans="1:6" ht="12.75" x14ac:dyDescent="0.2">
      <c r="A9795" s="20"/>
      <c r="C9795" s="22"/>
      <c r="F9795" s="25"/>
    </row>
    <row r="9796" spans="1:6" ht="12.75" x14ac:dyDescent="0.2">
      <c r="A9796" s="20"/>
      <c r="C9796" s="22"/>
      <c r="F9796" s="25"/>
    </row>
    <row r="9797" spans="1:6" ht="12.75" x14ac:dyDescent="0.2">
      <c r="A9797" s="20"/>
      <c r="C9797" s="22"/>
      <c r="F9797" s="25"/>
    </row>
    <row r="9798" spans="1:6" ht="12.75" x14ac:dyDescent="0.2">
      <c r="A9798" s="20"/>
      <c r="C9798" s="22"/>
      <c r="F9798" s="25"/>
    </row>
    <row r="9799" spans="1:6" ht="12.75" x14ac:dyDescent="0.2">
      <c r="A9799" s="20"/>
      <c r="C9799" s="22"/>
      <c r="F9799" s="25"/>
    </row>
    <row r="9800" spans="1:6" ht="12.75" x14ac:dyDescent="0.2">
      <c r="A9800" s="20"/>
      <c r="C9800" s="22"/>
      <c r="F9800" s="25"/>
    </row>
    <row r="9801" spans="1:6" ht="12.75" x14ac:dyDescent="0.2">
      <c r="A9801" s="20"/>
      <c r="C9801" s="22"/>
      <c r="F9801" s="25"/>
    </row>
    <row r="9802" spans="1:6" ht="12.75" x14ac:dyDescent="0.2">
      <c r="A9802" s="20"/>
      <c r="C9802" s="22"/>
      <c r="F9802" s="25"/>
    </row>
    <row r="9803" spans="1:6" ht="12.75" x14ac:dyDescent="0.2">
      <c r="A9803" s="20"/>
      <c r="C9803" s="22"/>
      <c r="F9803" s="25"/>
    </row>
    <row r="9804" spans="1:6" ht="12.75" x14ac:dyDescent="0.2">
      <c r="A9804" s="20"/>
      <c r="C9804" s="22"/>
      <c r="F9804" s="25"/>
    </row>
    <row r="9805" spans="1:6" ht="12.75" x14ac:dyDescent="0.2">
      <c r="A9805" s="20"/>
      <c r="C9805" s="22"/>
      <c r="F9805" s="25"/>
    </row>
    <row r="9806" spans="1:6" ht="12.75" x14ac:dyDescent="0.2">
      <c r="A9806" s="20"/>
      <c r="C9806" s="22"/>
      <c r="F9806" s="25"/>
    </row>
    <row r="9807" spans="1:6" ht="12.75" x14ac:dyDescent="0.2">
      <c r="A9807" s="20"/>
      <c r="C9807" s="22"/>
      <c r="F9807" s="25"/>
    </row>
    <row r="9808" spans="1:6" ht="12.75" x14ac:dyDescent="0.2">
      <c r="A9808" s="20"/>
      <c r="C9808" s="22"/>
      <c r="F9808" s="25"/>
    </row>
    <row r="9809" spans="1:6" ht="12.75" x14ac:dyDescent="0.2">
      <c r="A9809" s="20"/>
      <c r="C9809" s="22"/>
      <c r="F9809" s="25"/>
    </row>
    <row r="9810" spans="1:6" ht="12.75" x14ac:dyDescent="0.2">
      <c r="A9810" s="20"/>
      <c r="C9810" s="22"/>
      <c r="F9810" s="25"/>
    </row>
    <row r="9811" spans="1:6" ht="12.75" x14ac:dyDescent="0.2">
      <c r="A9811" s="20"/>
      <c r="C9811" s="22"/>
      <c r="F9811" s="25"/>
    </row>
    <row r="9812" spans="1:6" ht="12.75" x14ac:dyDescent="0.2">
      <c r="A9812" s="20"/>
      <c r="C9812" s="22"/>
      <c r="F9812" s="25"/>
    </row>
    <row r="9813" spans="1:6" ht="12.75" x14ac:dyDescent="0.2">
      <c r="A9813" s="20"/>
      <c r="C9813" s="22"/>
      <c r="F9813" s="25"/>
    </row>
    <row r="9814" spans="1:6" ht="12.75" x14ac:dyDescent="0.2">
      <c r="A9814" s="20"/>
      <c r="C9814" s="22"/>
      <c r="F9814" s="25"/>
    </row>
    <row r="9815" spans="1:6" ht="12.75" x14ac:dyDescent="0.2">
      <c r="A9815" s="20"/>
      <c r="C9815" s="22"/>
      <c r="F9815" s="25"/>
    </row>
    <row r="9816" spans="1:6" ht="12.75" x14ac:dyDescent="0.2">
      <c r="A9816" s="20"/>
      <c r="C9816" s="22"/>
      <c r="F9816" s="25"/>
    </row>
    <row r="9817" spans="1:6" ht="12.75" x14ac:dyDescent="0.2">
      <c r="A9817" s="20"/>
      <c r="C9817" s="22"/>
      <c r="F9817" s="25"/>
    </row>
    <row r="9818" spans="1:6" ht="12.75" x14ac:dyDescent="0.2">
      <c r="A9818" s="20"/>
      <c r="C9818" s="22"/>
      <c r="F9818" s="25"/>
    </row>
    <row r="9819" spans="1:6" ht="12.75" x14ac:dyDescent="0.2">
      <c r="A9819" s="20"/>
      <c r="C9819" s="22"/>
      <c r="F9819" s="25"/>
    </row>
    <row r="9820" spans="1:6" ht="12.75" x14ac:dyDescent="0.2">
      <c r="A9820" s="20"/>
      <c r="C9820" s="22"/>
      <c r="F9820" s="25"/>
    </row>
    <row r="9821" spans="1:6" ht="12.75" x14ac:dyDescent="0.2">
      <c r="A9821" s="20"/>
      <c r="C9821" s="22"/>
      <c r="F9821" s="25"/>
    </row>
    <row r="9822" spans="1:6" ht="12.75" x14ac:dyDescent="0.2">
      <c r="A9822" s="20"/>
      <c r="C9822" s="22"/>
      <c r="F9822" s="25"/>
    </row>
    <row r="9823" spans="1:6" ht="12.75" x14ac:dyDescent="0.2">
      <c r="A9823" s="20"/>
      <c r="C9823" s="22"/>
      <c r="F9823" s="25"/>
    </row>
    <row r="9824" spans="1:6" ht="12.75" x14ac:dyDescent="0.2">
      <c r="A9824" s="20"/>
      <c r="C9824" s="22"/>
      <c r="F9824" s="25"/>
    </row>
    <row r="9825" spans="1:6" ht="12.75" x14ac:dyDescent="0.2">
      <c r="A9825" s="20"/>
      <c r="C9825" s="22"/>
      <c r="F9825" s="25"/>
    </row>
    <row r="9826" spans="1:6" ht="12.75" x14ac:dyDescent="0.2">
      <c r="A9826" s="20"/>
      <c r="C9826" s="22"/>
      <c r="F9826" s="25"/>
    </row>
    <row r="9827" spans="1:6" ht="12.75" x14ac:dyDescent="0.2">
      <c r="A9827" s="20"/>
      <c r="C9827" s="22"/>
      <c r="F9827" s="25"/>
    </row>
    <row r="9828" spans="1:6" ht="12.75" x14ac:dyDescent="0.2">
      <c r="A9828" s="20"/>
      <c r="C9828" s="22"/>
      <c r="F9828" s="25"/>
    </row>
    <row r="9829" spans="1:6" ht="12.75" x14ac:dyDescent="0.2">
      <c r="A9829" s="20"/>
      <c r="C9829" s="22"/>
      <c r="F9829" s="25"/>
    </row>
    <row r="9830" spans="1:6" ht="12.75" x14ac:dyDescent="0.2">
      <c r="A9830" s="20"/>
      <c r="C9830" s="22"/>
      <c r="F9830" s="25"/>
    </row>
    <row r="9831" spans="1:6" ht="12.75" x14ac:dyDescent="0.2">
      <c r="A9831" s="20"/>
      <c r="C9831" s="22"/>
      <c r="F9831" s="25"/>
    </row>
    <row r="9832" spans="1:6" ht="12.75" x14ac:dyDescent="0.2">
      <c r="A9832" s="20"/>
      <c r="C9832" s="22"/>
      <c r="F9832" s="25"/>
    </row>
    <row r="9833" spans="1:6" ht="12.75" x14ac:dyDescent="0.2">
      <c r="A9833" s="20"/>
      <c r="C9833" s="22"/>
      <c r="F9833" s="25"/>
    </row>
    <row r="9834" spans="1:6" ht="12.75" x14ac:dyDescent="0.2">
      <c r="A9834" s="20"/>
      <c r="C9834" s="22"/>
      <c r="F9834" s="25"/>
    </row>
    <row r="9835" spans="1:6" ht="12.75" x14ac:dyDescent="0.2">
      <c r="A9835" s="20"/>
      <c r="C9835" s="22"/>
      <c r="F9835" s="25"/>
    </row>
    <row r="9836" spans="1:6" ht="12.75" x14ac:dyDescent="0.2">
      <c r="A9836" s="20"/>
      <c r="C9836" s="22"/>
      <c r="F9836" s="25"/>
    </row>
    <row r="9837" spans="1:6" ht="12.75" x14ac:dyDescent="0.2">
      <c r="A9837" s="20"/>
      <c r="C9837" s="22"/>
      <c r="F9837" s="25"/>
    </row>
    <row r="9838" spans="1:6" ht="12.75" x14ac:dyDescent="0.2">
      <c r="A9838" s="20"/>
      <c r="C9838" s="22"/>
      <c r="F9838" s="25"/>
    </row>
    <row r="9839" spans="1:6" ht="12.75" x14ac:dyDescent="0.2">
      <c r="A9839" s="20"/>
      <c r="C9839" s="22"/>
      <c r="F9839" s="25"/>
    </row>
    <row r="9840" spans="1:6" ht="12.75" x14ac:dyDescent="0.2">
      <c r="A9840" s="20"/>
      <c r="C9840" s="22"/>
      <c r="F9840" s="25"/>
    </row>
    <row r="9841" spans="1:6" ht="12.75" x14ac:dyDescent="0.2">
      <c r="A9841" s="20"/>
      <c r="C9841" s="22"/>
      <c r="F9841" s="25"/>
    </row>
    <row r="9842" spans="1:6" ht="12.75" x14ac:dyDescent="0.2">
      <c r="A9842" s="20"/>
      <c r="C9842" s="22"/>
      <c r="F9842" s="25"/>
    </row>
    <row r="9843" spans="1:6" ht="12.75" x14ac:dyDescent="0.2">
      <c r="A9843" s="20"/>
      <c r="C9843" s="22"/>
      <c r="F9843" s="25"/>
    </row>
    <row r="9844" spans="1:6" ht="12.75" x14ac:dyDescent="0.2">
      <c r="A9844" s="20"/>
      <c r="C9844" s="22"/>
      <c r="F9844" s="25"/>
    </row>
    <row r="9845" spans="1:6" ht="12.75" x14ac:dyDescent="0.2">
      <c r="A9845" s="20"/>
      <c r="C9845" s="22"/>
      <c r="F9845" s="25"/>
    </row>
    <row r="9846" spans="1:6" ht="12.75" x14ac:dyDescent="0.2">
      <c r="A9846" s="20"/>
      <c r="C9846" s="22"/>
      <c r="F9846" s="25"/>
    </row>
    <row r="9847" spans="1:6" ht="12.75" x14ac:dyDescent="0.2">
      <c r="A9847" s="20"/>
      <c r="C9847" s="22"/>
      <c r="F9847" s="25"/>
    </row>
    <row r="9848" spans="1:6" ht="12.75" x14ac:dyDescent="0.2">
      <c r="A9848" s="20"/>
      <c r="C9848" s="22"/>
      <c r="F9848" s="25"/>
    </row>
    <row r="9849" spans="1:6" ht="12.75" x14ac:dyDescent="0.2">
      <c r="A9849" s="20"/>
      <c r="C9849" s="22"/>
      <c r="F9849" s="25"/>
    </row>
    <row r="9850" spans="1:6" ht="12.75" x14ac:dyDescent="0.2">
      <c r="A9850" s="20"/>
      <c r="C9850" s="22"/>
      <c r="F9850" s="25"/>
    </row>
    <row r="9851" spans="1:6" ht="12.75" x14ac:dyDescent="0.2">
      <c r="A9851" s="20"/>
      <c r="C9851" s="22"/>
      <c r="F9851" s="25"/>
    </row>
    <row r="9852" spans="1:6" ht="12.75" x14ac:dyDescent="0.2">
      <c r="A9852" s="20"/>
      <c r="C9852" s="22"/>
      <c r="F9852" s="25"/>
    </row>
    <row r="9853" spans="1:6" ht="12.75" x14ac:dyDescent="0.2">
      <c r="A9853" s="20"/>
      <c r="C9853" s="22"/>
      <c r="F9853" s="25"/>
    </row>
    <row r="9854" spans="1:6" ht="12.75" x14ac:dyDescent="0.2">
      <c r="A9854" s="20"/>
      <c r="C9854" s="22"/>
      <c r="F9854" s="25"/>
    </row>
    <row r="9855" spans="1:6" ht="12.75" x14ac:dyDescent="0.2">
      <c r="A9855" s="20"/>
      <c r="C9855" s="22"/>
      <c r="F9855" s="25"/>
    </row>
    <row r="9856" spans="1:6" ht="12.75" x14ac:dyDescent="0.2">
      <c r="A9856" s="20"/>
      <c r="C9856" s="22"/>
      <c r="F9856" s="25"/>
    </row>
    <row r="9857" spans="1:6" ht="12.75" x14ac:dyDescent="0.2">
      <c r="A9857" s="20"/>
      <c r="C9857" s="22"/>
      <c r="F9857" s="25"/>
    </row>
    <row r="9858" spans="1:6" ht="12.75" x14ac:dyDescent="0.2">
      <c r="A9858" s="20"/>
      <c r="C9858" s="22"/>
      <c r="F9858" s="25"/>
    </row>
    <row r="9859" spans="1:6" ht="12.75" x14ac:dyDescent="0.2">
      <c r="A9859" s="20"/>
      <c r="C9859" s="22"/>
      <c r="F9859" s="25"/>
    </row>
    <row r="9860" spans="1:6" ht="12.75" x14ac:dyDescent="0.2">
      <c r="A9860" s="20"/>
      <c r="C9860" s="22"/>
      <c r="F9860" s="25"/>
    </row>
    <row r="9861" spans="1:6" ht="12.75" x14ac:dyDescent="0.2">
      <c r="A9861" s="20"/>
      <c r="C9861" s="22"/>
      <c r="F9861" s="25"/>
    </row>
    <row r="9862" spans="1:6" ht="12.75" x14ac:dyDescent="0.2">
      <c r="A9862" s="20"/>
      <c r="C9862" s="22"/>
      <c r="F9862" s="25"/>
    </row>
    <row r="9863" spans="1:6" ht="12.75" x14ac:dyDescent="0.2">
      <c r="A9863" s="20"/>
      <c r="C9863" s="22"/>
      <c r="F9863" s="25"/>
    </row>
    <row r="9864" spans="1:6" ht="12.75" x14ac:dyDescent="0.2">
      <c r="A9864" s="20"/>
      <c r="C9864" s="22"/>
      <c r="F9864" s="25"/>
    </row>
    <row r="9865" spans="1:6" ht="12.75" x14ac:dyDescent="0.2">
      <c r="A9865" s="20"/>
      <c r="C9865" s="22"/>
      <c r="F9865" s="25"/>
    </row>
    <row r="9866" spans="1:6" ht="12.75" x14ac:dyDescent="0.2">
      <c r="A9866" s="20"/>
      <c r="C9866" s="22"/>
      <c r="F9866" s="25"/>
    </row>
    <row r="9867" spans="1:6" ht="12.75" x14ac:dyDescent="0.2">
      <c r="A9867" s="20"/>
      <c r="C9867" s="22"/>
      <c r="F9867" s="25"/>
    </row>
    <row r="9868" spans="1:6" ht="12.75" x14ac:dyDescent="0.2">
      <c r="A9868" s="20"/>
      <c r="C9868" s="22"/>
      <c r="F9868" s="25"/>
    </row>
    <row r="9869" spans="1:6" ht="12.75" x14ac:dyDescent="0.2">
      <c r="A9869" s="20"/>
      <c r="C9869" s="22"/>
      <c r="F9869" s="25"/>
    </row>
    <row r="9870" spans="1:6" ht="12.75" x14ac:dyDescent="0.2">
      <c r="A9870" s="20"/>
      <c r="C9870" s="22"/>
      <c r="F9870" s="25"/>
    </row>
    <row r="9871" spans="1:6" ht="12.75" x14ac:dyDescent="0.2">
      <c r="A9871" s="20"/>
      <c r="C9871" s="22"/>
      <c r="F9871" s="25"/>
    </row>
    <row r="9872" spans="1:6" ht="12.75" x14ac:dyDescent="0.2">
      <c r="A9872" s="20"/>
      <c r="C9872" s="22"/>
      <c r="F9872" s="25"/>
    </row>
    <row r="9873" spans="1:6" ht="12.75" x14ac:dyDescent="0.2">
      <c r="A9873" s="20"/>
      <c r="C9873" s="22"/>
      <c r="F9873" s="25"/>
    </row>
    <row r="9874" spans="1:6" ht="12.75" x14ac:dyDescent="0.2">
      <c r="A9874" s="20"/>
      <c r="C9874" s="22"/>
      <c r="F9874" s="25"/>
    </row>
    <row r="9875" spans="1:6" ht="12.75" x14ac:dyDescent="0.2">
      <c r="A9875" s="20"/>
      <c r="C9875" s="22"/>
      <c r="F9875" s="25"/>
    </row>
    <row r="9876" spans="1:6" ht="12.75" x14ac:dyDescent="0.2">
      <c r="A9876" s="20"/>
      <c r="C9876" s="22"/>
      <c r="F9876" s="25"/>
    </row>
    <row r="9877" spans="1:6" ht="12.75" x14ac:dyDescent="0.2">
      <c r="A9877" s="20"/>
      <c r="C9877" s="22"/>
      <c r="F9877" s="25"/>
    </row>
    <row r="9878" spans="1:6" ht="12.75" x14ac:dyDescent="0.2">
      <c r="A9878" s="20"/>
      <c r="C9878" s="22"/>
      <c r="F9878" s="25"/>
    </row>
    <row r="9879" spans="1:6" ht="12.75" x14ac:dyDescent="0.2">
      <c r="A9879" s="20"/>
      <c r="C9879" s="22"/>
      <c r="F9879" s="25"/>
    </row>
    <row r="9880" spans="1:6" ht="12.75" x14ac:dyDescent="0.2">
      <c r="A9880" s="20"/>
      <c r="C9880" s="22"/>
      <c r="F9880" s="25"/>
    </row>
    <row r="9881" spans="1:6" ht="12.75" x14ac:dyDescent="0.2">
      <c r="A9881" s="20"/>
      <c r="C9881" s="22"/>
      <c r="F9881" s="25"/>
    </row>
    <row r="9882" spans="1:6" ht="12.75" x14ac:dyDescent="0.2">
      <c r="A9882" s="20"/>
      <c r="C9882" s="22"/>
      <c r="F9882" s="25"/>
    </row>
    <row r="9883" spans="1:6" ht="12.75" x14ac:dyDescent="0.2">
      <c r="A9883" s="20"/>
      <c r="C9883" s="22"/>
      <c r="F9883" s="25"/>
    </row>
    <row r="9884" spans="1:6" ht="12.75" x14ac:dyDescent="0.2">
      <c r="A9884" s="20"/>
      <c r="C9884" s="22"/>
      <c r="F9884" s="25"/>
    </row>
    <row r="9885" spans="1:6" ht="12.75" x14ac:dyDescent="0.2">
      <c r="A9885" s="20"/>
      <c r="C9885" s="22"/>
      <c r="F9885" s="25"/>
    </row>
    <row r="9886" spans="1:6" ht="12.75" x14ac:dyDescent="0.2">
      <c r="A9886" s="20"/>
      <c r="C9886" s="22"/>
      <c r="F9886" s="25"/>
    </row>
    <row r="9887" spans="1:6" ht="12.75" x14ac:dyDescent="0.2">
      <c r="A9887" s="20"/>
      <c r="C9887" s="22"/>
      <c r="F9887" s="25"/>
    </row>
    <row r="9888" spans="1:6" ht="12.75" x14ac:dyDescent="0.2">
      <c r="A9888" s="20"/>
      <c r="C9888" s="22"/>
      <c r="F9888" s="25"/>
    </row>
    <row r="9889" spans="1:6" ht="12.75" x14ac:dyDescent="0.2">
      <c r="A9889" s="20"/>
      <c r="C9889" s="22"/>
      <c r="F9889" s="25"/>
    </row>
    <row r="9890" spans="1:6" ht="12.75" x14ac:dyDescent="0.2">
      <c r="A9890" s="20"/>
      <c r="C9890" s="22"/>
      <c r="F9890" s="25"/>
    </row>
    <row r="9891" spans="1:6" ht="12.75" x14ac:dyDescent="0.2">
      <c r="A9891" s="20"/>
      <c r="C9891" s="22"/>
      <c r="F9891" s="25"/>
    </row>
    <row r="9892" spans="1:6" ht="12.75" x14ac:dyDescent="0.2">
      <c r="A9892" s="20"/>
      <c r="C9892" s="22"/>
      <c r="F9892" s="25"/>
    </row>
    <row r="9893" spans="1:6" ht="12.75" x14ac:dyDescent="0.2">
      <c r="A9893" s="20"/>
      <c r="C9893" s="22"/>
      <c r="F9893" s="25"/>
    </row>
    <row r="9894" spans="1:6" ht="12.75" x14ac:dyDescent="0.2">
      <c r="A9894" s="20"/>
      <c r="C9894" s="22"/>
      <c r="F9894" s="25"/>
    </row>
    <row r="9895" spans="1:6" ht="12.75" x14ac:dyDescent="0.2">
      <c r="A9895" s="20"/>
      <c r="C9895" s="22"/>
      <c r="F9895" s="25"/>
    </row>
    <row r="9896" spans="1:6" ht="12.75" x14ac:dyDescent="0.2">
      <c r="A9896" s="20"/>
      <c r="C9896" s="22"/>
      <c r="F9896" s="25"/>
    </row>
    <row r="9897" spans="1:6" ht="12.75" x14ac:dyDescent="0.2">
      <c r="A9897" s="20"/>
      <c r="C9897" s="22"/>
      <c r="F9897" s="25"/>
    </row>
    <row r="9898" spans="1:6" ht="12.75" x14ac:dyDescent="0.2">
      <c r="A9898" s="20"/>
      <c r="C9898" s="22"/>
      <c r="F9898" s="25"/>
    </row>
    <row r="9899" spans="1:6" ht="12.75" x14ac:dyDescent="0.2">
      <c r="A9899" s="20"/>
      <c r="C9899" s="22"/>
      <c r="F9899" s="25"/>
    </row>
    <row r="9900" spans="1:6" ht="12.75" x14ac:dyDescent="0.2">
      <c r="A9900" s="20"/>
      <c r="C9900" s="22"/>
      <c r="F9900" s="25"/>
    </row>
    <row r="9901" spans="1:6" ht="12.75" x14ac:dyDescent="0.2">
      <c r="A9901" s="20"/>
      <c r="C9901" s="22"/>
      <c r="F9901" s="25"/>
    </row>
    <row r="9902" spans="1:6" ht="12.75" x14ac:dyDescent="0.2">
      <c r="A9902" s="20"/>
      <c r="C9902" s="22"/>
      <c r="F9902" s="25"/>
    </row>
    <row r="9903" spans="1:6" ht="12.75" x14ac:dyDescent="0.2">
      <c r="A9903" s="20"/>
      <c r="C9903" s="22"/>
      <c r="F9903" s="25"/>
    </row>
    <row r="9904" spans="1:6" ht="12.75" x14ac:dyDescent="0.2">
      <c r="A9904" s="20"/>
      <c r="C9904" s="22"/>
      <c r="F9904" s="25"/>
    </row>
    <row r="9905" spans="1:6" ht="12.75" x14ac:dyDescent="0.2">
      <c r="A9905" s="20"/>
      <c r="C9905" s="22"/>
      <c r="F9905" s="25"/>
    </row>
    <row r="9906" spans="1:6" ht="12.75" x14ac:dyDescent="0.2">
      <c r="A9906" s="20"/>
      <c r="C9906" s="22"/>
      <c r="F9906" s="25"/>
    </row>
    <row r="9907" spans="1:6" ht="12.75" x14ac:dyDescent="0.2">
      <c r="A9907" s="20"/>
      <c r="C9907" s="22"/>
      <c r="F9907" s="25"/>
    </row>
    <row r="9908" spans="1:6" ht="12.75" x14ac:dyDescent="0.2">
      <c r="A9908" s="20"/>
      <c r="C9908" s="22"/>
      <c r="F9908" s="25"/>
    </row>
    <row r="9909" spans="1:6" ht="12.75" x14ac:dyDescent="0.2">
      <c r="A9909" s="20"/>
      <c r="C9909" s="22"/>
      <c r="F9909" s="25"/>
    </row>
    <row r="9910" spans="1:6" ht="12.75" x14ac:dyDescent="0.2">
      <c r="A9910" s="20"/>
      <c r="C9910" s="22"/>
      <c r="F9910" s="25"/>
    </row>
    <row r="9911" spans="1:6" ht="12.75" x14ac:dyDescent="0.2">
      <c r="A9911" s="20"/>
      <c r="C9911" s="22"/>
      <c r="F9911" s="25"/>
    </row>
    <row r="9912" spans="1:6" ht="12.75" x14ac:dyDescent="0.2">
      <c r="A9912" s="20"/>
      <c r="C9912" s="22"/>
      <c r="F9912" s="25"/>
    </row>
    <row r="9913" spans="1:6" ht="12.75" x14ac:dyDescent="0.2">
      <c r="A9913" s="20"/>
      <c r="C9913" s="22"/>
      <c r="F9913" s="25"/>
    </row>
    <row r="9914" spans="1:6" ht="12.75" x14ac:dyDescent="0.2">
      <c r="A9914" s="20"/>
      <c r="C9914" s="22"/>
      <c r="F9914" s="25"/>
    </row>
    <row r="9915" spans="1:6" ht="12.75" x14ac:dyDescent="0.2">
      <c r="A9915" s="20"/>
      <c r="C9915" s="22"/>
      <c r="F9915" s="25"/>
    </row>
    <row r="9916" spans="1:6" ht="12.75" x14ac:dyDescent="0.2">
      <c r="A9916" s="20"/>
      <c r="C9916" s="22"/>
      <c r="F9916" s="25"/>
    </row>
    <row r="9917" spans="1:6" ht="12.75" x14ac:dyDescent="0.2">
      <c r="A9917" s="20"/>
      <c r="C9917" s="22"/>
      <c r="F9917" s="25"/>
    </row>
    <row r="9918" spans="1:6" ht="12.75" x14ac:dyDescent="0.2">
      <c r="A9918" s="20"/>
      <c r="C9918" s="22"/>
      <c r="F9918" s="25"/>
    </row>
    <row r="9919" spans="1:6" ht="12.75" x14ac:dyDescent="0.2">
      <c r="A9919" s="20"/>
      <c r="C9919" s="22"/>
      <c r="F9919" s="25"/>
    </row>
    <row r="9920" spans="1:6" ht="12.75" x14ac:dyDescent="0.2">
      <c r="A9920" s="20"/>
      <c r="C9920" s="22"/>
      <c r="F9920" s="25"/>
    </row>
    <row r="9921" spans="1:6" ht="12.75" x14ac:dyDescent="0.2">
      <c r="A9921" s="20"/>
      <c r="C9921" s="22"/>
      <c r="F9921" s="25"/>
    </row>
    <row r="9922" spans="1:6" ht="12.75" x14ac:dyDescent="0.2">
      <c r="A9922" s="20"/>
      <c r="C9922" s="22"/>
      <c r="F9922" s="25"/>
    </row>
    <row r="9923" spans="1:6" ht="12.75" x14ac:dyDescent="0.2">
      <c r="A9923" s="20"/>
      <c r="C9923" s="22"/>
      <c r="F9923" s="25"/>
    </row>
    <row r="9924" spans="1:6" ht="12.75" x14ac:dyDescent="0.2">
      <c r="A9924" s="20"/>
      <c r="C9924" s="22"/>
      <c r="F9924" s="25"/>
    </row>
    <row r="9925" spans="1:6" ht="12.75" x14ac:dyDescent="0.2">
      <c r="A9925" s="20"/>
      <c r="C9925" s="22"/>
      <c r="F9925" s="25"/>
    </row>
    <row r="9926" spans="1:6" ht="12.75" x14ac:dyDescent="0.2">
      <c r="A9926" s="20"/>
      <c r="C9926" s="22"/>
      <c r="F9926" s="25"/>
    </row>
    <row r="9927" spans="1:6" ht="12.75" x14ac:dyDescent="0.2">
      <c r="A9927" s="20"/>
      <c r="C9927" s="22"/>
      <c r="F9927" s="25"/>
    </row>
    <row r="9928" spans="1:6" ht="12.75" x14ac:dyDescent="0.2">
      <c r="A9928" s="20"/>
      <c r="C9928" s="22"/>
      <c r="F9928" s="25"/>
    </row>
    <row r="9929" spans="1:6" ht="12.75" x14ac:dyDescent="0.2">
      <c r="A9929" s="20"/>
      <c r="C9929" s="22"/>
      <c r="F9929" s="25"/>
    </row>
    <row r="9930" spans="1:6" ht="12.75" x14ac:dyDescent="0.2">
      <c r="A9930" s="20"/>
      <c r="C9930" s="22"/>
      <c r="F9930" s="25"/>
    </row>
    <row r="9931" spans="1:6" ht="12.75" x14ac:dyDescent="0.2">
      <c r="A9931" s="20"/>
      <c r="C9931" s="22"/>
      <c r="F9931" s="25"/>
    </row>
    <row r="9932" spans="1:6" ht="12.75" x14ac:dyDescent="0.2">
      <c r="A9932" s="20"/>
      <c r="C9932" s="22"/>
      <c r="F9932" s="25"/>
    </row>
    <row r="9933" spans="1:6" ht="12.75" x14ac:dyDescent="0.2">
      <c r="A9933" s="20"/>
      <c r="C9933" s="22"/>
      <c r="F9933" s="25"/>
    </row>
    <row r="9934" spans="1:6" ht="12.75" x14ac:dyDescent="0.2">
      <c r="A9934" s="20"/>
      <c r="C9934" s="22"/>
      <c r="F9934" s="25"/>
    </row>
    <row r="9935" spans="1:6" ht="12.75" x14ac:dyDescent="0.2">
      <c r="A9935" s="20"/>
      <c r="C9935" s="22"/>
      <c r="F9935" s="25"/>
    </row>
    <row r="9936" spans="1:6" ht="12.75" x14ac:dyDescent="0.2">
      <c r="A9936" s="20"/>
      <c r="C9936" s="22"/>
      <c r="F9936" s="25"/>
    </row>
    <row r="9937" spans="1:6" ht="12.75" x14ac:dyDescent="0.2">
      <c r="A9937" s="20"/>
      <c r="C9937" s="22"/>
      <c r="F9937" s="25"/>
    </row>
    <row r="9938" spans="1:6" ht="12.75" x14ac:dyDescent="0.2">
      <c r="A9938" s="20"/>
      <c r="C9938" s="22"/>
      <c r="F9938" s="25"/>
    </row>
    <row r="9939" spans="1:6" ht="12.75" x14ac:dyDescent="0.2">
      <c r="A9939" s="20"/>
      <c r="C9939" s="22"/>
      <c r="F9939" s="25"/>
    </row>
    <row r="9940" spans="1:6" ht="12.75" x14ac:dyDescent="0.2">
      <c r="A9940" s="20"/>
      <c r="C9940" s="22"/>
      <c r="F9940" s="25"/>
    </row>
    <row r="9941" spans="1:6" ht="12.75" x14ac:dyDescent="0.2">
      <c r="A9941" s="20"/>
      <c r="C9941" s="22"/>
      <c r="F9941" s="25"/>
    </row>
    <row r="9942" spans="1:6" ht="12.75" x14ac:dyDescent="0.2">
      <c r="A9942" s="20"/>
      <c r="C9942" s="22"/>
      <c r="F9942" s="25"/>
    </row>
    <row r="9943" spans="1:6" ht="12.75" x14ac:dyDescent="0.2">
      <c r="A9943" s="20"/>
      <c r="C9943" s="22"/>
      <c r="F9943" s="25"/>
    </row>
    <row r="9944" spans="1:6" ht="12.75" x14ac:dyDescent="0.2">
      <c r="A9944" s="20"/>
      <c r="C9944" s="22"/>
      <c r="F9944" s="25"/>
    </row>
    <row r="9945" spans="1:6" ht="12.75" x14ac:dyDescent="0.2">
      <c r="A9945" s="20"/>
      <c r="C9945" s="22"/>
      <c r="F9945" s="25"/>
    </row>
    <row r="9946" spans="1:6" ht="12.75" x14ac:dyDescent="0.2">
      <c r="A9946" s="20"/>
      <c r="C9946" s="22"/>
      <c r="F9946" s="25"/>
    </row>
    <row r="9947" spans="1:6" ht="12.75" x14ac:dyDescent="0.2">
      <c r="A9947" s="20"/>
      <c r="C9947" s="22"/>
      <c r="F9947" s="25"/>
    </row>
    <row r="9948" spans="1:6" ht="12.75" x14ac:dyDescent="0.2">
      <c r="A9948" s="20"/>
      <c r="C9948" s="22"/>
      <c r="F9948" s="25"/>
    </row>
    <row r="9949" spans="1:6" ht="12.75" x14ac:dyDescent="0.2">
      <c r="A9949" s="20"/>
      <c r="C9949" s="22"/>
      <c r="F9949" s="25"/>
    </row>
    <row r="9950" spans="1:6" ht="12.75" x14ac:dyDescent="0.2">
      <c r="A9950" s="20"/>
      <c r="C9950" s="22"/>
      <c r="F9950" s="25"/>
    </row>
    <row r="9951" spans="1:6" ht="12.75" x14ac:dyDescent="0.2">
      <c r="A9951" s="20"/>
      <c r="C9951" s="22"/>
      <c r="F9951" s="25"/>
    </row>
    <row r="9952" spans="1:6" ht="12.75" x14ac:dyDescent="0.2">
      <c r="A9952" s="20"/>
      <c r="C9952" s="22"/>
      <c r="F9952" s="25"/>
    </row>
    <row r="9953" spans="1:6" ht="12.75" x14ac:dyDescent="0.2">
      <c r="A9953" s="20"/>
      <c r="C9953" s="22"/>
      <c r="F9953" s="25"/>
    </row>
    <row r="9954" spans="1:6" ht="12.75" x14ac:dyDescent="0.2">
      <c r="A9954" s="20"/>
      <c r="C9954" s="22"/>
      <c r="F9954" s="25"/>
    </row>
    <row r="9955" spans="1:6" ht="12.75" x14ac:dyDescent="0.2">
      <c r="A9955" s="20"/>
      <c r="C9955" s="22"/>
      <c r="F9955" s="25"/>
    </row>
    <row r="9956" spans="1:6" ht="12.75" x14ac:dyDescent="0.2">
      <c r="A9956" s="20"/>
      <c r="C9956" s="22"/>
      <c r="F9956" s="25"/>
    </row>
    <row r="9957" spans="1:6" ht="12.75" x14ac:dyDescent="0.2">
      <c r="A9957" s="20"/>
      <c r="C9957" s="22"/>
      <c r="F9957" s="25"/>
    </row>
    <row r="9958" spans="1:6" ht="12.75" x14ac:dyDescent="0.2">
      <c r="A9958" s="20"/>
      <c r="C9958" s="22"/>
      <c r="F9958" s="25"/>
    </row>
    <row r="9959" spans="1:6" ht="12.75" x14ac:dyDescent="0.2">
      <c r="A9959" s="20"/>
      <c r="C9959" s="22"/>
      <c r="F9959" s="25"/>
    </row>
    <row r="9960" spans="1:6" ht="12.75" x14ac:dyDescent="0.2">
      <c r="A9960" s="20"/>
      <c r="C9960" s="22"/>
      <c r="F9960" s="25"/>
    </row>
    <row r="9961" spans="1:6" ht="12.75" x14ac:dyDescent="0.2">
      <c r="A9961" s="20"/>
      <c r="C9961" s="22"/>
      <c r="F9961" s="25"/>
    </row>
    <row r="9962" spans="1:6" ht="12.75" x14ac:dyDescent="0.2">
      <c r="A9962" s="20"/>
      <c r="C9962" s="22"/>
      <c r="F9962" s="25"/>
    </row>
    <row r="9963" spans="1:6" ht="12.75" x14ac:dyDescent="0.2">
      <c r="A9963" s="20"/>
      <c r="C9963" s="22"/>
      <c r="F9963" s="25"/>
    </row>
    <row r="9964" spans="1:6" ht="12.75" x14ac:dyDescent="0.2">
      <c r="A9964" s="20"/>
      <c r="C9964" s="22"/>
      <c r="F9964" s="25"/>
    </row>
    <row r="9965" spans="1:6" ht="12.75" x14ac:dyDescent="0.2">
      <c r="A9965" s="20"/>
      <c r="C9965" s="22"/>
      <c r="F9965" s="25"/>
    </row>
    <row r="9966" spans="1:6" ht="12.75" x14ac:dyDescent="0.2">
      <c r="A9966" s="20"/>
      <c r="C9966" s="22"/>
      <c r="F9966" s="25"/>
    </row>
    <row r="9967" spans="1:6" ht="12.75" x14ac:dyDescent="0.2">
      <c r="A9967" s="20"/>
      <c r="C9967" s="22"/>
      <c r="F9967" s="25"/>
    </row>
    <row r="9968" spans="1:6" ht="12.75" x14ac:dyDescent="0.2">
      <c r="A9968" s="20"/>
      <c r="C9968" s="22"/>
      <c r="F9968" s="25"/>
    </row>
    <row r="9969" spans="1:6" ht="12.75" x14ac:dyDescent="0.2">
      <c r="A9969" s="20"/>
      <c r="C9969" s="22"/>
      <c r="F9969" s="25"/>
    </row>
    <row r="9970" spans="1:6" ht="12.75" x14ac:dyDescent="0.2">
      <c r="A9970" s="20"/>
      <c r="C9970" s="22"/>
      <c r="F9970" s="25"/>
    </row>
    <row r="9971" spans="1:6" ht="12.75" x14ac:dyDescent="0.2">
      <c r="A9971" s="20"/>
      <c r="C9971" s="22"/>
      <c r="F9971" s="25"/>
    </row>
    <row r="9972" spans="1:6" ht="12.75" x14ac:dyDescent="0.2">
      <c r="A9972" s="20"/>
      <c r="C9972" s="22"/>
      <c r="F9972" s="25"/>
    </row>
    <row r="9973" spans="1:6" ht="12.75" x14ac:dyDescent="0.2">
      <c r="A9973" s="20"/>
      <c r="C9973" s="22"/>
      <c r="F9973" s="25"/>
    </row>
    <row r="9974" spans="1:6" ht="12.75" x14ac:dyDescent="0.2">
      <c r="A9974" s="20"/>
      <c r="C9974" s="22"/>
      <c r="F9974" s="25"/>
    </row>
    <row r="9975" spans="1:6" ht="12.75" x14ac:dyDescent="0.2">
      <c r="A9975" s="20"/>
      <c r="C9975" s="22"/>
      <c r="F9975" s="25"/>
    </row>
    <row r="9976" spans="1:6" ht="12.75" x14ac:dyDescent="0.2">
      <c r="A9976" s="20"/>
      <c r="C9976" s="22"/>
      <c r="F9976" s="25"/>
    </row>
    <row r="9977" spans="1:6" ht="12.75" x14ac:dyDescent="0.2">
      <c r="A9977" s="20"/>
      <c r="C9977" s="22"/>
      <c r="F9977" s="25"/>
    </row>
    <row r="9978" spans="1:6" ht="12.75" x14ac:dyDescent="0.2">
      <c r="A9978" s="20"/>
      <c r="C9978" s="22"/>
      <c r="F9978" s="25"/>
    </row>
    <row r="9979" spans="1:6" ht="12.75" x14ac:dyDescent="0.2">
      <c r="A9979" s="20"/>
      <c r="C9979" s="22"/>
      <c r="F9979" s="25"/>
    </row>
    <row r="9980" spans="1:6" ht="12.75" x14ac:dyDescent="0.2">
      <c r="A9980" s="20"/>
      <c r="C9980" s="22"/>
      <c r="F9980" s="25"/>
    </row>
    <row r="9981" spans="1:6" ht="12.75" x14ac:dyDescent="0.2">
      <c r="A9981" s="20"/>
      <c r="C9981" s="22"/>
      <c r="F9981" s="25"/>
    </row>
    <row r="9982" spans="1:6" ht="12.75" x14ac:dyDescent="0.2">
      <c r="A9982" s="20"/>
      <c r="C9982" s="22"/>
      <c r="F9982" s="25"/>
    </row>
    <row r="9983" spans="1:6" ht="12.75" x14ac:dyDescent="0.2">
      <c r="A9983" s="20"/>
      <c r="C9983" s="22"/>
      <c r="F9983" s="25"/>
    </row>
    <row r="9984" spans="1:6" ht="12.75" x14ac:dyDescent="0.2">
      <c r="A9984" s="20"/>
      <c r="C9984" s="22"/>
      <c r="F9984" s="25"/>
    </row>
    <row r="9985" spans="1:6" ht="12.75" x14ac:dyDescent="0.2">
      <c r="A9985" s="20"/>
      <c r="C9985" s="22"/>
      <c r="F9985" s="25"/>
    </row>
    <row r="9986" spans="1:6" ht="12.75" x14ac:dyDescent="0.2">
      <c r="A9986" s="20"/>
      <c r="C9986" s="22"/>
      <c r="F9986" s="25"/>
    </row>
    <row r="9987" spans="1:6" ht="12.75" x14ac:dyDescent="0.2">
      <c r="A9987" s="20"/>
      <c r="C9987" s="22"/>
      <c r="F9987" s="25"/>
    </row>
    <row r="9988" spans="1:6" ht="12.75" x14ac:dyDescent="0.2">
      <c r="A9988" s="20"/>
      <c r="C9988" s="22"/>
      <c r="F9988" s="25"/>
    </row>
    <row r="9989" spans="1:6" ht="12.75" x14ac:dyDescent="0.2">
      <c r="A9989" s="20"/>
      <c r="C9989" s="22"/>
      <c r="F9989" s="25"/>
    </row>
    <row r="9990" spans="1:6" ht="12.75" x14ac:dyDescent="0.2">
      <c r="A9990" s="20"/>
      <c r="C9990" s="22"/>
      <c r="F9990" s="25"/>
    </row>
    <row r="9991" spans="1:6" ht="12.75" x14ac:dyDescent="0.2">
      <c r="A9991" s="20"/>
      <c r="C9991" s="22"/>
      <c r="F9991" s="25"/>
    </row>
    <row r="9992" spans="1:6" ht="12.75" x14ac:dyDescent="0.2">
      <c r="A9992" s="20"/>
      <c r="C9992" s="22"/>
      <c r="F9992" s="25"/>
    </row>
    <row r="9993" spans="1:6" ht="12.75" x14ac:dyDescent="0.2">
      <c r="A9993" s="20"/>
      <c r="C9993" s="22"/>
      <c r="F9993" s="25"/>
    </row>
    <row r="9994" spans="1:6" ht="12.75" x14ac:dyDescent="0.2">
      <c r="A9994" s="20"/>
      <c r="C9994" s="22"/>
      <c r="F9994" s="25"/>
    </row>
    <row r="9995" spans="1:6" ht="12.75" x14ac:dyDescent="0.2">
      <c r="A9995" s="20"/>
      <c r="C9995" s="22"/>
      <c r="F9995" s="25"/>
    </row>
    <row r="9996" spans="1:6" ht="12.75" x14ac:dyDescent="0.2">
      <c r="A9996" s="20"/>
      <c r="C9996" s="22"/>
      <c r="F9996" s="25"/>
    </row>
    <row r="9997" spans="1:6" ht="12.75" x14ac:dyDescent="0.2">
      <c r="A9997" s="20"/>
      <c r="C9997" s="22"/>
      <c r="F9997" s="25"/>
    </row>
    <row r="9998" spans="1:6" ht="12.75" x14ac:dyDescent="0.2">
      <c r="A9998" s="20"/>
      <c r="C9998" s="22"/>
      <c r="F9998" s="25"/>
    </row>
    <row r="9999" spans="1:6" ht="12.75" x14ac:dyDescent="0.2">
      <c r="A9999" s="20"/>
      <c r="C9999" s="22"/>
      <c r="F9999" s="25"/>
    </row>
    <row r="10000" spans="1:6" ht="12.75" x14ac:dyDescent="0.2">
      <c r="A10000" s="20"/>
      <c r="C10000" s="22"/>
      <c r="F10000" s="25"/>
    </row>
    <row r="10001" spans="1:6" ht="12.75" x14ac:dyDescent="0.2">
      <c r="A10001" s="20"/>
      <c r="C10001" s="22"/>
      <c r="F10001" s="25"/>
    </row>
    <row r="10002" spans="1:6" ht="12.75" x14ac:dyDescent="0.2">
      <c r="A10002" s="20"/>
      <c r="C10002" s="22"/>
      <c r="F10002" s="25"/>
    </row>
    <row r="10003" spans="1:6" ht="12.75" x14ac:dyDescent="0.2">
      <c r="A10003" s="20"/>
      <c r="C10003" s="22"/>
      <c r="F10003" s="25"/>
    </row>
    <row r="10004" spans="1:6" ht="12.75" x14ac:dyDescent="0.2">
      <c r="A10004" s="20"/>
      <c r="C10004" s="22"/>
      <c r="F10004" s="25"/>
    </row>
    <row r="10005" spans="1:6" ht="12.75" x14ac:dyDescent="0.2">
      <c r="A10005" s="20"/>
      <c r="C10005" s="22"/>
      <c r="F10005" s="25"/>
    </row>
    <row r="10006" spans="1:6" ht="12.75" x14ac:dyDescent="0.2">
      <c r="A10006" s="20"/>
      <c r="C10006" s="22"/>
      <c r="F10006" s="25"/>
    </row>
    <row r="10007" spans="1:6" ht="12.75" x14ac:dyDescent="0.2">
      <c r="A10007" s="20"/>
      <c r="C10007" s="22"/>
      <c r="F10007" s="25"/>
    </row>
    <row r="10008" spans="1:6" ht="12.75" x14ac:dyDescent="0.2">
      <c r="A10008" s="20"/>
      <c r="C10008" s="22"/>
      <c r="F10008" s="25"/>
    </row>
    <row r="10009" spans="1:6" ht="12.75" x14ac:dyDescent="0.2">
      <c r="A10009" s="20"/>
      <c r="C10009" s="22"/>
      <c r="F10009" s="25"/>
    </row>
    <row r="10010" spans="1:6" ht="12.75" x14ac:dyDescent="0.2">
      <c r="A10010" s="20"/>
      <c r="C10010" s="22"/>
      <c r="F10010" s="25"/>
    </row>
    <row r="10011" spans="1:6" ht="12.75" x14ac:dyDescent="0.2">
      <c r="A10011" s="20"/>
      <c r="C10011" s="22"/>
      <c r="F10011" s="25"/>
    </row>
    <row r="10012" spans="1:6" ht="12.75" x14ac:dyDescent="0.2">
      <c r="A10012" s="20"/>
      <c r="C10012" s="22"/>
      <c r="F10012" s="25"/>
    </row>
    <row r="10013" spans="1:6" ht="12.75" x14ac:dyDescent="0.2">
      <c r="A10013" s="20"/>
      <c r="C10013" s="22"/>
      <c r="F10013" s="25"/>
    </row>
    <row r="10014" spans="1:6" ht="12.75" x14ac:dyDescent="0.2">
      <c r="A10014" s="20"/>
      <c r="C10014" s="22"/>
      <c r="F10014" s="25"/>
    </row>
    <row r="10015" spans="1:6" ht="12.75" x14ac:dyDescent="0.2">
      <c r="A10015" s="20"/>
      <c r="C10015" s="22"/>
      <c r="F10015" s="25"/>
    </row>
    <row r="10016" spans="1:6" ht="12.75" x14ac:dyDescent="0.2">
      <c r="A10016" s="20"/>
      <c r="C10016" s="22"/>
      <c r="F10016" s="25"/>
    </row>
    <row r="10017" spans="1:6" ht="12.75" x14ac:dyDescent="0.2">
      <c r="A10017" s="20"/>
      <c r="C10017" s="22"/>
      <c r="F10017" s="25"/>
    </row>
    <row r="10018" spans="1:6" ht="12.75" x14ac:dyDescent="0.2">
      <c r="A10018" s="20"/>
      <c r="C10018" s="22"/>
      <c r="F10018" s="25"/>
    </row>
    <row r="10019" spans="1:6" ht="12.75" x14ac:dyDescent="0.2">
      <c r="A10019" s="20"/>
      <c r="C10019" s="22"/>
      <c r="F10019" s="25"/>
    </row>
    <row r="10020" spans="1:6" ht="12.75" x14ac:dyDescent="0.2">
      <c r="A10020" s="20"/>
      <c r="C10020" s="22"/>
      <c r="F10020" s="25"/>
    </row>
    <row r="10021" spans="1:6" ht="12.75" x14ac:dyDescent="0.2">
      <c r="A10021" s="20"/>
      <c r="C10021" s="22"/>
      <c r="F10021" s="25"/>
    </row>
    <row r="10022" spans="1:6" ht="12.75" x14ac:dyDescent="0.2">
      <c r="A10022" s="20"/>
      <c r="C10022" s="22"/>
      <c r="F10022" s="25"/>
    </row>
    <row r="10023" spans="1:6" ht="12.75" x14ac:dyDescent="0.2">
      <c r="A10023" s="20"/>
      <c r="C10023" s="22"/>
      <c r="F10023" s="25"/>
    </row>
    <row r="10024" spans="1:6" ht="12.75" x14ac:dyDescent="0.2">
      <c r="A10024" s="20"/>
      <c r="C10024" s="22"/>
      <c r="F10024" s="25"/>
    </row>
    <row r="10025" spans="1:6" ht="12.75" x14ac:dyDescent="0.2">
      <c r="A10025" s="20"/>
      <c r="C10025" s="22"/>
      <c r="F10025" s="25"/>
    </row>
    <row r="10026" spans="1:6" ht="12.75" x14ac:dyDescent="0.2">
      <c r="A10026" s="20"/>
      <c r="C10026" s="22"/>
      <c r="F10026" s="25"/>
    </row>
    <row r="10027" spans="1:6" ht="12.75" x14ac:dyDescent="0.2">
      <c r="A10027" s="20"/>
      <c r="C10027" s="22"/>
      <c r="F10027" s="25"/>
    </row>
    <row r="10028" spans="1:6" ht="12.75" x14ac:dyDescent="0.2">
      <c r="A10028" s="20"/>
      <c r="C10028" s="22"/>
      <c r="F10028" s="25"/>
    </row>
    <row r="10029" spans="1:6" ht="12.75" x14ac:dyDescent="0.2">
      <c r="A10029" s="20"/>
      <c r="C10029" s="22"/>
      <c r="F10029" s="25"/>
    </row>
    <row r="10030" spans="1:6" ht="12.75" x14ac:dyDescent="0.2">
      <c r="A10030" s="20"/>
      <c r="C10030" s="22"/>
      <c r="F10030" s="25"/>
    </row>
    <row r="10031" spans="1:6" ht="12.75" x14ac:dyDescent="0.2">
      <c r="A10031" s="20"/>
      <c r="C10031" s="22"/>
      <c r="F10031" s="25"/>
    </row>
    <row r="10032" spans="1:6" ht="12.75" x14ac:dyDescent="0.2">
      <c r="A10032" s="20"/>
      <c r="C10032" s="22"/>
      <c r="F10032" s="25"/>
    </row>
    <row r="10033" spans="1:6" ht="12.75" x14ac:dyDescent="0.2">
      <c r="A10033" s="20"/>
      <c r="C10033" s="22"/>
      <c r="F10033" s="25"/>
    </row>
    <row r="10034" spans="1:6" ht="12.75" x14ac:dyDescent="0.2">
      <c r="A10034" s="20"/>
      <c r="C10034" s="22"/>
      <c r="F10034" s="25"/>
    </row>
    <row r="10035" spans="1:6" ht="12.75" x14ac:dyDescent="0.2">
      <c r="A10035" s="20"/>
      <c r="C10035" s="22"/>
      <c r="F10035" s="25"/>
    </row>
    <row r="10036" spans="1:6" ht="12.75" x14ac:dyDescent="0.2">
      <c r="A10036" s="20"/>
      <c r="C10036" s="22"/>
      <c r="F10036" s="25"/>
    </row>
    <row r="10037" spans="1:6" ht="12.75" x14ac:dyDescent="0.2">
      <c r="A10037" s="20"/>
      <c r="C10037" s="22"/>
      <c r="F10037" s="25"/>
    </row>
    <row r="10038" spans="1:6" ht="12.75" x14ac:dyDescent="0.2">
      <c r="A10038" s="20"/>
      <c r="C10038" s="22"/>
      <c r="F10038" s="25"/>
    </row>
    <row r="10039" spans="1:6" ht="12.75" x14ac:dyDescent="0.2">
      <c r="A10039" s="20"/>
      <c r="C10039" s="22"/>
      <c r="F10039" s="25"/>
    </row>
    <row r="10040" spans="1:6" ht="12.75" x14ac:dyDescent="0.2">
      <c r="A10040" s="20"/>
      <c r="C10040" s="22"/>
      <c r="F10040" s="25"/>
    </row>
    <row r="10041" spans="1:6" ht="12.75" x14ac:dyDescent="0.2">
      <c r="A10041" s="20"/>
      <c r="C10041" s="22"/>
      <c r="F10041" s="25"/>
    </row>
    <row r="10042" spans="1:6" ht="12.75" x14ac:dyDescent="0.2">
      <c r="A10042" s="20"/>
      <c r="C10042" s="22"/>
      <c r="F10042" s="25"/>
    </row>
    <row r="10043" spans="1:6" ht="12.75" x14ac:dyDescent="0.2">
      <c r="A10043" s="20"/>
      <c r="C10043" s="22"/>
      <c r="F10043" s="25"/>
    </row>
    <row r="10044" spans="1:6" ht="12.75" x14ac:dyDescent="0.2">
      <c r="A10044" s="20"/>
      <c r="C10044" s="22"/>
      <c r="F10044" s="25"/>
    </row>
    <row r="10045" spans="1:6" ht="12.75" x14ac:dyDescent="0.2">
      <c r="A10045" s="20"/>
      <c r="C10045" s="22"/>
      <c r="F10045" s="25"/>
    </row>
    <row r="10046" spans="1:6" ht="12.75" x14ac:dyDescent="0.2">
      <c r="A10046" s="20"/>
      <c r="C10046" s="22"/>
      <c r="F10046" s="25"/>
    </row>
    <row r="10047" spans="1:6" ht="12.75" x14ac:dyDescent="0.2">
      <c r="A10047" s="20"/>
      <c r="C10047" s="22"/>
      <c r="F10047" s="25"/>
    </row>
    <row r="10048" spans="1:6" ht="12.75" x14ac:dyDescent="0.2">
      <c r="A10048" s="20"/>
      <c r="C10048" s="22"/>
      <c r="F10048" s="25"/>
    </row>
    <row r="10049" spans="1:6" ht="12.75" x14ac:dyDescent="0.2">
      <c r="A10049" s="20"/>
      <c r="C10049" s="22"/>
      <c r="F10049" s="25"/>
    </row>
    <row r="10050" spans="1:6" ht="12.75" x14ac:dyDescent="0.2">
      <c r="A10050" s="20"/>
      <c r="C10050" s="22"/>
      <c r="F10050" s="25"/>
    </row>
    <row r="10051" spans="1:6" ht="12.75" x14ac:dyDescent="0.2">
      <c r="A10051" s="20"/>
      <c r="C10051" s="22"/>
      <c r="F10051" s="25"/>
    </row>
    <row r="10052" spans="1:6" ht="12.75" x14ac:dyDescent="0.2">
      <c r="A10052" s="20"/>
      <c r="C10052" s="22"/>
      <c r="F10052" s="25"/>
    </row>
    <row r="10053" spans="1:6" ht="12.75" x14ac:dyDescent="0.2">
      <c r="A10053" s="20"/>
      <c r="C10053" s="22"/>
      <c r="F10053" s="25"/>
    </row>
    <row r="10054" spans="1:6" ht="12.75" x14ac:dyDescent="0.2">
      <c r="A10054" s="20"/>
      <c r="C10054" s="22"/>
      <c r="F10054" s="25"/>
    </row>
    <row r="10055" spans="1:6" ht="12.75" x14ac:dyDescent="0.2">
      <c r="A10055" s="20"/>
      <c r="C10055" s="22"/>
      <c r="F10055" s="25"/>
    </row>
    <row r="10056" spans="1:6" ht="12.75" x14ac:dyDescent="0.2">
      <c r="A10056" s="20"/>
      <c r="C10056" s="22"/>
      <c r="F10056" s="25"/>
    </row>
    <row r="10057" spans="1:6" ht="12.75" x14ac:dyDescent="0.2">
      <c r="A10057" s="20"/>
      <c r="C10057" s="22"/>
      <c r="F10057" s="25"/>
    </row>
    <row r="10058" spans="1:6" ht="12.75" x14ac:dyDescent="0.2">
      <c r="A10058" s="20"/>
      <c r="C10058" s="22"/>
      <c r="F10058" s="25"/>
    </row>
    <row r="10059" spans="1:6" ht="12.75" x14ac:dyDescent="0.2">
      <c r="A10059" s="20"/>
      <c r="C10059" s="22"/>
      <c r="F10059" s="25"/>
    </row>
    <row r="10060" spans="1:6" ht="12.75" x14ac:dyDescent="0.2">
      <c r="A10060" s="20"/>
      <c r="C10060" s="22"/>
      <c r="F10060" s="25"/>
    </row>
    <row r="10061" spans="1:6" ht="12.75" x14ac:dyDescent="0.2">
      <c r="A10061" s="20"/>
      <c r="C10061" s="22"/>
      <c r="F10061" s="25"/>
    </row>
    <row r="10062" spans="1:6" ht="12.75" x14ac:dyDescent="0.2">
      <c r="A10062" s="20"/>
      <c r="C10062" s="22"/>
      <c r="F10062" s="25"/>
    </row>
    <row r="10063" spans="1:6" ht="12.75" x14ac:dyDescent="0.2">
      <c r="A10063" s="20"/>
      <c r="C10063" s="22"/>
      <c r="F10063" s="25"/>
    </row>
    <row r="10064" spans="1:6" ht="12.75" x14ac:dyDescent="0.2">
      <c r="A10064" s="20"/>
      <c r="C10064" s="22"/>
      <c r="F10064" s="25"/>
    </row>
    <row r="10065" spans="1:6" ht="12.75" x14ac:dyDescent="0.2">
      <c r="A10065" s="20"/>
      <c r="C10065" s="22"/>
      <c r="F10065" s="25"/>
    </row>
    <row r="10066" spans="1:6" ht="12.75" x14ac:dyDescent="0.2">
      <c r="A10066" s="20"/>
      <c r="C10066" s="22"/>
      <c r="F10066" s="25"/>
    </row>
    <row r="10067" spans="1:6" ht="12.75" x14ac:dyDescent="0.2">
      <c r="A10067" s="20"/>
      <c r="C10067" s="22"/>
      <c r="F10067" s="25"/>
    </row>
    <row r="10068" spans="1:6" ht="12.75" x14ac:dyDescent="0.2">
      <c r="A10068" s="20"/>
      <c r="C10068" s="22"/>
      <c r="F10068" s="25"/>
    </row>
    <row r="10069" spans="1:6" ht="12.75" x14ac:dyDescent="0.2">
      <c r="A10069" s="20"/>
      <c r="C10069" s="22"/>
      <c r="F10069" s="25"/>
    </row>
    <row r="10070" spans="1:6" ht="12.75" x14ac:dyDescent="0.2">
      <c r="A10070" s="20"/>
      <c r="C10070" s="22"/>
      <c r="F10070" s="25"/>
    </row>
    <row r="10071" spans="1:6" ht="12.75" x14ac:dyDescent="0.2">
      <c r="A10071" s="20"/>
      <c r="C10071" s="22"/>
      <c r="F10071" s="25"/>
    </row>
    <row r="10072" spans="1:6" ht="12.75" x14ac:dyDescent="0.2">
      <c r="A10072" s="20"/>
      <c r="C10072" s="22"/>
      <c r="F10072" s="25"/>
    </row>
    <row r="10073" spans="1:6" ht="12.75" x14ac:dyDescent="0.2">
      <c r="A10073" s="20"/>
      <c r="C10073" s="22"/>
      <c r="F10073" s="25"/>
    </row>
    <row r="10074" spans="1:6" ht="12.75" x14ac:dyDescent="0.2">
      <c r="A10074" s="20"/>
      <c r="C10074" s="22"/>
      <c r="F10074" s="25"/>
    </row>
    <row r="10075" spans="1:6" ht="12.75" x14ac:dyDescent="0.2">
      <c r="A10075" s="20"/>
      <c r="C10075" s="22"/>
      <c r="F10075" s="25"/>
    </row>
    <row r="10076" spans="1:6" ht="12.75" x14ac:dyDescent="0.2">
      <c r="A10076" s="20"/>
      <c r="C10076" s="22"/>
      <c r="F10076" s="25"/>
    </row>
    <row r="10077" spans="1:6" ht="12.75" x14ac:dyDescent="0.2">
      <c r="A10077" s="20"/>
      <c r="C10077" s="22"/>
      <c r="F10077" s="25"/>
    </row>
    <row r="10078" spans="1:6" ht="12.75" x14ac:dyDescent="0.2">
      <c r="A10078" s="20"/>
      <c r="C10078" s="22"/>
      <c r="F10078" s="25"/>
    </row>
    <row r="10079" spans="1:6" ht="12.75" x14ac:dyDescent="0.2">
      <c r="A10079" s="20"/>
      <c r="C10079" s="22"/>
      <c r="F10079" s="25"/>
    </row>
    <row r="10080" spans="1:6" ht="12.75" x14ac:dyDescent="0.2">
      <c r="A10080" s="20"/>
      <c r="C10080" s="22"/>
      <c r="F10080" s="25"/>
    </row>
    <row r="10081" spans="1:6" ht="12.75" x14ac:dyDescent="0.2">
      <c r="A10081" s="20"/>
      <c r="C10081" s="22"/>
      <c r="F10081" s="25"/>
    </row>
    <row r="10082" spans="1:6" ht="12.75" x14ac:dyDescent="0.2">
      <c r="A10082" s="20"/>
      <c r="C10082" s="22"/>
      <c r="F10082" s="25"/>
    </row>
    <row r="10083" spans="1:6" ht="12.75" x14ac:dyDescent="0.2">
      <c r="A10083" s="20"/>
      <c r="C10083" s="22"/>
      <c r="F10083" s="25"/>
    </row>
    <row r="10084" spans="1:6" ht="12.75" x14ac:dyDescent="0.2">
      <c r="A10084" s="20"/>
      <c r="C10084" s="22"/>
      <c r="F10084" s="25"/>
    </row>
    <row r="10085" spans="1:6" ht="12.75" x14ac:dyDescent="0.2">
      <c r="A10085" s="20"/>
      <c r="C10085" s="22"/>
      <c r="F10085" s="25"/>
    </row>
    <row r="10086" spans="1:6" ht="12.75" x14ac:dyDescent="0.2">
      <c r="A10086" s="20"/>
      <c r="C10086" s="22"/>
      <c r="F10086" s="25"/>
    </row>
    <row r="10087" spans="1:6" ht="12.75" x14ac:dyDescent="0.2">
      <c r="A10087" s="20"/>
      <c r="C10087" s="22"/>
      <c r="F10087" s="25"/>
    </row>
    <row r="10088" spans="1:6" ht="12.75" x14ac:dyDescent="0.2">
      <c r="A10088" s="20"/>
      <c r="C10088" s="22"/>
      <c r="F10088" s="25"/>
    </row>
    <row r="10089" spans="1:6" ht="12.75" x14ac:dyDescent="0.2">
      <c r="A10089" s="20"/>
      <c r="C10089" s="22"/>
      <c r="F10089" s="25"/>
    </row>
    <row r="10090" spans="1:6" ht="12.75" x14ac:dyDescent="0.2">
      <c r="A10090" s="20"/>
      <c r="C10090" s="22"/>
      <c r="F10090" s="25"/>
    </row>
    <row r="10091" spans="1:6" ht="12.75" x14ac:dyDescent="0.2">
      <c r="A10091" s="20"/>
      <c r="C10091" s="22"/>
      <c r="F10091" s="25"/>
    </row>
    <row r="10092" spans="1:6" ht="12.75" x14ac:dyDescent="0.2">
      <c r="A10092" s="20"/>
      <c r="C10092" s="22"/>
      <c r="F10092" s="25"/>
    </row>
    <row r="10093" spans="1:6" ht="12.75" x14ac:dyDescent="0.2">
      <c r="A10093" s="20"/>
      <c r="C10093" s="22"/>
      <c r="F10093" s="25"/>
    </row>
    <row r="10094" spans="1:6" ht="12.75" x14ac:dyDescent="0.2">
      <c r="A10094" s="20"/>
      <c r="C10094" s="22"/>
      <c r="F10094" s="25"/>
    </row>
    <row r="10095" spans="1:6" ht="12.75" x14ac:dyDescent="0.2">
      <c r="A10095" s="20"/>
      <c r="C10095" s="22"/>
      <c r="F10095" s="25"/>
    </row>
    <row r="10096" spans="1:6" ht="12.75" x14ac:dyDescent="0.2">
      <c r="A10096" s="20"/>
      <c r="C10096" s="22"/>
      <c r="F10096" s="25"/>
    </row>
    <row r="10097" spans="1:6" ht="12.75" x14ac:dyDescent="0.2">
      <c r="A10097" s="20"/>
      <c r="C10097" s="22"/>
      <c r="F10097" s="25"/>
    </row>
    <row r="10098" spans="1:6" ht="12.75" x14ac:dyDescent="0.2">
      <c r="A10098" s="20"/>
      <c r="C10098" s="22"/>
      <c r="F10098" s="25"/>
    </row>
    <row r="10099" spans="1:6" ht="12.75" x14ac:dyDescent="0.2">
      <c r="A10099" s="20"/>
      <c r="C10099" s="22"/>
      <c r="F10099" s="25"/>
    </row>
    <row r="10100" spans="1:6" ht="12.75" x14ac:dyDescent="0.2">
      <c r="A10100" s="20"/>
      <c r="C10100" s="22"/>
      <c r="F10100" s="25"/>
    </row>
    <row r="10101" spans="1:6" ht="12.75" x14ac:dyDescent="0.2">
      <c r="A10101" s="20"/>
      <c r="C10101" s="22"/>
      <c r="F10101" s="25"/>
    </row>
    <row r="10102" spans="1:6" ht="12.75" x14ac:dyDescent="0.2">
      <c r="A10102" s="20"/>
      <c r="C10102" s="22"/>
      <c r="F10102" s="25"/>
    </row>
    <row r="10103" spans="1:6" ht="12.75" x14ac:dyDescent="0.2">
      <c r="A10103" s="20"/>
      <c r="C10103" s="22"/>
      <c r="F10103" s="25"/>
    </row>
    <row r="10104" spans="1:6" ht="12.75" x14ac:dyDescent="0.2">
      <c r="A10104" s="20"/>
      <c r="C10104" s="22"/>
      <c r="F10104" s="25"/>
    </row>
    <row r="10105" spans="1:6" ht="12.75" x14ac:dyDescent="0.2">
      <c r="A10105" s="20"/>
      <c r="C10105" s="22"/>
      <c r="F10105" s="25"/>
    </row>
    <row r="10106" spans="1:6" ht="12.75" x14ac:dyDescent="0.2">
      <c r="A10106" s="20"/>
      <c r="C10106" s="22"/>
      <c r="F10106" s="25"/>
    </row>
    <row r="10107" spans="1:6" ht="12.75" x14ac:dyDescent="0.2">
      <c r="A10107" s="20"/>
      <c r="C10107" s="22"/>
      <c r="F10107" s="25"/>
    </row>
    <row r="10108" spans="1:6" ht="12.75" x14ac:dyDescent="0.2">
      <c r="A10108" s="20"/>
      <c r="C10108" s="22"/>
      <c r="F10108" s="25"/>
    </row>
    <row r="10109" spans="1:6" ht="12.75" x14ac:dyDescent="0.2">
      <c r="A10109" s="20"/>
      <c r="C10109" s="22"/>
      <c r="F10109" s="25"/>
    </row>
    <row r="10110" spans="1:6" ht="12.75" x14ac:dyDescent="0.2">
      <c r="A10110" s="20"/>
      <c r="C10110" s="22"/>
      <c r="F10110" s="25"/>
    </row>
    <row r="10111" spans="1:6" ht="12.75" x14ac:dyDescent="0.2">
      <c r="A10111" s="20"/>
      <c r="C10111" s="22"/>
      <c r="F10111" s="25"/>
    </row>
    <row r="10112" spans="1:6" ht="12.75" x14ac:dyDescent="0.2">
      <c r="A10112" s="20"/>
      <c r="C10112" s="22"/>
      <c r="F10112" s="25"/>
    </row>
    <row r="10113" spans="1:6" ht="12.75" x14ac:dyDescent="0.2">
      <c r="A10113" s="20"/>
      <c r="C10113" s="22"/>
      <c r="F10113" s="25"/>
    </row>
    <row r="10114" spans="1:6" ht="12.75" x14ac:dyDescent="0.2">
      <c r="A10114" s="20"/>
      <c r="C10114" s="22"/>
      <c r="F10114" s="25"/>
    </row>
    <row r="10115" spans="1:6" ht="12.75" x14ac:dyDescent="0.2">
      <c r="A10115" s="20"/>
      <c r="C10115" s="22"/>
      <c r="F10115" s="25"/>
    </row>
    <row r="10116" spans="1:6" ht="12.75" x14ac:dyDescent="0.2">
      <c r="A10116" s="20"/>
      <c r="C10116" s="22"/>
      <c r="F10116" s="25"/>
    </row>
    <row r="10117" spans="1:6" ht="12.75" x14ac:dyDescent="0.2">
      <c r="A10117" s="20"/>
      <c r="C10117" s="22"/>
      <c r="F10117" s="25"/>
    </row>
    <row r="10118" spans="1:6" ht="12.75" x14ac:dyDescent="0.2">
      <c r="A10118" s="20"/>
      <c r="C10118" s="22"/>
      <c r="F10118" s="25"/>
    </row>
    <row r="10119" spans="1:6" ht="12.75" x14ac:dyDescent="0.2">
      <c r="A10119" s="20"/>
      <c r="C10119" s="22"/>
      <c r="F10119" s="25"/>
    </row>
    <row r="10120" spans="1:6" ht="12.75" x14ac:dyDescent="0.2">
      <c r="A10120" s="20"/>
      <c r="C10120" s="22"/>
      <c r="F10120" s="25"/>
    </row>
    <row r="10121" spans="1:6" ht="12.75" x14ac:dyDescent="0.2">
      <c r="A10121" s="20"/>
      <c r="C10121" s="22"/>
      <c r="F10121" s="25"/>
    </row>
    <row r="10122" spans="1:6" ht="12.75" x14ac:dyDescent="0.2">
      <c r="A10122" s="20"/>
      <c r="C10122" s="22"/>
      <c r="F10122" s="25"/>
    </row>
    <row r="10123" spans="1:6" ht="12.75" x14ac:dyDescent="0.2">
      <c r="A10123" s="20"/>
      <c r="C10123" s="22"/>
      <c r="F10123" s="25"/>
    </row>
    <row r="10124" spans="1:6" ht="12.75" x14ac:dyDescent="0.2">
      <c r="A10124" s="20"/>
      <c r="C10124" s="22"/>
      <c r="F10124" s="25"/>
    </row>
    <row r="10125" spans="1:6" ht="12.75" x14ac:dyDescent="0.2">
      <c r="A10125" s="20"/>
      <c r="C10125" s="22"/>
      <c r="F10125" s="25"/>
    </row>
    <row r="10126" spans="1:6" ht="12.75" x14ac:dyDescent="0.2">
      <c r="A10126" s="20"/>
      <c r="C10126" s="22"/>
      <c r="F10126" s="25"/>
    </row>
    <row r="10127" spans="1:6" ht="12.75" x14ac:dyDescent="0.2">
      <c r="A10127" s="20"/>
      <c r="C10127" s="22"/>
      <c r="F10127" s="25"/>
    </row>
    <row r="10128" spans="1:6" ht="12.75" x14ac:dyDescent="0.2">
      <c r="A10128" s="20"/>
      <c r="C10128" s="22"/>
      <c r="F10128" s="25"/>
    </row>
    <row r="10129" spans="1:6" ht="12.75" x14ac:dyDescent="0.2">
      <c r="A10129" s="20"/>
      <c r="C10129" s="22"/>
      <c r="F10129" s="25"/>
    </row>
    <row r="10130" spans="1:6" ht="12.75" x14ac:dyDescent="0.2">
      <c r="A10130" s="20"/>
      <c r="C10130" s="22"/>
      <c r="F10130" s="25"/>
    </row>
    <row r="10131" spans="1:6" ht="12.75" x14ac:dyDescent="0.2">
      <c r="A10131" s="20"/>
      <c r="C10131" s="22"/>
      <c r="F10131" s="25"/>
    </row>
    <row r="10132" spans="1:6" ht="12.75" x14ac:dyDescent="0.2">
      <c r="A10132" s="20"/>
      <c r="C10132" s="22"/>
      <c r="F10132" s="25"/>
    </row>
    <row r="10133" spans="1:6" ht="12.75" x14ac:dyDescent="0.2">
      <c r="A10133" s="20"/>
      <c r="C10133" s="22"/>
      <c r="F10133" s="25"/>
    </row>
    <row r="10134" spans="1:6" ht="12.75" x14ac:dyDescent="0.2">
      <c r="A10134" s="20"/>
      <c r="C10134" s="22"/>
      <c r="F10134" s="25"/>
    </row>
    <row r="10135" spans="1:6" ht="12.75" x14ac:dyDescent="0.2">
      <c r="A10135" s="20"/>
      <c r="C10135" s="22"/>
      <c r="F10135" s="25"/>
    </row>
    <row r="10136" spans="1:6" ht="12.75" x14ac:dyDescent="0.2">
      <c r="A10136" s="20"/>
      <c r="C10136" s="22"/>
      <c r="F10136" s="25"/>
    </row>
    <row r="10137" spans="1:6" ht="12.75" x14ac:dyDescent="0.2">
      <c r="A10137" s="20"/>
      <c r="C10137" s="22"/>
      <c r="F10137" s="25"/>
    </row>
    <row r="10138" spans="1:6" ht="12.75" x14ac:dyDescent="0.2">
      <c r="A10138" s="20"/>
      <c r="C10138" s="22"/>
      <c r="F10138" s="25"/>
    </row>
    <row r="10139" spans="1:6" ht="12.75" x14ac:dyDescent="0.2">
      <c r="A10139" s="20"/>
      <c r="C10139" s="22"/>
      <c r="F10139" s="25"/>
    </row>
    <row r="10140" spans="1:6" ht="12.75" x14ac:dyDescent="0.2">
      <c r="A10140" s="20"/>
      <c r="C10140" s="22"/>
      <c r="F10140" s="25"/>
    </row>
    <row r="10141" spans="1:6" ht="12.75" x14ac:dyDescent="0.2">
      <c r="A10141" s="20"/>
      <c r="C10141" s="22"/>
      <c r="F10141" s="25"/>
    </row>
    <row r="10142" spans="1:6" ht="12.75" x14ac:dyDescent="0.2">
      <c r="A10142" s="20"/>
      <c r="C10142" s="22"/>
      <c r="F10142" s="25"/>
    </row>
    <row r="10143" spans="1:6" ht="12.75" x14ac:dyDescent="0.2">
      <c r="A10143" s="20"/>
      <c r="C10143" s="22"/>
      <c r="F10143" s="25"/>
    </row>
    <row r="10144" spans="1:6" ht="12.75" x14ac:dyDescent="0.2">
      <c r="A10144" s="20"/>
      <c r="C10144" s="22"/>
      <c r="F10144" s="25"/>
    </row>
    <row r="10145" spans="1:6" ht="12.75" x14ac:dyDescent="0.2">
      <c r="A10145" s="20"/>
      <c r="C10145" s="22"/>
      <c r="F10145" s="25"/>
    </row>
    <row r="10146" spans="1:6" ht="12.75" x14ac:dyDescent="0.2">
      <c r="A10146" s="20"/>
      <c r="C10146" s="22"/>
      <c r="F10146" s="25"/>
    </row>
    <row r="10147" spans="1:6" ht="12.75" x14ac:dyDescent="0.2">
      <c r="A10147" s="20"/>
      <c r="C10147" s="22"/>
      <c r="F10147" s="25"/>
    </row>
    <row r="10148" spans="1:6" ht="12.75" x14ac:dyDescent="0.2">
      <c r="A10148" s="20"/>
      <c r="C10148" s="22"/>
      <c r="F10148" s="25"/>
    </row>
    <row r="10149" spans="1:6" ht="12.75" x14ac:dyDescent="0.2">
      <c r="A10149" s="20"/>
      <c r="C10149" s="22"/>
      <c r="F10149" s="25"/>
    </row>
    <row r="10150" spans="1:6" ht="12.75" x14ac:dyDescent="0.2">
      <c r="A10150" s="20"/>
      <c r="C10150" s="22"/>
      <c r="F10150" s="25"/>
    </row>
    <row r="10151" spans="1:6" ht="12.75" x14ac:dyDescent="0.2">
      <c r="A10151" s="20"/>
      <c r="C10151" s="22"/>
      <c r="F10151" s="25"/>
    </row>
    <row r="10152" spans="1:6" ht="12.75" x14ac:dyDescent="0.2">
      <c r="A10152" s="20"/>
      <c r="C10152" s="22"/>
      <c r="F10152" s="25"/>
    </row>
    <row r="10153" spans="1:6" ht="12.75" x14ac:dyDescent="0.2">
      <c r="A10153" s="20"/>
      <c r="C10153" s="22"/>
      <c r="F10153" s="25"/>
    </row>
    <row r="10154" spans="1:6" ht="12.75" x14ac:dyDescent="0.2">
      <c r="A10154" s="20"/>
      <c r="C10154" s="22"/>
      <c r="F10154" s="25"/>
    </row>
    <row r="10155" spans="1:6" ht="12.75" x14ac:dyDescent="0.2">
      <c r="A10155" s="20"/>
      <c r="C10155" s="22"/>
      <c r="F10155" s="25"/>
    </row>
    <row r="10156" spans="1:6" ht="12.75" x14ac:dyDescent="0.2">
      <c r="A10156" s="20"/>
      <c r="C10156" s="22"/>
      <c r="F10156" s="25"/>
    </row>
    <row r="10157" spans="1:6" ht="12.75" x14ac:dyDescent="0.2">
      <c r="A10157" s="20"/>
      <c r="C10157" s="22"/>
      <c r="F10157" s="25"/>
    </row>
    <row r="10158" spans="1:6" ht="12.75" x14ac:dyDescent="0.2">
      <c r="A10158" s="20"/>
      <c r="C10158" s="22"/>
      <c r="F10158" s="25"/>
    </row>
    <row r="10159" spans="1:6" ht="12.75" x14ac:dyDescent="0.2">
      <c r="A10159" s="20"/>
      <c r="C10159" s="22"/>
      <c r="F10159" s="25"/>
    </row>
    <row r="10160" spans="1:6" ht="12.75" x14ac:dyDescent="0.2">
      <c r="A10160" s="20"/>
      <c r="C10160" s="22"/>
      <c r="F10160" s="25"/>
    </row>
    <row r="10161" spans="1:6" ht="12.75" x14ac:dyDescent="0.2">
      <c r="A10161" s="20"/>
      <c r="C10161" s="22"/>
      <c r="F10161" s="25"/>
    </row>
    <row r="10162" spans="1:6" ht="12.75" x14ac:dyDescent="0.2">
      <c r="A10162" s="20"/>
      <c r="C10162" s="22"/>
      <c r="F10162" s="25"/>
    </row>
    <row r="10163" spans="1:6" ht="12.75" x14ac:dyDescent="0.2">
      <c r="A10163" s="20"/>
      <c r="C10163" s="22"/>
      <c r="F10163" s="25"/>
    </row>
    <row r="10164" spans="1:6" ht="12.75" x14ac:dyDescent="0.2">
      <c r="A10164" s="20"/>
      <c r="C10164" s="22"/>
      <c r="F10164" s="25"/>
    </row>
    <row r="10165" spans="1:6" ht="12.75" x14ac:dyDescent="0.2">
      <c r="A10165" s="20"/>
      <c r="C10165" s="22"/>
      <c r="F10165" s="25"/>
    </row>
    <row r="10166" spans="1:6" ht="12.75" x14ac:dyDescent="0.2">
      <c r="A10166" s="20"/>
      <c r="C10166" s="22"/>
      <c r="F10166" s="25"/>
    </row>
    <row r="10167" spans="1:6" ht="12.75" x14ac:dyDescent="0.2">
      <c r="A10167" s="20"/>
      <c r="C10167" s="22"/>
      <c r="F10167" s="25"/>
    </row>
    <row r="10168" spans="1:6" ht="12.75" x14ac:dyDescent="0.2">
      <c r="A10168" s="20"/>
      <c r="C10168" s="22"/>
      <c r="F10168" s="25"/>
    </row>
    <row r="10169" spans="1:6" ht="12.75" x14ac:dyDescent="0.2">
      <c r="A10169" s="20"/>
      <c r="C10169" s="22"/>
      <c r="F10169" s="25"/>
    </row>
    <row r="10170" spans="1:6" ht="12.75" x14ac:dyDescent="0.2">
      <c r="A10170" s="20"/>
      <c r="C10170" s="22"/>
      <c r="F10170" s="25"/>
    </row>
    <row r="10171" spans="1:6" ht="12.75" x14ac:dyDescent="0.2">
      <c r="A10171" s="20"/>
      <c r="C10171" s="22"/>
      <c r="F10171" s="25"/>
    </row>
    <row r="10172" spans="1:6" ht="12.75" x14ac:dyDescent="0.2">
      <c r="A10172" s="20"/>
      <c r="C10172" s="22"/>
      <c r="F10172" s="25"/>
    </row>
    <row r="10173" spans="1:6" ht="12.75" x14ac:dyDescent="0.2">
      <c r="A10173" s="20"/>
      <c r="C10173" s="22"/>
      <c r="F10173" s="25"/>
    </row>
    <row r="10174" spans="1:6" ht="12.75" x14ac:dyDescent="0.2">
      <c r="A10174" s="20"/>
      <c r="C10174" s="22"/>
      <c r="F10174" s="25"/>
    </row>
    <row r="10175" spans="1:6" ht="12.75" x14ac:dyDescent="0.2">
      <c r="A10175" s="20"/>
      <c r="C10175" s="22"/>
      <c r="F10175" s="25"/>
    </row>
    <row r="10176" spans="1:6" ht="12.75" x14ac:dyDescent="0.2">
      <c r="A10176" s="20"/>
      <c r="C10176" s="22"/>
      <c r="F10176" s="25"/>
    </row>
    <row r="10177" spans="1:6" ht="12.75" x14ac:dyDescent="0.2">
      <c r="A10177" s="20"/>
      <c r="C10177" s="22"/>
      <c r="F10177" s="25"/>
    </row>
    <row r="10178" spans="1:6" ht="12.75" x14ac:dyDescent="0.2">
      <c r="A10178" s="20"/>
      <c r="C10178" s="22"/>
      <c r="F10178" s="25"/>
    </row>
    <row r="10179" spans="1:6" ht="12.75" x14ac:dyDescent="0.2">
      <c r="A10179" s="20"/>
      <c r="C10179" s="22"/>
      <c r="F10179" s="25"/>
    </row>
    <row r="10180" spans="1:6" ht="12.75" x14ac:dyDescent="0.2">
      <c r="A10180" s="20"/>
      <c r="C10180" s="22"/>
      <c r="F10180" s="25"/>
    </row>
    <row r="10181" spans="1:6" ht="12.75" x14ac:dyDescent="0.2">
      <c r="A10181" s="20"/>
      <c r="C10181" s="22"/>
      <c r="F10181" s="25"/>
    </row>
    <row r="10182" spans="1:6" ht="12.75" x14ac:dyDescent="0.2">
      <c r="A10182" s="20"/>
      <c r="C10182" s="22"/>
      <c r="F10182" s="25"/>
    </row>
    <row r="10183" spans="1:6" ht="12.75" x14ac:dyDescent="0.2">
      <c r="A10183" s="20"/>
      <c r="C10183" s="22"/>
      <c r="F10183" s="25"/>
    </row>
    <row r="10184" spans="1:6" ht="12.75" x14ac:dyDescent="0.2">
      <c r="A10184" s="20"/>
      <c r="C10184" s="22"/>
      <c r="F10184" s="25"/>
    </row>
    <row r="10185" spans="1:6" ht="12.75" x14ac:dyDescent="0.2">
      <c r="A10185" s="20"/>
      <c r="C10185" s="22"/>
      <c r="F10185" s="25"/>
    </row>
    <row r="10186" spans="1:6" ht="12.75" x14ac:dyDescent="0.2">
      <c r="A10186" s="20"/>
      <c r="C10186" s="22"/>
      <c r="F10186" s="25"/>
    </row>
    <row r="10187" spans="1:6" ht="12.75" x14ac:dyDescent="0.2">
      <c r="A10187" s="20"/>
      <c r="C10187" s="22"/>
      <c r="F10187" s="25"/>
    </row>
    <row r="10188" spans="1:6" ht="12.75" x14ac:dyDescent="0.2">
      <c r="A10188" s="20"/>
      <c r="C10188" s="22"/>
      <c r="F10188" s="25"/>
    </row>
    <row r="10189" spans="1:6" ht="12.75" x14ac:dyDescent="0.2">
      <c r="A10189" s="20"/>
      <c r="C10189" s="22"/>
      <c r="F10189" s="25"/>
    </row>
    <row r="10190" spans="1:6" ht="12.75" x14ac:dyDescent="0.2">
      <c r="A10190" s="20"/>
      <c r="C10190" s="22"/>
      <c r="F10190" s="25"/>
    </row>
    <row r="10191" spans="1:6" ht="12.75" x14ac:dyDescent="0.2">
      <c r="A10191" s="20"/>
      <c r="C10191" s="22"/>
      <c r="F10191" s="25"/>
    </row>
    <row r="10192" spans="1:6" ht="12.75" x14ac:dyDescent="0.2">
      <c r="A10192" s="20"/>
      <c r="C10192" s="22"/>
      <c r="F10192" s="25"/>
    </row>
    <row r="10193" spans="1:6" ht="12.75" x14ac:dyDescent="0.2">
      <c r="A10193" s="20"/>
      <c r="C10193" s="22"/>
      <c r="F10193" s="25"/>
    </row>
    <row r="10194" spans="1:6" ht="12.75" x14ac:dyDescent="0.2">
      <c r="A10194" s="20"/>
      <c r="C10194" s="22"/>
      <c r="F10194" s="25"/>
    </row>
    <row r="10195" spans="1:6" ht="12.75" x14ac:dyDescent="0.2">
      <c r="A10195" s="20"/>
      <c r="C10195" s="22"/>
      <c r="F10195" s="25"/>
    </row>
    <row r="10196" spans="1:6" ht="12.75" x14ac:dyDescent="0.2">
      <c r="A10196" s="20"/>
      <c r="C10196" s="22"/>
      <c r="F10196" s="25"/>
    </row>
    <row r="10197" spans="1:6" ht="12.75" x14ac:dyDescent="0.2">
      <c r="A10197" s="20"/>
      <c r="C10197" s="22"/>
      <c r="F10197" s="25"/>
    </row>
    <row r="10198" spans="1:6" ht="12.75" x14ac:dyDescent="0.2">
      <c r="A10198" s="20"/>
      <c r="C10198" s="22"/>
      <c r="F10198" s="25"/>
    </row>
    <row r="10199" spans="1:6" ht="12.75" x14ac:dyDescent="0.2">
      <c r="A10199" s="20"/>
      <c r="C10199" s="22"/>
      <c r="F10199" s="25"/>
    </row>
    <row r="10200" spans="1:6" ht="12.75" x14ac:dyDescent="0.2">
      <c r="A10200" s="20"/>
      <c r="C10200" s="22"/>
      <c r="F10200" s="25"/>
    </row>
    <row r="10201" spans="1:6" ht="12.75" x14ac:dyDescent="0.2">
      <c r="A10201" s="20"/>
      <c r="C10201" s="22"/>
      <c r="F10201" s="25"/>
    </row>
    <row r="10202" spans="1:6" ht="12.75" x14ac:dyDescent="0.2">
      <c r="A10202" s="20"/>
      <c r="C10202" s="22"/>
      <c r="F10202" s="25"/>
    </row>
    <row r="10203" spans="1:6" ht="12.75" x14ac:dyDescent="0.2">
      <c r="A10203" s="20"/>
      <c r="C10203" s="22"/>
      <c r="F10203" s="25"/>
    </row>
    <row r="10204" spans="1:6" ht="12.75" x14ac:dyDescent="0.2">
      <c r="A10204" s="20"/>
      <c r="C10204" s="22"/>
      <c r="F10204" s="25"/>
    </row>
    <row r="10205" spans="1:6" ht="12.75" x14ac:dyDescent="0.2">
      <c r="A10205" s="20"/>
      <c r="C10205" s="22"/>
      <c r="F10205" s="25"/>
    </row>
    <row r="10206" spans="1:6" ht="12.75" x14ac:dyDescent="0.2">
      <c r="A10206" s="20"/>
      <c r="C10206" s="22"/>
      <c r="F10206" s="25"/>
    </row>
    <row r="10207" spans="1:6" ht="12.75" x14ac:dyDescent="0.2">
      <c r="A10207" s="20"/>
      <c r="C10207" s="22"/>
      <c r="F10207" s="25"/>
    </row>
    <row r="10208" spans="1:6" ht="12.75" x14ac:dyDescent="0.2">
      <c r="A10208" s="20"/>
      <c r="C10208" s="22"/>
      <c r="F10208" s="25"/>
    </row>
    <row r="10209" spans="1:6" ht="12.75" x14ac:dyDescent="0.2">
      <c r="A10209" s="20"/>
      <c r="C10209" s="22"/>
      <c r="F10209" s="25"/>
    </row>
    <row r="10210" spans="1:6" ht="12.75" x14ac:dyDescent="0.2">
      <c r="A10210" s="20"/>
      <c r="C10210" s="22"/>
      <c r="F10210" s="25"/>
    </row>
    <row r="10211" spans="1:6" ht="12.75" x14ac:dyDescent="0.2">
      <c r="A10211" s="20"/>
      <c r="C10211" s="22"/>
      <c r="F10211" s="25"/>
    </row>
    <row r="10212" spans="1:6" ht="12.75" x14ac:dyDescent="0.2">
      <c r="A10212" s="20"/>
      <c r="C10212" s="22"/>
      <c r="F10212" s="25"/>
    </row>
    <row r="10213" spans="1:6" ht="12.75" x14ac:dyDescent="0.2">
      <c r="A10213" s="20"/>
      <c r="C10213" s="22"/>
      <c r="F10213" s="25"/>
    </row>
    <row r="10214" spans="1:6" ht="12.75" x14ac:dyDescent="0.2">
      <c r="A10214" s="20"/>
      <c r="C10214" s="22"/>
      <c r="F10214" s="25"/>
    </row>
    <row r="10215" spans="1:6" ht="12.75" x14ac:dyDescent="0.2">
      <c r="A10215" s="20"/>
      <c r="C10215" s="22"/>
      <c r="F10215" s="25"/>
    </row>
    <row r="10216" spans="1:6" ht="12.75" x14ac:dyDescent="0.2">
      <c r="A10216" s="20"/>
      <c r="C10216" s="22"/>
      <c r="F10216" s="25"/>
    </row>
    <row r="10217" spans="1:6" ht="12.75" x14ac:dyDescent="0.2">
      <c r="A10217" s="20"/>
      <c r="C10217" s="22"/>
      <c r="F10217" s="25"/>
    </row>
    <row r="10218" spans="1:6" ht="12.75" x14ac:dyDescent="0.2">
      <c r="A10218" s="20"/>
      <c r="C10218" s="22"/>
      <c r="F10218" s="25"/>
    </row>
    <row r="10219" spans="1:6" ht="12.75" x14ac:dyDescent="0.2">
      <c r="A10219" s="20"/>
      <c r="C10219" s="22"/>
      <c r="F10219" s="25"/>
    </row>
    <row r="10220" spans="1:6" ht="12.75" x14ac:dyDescent="0.2">
      <c r="A10220" s="20"/>
      <c r="C10220" s="22"/>
      <c r="F10220" s="25"/>
    </row>
    <row r="10221" spans="1:6" ht="12.75" x14ac:dyDescent="0.2">
      <c r="A10221" s="20"/>
      <c r="C10221" s="22"/>
      <c r="F10221" s="25"/>
    </row>
    <row r="10222" spans="1:6" ht="12.75" x14ac:dyDescent="0.2">
      <c r="A10222" s="20"/>
      <c r="C10222" s="22"/>
      <c r="F10222" s="25"/>
    </row>
    <row r="10223" spans="1:6" ht="12.75" x14ac:dyDescent="0.2">
      <c r="A10223" s="20"/>
      <c r="C10223" s="22"/>
      <c r="F10223" s="25"/>
    </row>
    <row r="10224" spans="1:6" ht="12.75" x14ac:dyDescent="0.2">
      <c r="A10224" s="20"/>
      <c r="C10224" s="22"/>
      <c r="F10224" s="25"/>
    </row>
    <row r="10225" spans="1:6" ht="12.75" x14ac:dyDescent="0.2">
      <c r="A10225" s="20"/>
      <c r="C10225" s="22"/>
      <c r="F10225" s="25"/>
    </row>
    <row r="10226" spans="1:6" ht="12.75" x14ac:dyDescent="0.2">
      <c r="A10226" s="20"/>
      <c r="C10226" s="22"/>
      <c r="F10226" s="25"/>
    </row>
    <row r="10227" spans="1:6" ht="12.75" x14ac:dyDescent="0.2">
      <c r="A10227" s="20"/>
      <c r="C10227" s="22"/>
      <c r="F10227" s="25"/>
    </row>
    <row r="10228" spans="1:6" ht="12.75" x14ac:dyDescent="0.2">
      <c r="A10228" s="20"/>
      <c r="C10228" s="22"/>
      <c r="F10228" s="25"/>
    </row>
    <row r="10229" spans="1:6" ht="12.75" x14ac:dyDescent="0.2">
      <c r="A10229" s="20"/>
      <c r="C10229" s="22"/>
      <c r="F10229" s="25"/>
    </row>
    <row r="10230" spans="1:6" ht="12.75" x14ac:dyDescent="0.2">
      <c r="A10230" s="20"/>
      <c r="C10230" s="22"/>
      <c r="F10230" s="25"/>
    </row>
    <row r="10231" spans="1:6" ht="12.75" x14ac:dyDescent="0.2">
      <c r="A10231" s="20"/>
      <c r="C10231" s="22"/>
      <c r="F10231" s="25"/>
    </row>
    <row r="10232" spans="1:6" ht="12.75" x14ac:dyDescent="0.2">
      <c r="A10232" s="20"/>
      <c r="C10232" s="22"/>
      <c r="F10232" s="25"/>
    </row>
    <row r="10233" spans="1:6" ht="12.75" x14ac:dyDescent="0.2">
      <c r="A10233" s="20"/>
      <c r="C10233" s="22"/>
      <c r="F10233" s="25"/>
    </row>
    <row r="10234" spans="1:6" ht="12.75" x14ac:dyDescent="0.2">
      <c r="A10234" s="20"/>
      <c r="C10234" s="22"/>
      <c r="F10234" s="25"/>
    </row>
    <row r="10235" spans="1:6" ht="12.75" x14ac:dyDescent="0.2">
      <c r="A10235" s="20"/>
      <c r="C10235" s="22"/>
      <c r="F10235" s="25"/>
    </row>
    <row r="10236" spans="1:6" ht="12.75" x14ac:dyDescent="0.2">
      <c r="A10236" s="20"/>
      <c r="C10236" s="22"/>
      <c r="F10236" s="25"/>
    </row>
    <row r="10237" spans="1:6" ht="12.75" x14ac:dyDescent="0.2">
      <c r="A10237" s="20"/>
      <c r="C10237" s="22"/>
      <c r="F10237" s="25"/>
    </row>
    <row r="10238" spans="1:6" ht="12.75" x14ac:dyDescent="0.2">
      <c r="A10238" s="20"/>
      <c r="C10238" s="22"/>
      <c r="F10238" s="25"/>
    </row>
    <row r="10239" spans="1:6" ht="12.75" x14ac:dyDescent="0.2">
      <c r="A10239" s="20"/>
      <c r="C10239" s="22"/>
      <c r="F10239" s="25"/>
    </row>
    <row r="10240" spans="1:6" ht="12.75" x14ac:dyDescent="0.2">
      <c r="A10240" s="20"/>
      <c r="C10240" s="22"/>
      <c r="F10240" s="25"/>
    </row>
    <row r="10241" spans="1:6" ht="12.75" x14ac:dyDescent="0.2">
      <c r="A10241" s="20"/>
      <c r="C10241" s="22"/>
      <c r="F10241" s="25"/>
    </row>
    <row r="10242" spans="1:6" ht="12.75" x14ac:dyDescent="0.2">
      <c r="A10242" s="20"/>
      <c r="C10242" s="22"/>
      <c r="F10242" s="25"/>
    </row>
    <row r="10243" spans="1:6" ht="12.75" x14ac:dyDescent="0.2">
      <c r="A10243" s="20"/>
      <c r="C10243" s="22"/>
      <c r="F10243" s="25"/>
    </row>
    <row r="10244" spans="1:6" ht="12.75" x14ac:dyDescent="0.2">
      <c r="A10244" s="20"/>
      <c r="C10244" s="22"/>
      <c r="F10244" s="25"/>
    </row>
    <row r="10245" spans="1:6" ht="12.75" x14ac:dyDescent="0.2">
      <c r="A10245" s="20"/>
      <c r="C10245" s="22"/>
      <c r="F10245" s="25"/>
    </row>
    <row r="10246" spans="1:6" ht="12.75" x14ac:dyDescent="0.2">
      <c r="A10246" s="20"/>
      <c r="C10246" s="22"/>
      <c r="F10246" s="25"/>
    </row>
    <row r="10247" spans="1:6" ht="12.75" x14ac:dyDescent="0.2">
      <c r="A10247" s="20"/>
      <c r="C10247" s="22"/>
      <c r="F10247" s="25"/>
    </row>
    <row r="10248" spans="1:6" ht="12.75" x14ac:dyDescent="0.2">
      <c r="A10248" s="20"/>
      <c r="C10248" s="22"/>
      <c r="F10248" s="25"/>
    </row>
    <row r="10249" spans="1:6" ht="12.75" x14ac:dyDescent="0.2">
      <c r="A10249" s="20"/>
      <c r="C10249" s="22"/>
      <c r="F10249" s="25"/>
    </row>
    <row r="10250" spans="1:6" ht="12.75" x14ac:dyDescent="0.2">
      <c r="A10250" s="20"/>
      <c r="C10250" s="22"/>
      <c r="F10250" s="25"/>
    </row>
    <row r="10251" spans="1:6" ht="12.75" x14ac:dyDescent="0.2">
      <c r="A10251" s="20"/>
      <c r="C10251" s="22"/>
      <c r="F10251" s="25"/>
    </row>
    <row r="10252" spans="1:6" ht="12.75" x14ac:dyDescent="0.2">
      <c r="A10252" s="20"/>
      <c r="C10252" s="22"/>
      <c r="F10252" s="25"/>
    </row>
    <row r="10253" spans="1:6" ht="12.75" x14ac:dyDescent="0.2">
      <c r="A10253" s="20"/>
      <c r="C10253" s="22"/>
      <c r="F10253" s="25"/>
    </row>
    <row r="10254" spans="1:6" ht="12.75" x14ac:dyDescent="0.2">
      <c r="A10254" s="20"/>
      <c r="C10254" s="22"/>
      <c r="F10254" s="25"/>
    </row>
    <row r="10255" spans="1:6" ht="12.75" x14ac:dyDescent="0.2">
      <c r="A10255" s="20"/>
      <c r="C10255" s="22"/>
      <c r="F10255" s="25"/>
    </row>
    <row r="10256" spans="1:6" ht="12.75" x14ac:dyDescent="0.2">
      <c r="A10256" s="20"/>
      <c r="C10256" s="22"/>
      <c r="F10256" s="25"/>
    </row>
    <row r="10257" spans="1:6" ht="12.75" x14ac:dyDescent="0.2">
      <c r="A10257" s="20"/>
      <c r="C10257" s="22"/>
      <c r="F10257" s="25"/>
    </row>
    <row r="10258" spans="1:6" ht="12.75" x14ac:dyDescent="0.2">
      <c r="A10258" s="20"/>
      <c r="C10258" s="22"/>
      <c r="F10258" s="25"/>
    </row>
    <row r="10259" spans="1:6" ht="12.75" x14ac:dyDescent="0.2">
      <c r="A10259" s="20"/>
      <c r="C10259" s="22"/>
      <c r="F10259" s="25"/>
    </row>
    <row r="10260" spans="1:6" ht="12.75" x14ac:dyDescent="0.2">
      <c r="A10260" s="20"/>
      <c r="C10260" s="22"/>
      <c r="F10260" s="25"/>
    </row>
    <row r="10261" spans="1:6" ht="12.75" x14ac:dyDescent="0.2">
      <c r="A10261" s="20"/>
      <c r="C10261" s="22"/>
      <c r="F10261" s="25"/>
    </row>
    <row r="10262" spans="1:6" ht="12.75" x14ac:dyDescent="0.2">
      <c r="A10262" s="20"/>
      <c r="C10262" s="22"/>
      <c r="F10262" s="25"/>
    </row>
    <row r="10263" spans="1:6" ht="12.75" x14ac:dyDescent="0.2">
      <c r="A10263" s="20"/>
      <c r="C10263" s="22"/>
      <c r="F10263" s="25"/>
    </row>
    <row r="10264" spans="1:6" ht="12.75" x14ac:dyDescent="0.2">
      <c r="A10264" s="20"/>
      <c r="C10264" s="22"/>
      <c r="F10264" s="25"/>
    </row>
    <row r="10265" spans="1:6" ht="12.75" x14ac:dyDescent="0.2">
      <c r="A10265" s="20"/>
      <c r="C10265" s="22"/>
      <c r="F10265" s="25"/>
    </row>
    <row r="10266" spans="1:6" ht="12.75" x14ac:dyDescent="0.2">
      <c r="A10266" s="20"/>
      <c r="C10266" s="22"/>
      <c r="F10266" s="25"/>
    </row>
    <row r="10267" spans="1:6" ht="12.75" x14ac:dyDescent="0.2">
      <c r="A10267" s="20"/>
      <c r="C10267" s="22"/>
      <c r="F10267" s="25"/>
    </row>
    <row r="10268" spans="1:6" ht="12.75" x14ac:dyDescent="0.2">
      <c r="A10268" s="20"/>
      <c r="C10268" s="22"/>
      <c r="F10268" s="25"/>
    </row>
    <row r="10269" spans="1:6" ht="12.75" x14ac:dyDescent="0.2">
      <c r="A10269" s="20"/>
      <c r="C10269" s="22"/>
      <c r="F10269" s="25"/>
    </row>
    <row r="10270" spans="1:6" ht="12.75" x14ac:dyDescent="0.2">
      <c r="A10270" s="20"/>
      <c r="C10270" s="22"/>
      <c r="F10270" s="25"/>
    </row>
    <row r="10271" spans="1:6" ht="12.75" x14ac:dyDescent="0.2">
      <c r="A10271" s="20"/>
      <c r="C10271" s="22"/>
      <c r="F10271" s="25"/>
    </row>
    <row r="10272" spans="1:6" ht="12.75" x14ac:dyDescent="0.2">
      <c r="A10272" s="20"/>
      <c r="C10272" s="22"/>
      <c r="F10272" s="25"/>
    </row>
    <row r="10273" spans="1:6" ht="12.75" x14ac:dyDescent="0.2">
      <c r="A10273" s="20"/>
      <c r="C10273" s="22"/>
      <c r="F10273" s="25"/>
    </row>
    <row r="10274" spans="1:6" ht="12.75" x14ac:dyDescent="0.2">
      <c r="A10274" s="20"/>
      <c r="C10274" s="22"/>
      <c r="F10274" s="25"/>
    </row>
    <row r="10275" spans="1:6" ht="12.75" x14ac:dyDescent="0.2">
      <c r="A10275" s="20"/>
      <c r="C10275" s="22"/>
      <c r="F10275" s="25"/>
    </row>
    <row r="10276" spans="1:6" ht="12.75" x14ac:dyDescent="0.2">
      <c r="A10276" s="20"/>
      <c r="C10276" s="22"/>
      <c r="F10276" s="25"/>
    </row>
    <row r="10277" spans="1:6" ht="12.75" x14ac:dyDescent="0.2">
      <c r="A10277" s="20"/>
      <c r="C10277" s="22"/>
      <c r="F10277" s="25"/>
    </row>
    <row r="10278" spans="1:6" ht="12.75" x14ac:dyDescent="0.2">
      <c r="A10278" s="20"/>
      <c r="C10278" s="22"/>
      <c r="F10278" s="25"/>
    </row>
    <row r="10279" spans="1:6" ht="12.75" x14ac:dyDescent="0.2">
      <c r="A10279" s="20"/>
      <c r="C10279" s="22"/>
      <c r="F10279" s="25"/>
    </row>
    <row r="10280" spans="1:6" ht="12.75" x14ac:dyDescent="0.2">
      <c r="A10280" s="20"/>
      <c r="C10280" s="22"/>
      <c r="F10280" s="25"/>
    </row>
    <row r="10281" spans="1:6" ht="12.75" x14ac:dyDescent="0.2">
      <c r="A10281" s="20"/>
      <c r="C10281" s="22"/>
      <c r="F10281" s="25"/>
    </row>
    <row r="10282" spans="1:6" ht="12.75" x14ac:dyDescent="0.2">
      <c r="A10282" s="20"/>
      <c r="C10282" s="22"/>
      <c r="F10282" s="25"/>
    </row>
    <row r="10283" spans="1:6" ht="12.75" x14ac:dyDescent="0.2">
      <c r="A10283" s="20"/>
      <c r="C10283" s="22"/>
      <c r="F10283" s="25"/>
    </row>
    <row r="10284" spans="1:6" ht="12.75" x14ac:dyDescent="0.2">
      <c r="A10284" s="20"/>
      <c r="C10284" s="22"/>
      <c r="F10284" s="25"/>
    </row>
    <row r="10285" spans="1:6" ht="12.75" x14ac:dyDescent="0.2">
      <c r="A10285" s="20"/>
      <c r="C10285" s="22"/>
      <c r="F10285" s="25"/>
    </row>
    <row r="10286" spans="1:6" ht="12.75" x14ac:dyDescent="0.2">
      <c r="A10286" s="20"/>
      <c r="C10286" s="22"/>
      <c r="F10286" s="25"/>
    </row>
    <row r="10287" spans="1:6" ht="12.75" x14ac:dyDescent="0.2">
      <c r="A10287" s="20"/>
      <c r="C10287" s="22"/>
      <c r="F10287" s="25"/>
    </row>
    <row r="10288" spans="1:6" ht="12.75" x14ac:dyDescent="0.2">
      <c r="A10288" s="20"/>
      <c r="C10288" s="22"/>
      <c r="F10288" s="25"/>
    </row>
    <row r="10289" spans="1:6" ht="12.75" x14ac:dyDescent="0.2">
      <c r="A10289" s="20"/>
      <c r="C10289" s="22"/>
      <c r="F10289" s="25"/>
    </row>
    <row r="10290" spans="1:6" ht="12.75" x14ac:dyDescent="0.2">
      <c r="A10290" s="20"/>
      <c r="C10290" s="22"/>
      <c r="F10290" s="25"/>
    </row>
    <row r="10291" spans="1:6" ht="12.75" x14ac:dyDescent="0.2">
      <c r="A10291" s="20"/>
      <c r="C10291" s="22"/>
      <c r="F10291" s="25"/>
    </row>
    <row r="10292" spans="1:6" ht="12.75" x14ac:dyDescent="0.2">
      <c r="A10292" s="20"/>
      <c r="C10292" s="22"/>
      <c r="F10292" s="25"/>
    </row>
    <row r="10293" spans="1:6" ht="12.75" x14ac:dyDescent="0.2">
      <c r="A10293" s="20"/>
      <c r="C10293" s="22"/>
      <c r="F10293" s="25"/>
    </row>
    <row r="10294" spans="1:6" ht="12.75" x14ac:dyDescent="0.2">
      <c r="A10294" s="20"/>
      <c r="C10294" s="22"/>
      <c r="F10294" s="25"/>
    </row>
    <row r="10295" spans="1:6" ht="12.75" x14ac:dyDescent="0.2">
      <c r="A10295" s="20"/>
      <c r="C10295" s="22"/>
      <c r="F10295" s="25"/>
    </row>
    <row r="10296" spans="1:6" ht="12.75" x14ac:dyDescent="0.2">
      <c r="A10296" s="20"/>
      <c r="C10296" s="22"/>
      <c r="F10296" s="25"/>
    </row>
    <row r="10297" spans="1:6" ht="12.75" x14ac:dyDescent="0.2">
      <c r="A10297" s="20"/>
      <c r="C10297" s="22"/>
      <c r="F10297" s="25"/>
    </row>
    <row r="10298" spans="1:6" ht="12.75" x14ac:dyDescent="0.2">
      <c r="A10298" s="20"/>
      <c r="C10298" s="22"/>
      <c r="F10298" s="25"/>
    </row>
    <row r="10299" spans="1:6" ht="12.75" x14ac:dyDescent="0.2">
      <c r="A10299" s="20"/>
      <c r="C10299" s="22"/>
      <c r="F10299" s="25"/>
    </row>
    <row r="10300" spans="1:6" ht="12.75" x14ac:dyDescent="0.2">
      <c r="A10300" s="20"/>
      <c r="C10300" s="22"/>
      <c r="F10300" s="25"/>
    </row>
    <row r="10301" spans="1:6" ht="12.75" x14ac:dyDescent="0.2">
      <c r="A10301" s="20"/>
      <c r="C10301" s="22"/>
      <c r="F10301" s="25"/>
    </row>
    <row r="10302" spans="1:6" ht="12.75" x14ac:dyDescent="0.2">
      <c r="A10302" s="20"/>
      <c r="C10302" s="22"/>
      <c r="F10302" s="25"/>
    </row>
    <row r="10303" spans="1:6" ht="12.75" x14ac:dyDescent="0.2">
      <c r="A10303" s="20"/>
      <c r="C10303" s="22"/>
      <c r="F10303" s="25"/>
    </row>
    <row r="10304" spans="1:6" ht="12.75" x14ac:dyDescent="0.2">
      <c r="A10304" s="20"/>
      <c r="C10304" s="22"/>
      <c r="F10304" s="25"/>
    </row>
    <row r="10305" spans="1:6" ht="12.75" x14ac:dyDescent="0.2">
      <c r="A10305" s="20"/>
      <c r="C10305" s="22"/>
      <c r="F10305" s="25"/>
    </row>
    <row r="10306" spans="1:6" ht="12.75" x14ac:dyDescent="0.2">
      <c r="A10306" s="20"/>
      <c r="C10306" s="22"/>
      <c r="F10306" s="25"/>
    </row>
    <row r="10307" spans="1:6" ht="12.75" x14ac:dyDescent="0.2">
      <c r="A10307" s="20"/>
      <c r="C10307" s="22"/>
      <c r="F10307" s="25"/>
    </row>
    <row r="10308" spans="1:6" ht="12.75" x14ac:dyDescent="0.2">
      <c r="A10308" s="20"/>
      <c r="C10308" s="22"/>
      <c r="F10308" s="25"/>
    </row>
    <row r="10309" spans="1:6" ht="12.75" x14ac:dyDescent="0.2">
      <c r="A10309" s="20"/>
      <c r="C10309" s="22"/>
      <c r="F10309" s="25"/>
    </row>
    <row r="10310" spans="1:6" ht="12.75" x14ac:dyDescent="0.2">
      <c r="A10310" s="20"/>
      <c r="C10310" s="22"/>
      <c r="F10310" s="25"/>
    </row>
    <row r="10311" spans="1:6" ht="12.75" x14ac:dyDescent="0.2">
      <c r="A10311" s="20"/>
      <c r="C10311" s="22"/>
      <c r="F10311" s="25"/>
    </row>
    <row r="10312" spans="1:6" ht="12.75" x14ac:dyDescent="0.2">
      <c r="A10312" s="20"/>
      <c r="C10312" s="22"/>
      <c r="F10312" s="25"/>
    </row>
    <row r="10313" spans="1:6" ht="12.75" x14ac:dyDescent="0.2">
      <c r="A10313" s="20"/>
      <c r="C10313" s="22"/>
      <c r="F10313" s="25"/>
    </row>
    <row r="10314" spans="1:6" ht="12.75" x14ac:dyDescent="0.2">
      <c r="A10314" s="20"/>
      <c r="C10314" s="22"/>
      <c r="F10314" s="25"/>
    </row>
    <row r="10315" spans="1:6" ht="12.75" x14ac:dyDescent="0.2">
      <c r="A10315" s="20"/>
      <c r="C10315" s="22"/>
      <c r="F10315" s="25"/>
    </row>
    <row r="10316" spans="1:6" ht="12.75" x14ac:dyDescent="0.2">
      <c r="A10316" s="20"/>
      <c r="C10316" s="22"/>
      <c r="F10316" s="25"/>
    </row>
    <row r="10317" spans="1:6" ht="12.75" x14ac:dyDescent="0.2">
      <c r="A10317" s="20"/>
      <c r="C10317" s="22"/>
      <c r="F10317" s="25"/>
    </row>
    <row r="10318" spans="1:6" ht="12.75" x14ac:dyDescent="0.2">
      <c r="A10318" s="20"/>
      <c r="C10318" s="22"/>
      <c r="F10318" s="25"/>
    </row>
    <row r="10319" spans="1:6" ht="12.75" x14ac:dyDescent="0.2">
      <c r="A10319" s="20"/>
      <c r="C10319" s="22"/>
      <c r="F10319" s="25"/>
    </row>
    <row r="10320" spans="1:6" ht="12.75" x14ac:dyDescent="0.2">
      <c r="A10320" s="20"/>
      <c r="C10320" s="22"/>
      <c r="F10320" s="25"/>
    </row>
    <row r="10321" spans="1:6" ht="12.75" x14ac:dyDescent="0.2">
      <c r="A10321" s="20"/>
      <c r="C10321" s="22"/>
      <c r="F10321" s="25"/>
    </row>
    <row r="10322" spans="1:6" ht="12.75" x14ac:dyDescent="0.2">
      <c r="A10322" s="20"/>
      <c r="C10322" s="22"/>
      <c r="F10322" s="25"/>
    </row>
    <row r="10323" spans="1:6" ht="12.75" x14ac:dyDescent="0.2">
      <c r="A10323" s="20"/>
      <c r="C10323" s="22"/>
      <c r="F10323" s="25"/>
    </row>
    <row r="10324" spans="1:6" ht="12.75" x14ac:dyDescent="0.2">
      <c r="A10324" s="20"/>
      <c r="C10324" s="22"/>
      <c r="F10324" s="25"/>
    </row>
    <row r="10325" spans="1:6" ht="12.75" x14ac:dyDescent="0.2">
      <c r="A10325" s="20"/>
      <c r="C10325" s="22"/>
      <c r="F10325" s="25"/>
    </row>
    <row r="10326" spans="1:6" ht="12.75" x14ac:dyDescent="0.2">
      <c r="A10326" s="20"/>
      <c r="C10326" s="22"/>
      <c r="F10326" s="25"/>
    </row>
    <row r="10327" spans="1:6" ht="12.75" x14ac:dyDescent="0.2">
      <c r="A10327" s="20"/>
      <c r="C10327" s="22"/>
      <c r="F10327" s="25"/>
    </row>
    <row r="10328" spans="1:6" ht="12.75" x14ac:dyDescent="0.2">
      <c r="A10328" s="20"/>
      <c r="C10328" s="22"/>
      <c r="F10328" s="25"/>
    </row>
    <row r="10329" spans="1:6" ht="12.75" x14ac:dyDescent="0.2">
      <c r="A10329" s="20"/>
      <c r="C10329" s="22"/>
      <c r="F10329" s="25"/>
    </row>
    <row r="10330" spans="1:6" ht="12.75" x14ac:dyDescent="0.2">
      <c r="A10330" s="20"/>
      <c r="C10330" s="22"/>
      <c r="F10330" s="25"/>
    </row>
    <row r="10331" spans="1:6" ht="12.75" x14ac:dyDescent="0.2">
      <c r="A10331" s="20"/>
      <c r="C10331" s="22"/>
      <c r="F10331" s="25"/>
    </row>
    <row r="10332" spans="1:6" ht="12.75" x14ac:dyDescent="0.2">
      <c r="A10332" s="20"/>
      <c r="C10332" s="22"/>
      <c r="F10332" s="25"/>
    </row>
    <row r="10333" spans="1:6" ht="12.75" x14ac:dyDescent="0.2">
      <c r="A10333" s="20"/>
      <c r="C10333" s="22"/>
      <c r="F10333" s="25"/>
    </row>
    <row r="10334" spans="1:6" ht="12.75" x14ac:dyDescent="0.2">
      <c r="A10334" s="20"/>
      <c r="C10334" s="22"/>
      <c r="F10334" s="25"/>
    </row>
    <row r="10335" spans="1:6" ht="12.75" x14ac:dyDescent="0.2">
      <c r="A10335" s="20"/>
      <c r="C10335" s="22"/>
      <c r="F10335" s="25"/>
    </row>
    <row r="10336" spans="1:6" ht="12.75" x14ac:dyDescent="0.2">
      <c r="A10336" s="20"/>
      <c r="C10336" s="22"/>
      <c r="F10336" s="25"/>
    </row>
    <row r="10337" spans="1:6" ht="12.75" x14ac:dyDescent="0.2">
      <c r="A10337" s="20"/>
      <c r="C10337" s="22"/>
      <c r="F10337" s="25"/>
    </row>
    <row r="10338" spans="1:6" ht="12.75" x14ac:dyDescent="0.2">
      <c r="A10338" s="20"/>
      <c r="C10338" s="22"/>
      <c r="F10338" s="25"/>
    </row>
    <row r="10339" spans="1:6" ht="12.75" x14ac:dyDescent="0.2">
      <c r="A10339" s="20"/>
      <c r="C10339" s="22"/>
      <c r="F10339" s="25"/>
    </row>
    <row r="10340" spans="1:6" ht="12.75" x14ac:dyDescent="0.2">
      <c r="A10340" s="20"/>
      <c r="C10340" s="22"/>
      <c r="F10340" s="25"/>
    </row>
    <row r="10341" spans="1:6" ht="12.75" x14ac:dyDescent="0.2">
      <c r="A10341" s="20"/>
      <c r="C10341" s="22"/>
      <c r="F10341" s="25"/>
    </row>
    <row r="10342" spans="1:6" ht="12.75" x14ac:dyDescent="0.2">
      <c r="A10342" s="20"/>
      <c r="C10342" s="22"/>
      <c r="F10342" s="25"/>
    </row>
    <row r="10343" spans="1:6" ht="12.75" x14ac:dyDescent="0.2">
      <c r="A10343" s="20"/>
      <c r="C10343" s="22"/>
      <c r="F10343" s="25"/>
    </row>
    <row r="10344" spans="1:6" ht="12.75" x14ac:dyDescent="0.2">
      <c r="A10344" s="20"/>
      <c r="C10344" s="22"/>
      <c r="F10344" s="25"/>
    </row>
    <row r="10345" spans="1:6" ht="12.75" x14ac:dyDescent="0.2">
      <c r="A10345" s="20"/>
      <c r="C10345" s="22"/>
      <c r="F10345" s="25"/>
    </row>
    <row r="10346" spans="1:6" ht="12.75" x14ac:dyDescent="0.2">
      <c r="A10346" s="20"/>
      <c r="C10346" s="22"/>
      <c r="F10346" s="25"/>
    </row>
    <row r="10347" spans="1:6" ht="12.75" x14ac:dyDescent="0.2">
      <c r="A10347" s="20"/>
      <c r="C10347" s="22"/>
      <c r="F10347" s="25"/>
    </row>
    <row r="10348" spans="1:6" ht="12.75" x14ac:dyDescent="0.2">
      <c r="A10348" s="20"/>
      <c r="C10348" s="22"/>
      <c r="F10348" s="25"/>
    </row>
    <row r="10349" spans="1:6" ht="12.75" x14ac:dyDescent="0.2">
      <c r="A10349" s="20"/>
      <c r="C10349" s="22"/>
      <c r="F10349" s="25"/>
    </row>
    <row r="10350" spans="1:6" ht="12.75" x14ac:dyDescent="0.2">
      <c r="A10350" s="20"/>
      <c r="C10350" s="22"/>
      <c r="F10350" s="25"/>
    </row>
    <row r="10351" spans="1:6" ht="12.75" x14ac:dyDescent="0.2">
      <c r="A10351" s="20"/>
      <c r="C10351" s="22"/>
      <c r="F10351" s="25"/>
    </row>
    <row r="10352" spans="1:6" ht="12.75" x14ac:dyDescent="0.2">
      <c r="A10352" s="20"/>
      <c r="C10352" s="22"/>
      <c r="F10352" s="25"/>
    </row>
    <row r="10353" spans="1:6" ht="12.75" x14ac:dyDescent="0.2">
      <c r="A10353" s="20"/>
      <c r="C10353" s="22"/>
      <c r="F10353" s="25"/>
    </row>
    <row r="10354" spans="1:6" ht="12.75" x14ac:dyDescent="0.2">
      <c r="A10354" s="20"/>
      <c r="C10354" s="22"/>
      <c r="F10354" s="25"/>
    </row>
    <row r="10355" spans="1:6" ht="12.75" x14ac:dyDescent="0.2">
      <c r="A10355" s="20"/>
      <c r="C10355" s="22"/>
      <c r="F10355" s="25"/>
    </row>
    <row r="10356" spans="1:6" ht="12.75" x14ac:dyDescent="0.2">
      <c r="A10356" s="20"/>
      <c r="C10356" s="22"/>
      <c r="F10356" s="25"/>
    </row>
    <row r="10357" spans="1:6" ht="12.75" x14ac:dyDescent="0.2">
      <c r="A10357" s="20"/>
      <c r="C10357" s="22"/>
      <c r="F10357" s="25"/>
    </row>
    <row r="10358" spans="1:6" ht="12.75" x14ac:dyDescent="0.2">
      <c r="A10358" s="20"/>
      <c r="C10358" s="22"/>
      <c r="F10358" s="25"/>
    </row>
    <row r="10359" spans="1:6" ht="12.75" x14ac:dyDescent="0.2">
      <c r="A10359" s="20"/>
      <c r="C10359" s="22"/>
      <c r="F10359" s="25"/>
    </row>
    <row r="10360" spans="1:6" ht="12.75" x14ac:dyDescent="0.2">
      <c r="A10360" s="20"/>
      <c r="C10360" s="22"/>
      <c r="F10360" s="25"/>
    </row>
    <row r="10361" spans="1:6" ht="12.75" x14ac:dyDescent="0.2">
      <c r="A10361" s="20"/>
      <c r="C10361" s="22"/>
      <c r="F10361" s="25"/>
    </row>
    <row r="10362" spans="1:6" ht="12.75" x14ac:dyDescent="0.2">
      <c r="A10362" s="20"/>
      <c r="C10362" s="22"/>
      <c r="F10362" s="25"/>
    </row>
    <row r="10363" spans="1:6" ht="12.75" x14ac:dyDescent="0.2">
      <c r="A10363" s="20"/>
      <c r="C10363" s="22"/>
      <c r="F10363" s="25"/>
    </row>
    <row r="10364" spans="1:6" ht="12.75" x14ac:dyDescent="0.2">
      <c r="A10364" s="20"/>
      <c r="C10364" s="22"/>
      <c r="F10364" s="25"/>
    </row>
    <row r="10365" spans="1:6" ht="12.75" x14ac:dyDescent="0.2">
      <c r="A10365" s="20"/>
      <c r="C10365" s="22"/>
      <c r="F10365" s="25"/>
    </row>
    <row r="10366" spans="1:6" ht="12.75" x14ac:dyDescent="0.2">
      <c r="A10366" s="20"/>
      <c r="C10366" s="22"/>
      <c r="F10366" s="25"/>
    </row>
    <row r="10367" spans="1:6" ht="12.75" x14ac:dyDescent="0.2">
      <c r="A10367" s="20"/>
      <c r="C10367" s="22"/>
      <c r="F10367" s="25"/>
    </row>
    <row r="10368" spans="1:6" ht="12.75" x14ac:dyDescent="0.2">
      <c r="A10368" s="20"/>
      <c r="C10368" s="22"/>
      <c r="F10368" s="25"/>
    </row>
    <row r="10369" spans="1:6" ht="12.75" x14ac:dyDescent="0.2">
      <c r="A10369" s="20"/>
      <c r="C10369" s="22"/>
      <c r="F10369" s="25"/>
    </row>
    <row r="10370" spans="1:6" ht="12.75" x14ac:dyDescent="0.2">
      <c r="A10370" s="20"/>
      <c r="C10370" s="22"/>
      <c r="F10370" s="25"/>
    </row>
    <row r="10371" spans="1:6" ht="12.75" x14ac:dyDescent="0.2">
      <c r="A10371" s="20"/>
      <c r="C10371" s="22"/>
      <c r="F10371" s="25"/>
    </row>
    <row r="10372" spans="1:6" ht="12.75" x14ac:dyDescent="0.2">
      <c r="A10372" s="20"/>
      <c r="C10372" s="22"/>
      <c r="F10372" s="25"/>
    </row>
    <row r="10373" spans="1:6" ht="12.75" x14ac:dyDescent="0.2">
      <c r="A10373" s="20"/>
      <c r="C10373" s="22"/>
      <c r="F10373" s="25"/>
    </row>
    <row r="10374" spans="1:6" ht="12.75" x14ac:dyDescent="0.2">
      <c r="A10374" s="20"/>
      <c r="C10374" s="22"/>
      <c r="F10374" s="25"/>
    </row>
    <row r="10375" spans="1:6" ht="12.75" x14ac:dyDescent="0.2">
      <c r="A10375" s="20"/>
      <c r="C10375" s="22"/>
      <c r="F10375" s="25"/>
    </row>
    <row r="10376" spans="1:6" ht="12.75" x14ac:dyDescent="0.2">
      <c r="A10376" s="20"/>
      <c r="C10376" s="22"/>
      <c r="F10376" s="25"/>
    </row>
    <row r="10377" spans="1:6" ht="12.75" x14ac:dyDescent="0.2">
      <c r="A10377" s="20"/>
      <c r="C10377" s="22"/>
      <c r="F10377" s="25"/>
    </row>
    <row r="10378" spans="1:6" ht="12.75" x14ac:dyDescent="0.2">
      <c r="A10378" s="20"/>
      <c r="C10378" s="22"/>
      <c r="F10378" s="25"/>
    </row>
    <row r="10379" spans="1:6" ht="12.75" x14ac:dyDescent="0.2">
      <c r="A10379" s="20"/>
      <c r="C10379" s="22"/>
      <c r="F10379" s="25"/>
    </row>
    <row r="10380" spans="1:6" ht="12.75" x14ac:dyDescent="0.2">
      <c r="A10380" s="20"/>
      <c r="C10380" s="22"/>
      <c r="F10380" s="25"/>
    </row>
    <row r="10381" spans="1:6" ht="12.75" x14ac:dyDescent="0.2">
      <c r="A10381" s="20"/>
      <c r="C10381" s="22"/>
      <c r="F10381" s="25"/>
    </row>
    <row r="10382" spans="1:6" ht="12.75" x14ac:dyDescent="0.2">
      <c r="A10382" s="20"/>
      <c r="C10382" s="22"/>
      <c r="F10382" s="25"/>
    </row>
    <row r="10383" spans="1:6" ht="12.75" x14ac:dyDescent="0.2">
      <c r="A10383" s="20"/>
      <c r="C10383" s="22"/>
      <c r="F10383" s="25"/>
    </row>
    <row r="10384" spans="1:6" ht="12.75" x14ac:dyDescent="0.2">
      <c r="A10384" s="20"/>
      <c r="C10384" s="22"/>
      <c r="F10384" s="25"/>
    </row>
    <row r="10385" spans="1:6" ht="12.75" x14ac:dyDescent="0.2">
      <c r="A10385" s="20"/>
      <c r="C10385" s="22"/>
      <c r="F10385" s="25"/>
    </row>
    <row r="10386" spans="1:6" ht="12.75" x14ac:dyDescent="0.2">
      <c r="A10386" s="20"/>
      <c r="C10386" s="22"/>
      <c r="F10386" s="25"/>
    </row>
    <row r="10387" spans="1:6" ht="12.75" x14ac:dyDescent="0.2">
      <c r="A10387" s="20"/>
      <c r="C10387" s="22"/>
      <c r="F10387" s="25"/>
    </row>
    <row r="10388" spans="1:6" ht="12.75" x14ac:dyDescent="0.2">
      <c r="A10388" s="20"/>
      <c r="C10388" s="22"/>
      <c r="F10388" s="25"/>
    </row>
    <row r="10389" spans="1:6" ht="12.75" x14ac:dyDescent="0.2">
      <c r="A10389" s="20"/>
      <c r="C10389" s="22"/>
      <c r="F10389" s="25"/>
    </row>
    <row r="10390" spans="1:6" ht="12.75" x14ac:dyDescent="0.2">
      <c r="A10390" s="20"/>
      <c r="C10390" s="22"/>
      <c r="F10390" s="25"/>
    </row>
    <row r="10391" spans="1:6" ht="12.75" x14ac:dyDescent="0.2">
      <c r="A10391" s="20"/>
      <c r="C10391" s="22"/>
      <c r="F10391" s="25"/>
    </row>
    <row r="10392" spans="1:6" ht="12.75" x14ac:dyDescent="0.2">
      <c r="A10392" s="20"/>
      <c r="C10392" s="22"/>
      <c r="F10392" s="25"/>
    </row>
    <row r="10393" spans="1:6" ht="12.75" x14ac:dyDescent="0.2">
      <c r="A10393" s="20"/>
      <c r="C10393" s="22"/>
      <c r="F10393" s="25"/>
    </row>
    <row r="10394" spans="1:6" ht="12.75" x14ac:dyDescent="0.2">
      <c r="A10394" s="20"/>
      <c r="C10394" s="22"/>
      <c r="F10394" s="25"/>
    </row>
    <row r="10395" spans="1:6" ht="12.75" x14ac:dyDescent="0.2">
      <c r="A10395" s="20"/>
      <c r="C10395" s="22"/>
      <c r="F10395" s="25"/>
    </row>
    <row r="10396" spans="1:6" ht="12.75" x14ac:dyDescent="0.2">
      <c r="A10396" s="20"/>
      <c r="C10396" s="22"/>
      <c r="F10396" s="25"/>
    </row>
    <row r="10397" spans="1:6" ht="12.75" x14ac:dyDescent="0.2">
      <c r="A10397" s="20"/>
      <c r="C10397" s="22"/>
      <c r="F10397" s="25"/>
    </row>
    <row r="10398" spans="1:6" ht="12.75" x14ac:dyDescent="0.2">
      <c r="A10398" s="20"/>
      <c r="C10398" s="22"/>
      <c r="F10398" s="25"/>
    </row>
    <row r="10399" spans="1:6" ht="12.75" x14ac:dyDescent="0.2">
      <c r="A10399" s="20"/>
      <c r="C10399" s="22"/>
      <c r="F10399" s="25"/>
    </row>
    <row r="10400" spans="1:6" ht="12.75" x14ac:dyDescent="0.2">
      <c r="A10400" s="20"/>
      <c r="C10400" s="22"/>
      <c r="F10400" s="25"/>
    </row>
    <row r="10401" spans="1:6" ht="12.75" x14ac:dyDescent="0.2">
      <c r="A10401" s="20"/>
      <c r="C10401" s="22"/>
      <c r="F10401" s="25"/>
    </row>
    <row r="10402" spans="1:6" ht="12.75" x14ac:dyDescent="0.2">
      <c r="A10402" s="20"/>
      <c r="C10402" s="22"/>
      <c r="F10402" s="25"/>
    </row>
    <row r="10403" spans="1:6" ht="12.75" x14ac:dyDescent="0.2">
      <c r="A10403" s="20"/>
      <c r="C10403" s="22"/>
      <c r="F10403" s="25"/>
    </row>
    <row r="10404" spans="1:6" ht="12.75" x14ac:dyDescent="0.2">
      <c r="A10404" s="20"/>
      <c r="C10404" s="22"/>
      <c r="F10404" s="25"/>
    </row>
    <row r="10405" spans="1:6" ht="12.75" x14ac:dyDescent="0.2">
      <c r="A10405" s="20"/>
      <c r="C10405" s="22"/>
      <c r="F10405" s="25"/>
    </row>
    <row r="10406" spans="1:6" ht="12.75" x14ac:dyDescent="0.2">
      <c r="A10406" s="20"/>
      <c r="C10406" s="22"/>
      <c r="F10406" s="25"/>
    </row>
    <row r="10407" spans="1:6" ht="12.75" x14ac:dyDescent="0.2">
      <c r="A10407" s="20"/>
      <c r="C10407" s="22"/>
      <c r="F10407" s="25"/>
    </row>
    <row r="10408" spans="1:6" ht="12.75" x14ac:dyDescent="0.2">
      <c r="A10408" s="20"/>
      <c r="C10408" s="22"/>
      <c r="F10408" s="25"/>
    </row>
    <row r="10409" spans="1:6" ht="12.75" x14ac:dyDescent="0.2">
      <c r="A10409" s="20"/>
      <c r="C10409" s="22"/>
      <c r="F10409" s="25"/>
    </row>
    <row r="10410" spans="1:6" ht="12.75" x14ac:dyDescent="0.2">
      <c r="A10410" s="20"/>
      <c r="C10410" s="22"/>
      <c r="F10410" s="25"/>
    </row>
    <row r="10411" spans="1:6" ht="12.75" x14ac:dyDescent="0.2">
      <c r="A10411" s="20"/>
      <c r="C10411" s="22"/>
      <c r="F10411" s="25"/>
    </row>
    <row r="10412" spans="1:6" ht="12.75" x14ac:dyDescent="0.2">
      <c r="A10412" s="20"/>
      <c r="C10412" s="22"/>
      <c r="F10412" s="25"/>
    </row>
    <row r="10413" spans="1:6" ht="12.75" x14ac:dyDescent="0.2">
      <c r="A10413" s="20"/>
      <c r="C10413" s="22"/>
      <c r="F10413" s="25"/>
    </row>
    <row r="10414" spans="1:6" ht="12.75" x14ac:dyDescent="0.2">
      <c r="A10414" s="20"/>
      <c r="C10414" s="22"/>
      <c r="F10414" s="25"/>
    </row>
    <row r="10415" spans="1:6" ht="12.75" x14ac:dyDescent="0.2">
      <c r="A10415" s="20"/>
      <c r="C10415" s="22"/>
      <c r="F10415" s="25"/>
    </row>
    <row r="10416" spans="1:6" ht="12.75" x14ac:dyDescent="0.2">
      <c r="A10416" s="20"/>
      <c r="C10416" s="22"/>
      <c r="F10416" s="25"/>
    </row>
    <row r="10417" spans="1:6" ht="12.75" x14ac:dyDescent="0.2">
      <c r="A10417" s="20"/>
      <c r="C10417" s="22"/>
      <c r="F10417" s="25"/>
    </row>
    <row r="10418" spans="1:6" ht="12.75" x14ac:dyDescent="0.2">
      <c r="A10418" s="20"/>
      <c r="C10418" s="22"/>
      <c r="F10418" s="25"/>
    </row>
    <row r="10419" spans="1:6" ht="12.75" x14ac:dyDescent="0.2">
      <c r="A10419" s="20"/>
      <c r="C10419" s="22"/>
      <c r="F10419" s="25"/>
    </row>
    <row r="10420" spans="1:6" ht="12.75" x14ac:dyDescent="0.2">
      <c r="A10420" s="20"/>
      <c r="C10420" s="22"/>
      <c r="F10420" s="25"/>
    </row>
    <row r="10421" spans="1:6" ht="12.75" x14ac:dyDescent="0.2">
      <c r="A10421" s="20"/>
      <c r="C10421" s="22"/>
      <c r="F10421" s="25"/>
    </row>
    <row r="10422" spans="1:6" ht="12.75" x14ac:dyDescent="0.2">
      <c r="A10422" s="20"/>
      <c r="C10422" s="22"/>
      <c r="F10422" s="25"/>
    </row>
    <row r="10423" spans="1:6" ht="12.75" x14ac:dyDescent="0.2">
      <c r="A10423" s="20"/>
      <c r="C10423" s="22"/>
      <c r="F10423" s="25"/>
    </row>
    <row r="10424" spans="1:6" ht="12.75" x14ac:dyDescent="0.2">
      <c r="A10424" s="20"/>
      <c r="C10424" s="22"/>
      <c r="F10424" s="25"/>
    </row>
    <row r="10425" spans="1:6" ht="12.75" x14ac:dyDescent="0.2">
      <c r="A10425" s="20"/>
      <c r="C10425" s="22"/>
      <c r="F10425" s="25"/>
    </row>
    <row r="10426" spans="1:6" ht="12.75" x14ac:dyDescent="0.2">
      <c r="A10426" s="20"/>
      <c r="C10426" s="22"/>
      <c r="F10426" s="25"/>
    </row>
    <row r="10427" spans="1:6" ht="12.75" x14ac:dyDescent="0.2">
      <c r="A10427" s="20"/>
      <c r="C10427" s="22"/>
      <c r="F10427" s="25"/>
    </row>
    <row r="10428" spans="1:6" ht="12.75" x14ac:dyDescent="0.2">
      <c r="A10428" s="20"/>
      <c r="C10428" s="22"/>
      <c r="F10428" s="25"/>
    </row>
    <row r="10429" spans="1:6" ht="12.75" x14ac:dyDescent="0.2">
      <c r="A10429" s="20"/>
      <c r="C10429" s="22"/>
      <c r="F10429" s="25"/>
    </row>
    <row r="10430" spans="1:6" ht="12.75" x14ac:dyDescent="0.2">
      <c r="A10430" s="20"/>
      <c r="C10430" s="22"/>
      <c r="F10430" s="25"/>
    </row>
    <row r="10431" spans="1:6" ht="12.75" x14ac:dyDescent="0.2">
      <c r="A10431" s="20"/>
      <c r="C10431" s="22"/>
      <c r="F10431" s="25"/>
    </row>
    <row r="10432" spans="1:6" ht="12.75" x14ac:dyDescent="0.2">
      <c r="A10432" s="20"/>
      <c r="C10432" s="22"/>
      <c r="F10432" s="25"/>
    </row>
    <row r="10433" spans="1:6" ht="12.75" x14ac:dyDescent="0.2">
      <c r="A10433" s="20"/>
      <c r="C10433" s="22"/>
      <c r="F10433" s="25"/>
    </row>
    <row r="10434" spans="1:6" ht="12.75" x14ac:dyDescent="0.2">
      <c r="A10434" s="20"/>
      <c r="C10434" s="22"/>
      <c r="F10434" s="25"/>
    </row>
    <row r="10435" spans="1:6" ht="12.75" x14ac:dyDescent="0.2">
      <c r="A10435" s="20"/>
      <c r="C10435" s="22"/>
      <c r="F10435" s="25"/>
    </row>
    <row r="10436" spans="1:6" ht="12.75" x14ac:dyDescent="0.2">
      <c r="A10436" s="20"/>
      <c r="C10436" s="22"/>
      <c r="F10436" s="25"/>
    </row>
    <row r="10437" spans="1:6" ht="12.75" x14ac:dyDescent="0.2">
      <c r="A10437" s="20"/>
      <c r="C10437" s="22"/>
      <c r="F10437" s="25"/>
    </row>
    <row r="10438" spans="1:6" ht="12.75" x14ac:dyDescent="0.2">
      <c r="A10438" s="20"/>
      <c r="C10438" s="22"/>
      <c r="F10438" s="25"/>
    </row>
    <row r="10439" spans="1:6" ht="12.75" x14ac:dyDescent="0.2">
      <c r="A10439" s="20"/>
      <c r="C10439" s="22"/>
      <c r="F10439" s="25"/>
    </row>
    <row r="10440" spans="1:6" ht="12.75" x14ac:dyDescent="0.2">
      <c r="A10440" s="20"/>
      <c r="C10440" s="22"/>
      <c r="F10440" s="25"/>
    </row>
    <row r="10441" spans="1:6" ht="12.75" x14ac:dyDescent="0.2">
      <c r="A10441" s="20"/>
      <c r="C10441" s="22"/>
      <c r="F10441" s="25"/>
    </row>
    <row r="10442" spans="1:6" ht="12.75" x14ac:dyDescent="0.2">
      <c r="A10442" s="20"/>
      <c r="C10442" s="22"/>
      <c r="F10442" s="25"/>
    </row>
    <row r="10443" spans="1:6" ht="12.75" x14ac:dyDescent="0.2">
      <c r="A10443" s="20"/>
      <c r="C10443" s="22"/>
      <c r="F10443" s="25"/>
    </row>
    <row r="10444" spans="1:6" ht="12.75" x14ac:dyDescent="0.2">
      <c r="A10444" s="20"/>
      <c r="C10444" s="22"/>
      <c r="F10444" s="25"/>
    </row>
    <row r="10445" spans="1:6" ht="12.75" x14ac:dyDescent="0.2">
      <c r="A10445" s="20"/>
      <c r="C10445" s="22"/>
      <c r="F10445" s="25"/>
    </row>
    <row r="10446" spans="1:6" ht="12.75" x14ac:dyDescent="0.2">
      <c r="A10446" s="20"/>
      <c r="C10446" s="22"/>
      <c r="F10446" s="25"/>
    </row>
    <row r="10447" spans="1:6" ht="12.75" x14ac:dyDescent="0.2">
      <c r="A10447" s="20"/>
      <c r="C10447" s="22"/>
      <c r="F10447" s="25"/>
    </row>
    <row r="10448" spans="1:6" ht="12.75" x14ac:dyDescent="0.2">
      <c r="A10448" s="20"/>
      <c r="C10448" s="22"/>
      <c r="F10448" s="25"/>
    </row>
    <row r="10449" spans="1:6" ht="12.75" x14ac:dyDescent="0.2">
      <c r="A10449" s="20"/>
      <c r="C10449" s="22"/>
      <c r="F10449" s="25"/>
    </row>
    <row r="10450" spans="1:6" ht="12.75" x14ac:dyDescent="0.2">
      <c r="A10450" s="20"/>
      <c r="C10450" s="22"/>
      <c r="F10450" s="25"/>
    </row>
    <row r="10451" spans="1:6" ht="12.75" x14ac:dyDescent="0.2">
      <c r="A10451" s="20"/>
      <c r="C10451" s="22"/>
      <c r="F10451" s="25"/>
    </row>
    <row r="10452" spans="1:6" ht="12.75" x14ac:dyDescent="0.2">
      <c r="A10452" s="20"/>
      <c r="C10452" s="22"/>
      <c r="F10452" s="25"/>
    </row>
    <row r="10453" spans="1:6" ht="12.75" x14ac:dyDescent="0.2">
      <c r="A10453" s="20"/>
      <c r="C10453" s="22"/>
      <c r="F10453" s="25"/>
    </row>
    <row r="10454" spans="1:6" ht="12.75" x14ac:dyDescent="0.2">
      <c r="A10454" s="20"/>
      <c r="C10454" s="22"/>
      <c r="F10454" s="25"/>
    </row>
    <row r="10455" spans="1:6" ht="12.75" x14ac:dyDescent="0.2">
      <c r="A10455" s="20"/>
      <c r="C10455" s="22"/>
      <c r="F10455" s="25"/>
    </row>
    <row r="10456" spans="1:6" ht="12.75" x14ac:dyDescent="0.2">
      <c r="A10456" s="20"/>
      <c r="C10456" s="22"/>
      <c r="F10456" s="25"/>
    </row>
    <row r="10457" spans="1:6" ht="12.75" x14ac:dyDescent="0.2">
      <c r="A10457" s="20"/>
      <c r="C10457" s="22"/>
      <c r="F10457" s="25"/>
    </row>
    <row r="10458" spans="1:6" ht="12.75" x14ac:dyDescent="0.2">
      <c r="A10458" s="20"/>
      <c r="C10458" s="22"/>
      <c r="F10458" s="25"/>
    </row>
    <row r="10459" spans="1:6" ht="12.75" x14ac:dyDescent="0.2">
      <c r="A10459" s="20"/>
      <c r="C10459" s="22"/>
      <c r="F10459" s="25"/>
    </row>
    <row r="10460" spans="1:6" ht="12.75" x14ac:dyDescent="0.2">
      <c r="A10460" s="20"/>
      <c r="C10460" s="22"/>
      <c r="F10460" s="25"/>
    </row>
    <row r="10461" spans="1:6" ht="12.75" x14ac:dyDescent="0.2">
      <c r="A10461" s="20"/>
      <c r="C10461" s="22"/>
      <c r="F10461" s="25"/>
    </row>
    <row r="10462" spans="1:6" ht="12.75" x14ac:dyDescent="0.2">
      <c r="A10462" s="20"/>
      <c r="C10462" s="22"/>
      <c r="F10462" s="25"/>
    </row>
    <row r="10463" spans="1:6" ht="12.75" x14ac:dyDescent="0.2">
      <c r="A10463" s="20"/>
      <c r="C10463" s="22"/>
      <c r="F10463" s="25"/>
    </row>
    <row r="10464" spans="1:6" ht="12.75" x14ac:dyDescent="0.2">
      <c r="A10464" s="20"/>
      <c r="C10464" s="22"/>
      <c r="F10464" s="25"/>
    </row>
    <row r="10465" spans="1:6" ht="12.75" x14ac:dyDescent="0.2">
      <c r="A10465" s="20"/>
      <c r="C10465" s="22"/>
      <c r="F10465" s="25"/>
    </row>
    <row r="10466" spans="1:6" ht="12.75" x14ac:dyDescent="0.2">
      <c r="A10466" s="20"/>
      <c r="C10466" s="22"/>
      <c r="F10466" s="25"/>
    </row>
    <row r="10467" spans="1:6" ht="12.75" x14ac:dyDescent="0.2">
      <c r="A10467" s="20"/>
      <c r="C10467" s="22"/>
      <c r="F10467" s="25"/>
    </row>
    <row r="10468" spans="1:6" ht="12.75" x14ac:dyDescent="0.2">
      <c r="A10468" s="20"/>
      <c r="C10468" s="22"/>
      <c r="F10468" s="25"/>
    </row>
    <row r="10469" spans="1:6" ht="12.75" x14ac:dyDescent="0.2">
      <c r="A10469" s="20"/>
      <c r="C10469" s="22"/>
      <c r="F10469" s="25"/>
    </row>
    <row r="10470" spans="1:6" ht="12.75" x14ac:dyDescent="0.2">
      <c r="A10470" s="20"/>
      <c r="C10470" s="22"/>
      <c r="F10470" s="25"/>
    </row>
    <row r="10471" spans="1:6" ht="12.75" x14ac:dyDescent="0.2">
      <c r="A10471" s="20"/>
      <c r="C10471" s="22"/>
      <c r="F10471" s="25"/>
    </row>
    <row r="10472" spans="1:6" ht="12.75" x14ac:dyDescent="0.2">
      <c r="A10472" s="20"/>
      <c r="C10472" s="22"/>
      <c r="F10472" s="25"/>
    </row>
    <row r="10473" spans="1:6" ht="12.75" x14ac:dyDescent="0.2">
      <c r="A10473" s="20"/>
      <c r="C10473" s="22"/>
      <c r="F10473" s="25"/>
    </row>
    <row r="10474" spans="1:6" ht="12.75" x14ac:dyDescent="0.2">
      <c r="A10474" s="20"/>
      <c r="C10474" s="22"/>
      <c r="F10474" s="25"/>
    </row>
    <row r="10475" spans="1:6" ht="12.75" x14ac:dyDescent="0.2">
      <c r="A10475" s="20"/>
      <c r="C10475" s="22"/>
      <c r="F10475" s="25"/>
    </row>
    <row r="10476" spans="1:6" ht="12.75" x14ac:dyDescent="0.2">
      <c r="A10476" s="20"/>
      <c r="C10476" s="22"/>
      <c r="F10476" s="25"/>
    </row>
    <row r="10477" spans="1:6" ht="12.75" x14ac:dyDescent="0.2">
      <c r="A10477" s="20"/>
      <c r="C10477" s="22"/>
      <c r="F10477" s="25"/>
    </row>
    <row r="10478" spans="1:6" ht="12.75" x14ac:dyDescent="0.2">
      <c r="A10478" s="20"/>
      <c r="C10478" s="22"/>
      <c r="F10478" s="25"/>
    </row>
    <row r="10479" spans="1:6" ht="12.75" x14ac:dyDescent="0.2">
      <c r="A10479" s="20"/>
      <c r="C10479" s="22"/>
      <c r="F10479" s="25"/>
    </row>
    <row r="10480" spans="1:6" ht="12.75" x14ac:dyDescent="0.2">
      <c r="A10480" s="20"/>
      <c r="C10480" s="22"/>
      <c r="F10480" s="25"/>
    </row>
    <row r="10481" spans="1:6" ht="12.75" x14ac:dyDescent="0.2">
      <c r="A10481" s="20"/>
      <c r="C10481" s="22"/>
      <c r="F10481" s="25"/>
    </row>
    <row r="10482" spans="1:6" ht="12.75" x14ac:dyDescent="0.2">
      <c r="A10482" s="20"/>
      <c r="C10482" s="22"/>
      <c r="F10482" s="25"/>
    </row>
    <row r="10483" spans="1:6" ht="12.75" x14ac:dyDescent="0.2">
      <c r="A10483" s="20"/>
      <c r="C10483" s="22"/>
      <c r="F10483" s="25"/>
    </row>
    <row r="10484" spans="1:6" ht="12.75" x14ac:dyDescent="0.2">
      <c r="A10484" s="20"/>
      <c r="C10484" s="22"/>
      <c r="F10484" s="25"/>
    </row>
    <row r="10485" spans="1:6" ht="12.75" x14ac:dyDescent="0.2">
      <c r="A10485" s="20"/>
      <c r="C10485" s="22"/>
      <c r="F10485" s="25"/>
    </row>
    <row r="10486" spans="1:6" ht="12.75" x14ac:dyDescent="0.2">
      <c r="A10486" s="20"/>
      <c r="C10486" s="22"/>
      <c r="F10486" s="25"/>
    </row>
    <row r="10487" spans="1:6" ht="12.75" x14ac:dyDescent="0.2">
      <c r="A10487" s="20"/>
      <c r="C10487" s="22"/>
      <c r="F10487" s="25"/>
    </row>
    <row r="10488" spans="1:6" ht="12.75" x14ac:dyDescent="0.2">
      <c r="A10488" s="20"/>
      <c r="C10488" s="22"/>
      <c r="F10488" s="25"/>
    </row>
    <row r="10489" spans="1:6" ht="12.75" x14ac:dyDescent="0.2">
      <c r="A10489" s="20"/>
      <c r="C10489" s="22"/>
      <c r="F10489" s="25"/>
    </row>
    <row r="10490" spans="1:6" ht="12.75" x14ac:dyDescent="0.2">
      <c r="A10490" s="20"/>
      <c r="C10490" s="22"/>
      <c r="F10490" s="25"/>
    </row>
    <row r="10491" spans="1:6" ht="12.75" x14ac:dyDescent="0.2">
      <c r="A10491" s="20"/>
      <c r="C10491" s="22"/>
      <c r="F10491" s="25"/>
    </row>
    <row r="10492" spans="1:6" ht="12.75" x14ac:dyDescent="0.2">
      <c r="A10492" s="20"/>
      <c r="C10492" s="22"/>
      <c r="F10492" s="25"/>
    </row>
    <row r="10493" spans="1:6" ht="12.75" x14ac:dyDescent="0.2">
      <c r="A10493" s="20"/>
      <c r="C10493" s="22"/>
      <c r="F10493" s="25"/>
    </row>
    <row r="10494" spans="1:6" ht="12.75" x14ac:dyDescent="0.2">
      <c r="A10494" s="20"/>
      <c r="C10494" s="22"/>
      <c r="F10494" s="25"/>
    </row>
    <row r="10495" spans="1:6" ht="12.75" x14ac:dyDescent="0.2">
      <c r="A10495" s="20"/>
      <c r="C10495" s="22"/>
      <c r="F10495" s="25"/>
    </row>
    <row r="10496" spans="1:6" ht="12.75" x14ac:dyDescent="0.2">
      <c r="A10496" s="20"/>
      <c r="C10496" s="22"/>
      <c r="F10496" s="25"/>
    </row>
    <row r="10497" spans="1:6" ht="12.75" x14ac:dyDescent="0.2">
      <c r="A10497" s="20"/>
      <c r="C10497" s="22"/>
      <c r="F10497" s="25"/>
    </row>
    <row r="10498" spans="1:6" ht="12.75" x14ac:dyDescent="0.2">
      <c r="A10498" s="20"/>
      <c r="C10498" s="22"/>
      <c r="F10498" s="25"/>
    </row>
    <row r="10499" spans="1:6" ht="12.75" x14ac:dyDescent="0.2">
      <c r="A10499" s="20"/>
      <c r="C10499" s="22"/>
      <c r="F10499" s="25"/>
    </row>
    <row r="10500" spans="1:6" ht="12.75" x14ac:dyDescent="0.2">
      <c r="A10500" s="20"/>
      <c r="C10500" s="22"/>
      <c r="F10500" s="25"/>
    </row>
    <row r="10501" spans="1:6" ht="12.75" x14ac:dyDescent="0.2">
      <c r="A10501" s="20"/>
      <c r="C10501" s="22"/>
      <c r="F10501" s="25"/>
    </row>
    <row r="10502" spans="1:6" ht="12.75" x14ac:dyDescent="0.2">
      <c r="A10502" s="20"/>
      <c r="C10502" s="22"/>
      <c r="F10502" s="25"/>
    </row>
    <row r="10503" spans="1:6" ht="12.75" x14ac:dyDescent="0.2">
      <c r="A10503" s="20"/>
      <c r="C10503" s="22"/>
      <c r="F10503" s="25"/>
    </row>
    <row r="10504" spans="1:6" ht="12.75" x14ac:dyDescent="0.2">
      <c r="A10504" s="20"/>
      <c r="C10504" s="22"/>
      <c r="F10504" s="25"/>
    </row>
    <row r="10505" spans="1:6" ht="12.75" x14ac:dyDescent="0.2">
      <c r="A10505" s="20"/>
      <c r="C10505" s="22"/>
      <c r="F10505" s="25"/>
    </row>
    <row r="10506" spans="1:6" ht="12.75" x14ac:dyDescent="0.2">
      <c r="A10506" s="20"/>
      <c r="C10506" s="22"/>
      <c r="F10506" s="25"/>
    </row>
    <row r="10507" spans="1:6" ht="12.75" x14ac:dyDescent="0.2">
      <c r="A10507" s="20"/>
      <c r="C10507" s="22"/>
      <c r="F10507" s="25"/>
    </row>
    <row r="10508" spans="1:6" ht="12.75" x14ac:dyDescent="0.2">
      <c r="A10508" s="20"/>
      <c r="C10508" s="22"/>
      <c r="F10508" s="25"/>
    </row>
    <row r="10509" spans="1:6" ht="12.75" x14ac:dyDescent="0.2">
      <c r="A10509" s="20"/>
      <c r="C10509" s="22"/>
      <c r="F10509" s="25"/>
    </row>
    <row r="10510" spans="1:6" ht="12.75" x14ac:dyDescent="0.2">
      <c r="A10510" s="20"/>
      <c r="C10510" s="22"/>
      <c r="F10510" s="25"/>
    </row>
    <row r="10511" spans="1:6" ht="12.75" x14ac:dyDescent="0.2">
      <c r="A10511" s="20"/>
      <c r="C10511" s="22"/>
      <c r="F10511" s="25"/>
    </row>
    <row r="10512" spans="1:6" ht="12.75" x14ac:dyDescent="0.2">
      <c r="A10512" s="20"/>
      <c r="C10512" s="22"/>
      <c r="F10512" s="25"/>
    </row>
    <row r="10513" spans="1:6" ht="12.75" x14ac:dyDescent="0.2">
      <c r="A10513" s="20"/>
      <c r="C10513" s="22"/>
      <c r="F10513" s="25"/>
    </row>
    <row r="10514" spans="1:6" ht="12.75" x14ac:dyDescent="0.2">
      <c r="A10514" s="20"/>
      <c r="C10514" s="22"/>
      <c r="F10514" s="25"/>
    </row>
    <row r="10515" spans="1:6" ht="12.75" x14ac:dyDescent="0.2">
      <c r="A10515" s="20"/>
      <c r="C10515" s="22"/>
      <c r="F10515" s="25"/>
    </row>
    <row r="10516" spans="1:6" ht="12.75" x14ac:dyDescent="0.2">
      <c r="A10516" s="20"/>
      <c r="C10516" s="22"/>
      <c r="F10516" s="25"/>
    </row>
    <row r="10517" spans="1:6" ht="12.75" x14ac:dyDescent="0.2">
      <c r="A10517" s="20"/>
      <c r="C10517" s="22"/>
      <c r="F10517" s="25"/>
    </row>
    <row r="10518" spans="1:6" ht="12.75" x14ac:dyDescent="0.2">
      <c r="A10518" s="20"/>
      <c r="C10518" s="22"/>
      <c r="F10518" s="25"/>
    </row>
    <row r="10519" spans="1:6" ht="12.75" x14ac:dyDescent="0.2">
      <c r="A10519" s="20"/>
      <c r="C10519" s="22"/>
      <c r="F10519" s="25"/>
    </row>
    <row r="10520" spans="1:6" ht="12.75" x14ac:dyDescent="0.2">
      <c r="A10520" s="20"/>
      <c r="C10520" s="22"/>
      <c r="F10520" s="25"/>
    </row>
    <row r="10521" spans="1:6" ht="12.75" x14ac:dyDescent="0.2">
      <c r="A10521" s="20"/>
      <c r="C10521" s="22"/>
      <c r="F10521" s="25"/>
    </row>
    <row r="10522" spans="1:6" ht="12.75" x14ac:dyDescent="0.2">
      <c r="A10522" s="20"/>
      <c r="C10522" s="22"/>
      <c r="F10522" s="25"/>
    </row>
    <row r="10523" spans="1:6" ht="12.75" x14ac:dyDescent="0.2">
      <c r="A10523" s="20"/>
      <c r="C10523" s="22"/>
      <c r="F10523" s="25"/>
    </row>
    <row r="10524" spans="1:6" ht="12.75" x14ac:dyDescent="0.2">
      <c r="A10524" s="20"/>
      <c r="C10524" s="22"/>
      <c r="F10524" s="25"/>
    </row>
    <row r="10525" spans="1:6" ht="12.75" x14ac:dyDescent="0.2">
      <c r="A10525" s="20"/>
      <c r="C10525" s="22"/>
      <c r="F10525" s="25"/>
    </row>
    <row r="10526" spans="1:6" ht="12.75" x14ac:dyDescent="0.2">
      <c r="A10526" s="20"/>
      <c r="C10526" s="22"/>
      <c r="F10526" s="25"/>
    </row>
    <row r="10527" spans="1:6" ht="12.75" x14ac:dyDescent="0.2">
      <c r="A10527" s="20"/>
      <c r="C10527" s="22"/>
      <c r="F10527" s="25"/>
    </row>
    <row r="10528" spans="1:6" ht="12.75" x14ac:dyDescent="0.2">
      <c r="A10528" s="20"/>
      <c r="C10528" s="22"/>
      <c r="F10528" s="25"/>
    </row>
    <row r="10529" spans="1:6" ht="12.75" x14ac:dyDescent="0.2">
      <c r="A10529" s="20"/>
      <c r="C10529" s="22"/>
      <c r="F10529" s="25"/>
    </row>
    <row r="10530" spans="1:6" ht="12.75" x14ac:dyDescent="0.2">
      <c r="A10530" s="20"/>
      <c r="C10530" s="22"/>
      <c r="F10530" s="25"/>
    </row>
    <row r="10531" spans="1:6" ht="12.75" x14ac:dyDescent="0.2">
      <c r="A10531" s="20"/>
      <c r="C10531" s="22"/>
      <c r="F10531" s="25"/>
    </row>
    <row r="10532" spans="1:6" ht="12.75" x14ac:dyDescent="0.2">
      <c r="A10532" s="20"/>
      <c r="C10532" s="22"/>
      <c r="F10532" s="25"/>
    </row>
    <row r="10533" spans="1:6" ht="12.75" x14ac:dyDescent="0.2">
      <c r="A10533" s="20"/>
      <c r="C10533" s="22"/>
      <c r="F10533" s="25"/>
    </row>
    <row r="10534" spans="1:6" ht="12.75" x14ac:dyDescent="0.2">
      <c r="A10534" s="20"/>
      <c r="C10534" s="22"/>
      <c r="F10534" s="25"/>
    </row>
    <row r="10535" spans="1:6" ht="12.75" x14ac:dyDescent="0.2">
      <c r="A10535" s="20"/>
      <c r="C10535" s="22"/>
      <c r="F10535" s="25"/>
    </row>
    <row r="10536" spans="1:6" ht="12.75" x14ac:dyDescent="0.2">
      <c r="A10536" s="20"/>
      <c r="C10536" s="22"/>
      <c r="F10536" s="25"/>
    </row>
    <row r="10537" spans="1:6" ht="12.75" x14ac:dyDescent="0.2">
      <c r="A10537" s="20"/>
      <c r="C10537" s="22"/>
      <c r="F10537" s="25"/>
    </row>
    <row r="10538" spans="1:6" ht="12.75" x14ac:dyDescent="0.2">
      <c r="A10538" s="20"/>
      <c r="C10538" s="22"/>
      <c r="F10538" s="25"/>
    </row>
    <row r="10539" spans="1:6" ht="12.75" x14ac:dyDescent="0.2">
      <c r="A10539" s="20"/>
      <c r="C10539" s="22"/>
      <c r="F10539" s="25"/>
    </row>
    <row r="10540" spans="1:6" ht="12.75" x14ac:dyDescent="0.2">
      <c r="A10540" s="20"/>
      <c r="C10540" s="22"/>
      <c r="F10540" s="25"/>
    </row>
    <row r="10541" spans="1:6" ht="12.75" x14ac:dyDescent="0.2">
      <c r="A10541" s="20"/>
      <c r="C10541" s="22"/>
      <c r="F10541" s="25"/>
    </row>
    <row r="10542" spans="1:6" ht="12.75" x14ac:dyDescent="0.2">
      <c r="A10542" s="20"/>
      <c r="C10542" s="22"/>
      <c r="F10542" s="25"/>
    </row>
    <row r="10543" spans="1:6" ht="12.75" x14ac:dyDescent="0.2">
      <c r="A10543" s="20"/>
      <c r="C10543" s="22"/>
      <c r="F10543" s="25"/>
    </row>
    <row r="10544" spans="1:6" ht="12.75" x14ac:dyDescent="0.2">
      <c r="A10544" s="20"/>
      <c r="C10544" s="22"/>
      <c r="F10544" s="25"/>
    </row>
    <row r="10545" spans="1:6" ht="12.75" x14ac:dyDescent="0.2">
      <c r="A10545" s="20"/>
      <c r="C10545" s="22"/>
      <c r="F10545" s="25"/>
    </row>
    <row r="10546" spans="1:6" ht="12.75" x14ac:dyDescent="0.2">
      <c r="A10546" s="20"/>
      <c r="C10546" s="22"/>
      <c r="F10546" s="25"/>
    </row>
    <row r="10547" spans="1:6" ht="12.75" x14ac:dyDescent="0.2">
      <c r="A10547" s="20"/>
      <c r="C10547" s="22"/>
      <c r="F10547" s="25"/>
    </row>
    <row r="10548" spans="1:6" ht="12.75" x14ac:dyDescent="0.2">
      <c r="A10548" s="20"/>
      <c r="C10548" s="22"/>
      <c r="F10548" s="25"/>
    </row>
    <row r="10549" spans="1:6" ht="12.75" x14ac:dyDescent="0.2">
      <c r="A10549" s="20"/>
      <c r="C10549" s="22"/>
      <c r="F10549" s="25"/>
    </row>
    <row r="10550" spans="1:6" ht="12.75" x14ac:dyDescent="0.2">
      <c r="A10550" s="20"/>
      <c r="C10550" s="22"/>
      <c r="F10550" s="25"/>
    </row>
    <row r="10551" spans="1:6" ht="12.75" x14ac:dyDescent="0.2">
      <c r="A10551" s="20"/>
      <c r="C10551" s="22"/>
      <c r="F10551" s="25"/>
    </row>
    <row r="10552" spans="1:6" ht="12.75" x14ac:dyDescent="0.2">
      <c r="A10552" s="20"/>
      <c r="C10552" s="22"/>
      <c r="F10552" s="25"/>
    </row>
    <row r="10553" spans="1:6" ht="12.75" x14ac:dyDescent="0.2">
      <c r="A10553" s="20"/>
      <c r="C10553" s="22"/>
      <c r="F10553" s="25"/>
    </row>
    <row r="10554" spans="1:6" ht="12.75" x14ac:dyDescent="0.2">
      <c r="A10554" s="20"/>
      <c r="C10554" s="22"/>
      <c r="F10554" s="25"/>
    </row>
    <row r="10555" spans="1:6" ht="12.75" x14ac:dyDescent="0.2">
      <c r="A10555" s="20"/>
      <c r="C10555" s="22"/>
      <c r="F10555" s="25"/>
    </row>
    <row r="10556" spans="1:6" ht="12.75" x14ac:dyDescent="0.2">
      <c r="A10556" s="20"/>
      <c r="C10556" s="22"/>
      <c r="F10556" s="25"/>
    </row>
    <row r="10557" spans="1:6" ht="12.75" x14ac:dyDescent="0.2">
      <c r="A10557" s="20"/>
      <c r="C10557" s="22"/>
      <c r="F10557" s="25"/>
    </row>
    <row r="10558" spans="1:6" ht="12.75" x14ac:dyDescent="0.2">
      <c r="A10558" s="20"/>
      <c r="C10558" s="22"/>
      <c r="F10558" s="25"/>
    </row>
    <row r="10559" spans="1:6" ht="12.75" x14ac:dyDescent="0.2">
      <c r="A10559" s="20"/>
      <c r="C10559" s="22"/>
      <c r="F10559" s="25"/>
    </row>
    <row r="10560" spans="1:6" ht="12.75" x14ac:dyDescent="0.2">
      <c r="A10560" s="20"/>
      <c r="C10560" s="22"/>
      <c r="F10560" s="25"/>
    </row>
    <row r="10561" spans="1:6" ht="12.75" x14ac:dyDescent="0.2">
      <c r="A10561" s="20"/>
      <c r="C10561" s="22"/>
      <c r="F10561" s="25"/>
    </row>
    <row r="10562" spans="1:6" ht="12.75" x14ac:dyDescent="0.2">
      <c r="A10562" s="20"/>
      <c r="C10562" s="22"/>
      <c r="F10562" s="25"/>
    </row>
    <row r="10563" spans="1:6" ht="12.75" x14ac:dyDescent="0.2">
      <c r="A10563" s="20"/>
      <c r="C10563" s="22"/>
      <c r="F10563" s="25"/>
    </row>
    <row r="10564" spans="1:6" ht="12.75" x14ac:dyDescent="0.2">
      <c r="A10564" s="20"/>
      <c r="C10564" s="22"/>
      <c r="F10564" s="25"/>
    </row>
    <row r="10565" spans="1:6" ht="12.75" x14ac:dyDescent="0.2">
      <c r="A10565" s="20"/>
      <c r="C10565" s="22"/>
      <c r="F10565" s="25"/>
    </row>
    <row r="10566" spans="1:6" ht="12.75" x14ac:dyDescent="0.2">
      <c r="A10566" s="20"/>
      <c r="C10566" s="22"/>
      <c r="F10566" s="25"/>
    </row>
    <row r="10567" spans="1:6" ht="12.75" x14ac:dyDescent="0.2">
      <c r="A10567" s="20"/>
      <c r="C10567" s="22"/>
      <c r="F10567" s="25"/>
    </row>
    <row r="10568" spans="1:6" ht="12.75" x14ac:dyDescent="0.2">
      <c r="A10568" s="20"/>
      <c r="C10568" s="22"/>
      <c r="F10568" s="25"/>
    </row>
    <row r="10569" spans="1:6" ht="12.75" x14ac:dyDescent="0.2">
      <c r="A10569" s="20"/>
      <c r="C10569" s="22"/>
      <c r="F10569" s="25"/>
    </row>
    <row r="10570" spans="1:6" ht="12.75" x14ac:dyDescent="0.2">
      <c r="A10570" s="20"/>
      <c r="C10570" s="22"/>
      <c r="F10570" s="25"/>
    </row>
    <row r="10571" spans="1:6" ht="12.75" x14ac:dyDescent="0.2">
      <c r="A10571" s="20"/>
      <c r="C10571" s="22"/>
      <c r="F10571" s="25"/>
    </row>
    <row r="10572" spans="1:6" ht="12.75" x14ac:dyDescent="0.2">
      <c r="A10572" s="20"/>
      <c r="C10572" s="22"/>
      <c r="F10572" s="25"/>
    </row>
    <row r="10573" spans="1:6" ht="12.75" x14ac:dyDescent="0.2">
      <c r="A10573" s="20"/>
      <c r="C10573" s="22"/>
      <c r="F10573" s="25"/>
    </row>
    <row r="10574" spans="1:6" ht="12.75" x14ac:dyDescent="0.2">
      <c r="A10574" s="20"/>
      <c r="C10574" s="22"/>
      <c r="F10574" s="25"/>
    </row>
    <row r="10575" spans="1:6" ht="12.75" x14ac:dyDescent="0.2">
      <c r="A10575" s="20"/>
      <c r="C10575" s="22"/>
      <c r="F10575" s="25"/>
    </row>
    <row r="10576" spans="1:6" ht="12.75" x14ac:dyDescent="0.2">
      <c r="A10576" s="20"/>
      <c r="C10576" s="22"/>
      <c r="F10576" s="25"/>
    </row>
    <row r="10577" spans="1:6" ht="12.75" x14ac:dyDescent="0.2">
      <c r="A10577" s="20"/>
      <c r="C10577" s="22"/>
      <c r="F10577" s="25"/>
    </row>
    <row r="10578" spans="1:6" ht="12.75" x14ac:dyDescent="0.2">
      <c r="A10578" s="20"/>
      <c r="C10578" s="22"/>
      <c r="F10578" s="25"/>
    </row>
    <row r="10579" spans="1:6" ht="12.75" x14ac:dyDescent="0.2">
      <c r="A10579" s="20"/>
      <c r="C10579" s="22"/>
      <c r="F10579" s="25"/>
    </row>
    <row r="10580" spans="1:6" ht="12.75" x14ac:dyDescent="0.2">
      <c r="A10580" s="20"/>
      <c r="C10580" s="22"/>
      <c r="F10580" s="25"/>
    </row>
    <row r="10581" spans="1:6" ht="12.75" x14ac:dyDescent="0.2">
      <c r="A10581" s="20"/>
      <c r="C10581" s="22"/>
      <c r="F10581" s="25"/>
    </row>
    <row r="10582" spans="1:6" ht="12.75" x14ac:dyDescent="0.2">
      <c r="A10582" s="20"/>
      <c r="C10582" s="22"/>
      <c r="F10582" s="25"/>
    </row>
    <row r="10583" spans="1:6" ht="12.75" x14ac:dyDescent="0.2">
      <c r="A10583" s="20"/>
      <c r="C10583" s="22"/>
      <c r="F10583" s="25"/>
    </row>
    <row r="10584" spans="1:6" ht="12.75" x14ac:dyDescent="0.2">
      <c r="A10584" s="20"/>
      <c r="C10584" s="22"/>
      <c r="F10584" s="25"/>
    </row>
    <row r="10585" spans="1:6" ht="12.75" x14ac:dyDescent="0.2">
      <c r="A10585" s="20"/>
      <c r="C10585" s="22"/>
      <c r="F10585" s="25"/>
    </row>
    <row r="10586" spans="1:6" ht="12.75" x14ac:dyDescent="0.2">
      <c r="A10586" s="20"/>
      <c r="C10586" s="22"/>
      <c r="F10586" s="25"/>
    </row>
    <row r="10587" spans="1:6" ht="12.75" x14ac:dyDescent="0.2">
      <c r="A10587" s="20"/>
      <c r="C10587" s="22"/>
      <c r="F10587" s="25"/>
    </row>
    <row r="10588" spans="1:6" ht="12.75" x14ac:dyDescent="0.2">
      <c r="A10588" s="20"/>
      <c r="C10588" s="22"/>
      <c r="F10588" s="25"/>
    </row>
    <row r="10589" spans="1:6" ht="12.75" x14ac:dyDescent="0.2">
      <c r="A10589" s="20"/>
      <c r="C10589" s="22"/>
      <c r="F10589" s="25"/>
    </row>
    <row r="10590" spans="1:6" ht="12.75" x14ac:dyDescent="0.2">
      <c r="A10590" s="20"/>
      <c r="C10590" s="22"/>
      <c r="F10590" s="25"/>
    </row>
    <row r="10591" spans="1:6" ht="12.75" x14ac:dyDescent="0.2">
      <c r="A10591" s="20"/>
      <c r="C10591" s="22"/>
      <c r="F10591" s="25"/>
    </row>
    <row r="10592" spans="1:6" ht="12.75" x14ac:dyDescent="0.2">
      <c r="A10592" s="20"/>
      <c r="C10592" s="22"/>
      <c r="F10592" s="25"/>
    </row>
    <row r="10593" spans="1:6" ht="12.75" x14ac:dyDescent="0.2">
      <c r="A10593" s="20"/>
      <c r="C10593" s="22"/>
      <c r="F10593" s="25"/>
    </row>
    <row r="10594" spans="1:6" ht="12.75" x14ac:dyDescent="0.2">
      <c r="A10594" s="20"/>
      <c r="C10594" s="22"/>
      <c r="F10594" s="25"/>
    </row>
    <row r="10595" spans="1:6" ht="12.75" x14ac:dyDescent="0.2">
      <c r="A10595" s="20"/>
      <c r="C10595" s="22"/>
      <c r="F10595" s="25"/>
    </row>
    <row r="10596" spans="1:6" ht="12.75" x14ac:dyDescent="0.2">
      <c r="A10596" s="20"/>
      <c r="C10596" s="22"/>
      <c r="F10596" s="25"/>
    </row>
    <row r="10597" spans="1:6" ht="12.75" x14ac:dyDescent="0.2">
      <c r="A10597" s="20"/>
      <c r="C10597" s="22"/>
      <c r="F10597" s="25"/>
    </row>
    <row r="10598" spans="1:6" ht="12.75" x14ac:dyDescent="0.2">
      <c r="A10598" s="20"/>
      <c r="C10598" s="22"/>
      <c r="F10598" s="25"/>
    </row>
    <row r="10599" spans="1:6" ht="12.75" x14ac:dyDescent="0.2">
      <c r="A10599" s="20"/>
      <c r="C10599" s="22"/>
      <c r="F10599" s="25"/>
    </row>
    <row r="10600" spans="1:6" ht="12.75" x14ac:dyDescent="0.2">
      <c r="A10600" s="20"/>
      <c r="C10600" s="22"/>
      <c r="F10600" s="25"/>
    </row>
    <row r="10601" spans="1:6" ht="12.75" x14ac:dyDescent="0.2">
      <c r="A10601" s="20"/>
      <c r="C10601" s="22"/>
      <c r="F10601" s="25"/>
    </row>
    <row r="10602" spans="1:6" ht="12.75" x14ac:dyDescent="0.2">
      <c r="A10602" s="20"/>
      <c r="C10602" s="22"/>
      <c r="F10602" s="25"/>
    </row>
    <row r="10603" spans="1:6" ht="12.75" x14ac:dyDescent="0.2">
      <c r="A10603" s="20"/>
      <c r="C10603" s="22"/>
      <c r="F10603" s="25"/>
    </row>
    <row r="10604" spans="1:6" ht="12.75" x14ac:dyDescent="0.2">
      <c r="A10604" s="20"/>
      <c r="C10604" s="22"/>
      <c r="F10604" s="25"/>
    </row>
    <row r="10605" spans="1:6" ht="12.75" x14ac:dyDescent="0.2">
      <c r="A10605" s="20"/>
      <c r="C10605" s="22"/>
      <c r="F10605" s="25"/>
    </row>
    <row r="10606" spans="1:6" ht="12.75" x14ac:dyDescent="0.2">
      <c r="A10606" s="20"/>
      <c r="C10606" s="22"/>
      <c r="F10606" s="25"/>
    </row>
    <row r="10607" spans="1:6" ht="12.75" x14ac:dyDescent="0.2">
      <c r="A10607" s="20"/>
      <c r="C10607" s="22"/>
      <c r="F10607" s="25"/>
    </row>
    <row r="10608" spans="1:6" ht="12.75" x14ac:dyDescent="0.2">
      <c r="A10608" s="20"/>
      <c r="C10608" s="22"/>
      <c r="F10608" s="25"/>
    </row>
    <row r="10609" spans="1:6" ht="12.75" x14ac:dyDescent="0.2">
      <c r="A10609" s="20"/>
      <c r="C10609" s="22"/>
      <c r="F10609" s="25"/>
    </row>
    <row r="10610" spans="1:6" ht="12.75" x14ac:dyDescent="0.2">
      <c r="A10610" s="20"/>
      <c r="C10610" s="22"/>
      <c r="F10610" s="25"/>
    </row>
    <row r="10611" spans="1:6" ht="12.75" x14ac:dyDescent="0.2">
      <c r="A10611" s="20"/>
      <c r="C10611" s="22"/>
      <c r="F10611" s="25"/>
    </row>
    <row r="10612" spans="1:6" ht="12.75" x14ac:dyDescent="0.2">
      <c r="A10612" s="20"/>
      <c r="C10612" s="22"/>
      <c r="F10612" s="25"/>
    </row>
    <row r="10613" spans="1:6" ht="12.75" x14ac:dyDescent="0.2">
      <c r="A10613" s="20"/>
      <c r="C10613" s="22"/>
      <c r="F10613" s="25"/>
    </row>
    <row r="10614" spans="1:6" ht="12.75" x14ac:dyDescent="0.2">
      <c r="A10614" s="20"/>
      <c r="C10614" s="22"/>
      <c r="F10614" s="25"/>
    </row>
    <row r="10615" spans="1:6" ht="12.75" x14ac:dyDescent="0.2">
      <c r="A10615" s="20"/>
      <c r="C10615" s="22"/>
      <c r="F10615" s="25"/>
    </row>
    <row r="10616" spans="1:6" ht="12.75" x14ac:dyDescent="0.2">
      <c r="A10616" s="20"/>
      <c r="C10616" s="22"/>
      <c r="F10616" s="25"/>
    </row>
    <row r="10617" spans="1:6" ht="12.75" x14ac:dyDescent="0.2">
      <c r="A10617" s="20"/>
      <c r="C10617" s="22"/>
      <c r="F10617" s="25"/>
    </row>
    <row r="10618" spans="1:6" ht="12.75" x14ac:dyDescent="0.2">
      <c r="A10618" s="20"/>
      <c r="C10618" s="22"/>
      <c r="F10618" s="25"/>
    </row>
    <row r="10619" spans="1:6" ht="12.75" x14ac:dyDescent="0.2">
      <c r="A10619" s="20"/>
      <c r="C10619" s="22"/>
      <c r="F10619" s="25"/>
    </row>
    <row r="10620" spans="1:6" ht="12.75" x14ac:dyDescent="0.2">
      <c r="A10620" s="20"/>
      <c r="C10620" s="22"/>
      <c r="F10620" s="25"/>
    </row>
    <row r="10621" spans="1:6" ht="12.75" x14ac:dyDescent="0.2">
      <c r="A10621" s="20"/>
      <c r="C10621" s="22"/>
      <c r="F10621" s="25"/>
    </row>
    <row r="10622" spans="1:6" ht="12.75" x14ac:dyDescent="0.2">
      <c r="A10622" s="20"/>
      <c r="C10622" s="22"/>
      <c r="F10622" s="25"/>
    </row>
    <row r="10623" spans="1:6" ht="12.75" x14ac:dyDescent="0.2">
      <c r="A10623" s="20"/>
      <c r="C10623" s="22"/>
      <c r="F10623" s="25"/>
    </row>
    <row r="10624" spans="1:6" ht="12.75" x14ac:dyDescent="0.2">
      <c r="A10624" s="20"/>
      <c r="C10624" s="22"/>
      <c r="F10624" s="25"/>
    </row>
    <row r="10625" spans="1:6" ht="12.75" x14ac:dyDescent="0.2">
      <c r="A10625" s="20"/>
      <c r="C10625" s="22"/>
      <c r="F10625" s="25"/>
    </row>
    <row r="10626" spans="1:6" ht="12.75" x14ac:dyDescent="0.2">
      <c r="A10626" s="20"/>
      <c r="C10626" s="22"/>
      <c r="F10626" s="25"/>
    </row>
    <row r="10627" spans="1:6" ht="12.75" x14ac:dyDescent="0.2">
      <c r="A10627" s="20"/>
      <c r="C10627" s="22"/>
      <c r="F10627" s="25"/>
    </row>
    <row r="10628" spans="1:6" ht="12.75" x14ac:dyDescent="0.2">
      <c r="A10628" s="20"/>
      <c r="C10628" s="22"/>
      <c r="F10628" s="25"/>
    </row>
    <row r="10629" spans="1:6" ht="12.75" x14ac:dyDescent="0.2">
      <c r="A10629" s="20"/>
      <c r="C10629" s="22"/>
      <c r="F10629" s="25"/>
    </row>
    <row r="10630" spans="1:6" ht="12.75" x14ac:dyDescent="0.2">
      <c r="A10630" s="20"/>
      <c r="C10630" s="22"/>
      <c r="F10630" s="25"/>
    </row>
    <row r="10631" spans="1:6" ht="12.75" x14ac:dyDescent="0.2">
      <c r="A10631" s="20"/>
      <c r="C10631" s="22"/>
      <c r="F10631" s="25"/>
    </row>
    <row r="10632" spans="1:6" ht="12.75" x14ac:dyDescent="0.2">
      <c r="A10632" s="20"/>
      <c r="C10632" s="22"/>
      <c r="F10632" s="25"/>
    </row>
    <row r="10633" spans="1:6" ht="12.75" x14ac:dyDescent="0.2">
      <c r="A10633" s="20"/>
      <c r="C10633" s="22"/>
      <c r="F10633" s="25"/>
    </row>
    <row r="10634" spans="1:6" ht="12.75" x14ac:dyDescent="0.2">
      <c r="A10634" s="20"/>
      <c r="C10634" s="22"/>
      <c r="F10634" s="25"/>
    </row>
    <row r="10635" spans="1:6" ht="12.75" x14ac:dyDescent="0.2">
      <c r="A10635" s="20"/>
      <c r="C10635" s="22"/>
      <c r="F10635" s="25"/>
    </row>
    <row r="10636" spans="1:6" ht="12.75" x14ac:dyDescent="0.2">
      <c r="A10636" s="20"/>
      <c r="C10636" s="22"/>
      <c r="F10636" s="25"/>
    </row>
    <row r="10637" spans="1:6" ht="12.75" x14ac:dyDescent="0.2">
      <c r="A10637" s="20"/>
      <c r="C10637" s="22"/>
      <c r="F10637" s="25"/>
    </row>
    <row r="10638" spans="1:6" ht="12.75" x14ac:dyDescent="0.2">
      <c r="A10638" s="20"/>
      <c r="C10638" s="22"/>
      <c r="F10638" s="25"/>
    </row>
    <row r="10639" spans="1:6" ht="12.75" x14ac:dyDescent="0.2">
      <c r="A10639" s="20"/>
      <c r="C10639" s="22"/>
      <c r="F10639" s="25"/>
    </row>
    <row r="10640" spans="1:6" ht="12.75" x14ac:dyDescent="0.2">
      <c r="A10640" s="20"/>
      <c r="C10640" s="22"/>
      <c r="F10640" s="25"/>
    </row>
    <row r="10641" spans="1:6" ht="12.75" x14ac:dyDescent="0.2">
      <c r="A10641" s="20"/>
      <c r="C10641" s="22"/>
      <c r="F10641" s="25"/>
    </row>
    <row r="10642" spans="1:6" ht="12.75" x14ac:dyDescent="0.2">
      <c r="A10642" s="20"/>
      <c r="C10642" s="22"/>
      <c r="F10642" s="25"/>
    </row>
    <row r="10643" spans="1:6" ht="12.75" x14ac:dyDescent="0.2">
      <c r="A10643" s="20"/>
      <c r="C10643" s="22"/>
      <c r="F10643" s="25"/>
    </row>
    <row r="10644" spans="1:6" ht="12.75" x14ac:dyDescent="0.2">
      <c r="A10644" s="20"/>
      <c r="C10644" s="22"/>
      <c r="F10644" s="25"/>
    </row>
    <row r="10645" spans="1:6" ht="12.75" x14ac:dyDescent="0.2">
      <c r="A10645" s="20"/>
      <c r="C10645" s="22"/>
      <c r="F10645" s="25"/>
    </row>
    <row r="10646" spans="1:6" ht="12.75" x14ac:dyDescent="0.2">
      <c r="A10646" s="20"/>
      <c r="C10646" s="22"/>
      <c r="F10646" s="25"/>
    </row>
    <row r="10647" spans="1:6" ht="12.75" x14ac:dyDescent="0.2">
      <c r="A10647" s="20"/>
      <c r="C10647" s="22"/>
      <c r="F10647" s="25"/>
    </row>
    <row r="10648" spans="1:6" ht="12.75" x14ac:dyDescent="0.2">
      <c r="A10648" s="20"/>
      <c r="C10648" s="22"/>
      <c r="F10648" s="25"/>
    </row>
    <row r="10649" spans="1:6" ht="12.75" x14ac:dyDescent="0.2">
      <c r="A10649" s="20"/>
      <c r="C10649" s="22"/>
      <c r="F10649" s="25"/>
    </row>
    <row r="10650" spans="1:6" ht="12.75" x14ac:dyDescent="0.2">
      <c r="A10650" s="20"/>
      <c r="C10650" s="22"/>
      <c r="F10650" s="25"/>
    </row>
    <row r="10651" spans="1:6" ht="12.75" x14ac:dyDescent="0.2">
      <c r="A10651" s="20"/>
      <c r="C10651" s="22"/>
      <c r="F10651" s="25"/>
    </row>
    <row r="10652" spans="1:6" ht="12.75" x14ac:dyDescent="0.2">
      <c r="A10652" s="20"/>
      <c r="C10652" s="22"/>
      <c r="F10652" s="25"/>
    </row>
    <row r="10653" spans="1:6" ht="12.75" x14ac:dyDescent="0.2">
      <c r="A10653" s="20"/>
      <c r="C10653" s="22"/>
      <c r="F10653" s="25"/>
    </row>
    <row r="10654" spans="1:6" ht="12.75" x14ac:dyDescent="0.2">
      <c r="A10654" s="20"/>
      <c r="C10654" s="22"/>
      <c r="F10654" s="25"/>
    </row>
    <row r="10655" spans="1:6" ht="12.75" x14ac:dyDescent="0.2">
      <c r="A10655" s="20"/>
      <c r="C10655" s="22"/>
      <c r="F10655" s="25"/>
    </row>
    <row r="10656" spans="1:6" ht="12.75" x14ac:dyDescent="0.2">
      <c r="A10656" s="20"/>
      <c r="C10656" s="22"/>
      <c r="F10656" s="25"/>
    </row>
    <row r="10657" spans="1:6" ht="12.75" x14ac:dyDescent="0.2">
      <c r="A10657" s="20"/>
      <c r="C10657" s="22"/>
      <c r="F10657" s="25"/>
    </row>
    <row r="10658" spans="1:6" ht="12.75" x14ac:dyDescent="0.2">
      <c r="A10658" s="20"/>
      <c r="C10658" s="22"/>
      <c r="F10658" s="25"/>
    </row>
    <row r="10659" spans="1:6" ht="12.75" x14ac:dyDescent="0.2">
      <c r="A10659" s="20"/>
      <c r="C10659" s="22"/>
      <c r="F10659" s="25"/>
    </row>
    <row r="10660" spans="1:6" ht="12.75" x14ac:dyDescent="0.2">
      <c r="A10660" s="20"/>
      <c r="C10660" s="22"/>
      <c r="F10660" s="25"/>
    </row>
    <row r="10661" spans="1:6" ht="12.75" x14ac:dyDescent="0.2">
      <c r="A10661" s="20"/>
      <c r="C10661" s="22"/>
      <c r="F10661" s="25"/>
    </row>
    <row r="10662" spans="1:6" ht="12.75" x14ac:dyDescent="0.2">
      <c r="A10662" s="20"/>
      <c r="C10662" s="22"/>
      <c r="F10662" s="25"/>
    </row>
    <row r="10663" spans="1:6" ht="12.75" x14ac:dyDescent="0.2">
      <c r="A10663" s="20"/>
      <c r="C10663" s="22"/>
      <c r="F10663" s="25"/>
    </row>
    <row r="10664" spans="1:6" ht="12.75" x14ac:dyDescent="0.2">
      <c r="A10664" s="20"/>
      <c r="C10664" s="22"/>
      <c r="F10664" s="25"/>
    </row>
    <row r="10665" spans="1:6" ht="12.75" x14ac:dyDescent="0.2">
      <c r="A10665" s="20"/>
      <c r="C10665" s="22"/>
      <c r="F10665" s="25"/>
    </row>
    <row r="10666" spans="1:6" ht="12.75" x14ac:dyDescent="0.2">
      <c r="A10666" s="20"/>
      <c r="C10666" s="22"/>
      <c r="F10666" s="25"/>
    </row>
    <row r="10667" spans="1:6" ht="12.75" x14ac:dyDescent="0.2">
      <c r="A10667" s="20"/>
      <c r="C10667" s="22"/>
      <c r="F10667" s="25"/>
    </row>
    <row r="10668" spans="1:6" ht="12.75" x14ac:dyDescent="0.2">
      <c r="A10668" s="20"/>
      <c r="C10668" s="22"/>
      <c r="F10668" s="25"/>
    </row>
    <row r="10669" spans="1:6" ht="12.75" x14ac:dyDescent="0.2">
      <c r="A10669" s="20"/>
      <c r="C10669" s="22"/>
      <c r="F10669" s="25"/>
    </row>
    <row r="10670" spans="1:6" ht="12.75" x14ac:dyDescent="0.2">
      <c r="A10670" s="20"/>
      <c r="C10670" s="22"/>
      <c r="F10670" s="25"/>
    </row>
    <row r="10671" spans="1:6" ht="12.75" x14ac:dyDescent="0.2">
      <c r="A10671" s="20"/>
      <c r="C10671" s="22"/>
      <c r="F10671" s="25"/>
    </row>
    <row r="10672" spans="1:6" ht="12.75" x14ac:dyDescent="0.2">
      <c r="A10672" s="20"/>
      <c r="C10672" s="22"/>
      <c r="F10672" s="25"/>
    </row>
    <row r="10673" spans="1:6" ht="12.75" x14ac:dyDescent="0.2">
      <c r="A10673" s="20"/>
      <c r="C10673" s="22"/>
      <c r="F10673" s="25"/>
    </row>
    <row r="10674" spans="1:6" ht="12.75" x14ac:dyDescent="0.2">
      <c r="A10674" s="20"/>
      <c r="C10674" s="22"/>
      <c r="F10674" s="25"/>
    </row>
    <row r="10675" spans="1:6" ht="12.75" x14ac:dyDescent="0.2">
      <c r="A10675" s="20"/>
      <c r="C10675" s="22"/>
      <c r="F10675" s="25"/>
    </row>
    <row r="10676" spans="1:6" ht="12.75" x14ac:dyDescent="0.2">
      <c r="A10676" s="20"/>
      <c r="C10676" s="22"/>
      <c r="F10676" s="25"/>
    </row>
    <row r="10677" spans="1:6" ht="12.75" x14ac:dyDescent="0.2">
      <c r="A10677" s="20"/>
      <c r="C10677" s="22"/>
      <c r="F10677" s="25"/>
    </row>
    <row r="10678" spans="1:6" ht="12.75" x14ac:dyDescent="0.2">
      <c r="A10678" s="20"/>
      <c r="C10678" s="22"/>
      <c r="F10678" s="25"/>
    </row>
    <row r="10679" spans="1:6" ht="12.75" x14ac:dyDescent="0.2">
      <c r="A10679" s="20"/>
      <c r="C10679" s="22"/>
      <c r="F10679" s="25"/>
    </row>
    <row r="10680" spans="1:6" ht="12.75" x14ac:dyDescent="0.2">
      <c r="A10680" s="20"/>
      <c r="C10680" s="22"/>
      <c r="F10680" s="25"/>
    </row>
    <row r="10681" spans="1:6" ht="12.75" x14ac:dyDescent="0.2">
      <c r="A10681" s="20"/>
      <c r="C10681" s="22"/>
      <c r="F10681" s="25"/>
    </row>
    <row r="10682" spans="1:6" ht="12.75" x14ac:dyDescent="0.2">
      <c r="A10682" s="20"/>
      <c r="C10682" s="22"/>
      <c r="F10682" s="25"/>
    </row>
    <row r="10683" spans="1:6" ht="12.75" x14ac:dyDescent="0.2">
      <c r="A10683" s="20"/>
      <c r="C10683" s="22"/>
      <c r="F10683" s="25"/>
    </row>
    <row r="10684" spans="1:6" ht="12.75" x14ac:dyDescent="0.2">
      <c r="A10684" s="20"/>
      <c r="C10684" s="22"/>
      <c r="F10684" s="25"/>
    </row>
    <row r="10685" spans="1:6" ht="12.75" x14ac:dyDescent="0.2">
      <c r="A10685" s="20"/>
      <c r="C10685" s="22"/>
      <c r="F10685" s="25"/>
    </row>
    <row r="10686" spans="1:6" ht="12.75" x14ac:dyDescent="0.2">
      <c r="A10686" s="20"/>
      <c r="C10686" s="22"/>
      <c r="F10686" s="25"/>
    </row>
    <row r="10687" spans="1:6" ht="12.75" x14ac:dyDescent="0.2">
      <c r="A10687" s="20"/>
      <c r="C10687" s="22"/>
      <c r="F10687" s="25"/>
    </row>
    <row r="10688" spans="1:6" ht="12.75" x14ac:dyDescent="0.2">
      <c r="A10688" s="20"/>
      <c r="C10688" s="22"/>
      <c r="F10688" s="25"/>
    </row>
    <row r="10689" spans="1:6" ht="12.75" x14ac:dyDescent="0.2">
      <c r="A10689" s="20"/>
      <c r="C10689" s="22"/>
      <c r="F10689" s="25"/>
    </row>
    <row r="10690" spans="1:6" ht="12.75" x14ac:dyDescent="0.2">
      <c r="A10690" s="20"/>
      <c r="C10690" s="22"/>
      <c r="F10690" s="25"/>
    </row>
    <row r="10691" spans="1:6" ht="12.75" x14ac:dyDescent="0.2">
      <c r="A10691" s="20"/>
      <c r="C10691" s="22"/>
      <c r="F10691" s="25"/>
    </row>
    <row r="10692" spans="1:6" ht="12.75" x14ac:dyDescent="0.2">
      <c r="A10692" s="20"/>
      <c r="C10692" s="22"/>
      <c r="F10692" s="25"/>
    </row>
    <row r="10693" spans="1:6" ht="12.75" x14ac:dyDescent="0.2">
      <c r="A10693" s="20"/>
      <c r="C10693" s="22"/>
      <c r="F10693" s="25"/>
    </row>
    <row r="10694" spans="1:6" ht="12.75" x14ac:dyDescent="0.2">
      <c r="A10694" s="20"/>
      <c r="C10694" s="22"/>
      <c r="F10694" s="25"/>
    </row>
    <row r="10695" spans="1:6" ht="12.75" x14ac:dyDescent="0.2">
      <c r="A10695" s="20"/>
      <c r="C10695" s="22"/>
      <c r="F10695" s="25"/>
    </row>
    <row r="10696" spans="1:6" ht="12.75" x14ac:dyDescent="0.2">
      <c r="A10696" s="20"/>
      <c r="C10696" s="22"/>
      <c r="F10696" s="25"/>
    </row>
    <row r="10697" spans="1:6" ht="12.75" x14ac:dyDescent="0.2">
      <c r="A10697" s="20"/>
      <c r="C10697" s="22"/>
      <c r="F10697" s="25"/>
    </row>
    <row r="10698" spans="1:6" ht="12.75" x14ac:dyDescent="0.2">
      <c r="A10698" s="20"/>
      <c r="C10698" s="22"/>
      <c r="F10698" s="25"/>
    </row>
    <row r="10699" spans="1:6" ht="12.75" x14ac:dyDescent="0.2">
      <c r="A10699" s="20"/>
      <c r="C10699" s="22"/>
      <c r="F10699" s="25"/>
    </row>
    <row r="10700" spans="1:6" ht="12.75" x14ac:dyDescent="0.2">
      <c r="A10700" s="20"/>
      <c r="C10700" s="22"/>
      <c r="F10700" s="25"/>
    </row>
    <row r="10701" spans="1:6" ht="12.75" x14ac:dyDescent="0.2">
      <c r="A10701" s="20"/>
      <c r="C10701" s="22"/>
      <c r="F10701" s="25"/>
    </row>
    <row r="10702" spans="1:6" ht="12.75" x14ac:dyDescent="0.2">
      <c r="A10702" s="20"/>
      <c r="C10702" s="22"/>
      <c r="F10702" s="25"/>
    </row>
    <row r="10703" spans="1:6" ht="12.75" x14ac:dyDescent="0.2">
      <c r="A10703" s="20"/>
      <c r="C10703" s="22"/>
      <c r="F10703" s="25"/>
    </row>
    <row r="10704" spans="1:6" ht="12.75" x14ac:dyDescent="0.2">
      <c r="A10704" s="20"/>
      <c r="C10704" s="22"/>
      <c r="F10704" s="25"/>
    </row>
    <row r="10705" spans="1:6" ht="12.75" x14ac:dyDescent="0.2">
      <c r="A10705" s="20"/>
      <c r="C10705" s="22"/>
      <c r="F10705" s="25"/>
    </row>
    <row r="10706" spans="1:6" ht="12.75" x14ac:dyDescent="0.2">
      <c r="A10706" s="20"/>
      <c r="C10706" s="22"/>
      <c r="F10706" s="25"/>
    </row>
    <row r="10707" spans="1:6" ht="12.75" x14ac:dyDescent="0.2">
      <c r="A10707" s="20"/>
      <c r="C10707" s="22"/>
      <c r="F10707" s="25"/>
    </row>
    <row r="10708" spans="1:6" ht="12.75" x14ac:dyDescent="0.2">
      <c r="A10708" s="20"/>
      <c r="C10708" s="22"/>
      <c r="F10708" s="25"/>
    </row>
    <row r="10709" spans="1:6" ht="12.75" x14ac:dyDescent="0.2">
      <c r="A10709" s="20"/>
      <c r="C10709" s="22"/>
      <c r="F10709" s="25"/>
    </row>
    <row r="10710" spans="1:6" ht="12.75" x14ac:dyDescent="0.2">
      <c r="A10710" s="20"/>
      <c r="C10710" s="22"/>
      <c r="F10710" s="25"/>
    </row>
    <row r="10711" spans="1:6" ht="12.75" x14ac:dyDescent="0.2">
      <c r="A10711" s="20"/>
      <c r="C10711" s="22"/>
      <c r="F10711" s="25"/>
    </row>
    <row r="10712" spans="1:6" ht="12.75" x14ac:dyDescent="0.2">
      <c r="A10712" s="20"/>
      <c r="C10712" s="22"/>
      <c r="F10712" s="25"/>
    </row>
    <row r="10713" spans="1:6" ht="12.75" x14ac:dyDescent="0.2">
      <c r="A10713" s="20"/>
      <c r="C10713" s="22"/>
      <c r="F10713" s="25"/>
    </row>
    <row r="10714" spans="1:6" ht="12.75" x14ac:dyDescent="0.2">
      <c r="A10714" s="20"/>
      <c r="C10714" s="22"/>
      <c r="F10714" s="25"/>
    </row>
    <row r="10715" spans="1:6" ht="12.75" x14ac:dyDescent="0.2">
      <c r="A10715" s="20"/>
      <c r="C10715" s="22"/>
      <c r="F10715" s="25"/>
    </row>
    <row r="10716" spans="1:6" ht="12.75" x14ac:dyDescent="0.2">
      <c r="A10716" s="20"/>
      <c r="C10716" s="22"/>
      <c r="F10716" s="25"/>
    </row>
    <row r="10717" spans="1:6" ht="12.75" x14ac:dyDescent="0.2">
      <c r="A10717" s="20"/>
      <c r="C10717" s="22"/>
      <c r="F10717" s="25"/>
    </row>
    <row r="10718" spans="1:6" ht="12.75" x14ac:dyDescent="0.2">
      <c r="A10718" s="20"/>
      <c r="C10718" s="22"/>
      <c r="F10718" s="25"/>
    </row>
    <row r="10719" spans="1:6" ht="12.75" x14ac:dyDescent="0.2">
      <c r="A10719" s="20"/>
      <c r="C10719" s="22"/>
      <c r="F10719" s="25"/>
    </row>
    <row r="10720" spans="1:6" ht="12.75" x14ac:dyDescent="0.2">
      <c r="A10720" s="20"/>
      <c r="C10720" s="22"/>
      <c r="F10720" s="25"/>
    </row>
    <row r="10721" spans="1:6" ht="12.75" x14ac:dyDescent="0.2">
      <c r="A10721" s="20"/>
      <c r="C10721" s="22"/>
      <c r="F10721" s="25"/>
    </row>
    <row r="10722" spans="1:6" ht="12.75" x14ac:dyDescent="0.2">
      <c r="A10722" s="20"/>
      <c r="C10722" s="22"/>
      <c r="F10722" s="25"/>
    </row>
    <row r="10723" spans="1:6" ht="12.75" x14ac:dyDescent="0.2">
      <c r="A10723" s="20"/>
      <c r="C10723" s="22"/>
      <c r="F10723" s="25"/>
    </row>
    <row r="10724" spans="1:6" ht="12.75" x14ac:dyDescent="0.2">
      <c r="A10724" s="20"/>
      <c r="C10724" s="22"/>
      <c r="F10724" s="25"/>
    </row>
    <row r="10725" spans="1:6" ht="12.75" x14ac:dyDescent="0.2">
      <c r="A10725" s="20"/>
      <c r="C10725" s="22"/>
      <c r="F10725" s="25"/>
    </row>
    <row r="10726" spans="1:6" ht="12.75" x14ac:dyDescent="0.2">
      <c r="A10726" s="20"/>
      <c r="C10726" s="22"/>
      <c r="F10726" s="25"/>
    </row>
    <row r="10727" spans="1:6" ht="12.75" x14ac:dyDescent="0.2">
      <c r="A10727" s="20"/>
      <c r="C10727" s="22"/>
      <c r="F10727" s="25"/>
    </row>
    <row r="10728" spans="1:6" ht="12.75" x14ac:dyDescent="0.2">
      <c r="A10728" s="20"/>
      <c r="C10728" s="22"/>
      <c r="F10728" s="25"/>
    </row>
    <row r="10729" spans="1:6" ht="12.75" x14ac:dyDescent="0.2">
      <c r="A10729" s="20"/>
      <c r="C10729" s="22"/>
      <c r="F10729" s="25"/>
    </row>
    <row r="10730" spans="1:6" ht="12.75" x14ac:dyDescent="0.2">
      <c r="A10730" s="20"/>
      <c r="C10730" s="22"/>
      <c r="F10730" s="25"/>
    </row>
    <row r="10731" spans="1:6" ht="12.75" x14ac:dyDescent="0.2">
      <c r="A10731" s="20"/>
      <c r="C10731" s="22"/>
      <c r="F10731" s="25"/>
    </row>
    <row r="10732" spans="1:6" ht="12.75" x14ac:dyDescent="0.2">
      <c r="A10732" s="20"/>
      <c r="C10732" s="22"/>
      <c r="F10732" s="25"/>
    </row>
    <row r="10733" spans="1:6" ht="12.75" x14ac:dyDescent="0.2">
      <c r="A10733" s="20"/>
      <c r="C10733" s="22"/>
      <c r="F10733" s="25"/>
    </row>
    <row r="10734" spans="1:6" ht="12.75" x14ac:dyDescent="0.2">
      <c r="A10734" s="20"/>
      <c r="C10734" s="22"/>
      <c r="F10734" s="25"/>
    </row>
    <row r="10735" spans="1:6" ht="12.75" x14ac:dyDescent="0.2">
      <c r="A10735" s="20"/>
      <c r="C10735" s="22"/>
      <c r="F10735" s="25"/>
    </row>
    <row r="10736" spans="1:6" ht="12.75" x14ac:dyDescent="0.2">
      <c r="A10736" s="20"/>
      <c r="C10736" s="22"/>
      <c r="F10736" s="25"/>
    </row>
    <row r="10737" spans="1:6" ht="12.75" x14ac:dyDescent="0.2">
      <c r="A10737" s="20"/>
      <c r="C10737" s="22"/>
      <c r="F10737" s="25"/>
    </row>
    <row r="10738" spans="1:6" ht="12.75" x14ac:dyDescent="0.2">
      <c r="A10738" s="20"/>
      <c r="C10738" s="22"/>
      <c r="F10738" s="25"/>
    </row>
    <row r="10739" spans="1:6" ht="12.75" x14ac:dyDescent="0.2">
      <c r="A10739" s="20"/>
      <c r="C10739" s="22"/>
      <c r="F10739" s="25"/>
    </row>
    <row r="10740" spans="1:6" ht="12.75" x14ac:dyDescent="0.2">
      <c r="A10740" s="20"/>
      <c r="C10740" s="22"/>
      <c r="F10740" s="25"/>
    </row>
    <row r="10741" spans="1:6" ht="12.75" x14ac:dyDescent="0.2">
      <c r="A10741" s="20"/>
      <c r="C10741" s="22"/>
      <c r="F10741" s="25"/>
    </row>
    <row r="10742" spans="1:6" ht="12.75" x14ac:dyDescent="0.2">
      <c r="A10742" s="20"/>
      <c r="C10742" s="22"/>
      <c r="F10742" s="25"/>
    </row>
    <row r="10743" spans="1:6" ht="12.75" x14ac:dyDescent="0.2">
      <c r="A10743" s="20"/>
      <c r="C10743" s="22"/>
      <c r="F10743" s="25"/>
    </row>
    <row r="10744" spans="1:6" ht="12.75" x14ac:dyDescent="0.2">
      <c r="A10744" s="20"/>
      <c r="C10744" s="22"/>
      <c r="F10744" s="25"/>
    </row>
    <row r="10745" spans="1:6" ht="12.75" x14ac:dyDescent="0.2">
      <c r="A10745" s="20"/>
      <c r="C10745" s="22"/>
      <c r="F10745" s="25"/>
    </row>
    <row r="10746" spans="1:6" ht="12.75" x14ac:dyDescent="0.2">
      <c r="A10746" s="20"/>
      <c r="C10746" s="22"/>
      <c r="F10746" s="25"/>
    </row>
    <row r="10747" spans="1:6" ht="12.75" x14ac:dyDescent="0.2">
      <c r="A10747" s="20"/>
      <c r="C10747" s="22"/>
      <c r="F10747" s="25"/>
    </row>
    <row r="10748" spans="1:6" ht="12.75" x14ac:dyDescent="0.2">
      <c r="A10748" s="20"/>
      <c r="C10748" s="22"/>
      <c r="F10748" s="25"/>
    </row>
    <row r="10749" spans="1:6" ht="12.75" x14ac:dyDescent="0.2">
      <c r="A10749" s="20"/>
      <c r="C10749" s="22"/>
      <c r="F10749" s="25"/>
    </row>
    <row r="10750" spans="1:6" ht="12.75" x14ac:dyDescent="0.2">
      <c r="A10750" s="20"/>
      <c r="C10750" s="22"/>
      <c r="F10750" s="25"/>
    </row>
    <row r="10751" spans="1:6" ht="12.75" x14ac:dyDescent="0.2">
      <c r="A10751" s="20"/>
      <c r="C10751" s="22"/>
      <c r="F10751" s="25"/>
    </row>
    <row r="10752" spans="1:6" ht="12.75" x14ac:dyDescent="0.2">
      <c r="A10752" s="20"/>
      <c r="C10752" s="22"/>
      <c r="F10752" s="25"/>
    </row>
    <row r="10753" spans="1:6" ht="12.75" x14ac:dyDescent="0.2">
      <c r="A10753" s="20"/>
      <c r="C10753" s="22"/>
      <c r="F10753" s="25"/>
    </row>
    <row r="10754" spans="1:6" ht="12.75" x14ac:dyDescent="0.2">
      <c r="A10754" s="20"/>
      <c r="C10754" s="22"/>
      <c r="F10754" s="25"/>
    </row>
    <row r="10755" spans="1:6" ht="12.75" x14ac:dyDescent="0.2">
      <c r="A10755" s="20"/>
      <c r="C10755" s="22"/>
      <c r="F10755" s="25"/>
    </row>
    <row r="10756" spans="1:6" ht="12.75" x14ac:dyDescent="0.2">
      <c r="A10756" s="20"/>
      <c r="C10756" s="22"/>
      <c r="F10756" s="25"/>
    </row>
    <row r="10757" spans="1:6" ht="12.75" x14ac:dyDescent="0.2">
      <c r="A10757" s="20"/>
      <c r="C10757" s="22"/>
      <c r="F10757" s="25"/>
    </row>
    <row r="10758" spans="1:6" ht="12.75" x14ac:dyDescent="0.2">
      <c r="A10758" s="20"/>
      <c r="C10758" s="22"/>
      <c r="F10758" s="25"/>
    </row>
    <row r="10759" spans="1:6" ht="12.75" x14ac:dyDescent="0.2">
      <c r="A10759" s="20"/>
      <c r="C10759" s="22"/>
      <c r="F10759" s="25"/>
    </row>
    <row r="10760" spans="1:6" ht="12.75" x14ac:dyDescent="0.2">
      <c r="A10760" s="20"/>
      <c r="C10760" s="22"/>
      <c r="F10760" s="25"/>
    </row>
    <row r="10761" spans="1:6" ht="12.75" x14ac:dyDescent="0.2">
      <c r="A10761" s="20"/>
      <c r="C10761" s="22"/>
      <c r="F10761" s="25"/>
    </row>
    <row r="10762" spans="1:6" ht="12.75" x14ac:dyDescent="0.2">
      <c r="A10762" s="20"/>
      <c r="C10762" s="22"/>
      <c r="F10762" s="25"/>
    </row>
    <row r="10763" spans="1:6" ht="12.75" x14ac:dyDescent="0.2">
      <c r="A10763" s="20"/>
      <c r="C10763" s="22"/>
      <c r="F10763" s="25"/>
    </row>
    <row r="10764" spans="1:6" ht="12.75" x14ac:dyDescent="0.2">
      <c r="A10764" s="20"/>
      <c r="C10764" s="22"/>
      <c r="F10764" s="25"/>
    </row>
    <row r="10765" spans="1:6" ht="12.75" x14ac:dyDescent="0.2">
      <c r="A10765" s="20"/>
      <c r="C10765" s="22"/>
      <c r="F10765" s="25"/>
    </row>
    <row r="10766" spans="1:6" ht="12.75" x14ac:dyDescent="0.2">
      <c r="A10766" s="20"/>
      <c r="C10766" s="22"/>
      <c r="F10766" s="25"/>
    </row>
    <row r="10767" spans="1:6" ht="12.75" x14ac:dyDescent="0.2">
      <c r="A10767" s="20"/>
      <c r="C10767" s="22"/>
      <c r="F10767" s="25"/>
    </row>
    <row r="10768" spans="1:6" ht="12.75" x14ac:dyDescent="0.2">
      <c r="A10768" s="20"/>
      <c r="C10768" s="22"/>
      <c r="F10768" s="25"/>
    </row>
    <row r="10769" spans="1:6" ht="12.75" x14ac:dyDescent="0.2">
      <c r="A10769" s="20"/>
      <c r="C10769" s="22"/>
      <c r="F10769" s="25"/>
    </row>
    <row r="10770" spans="1:6" ht="12.75" x14ac:dyDescent="0.2">
      <c r="A10770" s="20"/>
      <c r="C10770" s="22"/>
      <c r="F10770" s="25"/>
    </row>
    <row r="10771" spans="1:6" ht="12.75" x14ac:dyDescent="0.2">
      <c r="A10771" s="20"/>
      <c r="C10771" s="22"/>
      <c r="F10771" s="25"/>
    </row>
    <row r="10772" spans="1:6" ht="12.75" x14ac:dyDescent="0.2">
      <c r="A10772" s="20"/>
      <c r="C10772" s="22"/>
      <c r="F10772" s="25"/>
    </row>
    <row r="10773" spans="1:6" ht="12.75" x14ac:dyDescent="0.2">
      <c r="A10773" s="20"/>
      <c r="C10773" s="22"/>
      <c r="F10773" s="25"/>
    </row>
    <row r="10774" spans="1:6" ht="12.75" x14ac:dyDescent="0.2">
      <c r="A10774" s="20"/>
      <c r="C10774" s="22"/>
      <c r="F10774" s="25"/>
    </row>
    <row r="10775" spans="1:6" ht="12.75" x14ac:dyDescent="0.2">
      <c r="A10775" s="20"/>
      <c r="C10775" s="22"/>
      <c r="F10775" s="25"/>
    </row>
    <row r="10776" spans="1:6" ht="12.75" x14ac:dyDescent="0.2">
      <c r="A10776" s="20"/>
      <c r="C10776" s="22"/>
      <c r="F10776" s="25"/>
    </row>
    <row r="10777" spans="1:6" ht="12.75" x14ac:dyDescent="0.2">
      <c r="A10777" s="20"/>
      <c r="C10777" s="22"/>
      <c r="F10777" s="25"/>
    </row>
    <row r="10778" spans="1:6" ht="12.75" x14ac:dyDescent="0.2">
      <c r="A10778" s="20"/>
      <c r="C10778" s="22"/>
      <c r="F10778" s="25"/>
    </row>
    <row r="10779" spans="1:6" ht="12.75" x14ac:dyDescent="0.2">
      <c r="A10779" s="20"/>
      <c r="C10779" s="22"/>
      <c r="F10779" s="25"/>
    </row>
    <row r="10780" spans="1:6" ht="12.75" x14ac:dyDescent="0.2">
      <c r="A10780" s="20"/>
      <c r="C10780" s="22"/>
      <c r="F10780" s="25"/>
    </row>
    <row r="10781" spans="1:6" ht="12.75" x14ac:dyDescent="0.2">
      <c r="A10781" s="20"/>
      <c r="C10781" s="22"/>
      <c r="F10781" s="25"/>
    </row>
    <row r="10782" spans="1:6" ht="12.75" x14ac:dyDescent="0.2">
      <c r="A10782" s="20"/>
      <c r="C10782" s="22"/>
      <c r="F10782" s="25"/>
    </row>
    <row r="10783" spans="1:6" ht="12.75" x14ac:dyDescent="0.2">
      <c r="A10783" s="20"/>
      <c r="C10783" s="22"/>
      <c r="F10783" s="25"/>
    </row>
    <row r="10784" spans="1:6" ht="12.75" x14ac:dyDescent="0.2">
      <c r="A10784" s="20"/>
      <c r="C10784" s="22"/>
      <c r="F10784" s="25"/>
    </row>
    <row r="10785" spans="1:6" ht="12.75" x14ac:dyDescent="0.2">
      <c r="A10785" s="20"/>
      <c r="C10785" s="22"/>
      <c r="F10785" s="25"/>
    </row>
    <row r="10786" spans="1:6" ht="12.75" x14ac:dyDescent="0.2">
      <c r="A10786" s="20"/>
      <c r="C10786" s="22"/>
      <c r="F10786" s="25"/>
    </row>
    <row r="10787" spans="1:6" ht="12.75" x14ac:dyDescent="0.2">
      <c r="A10787" s="20"/>
      <c r="C10787" s="22"/>
      <c r="F10787" s="25"/>
    </row>
    <row r="10788" spans="1:6" ht="12.75" x14ac:dyDescent="0.2">
      <c r="A10788" s="20"/>
      <c r="C10788" s="22"/>
      <c r="F10788" s="25"/>
    </row>
    <row r="10789" spans="1:6" ht="12.75" x14ac:dyDescent="0.2">
      <c r="A10789" s="20"/>
      <c r="C10789" s="22"/>
      <c r="F10789" s="25"/>
    </row>
    <row r="10790" spans="1:6" ht="12.75" x14ac:dyDescent="0.2">
      <c r="A10790" s="20"/>
      <c r="C10790" s="22"/>
      <c r="F10790" s="25"/>
    </row>
    <row r="10791" spans="1:6" ht="12.75" x14ac:dyDescent="0.2">
      <c r="A10791" s="20"/>
      <c r="C10791" s="22"/>
      <c r="F10791" s="25"/>
    </row>
    <row r="10792" spans="1:6" ht="12.75" x14ac:dyDescent="0.2">
      <c r="A10792" s="20"/>
      <c r="C10792" s="22"/>
      <c r="F10792" s="25"/>
    </row>
    <row r="10793" spans="1:6" ht="12.75" x14ac:dyDescent="0.2">
      <c r="A10793" s="20"/>
      <c r="C10793" s="22"/>
      <c r="F10793" s="25"/>
    </row>
    <row r="10794" spans="1:6" ht="12.75" x14ac:dyDescent="0.2">
      <c r="A10794" s="20"/>
      <c r="C10794" s="22"/>
      <c r="F10794" s="25"/>
    </row>
    <row r="10795" spans="1:6" ht="12.75" x14ac:dyDescent="0.2">
      <c r="A10795" s="20"/>
      <c r="C10795" s="22"/>
      <c r="F10795" s="25"/>
    </row>
    <row r="10796" spans="1:6" ht="12.75" x14ac:dyDescent="0.2">
      <c r="A10796" s="20"/>
      <c r="C10796" s="22"/>
      <c r="F10796" s="25"/>
    </row>
    <row r="10797" spans="1:6" ht="12.75" x14ac:dyDescent="0.2">
      <c r="A10797" s="20"/>
      <c r="C10797" s="22"/>
      <c r="F10797" s="25"/>
    </row>
    <row r="10798" spans="1:6" ht="12.75" x14ac:dyDescent="0.2">
      <c r="A10798" s="20"/>
      <c r="C10798" s="22"/>
      <c r="F10798" s="25"/>
    </row>
    <row r="10799" spans="1:6" ht="12.75" x14ac:dyDescent="0.2">
      <c r="A10799" s="20"/>
      <c r="C10799" s="22"/>
      <c r="F10799" s="25"/>
    </row>
    <row r="10800" spans="1:6" ht="12.75" x14ac:dyDescent="0.2">
      <c r="A10800" s="20"/>
      <c r="C10800" s="22"/>
      <c r="F10800" s="25"/>
    </row>
    <row r="10801" spans="1:6" ht="12.75" x14ac:dyDescent="0.2">
      <c r="A10801" s="20"/>
      <c r="C10801" s="22"/>
      <c r="F10801" s="25"/>
    </row>
    <row r="10802" spans="1:6" ht="12.75" x14ac:dyDescent="0.2">
      <c r="A10802" s="20"/>
      <c r="C10802" s="22"/>
      <c r="F10802" s="25"/>
    </row>
    <row r="10803" spans="1:6" ht="12.75" x14ac:dyDescent="0.2">
      <c r="A10803" s="20"/>
      <c r="C10803" s="22"/>
      <c r="F10803" s="25"/>
    </row>
    <row r="10804" spans="1:6" ht="12.75" x14ac:dyDescent="0.2">
      <c r="A10804" s="20"/>
      <c r="C10804" s="22"/>
      <c r="F10804" s="25"/>
    </row>
    <row r="10805" spans="1:6" ht="12.75" x14ac:dyDescent="0.2">
      <c r="A10805" s="20"/>
      <c r="C10805" s="22"/>
      <c r="F10805" s="25"/>
    </row>
    <row r="10806" spans="1:6" ht="12.75" x14ac:dyDescent="0.2">
      <c r="A10806" s="20"/>
      <c r="C10806" s="22"/>
      <c r="F10806" s="25"/>
    </row>
    <row r="10807" spans="1:6" ht="12.75" x14ac:dyDescent="0.2">
      <c r="A10807" s="20"/>
      <c r="C10807" s="22"/>
      <c r="F10807" s="25"/>
    </row>
    <row r="10808" spans="1:6" ht="12.75" x14ac:dyDescent="0.2">
      <c r="A10808" s="20"/>
      <c r="C10808" s="22"/>
      <c r="F10808" s="25"/>
    </row>
    <row r="10809" spans="1:6" ht="12.75" x14ac:dyDescent="0.2">
      <c r="A10809" s="20"/>
      <c r="C10809" s="22"/>
      <c r="F10809" s="25"/>
    </row>
    <row r="10810" spans="1:6" ht="12.75" x14ac:dyDescent="0.2">
      <c r="A10810" s="20"/>
      <c r="C10810" s="22"/>
      <c r="F10810" s="25"/>
    </row>
    <row r="10811" spans="1:6" ht="12.75" x14ac:dyDescent="0.2">
      <c r="A10811" s="20"/>
      <c r="C10811" s="22"/>
      <c r="F10811" s="25"/>
    </row>
    <row r="10812" spans="1:6" ht="12.75" x14ac:dyDescent="0.2">
      <c r="A10812" s="20"/>
      <c r="C10812" s="22"/>
      <c r="F10812" s="25"/>
    </row>
    <row r="10813" spans="1:6" ht="12.75" x14ac:dyDescent="0.2">
      <c r="A10813" s="20"/>
      <c r="C10813" s="22"/>
      <c r="F10813" s="25"/>
    </row>
    <row r="10814" spans="1:6" ht="12.75" x14ac:dyDescent="0.2">
      <c r="A10814" s="20"/>
      <c r="C10814" s="22"/>
      <c r="F10814" s="25"/>
    </row>
    <row r="10815" spans="1:6" ht="12.75" x14ac:dyDescent="0.2">
      <c r="A10815" s="20"/>
      <c r="C10815" s="22"/>
      <c r="F10815" s="25"/>
    </row>
    <row r="10816" spans="1:6" ht="12.75" x14ac:dyDescent="0.2">
      <c r="A10816" s="20"/>
      <c r="C10816" s="22"/>
      <c r="F10816" s="25"/>
    </row>
    <row r="10817" spans="1:6" ht="12.75" x14ac:dyDescent="0.2">
      <c r="A10817" s="20"/>
      <c r="C10817" s="22"/>
      <c r="F10817" s="25"/>
    </row>
    <row r="10818" spans="1:6" ht="12.75" x14ac:dyDescent="0.2">
      <c r="A10818" s="20"/>
      <c r="C10818" s="22"/>
      <c r="F10818" s="25"/>
    </row>
    <row r="10819" spans="1:6" ht="12.75" x14ac:dyDescent="0.2">
      <c r="A10819" s="20"/>
      <c r="C10819" s="22"/>
      <c r="F10819" s="25"/>
    </row>
    <row r="10820" spans="1:6" ht="12.75" x14ac:dyDescent="0.2">
      <c r="A10820" s="20"/>
      <c r="C10820" s="22"/>
      <c r="F10820" s="25"/>
    </row>
    <row r="10821" spans="1:6" ht="12.75" x14ac:dyDescent="0.2">
      <c r="A10821" s="20"/>
      <c r="C10821" s="22"/>
      <c r="F10821" s="25"/>
    </row>
    <row r="10822" spans="1:6" ht="12.75" x14ac:dyDescent="0.2">
      <c r="A10822" s="20"/>
      <c r="C10822" s="22"/>
      <c r="F10822" s="25"/>
    </row>
    <row r="10823" spans="1:6" ht="12.75" x14ac:dyDescent="0.2">
      <c r="A10823" s="20"/>
      <c r="C10823" s="22"/>
      <c r="F10823" s="25"/>
    </row>
    <row r="10824" spans="1:6" ht="12.75" x14ac:dyDescent="0.2">
      <c r="A10824" s="20"/>
      <c r="C10824" s="22"/>
      <c r="F10824" s="25"/>
    </row>
    <row r="10825" spans="1:6" ht="12.75" x14ac:dyDescent="0.2">
      <c r="A10825" s="20"/>
      <c r="C10825" s="22"/>
      <c r="F10825" s="25"/>
    </row>
    <row r="10826" spans="1:6" ht="12.75" x14ac:dyDescent="0.2">
      <c r="A10826" s="20"/>
      <c r="C10826" s="22"/>
      <c r="F10826" s="25"/>
    </row>
    <row r="10827" spans="1:6" ht="12.75" x14ac:dyDescent="0.2">
      <c r="A10827" s="20"/>
      <c r="C10827" s="22"/>
      <c r="F10827" s="25"/>
    </row>
    <row r="10828" spans="1:6" ht="12.75" x14ac:dyDescent="0.2">
      <c r="A10828" s="20"/>
      <c r="C10828" s="22"/>
      <c r="F10828" s="25"/>
    </row>
    <row r="10829" spans="1:6" ht="12.75" x14ac:dyDescent="0.2">
      <c r="A10829" s="20"/>
      <c r="C10829" s="22"/>
      <c r="F10829" s="25"/>
    </row>
    <row r="10830" spans="1:6" ht="12.75" x14ac:dyDescent="0.2">
      <c r="A10830" s="20"/>
      <c r="C10830" s="22"/>
      <c r="F10830" s="25"/>
    </row>
    <row r="10831" spans="1:6" ht="12.75" x14ac:dyDescent="0.2">
      <c r="A10831" s="20"/>
      <c r="C10831" s="22"/>
      <c r="F10831" s="25"/>
    </row>
    <row r="10832" spans="1:6" ht="12.75" x14ac:dyDescent="0.2">
      <c r="A10832" s="20"/>
      <c r="C10832" s="22"/>
      <c r="F10832" s="25"/>
    </row>
    <row r="10833" spans="1:6" ht="12.75" x14ac:dyDescent="0.2">
      <c r="A10833" s="20"/>
      <c r="C10833" s="22"/>
      <c r="F10833" s="25"/>
    </row>
    <row r="10834" spans="1:6" ht="12.75" x14ac:dyDescent="0.2">
      <c r="A10834" s="20"/>
      <c r="C10834" s="22"/>
      <c r="F10834" s="25"/>
    </row>
    <row r="10835" spans="1:6" ht="12.75" x14ac:dyDescent="0.2">
      <c r="A10835" s="20"/>
      <c r="C10835" s="22"/>
      <c r="F10835" s="25"/>
    </row>
    <row r="10836" spans="1:6" ht="12.75" x14ac:dyDescent="0.2">
      <c r="A10836" s="20"/>
      <c r="C10836" s="22"/>
      <c r="F10836" s="25"/>
    </row>
    <row r="10837" spans="1:6" ht="12.75" x14ac:dyDescent="0.2">
      <c r="A10837" s="20"/>
      <c r="C10837" s="22"/>
      <c r="F10837" s="25"/>
    </row>
    <row r="10838" spans="1:6" ht="12.75" x14ac:dyDescent="0.2">
      <c r="A10838" s="20"/>
      <c r="C10838" s="22"/>
      <c r="F10838" s="25"/>
    </row>
    <row r="10839" spans="1:6" ht="12.75" x14ac:dyDescent="0.2">
      <c r="A10839" s="20"/>
      <c r="C10839" s="22"/>
      <c r="F10839" s="25"/>
    </row>
    <row r="10840" spans="1:6" ht="12.75" x14ac:dyDescent="0.2">
      <c r="A10840" s="20"/>
      <c r="C10840" s="22"/>
      <c r="F10840" s="25"/>
    </row>
    <row r="10841" spans="1:6" ht="12.75" x14ac:dyDescent="0.2">
      <c r="A10841" s="20"/>
      <c r="C10841" s="22"/>
      <c r="F10841" s="25"/>
    </row>
    <row r="10842" spans="1:6" ht="12.75" x14ac:dyDescent="0.2">
      <c r="A10842" s="20"/>
      <c r="C10842" s="22"/>
      <c r="F10842" s="25"/>
    </row>
    <row r="10843" spans="1:6" ht="12.75" x14ac:dyDescent="0.2">
      <c r="A10843" s="20"/>
      <c r="C10843" s="22"/>
      <c r="F10843" s="25"/>
    </row>
    <row r="10844" spans="1:6" ht="12.75" x14ac:dyDescent="0.2">
      <c r="A10844" s="20"/>
      <c r="C10844" s="22"/>
      <c r="F10844" s="25"/>
    </row>
    <row r="10845" spans="1:6" ht="12.75" x14ac:dyDescent="0.2">
      <c r="A10845" s="20"/>
      <c r="C10845" s="22"/>
      <c r="F10845" s="25"/>
    </row>
    <row r="10846" spans="1:6" ht="12.75" x14ac:dyDescent="0.2">
      <c r="A10846" s="20"/>
      <c r="C10846" s="22"/>
      <c r="F10846" s="25"/>
    </row>
    <row r="10847" spans="1:6" ht="12.75" x14ac:dyDescent="0.2">
      <c r="A10847" s="20"/>
      <c r="C10847" s="22"/>
      <c r="F10847" s="25"/>
    </row>
    <row r="10848" spans="1:6" ht="12.75" x14ac:dyDescent="0.2">
      <c r="A10848" s="20"/>
      <c r="C10848" s="22"/>
      <c r="F10848" s="25"/>
    </row>
    <row r="10849" spans="1:6" ht="12.75" x14ac:dyDescent="0.2">
      <c r="A10849" s="20"/>
      <c r="C10849" s="22"/>
      <c r="F10849" s="25"/>
    </row>
    <row r="10850" spans="1:6" ht="12.75" x14ac:dyDescent="0.2">
      <c r="A10850" s="20"/>
      <c r="C10850" s="22"/>
      <c r="F10850" s="25"/>
    </row>
    <row r="10851" spans="1:6" ht="12.75" x14ac:dyDescent="0.2">
      <c r="A10851" s="20"/>
      <c r="C10851" s="22"/>
      <c r="F10851" s="25"/>
    </row>
    <row r="10852" spans="1:6" ht="12.75" x14ac:dyDescent="0.2">
      <c r="A10852" s="20"/>
      <c r="C10852" s="22"/>
      <c r="F10852" s="25"/>
    </row>
    <row r="10853" spans="1:6" ht="12.75" x14ac:dyDescent="0.2">
      <c r="A10853" s="20"/>
      <c r="C10853" s="22"/>
      <c r="F10853" s="25"/>
    </row>
    <row r="10854" spans="1:6" ht="12.75" x14ac:dyDescent="0.2">
      <c r="A10854" s="20"/>
      <c r="C10854" s="22"/>
      <c r="F10854" s="25"/>
    </row>
    <row r="10855" spans="1:6" ht="12.75" x14ac:dyDescent="0.2">
      <c r="A10855" s="20"/>
      <c r="C10855" s="22"/>
      <c r="F10855" s="25"/>
    </row>
    <row r="10856" spans="1:6" ht="12.75" x14ac:dyDescent="0.2">
      <c r="A10856" s="20"/>
      <c r="C10856" s="22"/>
      <c r="F10856" s="25"/>
    </row>
    <row r="10857" spans="1:6" ht="12.75" x14ac:dyDescent="0.2">
      <c r="A10857" s="20"/>
      <c r="C10857" s="22"/>
      <c r="F10857" s="25"/>
    </row>
    <row r="10858" spans="1:6" ht="12.75" x14ac:dyDescent="0.2">
      <c r="A10858" s="20"/>
      <c r="C10858" s="22"/>
      <c r="F10858" s="25"/>
    </row>
    <row r="10859" spans="1:6" ht="12.75" x14ac:dyDescent="0.2">
      <c r="A10859" s="20"/>
      <c r="C10859" s="22"/>
      <c r="F10859" s="25"/>
    </row>
    <row r="10860" spans="1:6" ht="12.75" x14ac:dyDescent="0.2">
      <c r="A10860" s="20"/>
      <c r="C10860" s="22"/>
      <c r="F10860" s="25"/>
    </row>
    <row r="10861" spans="1:6" ht="12.75" x14ac:dyDescent="0.2">
      <c r="A10861" s="20"/>
      <c r="C10861" s="22"/>
      <c r="F10861" s="25"/>
    </row>
    <row r="10862" spans="1:6" ht="12.75" x14ac:dyDescent="0.2">
      <c r="A10862" s="20"/>
      <c r="C10862" s="22"/>
      <c r="F10862" s="25"/>
    </row>
    <row r="10863" spans="1:6" ht="12.75" x14ac:dyDescent="0.2">
      <c r="A10863" s="20"/>
      <c r="C10863" s="22"/>
      <c r="F10863" s="25"/>
    </row>
    <row r="10864" spans="1:6" ht="12.75" x14ac:dyDescent="0.2">
      <c r="A10864" s="20"/>
      <c r="C10864" s="22"/>
      <c r="F10864" s="25"/>
    </row>
    <row r="10865" spans="1:6" ht="12.75" x14ac:dyDescent="0.2">
      <c r="A10865" s="20"/>
      <c r="C10865" s="22"/>
      <c r="F10865" s="25"/>
    </row>
    <row r="10866" spans="1:6" ht="12.75" x14ac:dyDescent="0.2">
      <c r="A10866" s="20"/>
      <c r="C10866" s="22"/>
      <c r="F10866" s="25"/>
    </row>
    <row r="10867" spans="1:6" ht="12.75" x14ac:dyDescent="0.2">
      <c r="A10867" s="20"/>
      <c r="C10867" s="22"/>
      <c r="F10867" s="25"/>
    </row>
    <row r="10868" spans="1:6" ht="12.75" x14ac:dyDescent="0.2">
      <c r="A10868" s="20"/>
      <c r="C10868" s="22"/>
      <c r="F10868" s="25"/>
    </row>
    <row r="10869" spans="1:6" ht="12.75" x14ac:dyDescent="0.2">
      <c r="A10869" s="20"/>
      <c r="C10869" s="22"/>
      <c r="F10869" s="25"/>
    </row>
    <row r="10870" spans="1:6" ht="12.75" x14ac:dyDescent="0.2">
      <c r="A10870" s="20"/>
      <c r="C10870" s="22"/>
      <c r="F10870" s="25"/>
    </row>
    <row r="10871" spans="1:6" ht="12.75" x14ac:dyDescent="0.2">
      <c r="A10871" s="20"/>
      <c r="C10871" s="22"/>
      <c r="F10871" s="25"/>
    </row>
    <row r="10872" spans="1:6" ht="12.75" x14ac:dyDescent="0.2">
      <c r="A10872" s="20"/>
      <c r="C10872" s="22"/>
      <c r="F10872" s="25"/>
    </row>
    <row r="10873" spans="1:6" ht="12.75" x14ac:dyDescent="0.2">
      <c r="A10873" s="20"/>
      <c r="C10873" s="22"/>
      <c r="F10873" s="25"/>
    </row>
    <row r="10874" spans="1:6" ht="12.75" x14ac:dyDescent="0.2">
      <c r="A10874" s="20"/>
      <c r="C10874" s="22"/>
      <c r="F10874" s="25"/>
    </row>
    <row r="10875" spans="1:6" ht="12.75" x14ac:dyDescent="0.2">
      <c r="A10875" s="20"/>
      <c r="C10875" s="22"/>
      <c r="F10875" s="25"/>
    </row>
    <row r="10876" spans="1:6" ht="12.75" x14ac:dyDescent="0.2">
      <c r="A10876" s="20"/>
      <c r="C10876" s="22"/>
      <c r="F10876" s="25"/>
    </row>
    <row r="10877" spans="1:6" ht="12.75" x14ac:dyDescent="0.2">
      <c r="A10877" s="20"/>
      <c r="C10877" s="22"/>
      <c r="F10877" s="25"/>
    </row>
    <row r="10878" spans="1:6" ht="12.75" x14ac:dyDescent="0.2">
      <c r="A10878" s="20"/>
      <c r="C10878" s="22"/>
      <c r="F10878" s="25"/>
    </row>
    <row r="10879" spans="1:6" ht="12.75" x14ac:dyDescent="0.2">
      <c r="A10879" s="20"/>
      <c r="C10879" s="22"/>
      <c r="F10879" s="25"/>
    </row>
    <row r="10880" spans="1:6" ht="12.75" x14ac:dyDescent="0.2">
      <c r="A10880" s="20"/>
      <c r="C10880" s="22"/>
      <c r="F10880" s="25"/>
    </row>
    <row r="10881" spans="1:6" ht="12.75" x14ac:dyDescent="0.2">
      <c r="A10881" s="20"/>
      <c r="C10881" s="22"/>
      <c r="F10881" s="25"/>
    </row>
    <row r="10882" spans="1:6" ht="12.75" x14ac:dyDescent="0.2">
      <c r="A10882" s="20"/>
      <c r="C10882" s="22"/>
      <c r="F10882" s="25"/>
    </row>
    <row r="10883" spans="1:6" ht="12.75" x14ac:dyDescent="0.2">
      <c r="A10883" s="20"/>
      <c r="C10883" s="22"/>
      <c r="F10883" s="25"/>
    </row>
    <row r="10884" spans="1:6" ht="12.75" x14ac:dyDescent="0.2">
      <c r="A10884" s="20"/>
      <c r="C10884" s="22"/>
      <c r="F10884" s="25"/>
    </row>
    <row r="10885" spans="1:6" ht="12.75" x14ac:dyDescent="0.2">
      <c r="A10885" s="20"/>
      <c r="C10885" s="22"/>
      <c r="F10885" s="25"/>
    </row>
    <row r="10886" spans="1:6" ht="12.75" x14ac:dyDescent="0.2">
      <c r="A10886" s="20"/>
      <c r="C10886" s="22"/>
      <c r="F10886" s="25"/>
    </row>
    <row r="10887" spans="1:6" ht="12.75" x14ac:dyDescent="0.2">
      <c r="A10887" s="20"/>
      <c r="C10887" s="22"/>
      <c r="F10887" s="25"/>
    </row>
    <row r="10888" spans="1:6" ht="12.75" x14ac:dyDescent="0.2">
      <c r="A10888" s="20"/>
      <c r="C10888" s="22"/>
      <c r="F10888" s="25"/>
    </row>
    <row r="10889" spans="1:6" ht="12.75" x14ac:dyDescent="0.2">
      <c r="A10889" s="20"/>
      <c r="C10889" s="22"/>
      <c r="F10889" s="25"/>
    </row>
    <row r="10890" spans="1:6" ht="12.75" x14ac:dyDescent="0.2">
      <c r="A10890" s="20"/>
      <c r="C10890" s="22"/>
      <c r="F10890" s="25"/>
    </row>
    <row r="10891" spans="1:6" ht="12.75" x14ac:dyDescent="0.2">
      <c r="A10891" s="20"/>
      <c r="C10891" s="22"/>
      <c r="F10891" s="25"/>
    </row>
    <row r="10892" spans="1:6" ht="12.75" x14ac:dyDescent="0.2">
      <c r="A10892" s="20"/>
      <c r="C10892" s="22"/>
      <c r="F10892" s="25"/>
    </row>
    <row r="10893" spans="1:6" ht="12.75" x14ac:dyDescent="0.2">
      <c r="A10893" s="20"/>
      <c r="C10893" s="22"/>
      <c r="F10893" s="25"/>
    </row>
    <row r="10894" spans="1:6" ht="12.75" x14ac:dyDescent="0.2">
      <c r="A10894" s="20"/>
      <c r="C10894" s="22"/>
      <c r="F10894" s="25"/>
    </row>
    <row r="10895" spans="1:6" ht="12.75" x14ac:dyDescent="0.2">
      <c r="A10895" s="20"/>
      <c r="C10895" s="22"/>
      <c r="F10895" s="25"/>
    </row>
    <row r="10896" spans="1:6" ht="12.75" x14ac:dyDescent="0.2">
      <c r="A10896" s="20"/>
      <c r="C10896" s="22"/>
      <c r="F10896" s="25"/>
    </row>
    <row r="10897" spans="1:6" ht="12.75" x14ac:dyDescent="0.2">
      <c r="A10897" s="20"/>
      <c r="C10897" s="22"/>
      <c r="F10897" s="25"/>
    </row>
    <row r="10898" spans="1:6" ht="12.75" x14ac:dyDescent="0.2">
      <c r="A10898" s="20"/>
      <c r="C10898" s="22"/>
      <c r="F10898" s="25"/>
    </row>
    <row r="10899" spans="1:6" ht="12.75" x14ac:dyDescent="0.2">
      <c r="A10899" s="20"/>
      <c r="C10899" s="22"/>
      <c r="F10899" s="25"/>
    </row>
    <row r="10900" spans="1:6" ht="12.75" x14ac:dyDescent="0.2">
      <c r="A10900" s="20"/>
      <c r="C10900" s="22"/>
      <c r="F10900" s="25"/>
    </row>
    <row r="10901" spans="1:6" ht="12.75" x14ac:dyDescent="0.2">
      <c r="A10901" s="20"/>
      <c r="C10901" s="22"/>
      <c r="F10901" s="25"/>
    </row>
    <row r="10902" spans="1:6" ht="12.75" x14ac:dyDescent="0.2">
      <c r="A10902" s="20"/>
      <c r="C10902" s="22"/>
      <c r="F10902" s="25"/>
    </row>
    <row r="10903" spans="1:6" ht="12.75" x14ac:dyDescent="0.2">
      <c r="A10903" s="20"/>
      <c r="C10903" s="22"/>
      <c r="F10903" s="25"/>
    </row>
    <row r="10904" spans="1:6" ht="12.75" x14ac:dyDescent="0.2">
      <c r="A10904" s="20"/>
      <c r="C10904" s="22"/>
      <c r="F10904" s="25"/>
    </row>
    <row r="10905" spans="1:6" ht="12.75" x14ac:dyDescent="0.2">
      <c r="A10905" s="20"/>
      <c r="C10905" s="22"/>
      <c r="F10905" s="25"/>
    </row>
    <row r="10906" spans="1:6" ht="12.75" x14ac:dyDescent="0.2">
      <c r="A10906" s="20"/>
      <c r="C10906" s="22"/>
      <c r="F10906" s="25"/>
    </row>
    <row r="10907" spans="1:6" ht="12.75" x14ac:dyDescent="0.2">
      <c r="A10907" s="20"/>
      <c r="C10907" s="22"/>
      <c r="F10907" s="25"/>
    </row>
    <row r="10908" spans="1:6" ht="12.75" x14ac:dyDescent="0.2">
      <c r="A10908" s="20"/>
      <c r="C10908" s="22"/>
      <c r="F10908" s="25"/>
    </row>
    <row r="10909" spans="1:6" ht="12.75" x14ac:dyDescent="0.2">
      <c r="A10909" s="20"/>
      <c r="C10909" s="22"/>
      <c r="F10909" s="25"/>
    </row>
    <row r="10910" spans="1:6" ht="12.75" x14ac:dyDescent="0.2">
      <c r="A10910" s="20"/>
      <c r="C10910" s="22"/>
      <c r="F10910" s="25"/>
    </row>
    <row r="10911" spans="1:6" ht="12.75" x14ac:dyDescent="0.2">
      <c r="A10911" s="20"/>
      <c r="C10911" s="22"/>
      <c r="F10911" s="25"/>
    </row>
    <row r="10912" spans="1:6" ht="12.75" x14ac:dyDescent="0.2">
      <c r="A10912" s="20"/>
      <c r="C10912" s="22"/>
      <c r="F10912" s="25"/>
    </row>
    <row r="10913" spans="1:6" ht="12.75" x14ac:dyDescent="0.2">
      <c r="A10913" s="20"/>
      <c r="C10913" s="22"/>
      <c r="F10913" s="25"/>
    </row>
    <row r="10914" spans="1:6" ht="12.75" x14ac:dyDescent="0.2">
      <c r="A10914" s="20"/>
      <c r="C10914" s="22"/>
      <c r="F10914" s="25"/>
    </row>
    <row r="10915" spans="1:6" ht="12.75" x14ac:dyDescent="0.2">
      <c r="A10915" s="20"/>
      <c r="C10915" s="22"/>
      <c r="F10915" s="25"/>
    </row>
    <row r="10916" spans="1:6" ht="12.75" x14ac:dyDescent="0.2">
      <c r="A10916" s="20"/>
      <c r="C10916" s="22"/>
      <c r="F10916" s="25"/>
    </row>
    <row r="10917" spans="1:6" ht="12.75" x14ac:dyDescent="0.2">
      <c r="A10917" s="20"/>
      <c r="C10917" s="22"/>
      <c r="F10917" s="25"/>
    </row>
    <row r="10918" spans="1:6" ht="12.75" x14ac:dyDescent="0.2">
      <c r="A10918" s="20"/>
      <c r="C10918" s="22"/>
      <c r="F10918" s="25"/>
    </row>
    <row r="10919" spans="1:6" ht="12.75" x14ac:dyDescent="0.2">
      <c r="A10919" s="20"/>
      <c r="C10919" s="22"/>
      <c r="F10919" s="25"/>
    </row>
    <row r="10920" spans="1:6" ht="12.75" x14ac:dyDescent="0.2">
      <c r="A10920" s="20"/>
      <c r="C10920" s="22"/>
      <c r="F10920" s="25"/>
    </row>
    <row r="10921" spans="1:6" ht="12.75" x14ac:dyDescent="0.2">
      <c r="A10921" s="20"/>
      <c r="C10921" s="22"/>
      <c r="F10921" s="25"/>
    </row>
    <row r="10922" spans="1:6" ht="12.75" x14ac:dyDescent="0.2">
      <c r="A10922" s="20"/>
      <c r="C10922" s="22"/>
      <c r="F10922" s="25"/>
    </row>
    <row r="10923" spans="1:6" ht="12.75" x14ac:dyDescent="0.2">
      <c r="A10923" s="20"/>
      <c r="C10923" s="22"/>
      <c r="F10923" s="25"/>
    </row>
    <row r="10924" spans="1:6" ht="12.75" x14ac:dyDescent="0.2">
      <c r="A10924" s="20"/>
      <c r="C10924" s="22"/>
      <c r="F10924" s="25"/>
    </row>
    <row r="10925" spans="1:6" ht="12.75" x14ac:dyDescent="0.2">
      <c r="A10925" s="20"/>
      <c r="C10925" s="22"/>
      <c r="F10925" s="25"/>
    </row>
    <row r="10926" spans="1:6" ht="12.75" x14ac:dyDescent="0.2">
      <c r="A10926" s="20"/>
      <c r="C10926" s="22"/>
      <c r="F10926" s="25"/>
    </row>
    <row r="10927" spans="1:6" ht="12.75" x14ac:dyDescent="0.2">
      <c r="A10927" s="20"/>
      <c r="C10927" s="22"/>
      <c r="F10927" s="25"/>
    </row>
    <row r="10928" spans="1:6" ht="12.75" x14ac:dyDescent="0.2">
      <c r="A10928" s="20"/>
      <c r="C10928" s="22"/>
      <c r="F10928" s="25"/>
    </row>
    <row r="10929" spans="1:6" ht="12.75" x14ac:dyDescent="0.2">
      <c r="A10929" s="20"/>
      <c r="C10929" s="22"/>
      <c r="F10929" s="25"/>
    </row>
    <row r="10930" spans="1:6" ht="12.75" x14ac:dyDescent="0.2">
      <c r="A10930" s="20"/>
      <c r="C10930" s="22"/>
      <c r="F10930" s="25"/>
    </row>
    <row r="10931" spans="1:6" ht="12.75" x14ac:dyDescent="0.2">
      <c r="A10931" s="20"/>
      <c r="C10931" s="22"/>
      <c r="F10931" s="25"/>
    </row>
    <row r="10932" spans="1:6" ht="12.75" x14ac:dyDescent="0.2">
      <c r="A10932" s="20"/>
      <c r="C10932" s="22"/>
      <c r="F10932" s="25"/>
    </row>
    <row r="10933" spans="1:6" ht="12.75" x14ac:dyDescent="0.2">
      <c r="A10933" s="20"/>
      <c r="C10933" s="22"/>
      <c r="F10933" s="25"/>
    </row>
    <row r="10934" spans="1:6" ht="12.75" x14ac:dyDescent="0.2">
      <c r="A10934" s="20"/>
      <c r="C10934" s="22"/>
      <c r="F10934" s="25"/>
    </row>
    <row r="10935" spans="1:6" ht="12.75" x14ac:dyDescent="0.2">
      <c r="A10935" s="20"/>
      <c r="C10935" s="22"/>
      <c r="F10935" s="25"/>
    </row>
    <row r="10936" spans="1:6" ht="12.75" x14ac:dyDescent="0.2">
      <c r="A10936" s="20"/>
      <c r="C10936" s="22"/>
      <c r="F10936" s="25"/>
    </row>
    <row r="10937" spans="1:6" ht="12.75" x14ac:dyDescent="0.2">
      <c r="A10937" s="20"/>
      <c r="C10937" s="22"/>
      <c r="F10937" s="25"/>
    </row>
    <row r="10938" spans="1:6" ht="12.75" x14ac:dyDescent="0.2">
      <c r="A10938" s="20"/>
      <c r="C10938" s="22"/>
      <c r="F10938" s="25"/>
    </row>
    <row r="10939" spans="1:6" ht="12.75" x14ac:dyDescent="0.2">
      <c r="A10939" s="20"/>
      <c r="C10939" s="22"/>
      <c r="F10939" s="25"/>
    </row>
    <row r="10940" spans="1:6" ht="12.75" x14ac:dyDescent="0.2">
      <c r="A10940" s="20"/>
      <c r="C10940" s="22"/>
      <c r="F10940" s="25"/>
    </row>
    <row r="10941" spans="1:6" ht="12.75" x14ac:dyDescent="0.2">
      <c r="A10941" s="20"/>
      <c r="C10941" s="22"/>
      <c r="F10941" s="25"/>
    </row>
    <row r="10942" spans="1:6" ht="12.75" x14ac:dyDescent="0.2">
      <c r="A10942" s="20"/>
      <c r="C10942" s="22"/>
      <c r="F10942" s="25"/>
    </row>
    <row r="10943" spans="1:6" ht="12.75" x14ac:dyDescent="0.2">
      <c r="A10943" s="20"/>
      <c r="C10943" s="22"/>
      <c r="F10943" s="25"/>
    </row>
    <row r="10944" spans="1:6" ht="12.75" x14ac:dyDescent="0.2">
      <c r="A10944" s="20"/>
      <c r="C10944" s="22"/>
      <c r="F10944" s="25"/>
    </row>
    <row r="10945" spans="1:6" ht="12.75" x14ac:dyDescent="0.2">
      <c r="A10945" s="20"/>
      <c r="C10945" s="22"/>
      <c r="F10945" s="25"/>
    </row>
    <row r="10946" spans="1:6" ht="12.75" x14ac:dyDescent="0.2">
      <c r="A10946" s="20"/>
      <c r="C10946" s="22"/>
      <c r="F10946" s="25"/>
    </row>
    <row r="10947" spans="1:6" ht="12.75" x14ac:dyDescent="0.2">
      <c r="A10947" s="20"/>
      <c r="C10947" s="22"/>
      <c r="F10947" s="25"/>
    </row>
    <row r="10948" spans="1:6" ht="12.75" x14ac:dyDescent="0.2">
      <c r="A10948" s="20"/>
      <c r="C10948" s="22"/>
      <c r="F10948" s="25"/>
    </row>
    <row r="10949" spans="1:6" ht="12.75" x14ac:dyDescent="0.2">
      <c r="A10949" s="20"/>
      <c r="C10949" s="22"/>
      <c r="F10949" s="25"/>
    </row>
    <row r="10950" spans="1:6" ht="12.75" x14ac:dyDescent="0.2">
      <c r="A10950" s="20"/>
      <c r="C10950" s="22"/>
      <c r="F10950" s="25"/>
    </row>
    <row r="10951" spans="1:6" ht="12.75" x14ac:dyDescent="0.2">
      <c r="A10951" s="20"/>
      <c r="C10951" s="22"/>
      <c r="F10951" s="25"/>
    </row>
    <row r="10952" spans="1:6" ht="12.75" x14ac:dyDescent="0.2">
      <c r="A10952" s="20"/>
      <c r="C10952" s="22"/>
      <c r="F10952" s="25"/>
    </row>
    <row r="10953" spans="1:6" ht="12.75" x14ac:dyDescent="0.2">
      <c r="A10953" s="20"/>
      <c r="C10953" s="22"/>
      <c r="F10953" s="25"/>
    </row>
    <row r="10954" spans="1:6" ht="12.75" x14ac:dyDescent="0.2">
      <c r="A10954" s="20"/>
      <c r="C10954" s="22"/>
      <c r="F10954" s="25"/>
    </row>
    <row r="10955" spans="1:6" ht="12.75" x14ac:dyDescent="0.2">
      <c r="A10955" s="20"/>
      <c r="C10955" s="22"/>
      <c r="F10955" s="25"/>
    </row>
    <row r="10956" spans="1:6" ht="12.75" x14ac:dyDescent="0.2">
      <c r="A10956" s="20"/>
      <c r="C10956" s="22"/>
      <c r="F10956" s="25"/>
    </row>
    <row r="10957" spans="1:6" ht="12.75" x14ac:dyDescent="0.2">
      <c r="A10957" s="20"/>
      <c r="C10957" s="22"/>
      <c r="F10957" s="25"/>
    </row>
    <row r="10958" spans="1:6" ht="12.75" x14ac:dyDescent="0.2">
      <c r="A10958" s="20"/>
      <c r="C10958" s="22"/>
      <c r="F10958" s="25"/>
    </row>
    <row r="10959" spans="1:6" ht="12.75" x14ac:dyDescent="0.2">
      <c r="A10959" s="20"/>
      <c r="C10959" s="22"/>
      <c r="F10959" s="25"/>
    </row>
    <row r="10960" spans="1:6" ht="12.75" x14ac:dyDescent="0.2">
      <c r="A10960" s="20"/>
      <c r="C10960" s="22"/>
      <c r="F10960" s="25"/>
    </row>
    <row r="10961" spans="1:6" ht="12.75" x14ac:dyDescent="0.2">
      <c r="A10961" s="20"/>
      <c r="C10961" s="22"/>
      <c r="F10961" s="25"/>
    </row>
    <row r="10962" spans="1:6" ht="12.75" x14ac:dyDescent="0.2">
      <c r="A10962" s="20"/>
      <c r="C10962" s="22"/>
      <c r="F10962" s="25"/>
    </row>
    <row r="10963" spans="1:6" ht="12.75" x14ac:dyDescent="0.2">
      <c r="A10963" s="20"/>
      <c r="C10963" s="22"/>
      <c r="F10963" s="25"/>
    </row>
    <row r="10964" spans="1:6" ht="12.75" x14ac:dyDescent="0.2">
      <c r="A10964" s="20"/>
      <c r="C10964" s="22"/>
      <c r="F10964" s="25"/>
    </row>
    <row r="10965" spans="1:6" ht="12.75" x14ac:dyDescent="0.2">
      <c r="A10965" s="20"/>
      <c r="C10965" s="22"/>
      <c r="F10965" s="25"/>
    </row>
    <row r="10966" spans="1:6" ht="12.75" x14ac:dyDescent="0.2">
      <c r="A10966" s="20"/>
      <c r="C10966" s="22"/>
      <c r="F10966" s="25"/>
    </row>
    <row r="10967" spans="1:6" ht="12.75" x14ac:dyDescent="0.2">
      <c r="A10967" s="20"/>
      <c r="C10967" s="22"/>
      <c r="F10967" s="25"/>
    </row>
    <row r="10968" spans="1:6" ht="12.75" x14ac:dyDescent="0.2">
      <c r="A10968" s="20"/>
      <c r="C10968" s="22"/>
      <c r="F10968" s="25"/>
    </row>
    <row r="10969" spans="1:6" ht="12.75" x14ac:dyDescent="0.2">
      <c r="A10969" s="20"/>
      <c r="C10969" s="22"/>
      <c r="F10969" s="25"/>
    </row>
    <row r="10970" spans="1:6" ht="12.75" x14ac:dyDescent="0.2">
      <c r="A10970" s="20"/>
      <c r="C10970" s="22"/>
      <c r="F10970" s="25"/>
    </row>
    <row r="10971" spans="1:6" ht="12.75" x14ac:dyDescent="0.2">
      <c r="A10971" s="20"/>
      <c r="C10971" s="22"/>
      <c r="F10971" s="25"/>
    </row>
    <row r="10972" spans="1:6" ht="12.75" x14ac:dyDescent="0.2">
      <c r="A10972" s="20"/>
      <c r="C10972" s="22"/>
      <c r="F10972" s="25"/>
    </row>
    <row r="10973" spans="1:6" ht="12.75" x14ac:dyDescent="0.2">
      <c r="A10973" s="20"/>
      <c r="C10973" s="22"/>
      <c r="F10973" s="25"/>
    </row>
    <row r="10974" spans="1:6" ht="12.75" x14ac:dyDescent="0.2">
      <c r="A10974" s="20"/>
      <c r="C10974" s="22"/>
      <c r="F10974" s="25"/>
    </row>
    <row r="10975" spans="1:6" ht="12.75" x14ac:dyDescent="0.2">
      <c r="A10975" s="20"/>
      <c r="C10975" s="22"/>
      <c r="F10975" s="25"/>
    </row>
    <row r="10976" spans="1:6" ht="12.75" x14ac:dyDescent="0.2">
      <c r="A10976" s="20"/>
      <c r="C10976" s="22"/>
      <c r="F10976" s="25"/>
    </row>
    <row r="10977" spans="1:6" ht="12.75" x14ac:dyDescent="0.2">
      <c r="A10977" s="20"/>
      <c r="C10977" s="22"/>
      <c r="F10977" s="25"/>
    </row>
    <row r="10978" spans="1:6" ht="12.75" x14ac:dyDescent="0.2">
      <c r="A10978" s="20"/>
      <c r="C10978" s="22"/>
      <c r="F10978" s="25"/>
    </row>
    <row r="10979" spans="1:6" ht="12.75" x14ac:dyDescent="0.2">
      <c r="A10979" s="20"/>
      <c r="C10979" s="22"/>
      <c r="F10979" s="25"/>
    </row>
    <row r="10980" spans="1:6" ht="12.75" x14ac:dyDescent="0.2">
      <c r="A10980" s="20"/>
      <c r="C10980" s="22"/>
      <c r="F10980" s="25"/>
    </row>
    <row r="10981" spans="1:6" ht="12.75" x14ac:dyDescent="0.2">
      <c r="A10981" s="20"/>
      <c r="C10981" s="22"/>
      <c r="F10981" s="25"/>
    </row>
    <row r="10982" spans="1:6" ht="12.75" x14ac:dyDescent="0.2">
      <c r="A10982" s="20"/>
      <c r="C10982" s="22"/>
      <c r="F10982" s="25"/>
    </row>
    <row r="10983" spans="1:6" ht="12.75" x14ac:dyDescent="0.2">
      <c r="A10983" s="20"/>
      <c r="C10983" s="22"/>
      <c r="F10983" s="25"/>
    </row>
    <row r="10984" spans="1:6" ht="12.75" x14ac:dyDescent="0.2">
      <c r="A10984" s="20"/>
      <c r="C10984" s="22"/>
      <c r="F10984" s="25"/>
    </row>
    <row r="10985" spans="1:6" ht="12.75" x14ac:dyDescent="0.2">
      <c r="A10985" s="20"/>
      <c r="C10985" s="22"/>
      <c r="F10985" s="25"/>
    </row>
    <row r="10986" spans="1:6" ht="12.75" x14ac:dyDescent="0.2">
      <c r="A10986" s="20"/>
      <c r="C10986" s="22"/>
      <c r="F10986" s="25"/>
    </row>
    <row r="10987" spans="1:6" ht="12.75" x14ac:dyDescent="0.2">
      <c r="A10987" s="20"/>
      <c r="C10987" s="22"/>
      <c r="F10987" s="25"/>
    </row>
    <row r="10988" spans="1:6" ht="12.75" x14ac:dyDescent="0.2">
      <c r="A10988" s="20"/>
      <c r="C10988" s="22"/>
      <c r="F10988" s="25"/>
    </row>
    <row r="10989" spans="1:6" ht="12.75" x14ac:dyDescent="0.2">
      <c r="A10989" s="20"/>
      <c r="C10989" s="22"/>
      <c r="F10989" s="25"/>
    </row>
    <row r="10990" spans="1:6" ht="12.75" x14ac:dyDescent="0.2">
      <c r="A10990" s="20"/>
      <c r="C10990" s="22"/>
      <c r="F10990" s="25"/>
    </row>
    <row r="10991" spans="1:6" ht="12.75" x14ac:dyDescent="0.2">
      <c r="A10991" s="20"/>
      <c r="C10991" s="22"/>
      <c r="F10991" s="25"/>
    </row>
    <row r="10992" spans="1:6" ht="12.75" x14ac:dyDescent="0.2">
      <c r="A10992" s="20"/>
      <c r="C10992" s="22"/>
      <c r="F10992" s="25"/>
    </row>
    <row r="10993" spans="1:6" ht="12.75" x14ac:dyDescent="0.2">
      <c r="A10993" s="20"/>
      <c r="C10993" s="22"/>
      <c r="F10993" s="25"/>
    </row>
    <row r="10994" spans="1:6" ht="12.75" x14ac:dyDescent="0.2">
      <c r="A10994" s="20"/>
      <c r="C10994" s="22"/>
      <c r="F10994" s="25"/>
    </row>
    <row r="10995" spans="1:6" ht="12.75" x14ac:dyDescent="0.2">
      <c r="A10995" s="20"/>
      <c r="C10995" s="22"/>
      <c r="F10995" s="25"/>
    </row>
    <row r="10996" spans="1:6" ht="12.75" x14ac:dyDescent="0.2">
      <c r="A10996" s="20"/>
      <c r="C10996" s="22"/>
      <c r="F10996" s="25"/>
    </row>
    <row r="10997" spans="1:6" ht="12.75" x14ac:dyDescent="0.2">
      <c r="A10997" s="20"/>
      <c r="C10997" s="22"/>
      <c r="F10997" s="25"/>
    </row>
    <row r="10998" spans="1:6" ht="12.75" x14ac:dyDescent="0.2">
      <c r="A10998" s="20"/>
      <c r="C10998" s="22"/>
      <c r="F10998" s="25"/>
    </row>
    <row r="10999" spans="1:6" ht="12.75" x14ac:dyDescent="0.2">
      <c r="A10999" s="20"/>
      <c r="C10999" s="22"/>
      <c r="F10999" s="25"/>
    </row>
    <row r="11000" spans="1:6" ht="12.75" x14ac:dyDescent="0.2">
      <c r="A11000" s="20"/>
      <c r="C11000" s="22"/>
      <c r="F11000" s="25"/>
    </row>
    <row r="11001" spans="1:6" ht="12.75" x14ac:dyDescent="0.2">
      <c r="A11001" s="20"/>
      <c r="C11001" s="22"/>
      <c r="F11001" s="25"/>
    </row>
    <row r="11002" spans="1:6" ht="12.75" x14ac:dyDescent="0.2">
      <c r="A11002" s="20"/>
      <c r="C11002" s="22"/>
      <c r="F11002" s="25"/>
    </row>
    <row r="11003" spans="1:6" ht="12.75" x14ac:dyDescent="0.2">
      <c r="A11003" s="20"/>
      <c r="C11003" s="22"/>
      <c r="F11003" s="25"/>
    </row>
    <row r="11004" spans="1:6" ht="12.75" x14ac:dyDescent="0.2">
      <c r="A11004" s="20"/>
      <c r="C11004" s="22"/>
      <c r="F11004" s="25"/>
    </row>
    <row r="11005" spans="1:6" ht="12.75" x14ac:dyDescent="0.2">
      <c r="A11005" s="20"/>
      <c r="C11005" s="22"/>
      <c r="F11005" s="25"/>
    </row>
    <row r="11006" spans="1:6" ht="12.75" x14ac:dyDescent="0.2">
      <c r="A11006" s="20"/>
      <c r="C11006" s="22"/>
      <c r="F11006" s="25"/>
    </row>
    <row r="11007" spans="1:6" ht="12.75" x14ac:dyDescent="0.2">
      <c r="A11007" s="20"/>
      <c r="C11007" s="22"/>
      <c r="F11007" s="25"/>
    </row>
    <row r="11008" spans="1:6" ht="12.75" x14ac:dyDescent="0.2">
      <c r="A11008" s="20"/>
      <c r="C11008" s="22"/>
      <c r="F11008" s="25"/>
    </row>
    <row r="11009" spans="1:6" ht="12.75" x14ac:dyDescent="0.2">
      <c r="A11009" s="20"/>
      <c r="C11009" s="22"/>
      <c r="F11009" s="25"/>
    </row>
    <row r="11010" spans="1:6" ht="12.75" x14ac:dyDescent="0.2">
      <c r="A11010" s="20"/>
      <c r="C11010" s="22"/>
      <c r="F11010" s="25"/>
    </row>
    <row r="11011" spans="1:6" ht="12.75" x14ac:dyDescent="0.2">
      <c r="A11011" s="20"/>
      <c r="C11011" s="22"/>
      <c r="F11011" s="25"/>
    </row>
    <row r="11012" spans="1:6" ht="12.75" x14ac:dyDescent="0.2">
      <c r="A11012" s="20"/>
      <c r="C11012" s="22"/>
      <c r="F11012" s="25"/>
    </row>
    <row r="11013" spans="1:6" ht="12.75" x14ac:dyDescent="0.2">
      <c r="A11013" s="20"/>
      <c r="C11013" s="22"/>
      <c r="F11013" s="25"/>
    </row>
    <row r="11014" spans="1:6" ht="12.75" x14ac:dyDescent="0.2">
      <c r="A11014" s="20"/>
      <c r="C11014" s="22"/>
      <c r="F11014" s="25"/>
    </row>
    <row r="11015" spans="1:6" ht="12.75" x14ac:dyDescent="0.2">
      <c r="A11015" s="20"/>
      <c r="C11015" s="22"/>
      <c r="F11015" s="25"/>
    </row>
    <row r="11016" spans="1:6" ht="12.75" x14ac:dyDescent="0.2">
      <c r="A11016" s="20"/>
      <c r="C11016" s="22"/>
      <c r="F11016" s="25"/>
    </row>
    <row r="11017" spans="1:6" ht="12.75" x14ac:dyDescent="0.2">
      <c r="A11017" s="20"/>
      <c r="C11017" s="22"/>
      <c r="F11017" s="25"/>
    </row>
    <row r="11018" spans="1:6" ht="12.75" x14ac:dyDescent="0.2">
      <c r="A11018" s="20"/>
      <c r="C11018" s="22"/>
      <c r="F11018" s="25"/>
    </row>
    <row r="11019" spans="1:6" ht="12.75" x14ac:dyDescent="0.2">
      <c r="A11019" s="20"/>
      <c r="C11019" s="22"/>
      <c r="F11019" s="25"/>
    </row>
    <row r="11020" spans="1:6" ht="12.75" x14ac:dyDescent="0.2">
      <c r="A11020" s="20"/>
      <c r="C11020" s="22"/>
      <c r="F11020" s="25"/>
    </row>
    <row r="11021" spans="1:6" ht="12.75" x14ac:dyDescent="0.2">
      <c r="A11021" s="20"/>
      <c r="C11021" s="22"/>
      <c r="F11021" s="25"/>
    </row>
    <row r="11022" spans="1:6" ht="12.75" x14ac:dyDescent="0.2">
      <c r="A11022" s="20"/>
      <c r="C11022" s="22"/>
      <c r="F11022" s="25"/>
    </row>
    <row r="11023" spans="1:6" ht="12.75" x14ac:dyDescent="0.2">
      <c r="A11023" s="20"/>
      <c r="C11023" s="22"/>
      <c r="F11023" s="25"/>
    </row>
    <row r="11024" spans="1:6" ht="12.75" x14ac:dyDescent="0.2">
      <c r="A11024" s="20"/>
      <c r="C11024" s="22"/>
      <c r="F11024" s="25"/>
    </row>
    <row r="11025" spans="1:6" ht="12.75" x14ac:dyDescent="0.2">
      <c r="A11025" s="20"/>
      <c r="C11025" s="22"/>
      <c r="F11025" s="25"/>
    </row>
    <row r="11026" spans="1:6" ht="12.75" x14ac:dyDescent="0.2">
      <c r="A11026" s="20"/>
      <c r="C11026" s="22"/>
      <c r="F11026" s="25"/>
    </row>
    <row r="11027" spans="1:6" ht="12.75" x14ac:dyDescent="0.2">
      <c r="A11027" s="20"/>
      <c r="C11027" s="22"/>
      <c r="F11027" s="25"/>
    </row>
    <row r="11028" spans="1:6" ht="12.75" x14ac:dyDescent="0.2">
      <c r="A11028" s="20"/>
      <c r="C11028" s="22"/>
      <c r="F11028" s="25"/>
    </row>
    <row r="11029" spans="1:6" ht="12.75" x14ac:dyDescent="0.2">
      <c r="A11029" s="20"/>
      <c r="C11029" s="22"/>
      <c r="F11029" s="25"/>
    </row>
    <row r="11030" spans="1:6" ht="12.75" x14ac:dyDescent="0.2">
      <c r="A11030" s="20"/>
      <c r="C11030" s="22"/>
      <c r="F11030" s="25"/>
    </row>
    <row r="11031" spans="1:6" ht="12.75" x14ac:dyDescent="0.2">
      <c r="A11031" s="20"/>
      <c r="C11031" s="22"/>
      <c r="F11031" s="25"/>
    </row>
    <row r="11032" spans="1:6" ht="12.75" x14ac:dyDescent="0.2">
      <c r="A11032" s="20"/>
      <c r="C11032" s="22"/>
      <c r="F11032" s="25"/>
    </row>
    <row r="11033" spans="1:6" ht="12.75" x14ac:dyDescent="0.2">
      <c r="A11033" s="20"/>
      <c r="C11033" s="22"/>
      <c r="F11033" s="25"/>
    </row>
    <row r="11034" spans="1:6" ht="12.75" x14ac:dyDescent="0.2">
      <c r="A11034" s="20"/>
      <c r="C11034" s="22"/>
      <c r="F11034" s="25"/>
    </row>
    <row r="11035" spans="1:6" ht="12.75" x14ac:dyDescent="0.2">
      <c r="A11035" s="20"/>
      <c r="C11035" s="22"/>
      <c r="F11035" s="25"/>
    </row>
    <row r="11036" spans="1:6" ht="12.75" x14ac:dyDescent="0.2">
      <c r="A11036" s="20"/>
      <c r="C11036" s="22"/>
      <c r="F11036" s="25"/>
    </row>
    <row r="11037" spans="1:6" ht="12.75" x14ac:dyDescent="0.2">
      <c r="A11037" s="20"/>
      <c r="C11037" s="22"/>
      <c r="F11037" s="25"/>
    </row>
    <row r="11038" spans="1:6" ht="12.75" x14ac:dyDescent="0.2">
      <c r="A11038" s="20"/>
      <c r="C11038" s="22"/>
      <c r="F11038" s="25"/>
    </row>
    <row r="11039" spans="1:6" ht="12.75" x14ac:dyDescent="0.2">
      <c r="A11039" s="20"/>
      <c r="C11039" s="22"/>
      <c r="F11039" s="25"/>
    </row>
    <row r="11040" spans="1:6" ht="12.75" x14ac:dyDescent="0.2">
      <c r="A11040" s="20"/>
      <c r="C11040" s="22"/>
      <c r="F11040" s="25"/>
    </row>
    <row r="11041" spans="1:6" ht="12.75" x14ac:dyDescent="0.2">
      <c r="A11041" s="20"/>
      <c r="C11041" s="22"/>
      <c r="F11041" s="25"/>
    </row>
    <row r="11042" spans="1:6" ht="12.75" x14ac:dyDescent="0.2">
      <c r="A11042" s="20"/>
      <c r="C11042" s="22"/>
      <c r="F11042" s="25"/>
    </row>
    <row r="11043" spans="1:6" ht="12.75" x14ac:dyDescent="0.2">
      <c r="A11043" s="20"/>
      <c r="C11043" s="22"/>
      <c r="F11043" s="25"/>
    </row>
    <row r="11044" spans="1:6" ht="12.75" x14ac:dyDescent="0.2">
      <c r="A11044" s="20"/>
      <c r="C11044" s="22"/>
      <c r="F11044" s="25"/>
    </row>
    <row r="11045" spans="1:6" ht="12.75" x14ac:dyDescent="0.2">
      <c r="A11045" s="20"/>
      <c r="C11045" s="22"/>
      <c r="F11045" s="25"/>
    </row>
    <row r="11046" spans="1:6" ht="12.75" x14ac:dyDescent="0.2">
      <c r="A11046" s="20"/>
      <c r="C11046" s="22"/>
      <c r="F11046" s="25"/>
    </row>
    <row r="11047" spans="1:6" ht="12.75" x14ac:dyDescent="0.2">
      <c r="A11047" s="20"/>
      <c r="C11047" s="22"/>
      <c r="F11047" s="25"/>
    </row>
    <row r="11048" spans="1:6" ht="12.75" x14ac:dyDescent="0.2">
      <c r="A11048" s="20"/>
      <c r="C11048" s="22"/>
      <c r="F11048" s="25"/>
    </row>
    <row r="11049" spans="1:6" ht="12.75" x14ac:dyDescent="0.2">
      <c r="A11049" s="20"/>
      <c r="C11049" s="22"/>
      <c r="F11049" s="25"/>
    </row>
    <row r="11050" spans="1:6" ht="12.75" x14ac:dyDescent="0.2">
      <c r="A11050" s="20"/>
      <c r="C11050" s="22"/>
      <c r="F11050" s="25"/>
    </row>
    <row r="11051" spans="1:6" ht="12.75" x14ac:dyDescent="0.2">
      <c r="A11051" s="20"/>
      <c r="C11051" s="22"/>
      <c r="F11051" s="25"/>
    </row>
    <row r="11052" spans="1:6" ht="12.75" x14ac:dyDescent="0.2">
      <c r="A11052" s="20"/>
      <c r="C11052" s="22"/>
      <c r="F11052" s="25"/>
    </row>
    <row r="11053" spans="1:6" ht="12.75" x14ac:dyDescent="0.2">
      <c r="A11053" s="20"/>
      <c r="C11053" s="22"/>
      <c r="F11053" s="25"/>
    </row>
    <row r="11054" spans="1:6" ht="12.75" x14ac:dyDescent="0.2">
      <c r="A11054" s="20"/>
      <c r="C11054" s="22"/>
      <c r="F11054" s="25"/>
    </row>
    <row r="11055" spans="1:6" ht="12.75" x14ac:dyDescent="0.2">
      <c r="A11055" s="20"/>
      <c r="C11055" s="22"/>
      <c r="F11055" s="25"/>
    </row>
    <row r="11056" spans="1:6" ht="12.75" x14ac:dyDescent="0.2">
      <c r="A11056" s="20"/>
      <c r="C11056" s="22"/>
      <c r="F11056" s="25"/>
    </row>
    <row r="11057" spans="1:6" ht="12.75" x14ac:dyDescent="0.2">
      <c r="A11057" s="20"/>
      <c r="C11057" s="22"/>
      <c r="F11057" s="25"/>
    </row>
    <row r="11058" spans="1:6" ht="12.75" x14ac:dyDescent="0.2">
      <c r="A11058" s="20"/>
      <c r="C11058" s="22"/>
      <c r="F11058" s="25"/>
    </row>
    <row r="11059" spans="1:6" ht="12.75" x14ac:dyDescent="0.2">
      <c r="A11059" s="20"/>
      <c r="C11059" s="22"/>
      <c r="F11059" s="25"/>
    </row>
    <row r="11060" spans="1:6" ht="12.75" x14ac:dyDescent="0.2">
      <c r="A11060" s="20"/>
      <c r="C11060" s="22"/>
      <c r="F11060" s="25"/>
    </row>
    <row r="11061" spans="1:6" ht="12.75" x14ac:dyDescent="0.2">
      <c r="A11061" s="20"/>
      <c r="C11061" s="22"/>
      <c r="F11061" s="25"/>
    </row>
    <row r="11062" spans="1:6" ht="12.75" x14ac:dyDescent="0.2">
      <c r="A11062" s="20"/>
      <c r="C11062" s="22"/>
      <c r="F11062" s="25"/>
    </row>
    <row r="11063" spans="1:6" ht="12.75" x14ac:dyDescent="0.2">
      <c r="A11063" s="20"/>
      <c r="C11063" s="22"/>
      <c r="F11063" s="25"/>
    </row>
    <row r="11064" spans="1:6" ht="12.75" x14ac:dyDescent="0.2">
      <c r="A11064" s="20"/>
      <c r="C11064" s="22"/>
      <c r="F11064" s="25"/>
    </row>
    <row r="11065" spans="1:6" ht="12.75" x14ac:dyDescent="0.2">
      <c r="A11065" s="20"/>
      <c r="C11065" s="22"/>
      <c r="F11065" s="25"/>
    </row>
    <row r="11066" spans="1:6" ht="12.75" x14ac:dyDescent="0.2">
      <c r="A11066" s="20"/>
      <c r="C11066" s="22"/>
      <c r="F11066" s="25"/>
    </row>
    <row r="11067" spans="1:6" ht="12.75" x14ac:dyDescent="0.2">
      <c r="A11067" s="20"/>
      <c r="C11067" s="22"/>
      <c r="F11067" s="25"/>
    </row>
    <row r="11068" spans="1:6" ht="12.75" x14ac:dyDescent="0.2">
      <c r="A11068" s="20"/>
      <c r="C11068" s="22"/>
      <c r="F11068" s="25"/>
    </row>
    <row r="11069" spans="1:6" ht="12.75" x14ac:dyDescent="0.2">
      <c r="A11069" s="20"/>
      <c r="C11069" s="22"/>
      <c r="F11069" s="25"/>
    </row>
    <row r="11070" spans="1:6" ht="12.75" x14ac:dyDescent="0.2">
      <c r="A11070" s="20"/>
      <c r="C11070" s="22"/>
      <c r="F11070" s="25"/>
    </row>
    <row r="11071" spans="1:6" ht="12.75" x14ac:dyDescent="0.2">
      <c r="A11071" s="20"/>
      <c r="C11071" s="22"/>
      <c r="F11071" s="25"/>
    </row>
    <row r="11072" spans="1:6" ht="12.75" x14ac:dyDescent="0.2">
      <c r="A11072" s="20"/>
      <c r="C11072" s="22"/>
      <c r="F11072" s="25"/>
    </row>
    <row r="11073" spans="1:6" ht="12.75" x14ac:dyDescent="0.2">
      <c r="A11073" s="20"/>
      <c r="C11073" s="22"/>
      <c r="F11073" s="25"/>
    </row>
    <row r="11074" spans="1:6" ht="12.75" x14ac:dyDescent="0.2">
      <c r="A11074" s="20"/>
      <c r="C11074" s="22"/>
      <c r="F11074" s="25"/>
    </row>
    <row r="11075" spans="1:6" ht="12.75" x14ac:dyDescent="0.2">
      <c r="A11075" s="20"/>
      <c r="C11075" s="22"/>
      <c r="F11075" s="25"/>
    </row>
    <row r="11076" spans="1:6" ht="12.75" x14ac:dyDescent="0.2">
      <c r="A11076" s="20"/>
      <c r="C11076" s="22"/>
      <c r="F11076" s="25"/>
    </row>
    <row r="11077" spans="1:6" ht="12.75" x14ac:dyDescent="0.2">
      <c r="A11077" s="20"/>
      <c r="C11077" s="22"/>
      <c r="F11077" s="25"/>
    </row>
    <row r="11078" spans="1:6" ht="12.75" x14ac:dyDescent="0.2">
      <c r="A11078" s="20"/>
      <c r="C11078" s="22"/>
      <c r="F11078" s="25"/>
    </row>
    <row r="11079" spans="1:6" ht="12.75" x14ac:dyDescent="0.2">
      <c r="A11079" s="20"/>
      <c r="C11079" s="22"/>
      <c r="F11079" s="25"/>
    </row>
    <row r="11080" spans="1:6" ht="12.75" x14ac:dyDescent="0.2">
      <c r="A11080" s="20"/>
      <c r="C11080" s="22"/>
      <c r="F11080" s="25"/>
    </row>
    <row r="11081" spans="1:6" ht="12.75" x14ac:dyDescent="0.2">
      <c r="A11081" s="20"/>
      <c r="C11081" s="22"/>
      <c r="F11081" s="25"/>
    </row>
    <row r="11082" spans="1:6" ht="12.75" x14ac:dyDescent="0.2">
      <c r="A11082" s="20"/>
      <c r="C11082" s="22"/>
      <c r="F11082" s="25"/>
    </row>
    <row r="11083" spans="1:6" ht="12.75" x14ac:dyDescent="0.2">
      <c r="A11083" s="20"/>
      <c r="C11083" s="22"/>
      <c r="F11083" s="25"/>
    </row>
    <row r="11084" spans="1:6" ht="12.75" x14ac:dyDescent="0.2">
      <c r="A11084" s="20"/>
      <c r="C11084" s="22"/>
      <c r="F11084" s="25"/>
    </row>
    <row r="11085" spans="1:6" ht="12.75" x14ac:dyDescent="0.2">
      <c r="A11085" s="20"/>
      <c r="C11085" s="22"/>
      <c r="F11085" s="25"/>
    </row>
    <row r="11086" spans="1:6" ht="12.75" x14ac:dyDescent="0.2">
      <c r="A11086" s="20"/>
      <c r="C11086" s="22"/>
      <c r="F11086" s="25"/>
    </row>
    <row r="11087" spans="1:6" ht="12.75" x14ac:dyDescent="0.2">
      <c r="A11087" s="20"/>
      <c r="C11087" s="22"/>
      <c r="F11087" s="25"/>
    </row>
    <row r="11088" spans="1:6" ht="12.75" x14ac:dyDescent="0.2">
      <c r="A11088" s="20"/>
      <c r="C11088" s="22"/>
      <c r="F11088" s="25"/>
    </row>
    <row r="11089" spans="1:6" ht="12.75" x14ac:dyDescent="0.2">
      <c r="A11089" s="20"/>
      <c r="C11089" s="22"/>
      <c r="F11089" s="25"/>
    </row>
    <row r="11090" spans="1:6" ht="12.75" x14ac:dyDescent="0.2">
      <c r="A11090" s="20"/>
      <c r="C11090" s="22"/>
      <c r="F11090" s="25"/>
    </row>
    <row r="11091" spans="1:6" ht="12.75" x14ac:dyDescent="0.2">
      <c r="A11091" s="20"/>
      <c r="C11091" s="22"/>
      <c r="F11091" s="25"/>
    </row>
    <row r="11092" spans="1:6" ht="12.75" x14ac:dyDescent="0.2">
      <c r="A11092" s="20"/>
      <c r="C11092" s="22"/>
      <c r="F11092" s="25"/>
    </row>
    <row r="11093" spans="1:6" ht="12.75" x14ac:dyDescent="0.2">
      <c r="A11093" s="20"/>
      <c r="C11093" s="22"/>
      <c r="F11093" s="25"/>
    </row>
    <row r="11094" spans="1:6" ht="12.75" x14ac:dyDescent="0.2">
      <c r="A11094" s="20"/>
      <c r="C11094" s="22"/>
      <c r="F11094" s="25"/>
    </row>
    <row r="11095" spans="1:6" ht="12.75" x14ac:dyDescent="0.2">
      <c r="A11095" s="20"/>
      <c r="C11095" s="22"/>
      <c r="F11095" s="25"/>
    </row>
    <row r="11096" spans="1:6" ht="12.75" x14ac:dyDescent="0.2">
      <c r="A11096" s="20"/>
      <c r="C11096" s="22"/>
      <c r="F11096" s="25"/>
    </row>
    <row r="11097" spans="1:6" ht="12.75" x14ac:dyDescent="0.2">
      <c r="A11097" s="20"/>
      <c r="C11097" s="22"/>
      <c r="F11097" s="25"/>
    </row>
    <row r="11098" spans="1:6" ht="12.75" x14ac:dyDescent="0.2">
      <c r="A11098" s="20"/>
      <c r="C11098" s="22"/>
      <c r="F11098" s="25"/>
    </row>
    <row r="11099" spans="1:6" ht="12.75" x14ac:dyDescent="0.2">
      <c r="A11099" s="20"/>
      <c r="C11099" s="22"/>
      <c r="F11099" s="25"/>
    </row>
    <row r="11100" spans="1:6" ht="12.75" x14ac:dyDescent="0.2">
      <c r="A11100" s="20"/>
      <c r="C11100" s="22"/>
      <c r="F11100" s="25"/>
    </row>
    <row r="11101" spans="1:6" ht="12.75" x14ac:dyDescent="0.2">
      <c r="A11101" s="20"/>
      <c r="C11101" s="22"/>
      <c r="F11101" s="25"/>
    </row>
    <row r="11102" spans="1:6" ht="12.75" x14ac:dyDescent="0.2">
      <c r="A11102" s="20"/>
      <c r="C11102" s="22"/>
      <c r="F11102" s="25"/>
    </row>
    <row r="11103" spans="1:6" ht="12.75" x14ac:dyDescent="0.2">
      <c r="A11103" s="20"/>
      <c r="C11103" s="22"/>
      <c r="F11103" s="25"/>
    </row>
    <row r="11104" spans="1:6" ht="12.75" x14ac:dyDescent="0.2">
      <c r="A11104" s="20"/>
      <c r="C11104" s="22"/>
      <c r="F11104" s="25"/>
    </row>
    <row r="11105" spans="1:6" ht="12.75" x14ac:dyDescent="0.2">
      <c r="A11105" s="20"/>
      <c r="C11105" s="22"/>
      <c r="F11105" s="25"/>
    </row>
    <row r="11106" spans="1:6" ht="12.75" x14ac:dyDescent="0.2">
      <c r="A11106" s="20"/>
      <c r="C11106" s="22"/>
      <c r="F11106" s="25"/>
    </row>
    <row r="11107" spans="1:6" ht="12.75" x14ac:dyDescent="0.2">
      <c r="A11107" s="20"/>
      <c r="C11107" s="22"/>
      <c r="F11107" s="25"/>
    </row>
    <row r="11108" spans="1:6" ht="12.75" x14ac:dyDescent="0.2">
      <c r="A11108" s="20"/>
      <c r="C11108" s="22"/>
      <c r="F11108" s="25"/>
    </row>
    <row r="11109" spans="1:6" ht="12.75" x14ac:dyDescent="0.2">
      <c r="A11109" s="20"/>
      <c r="C11109" s="22"/>
      <c r="F11109" s="25"/>
    </row>
    <row r="11110" spans="1:6" ht="12.75" x14ac:dyDescent="0.2">
      <c r="A11110" s="20"/>
      <c r="C11110" s="22"/>
      <c r="F11110" s="25"/>
    </row>
    <row r="11111" spans="1:6" ht="12.75" x14ac:dyDescent="0.2">
      <c r="A11111" s="20"/>
      <c r="C11111" s="22"/>
      <c r="F11111" s="25"/>
    </row>
    <row r="11112" spans="1:6" ht="12.75" x14ac:dyDescent="0.2">
      <c r="A11112" s="20"/>
      <c r="C11112" s="22"/>
      <c r="F11112" s="25"/>
    </row>
    <row r="11113" spans="1:6" ht="12.75" x14ac:dyDescent="0.2">
      <c r="A11113" s="20"/>
      <c r="C11113" s="22"/>
      <c r="F11113" s="25"/>
    </row>
    <row r="11114" spans="1:6" ht="12.75" x14ac:dyDescent="0.2">
      <c r="A11114" s="20"/>
      <c r="C11114" s="22"/>
      <c r="F11114" s="25"/>
    </row>
    <row r="11115" spans="1:6" ht="12.75" x14ac:dyDescent="0.2">
      <c r="A11115" s="20"/>
      <c r="C11115" s="22"/>
      <c r="F11115" s="25"/>
    </row>
    <row r="11116" spans="1:6" ht="12.75" x14ac:dyDescent="0.2">
      <c r="A11116" s="20"/>
      <c r="C11116" s="22"/>
      <c r="F11116" s="25"/>
    </row>
    <row r="11117" spans="1:6" ht="12.75" x14ac:dyDescent="0.2">
      <c r="A11117" s="20"/>
      <c r="C11117" s="22"/>
      <c r="F11117" s="25"/>
    </row>
    <row r="11118" spans="1:6" ht="12.75" x14ac:dyDescent="0.2">
      <c r="A11118" s="20"/>
      <c r="C11118" s="22"/>
      <c r="F11118" s="25"/>
    </row>
    <row r="11119" spans="1:6" ht="12.75" x14ac:dyDescent="0.2">
      <c r="A11119" s="20"/>
      <c r="C11119" s="22"/>
      <c r="F11119" s="25"/>
    </row>
    <row r="11120" spans="1:6" ht="12.75" x14ac:dyDescent="0.2">
      <c r="A11120" s="20"/>
      <c r="C11120" s="22"/>
      <c r="F11120" s="25"/>
    </row>
    <row r="11121" spans="1:6" ht="12.75" x14ac:dyDescent="0.2">
      <c r="A11121" s="20"/>
      <c r="C11121" s="22"/>
      <c r="F11121" s="25"/>
    </row>
    <row r="11122" spans="1:6" ht="12.75" x14ac:dyDescent="0.2">
      <c r="A11122" s="20"/>
      <c r="C11122" s="22"/>
      <c r="F11122" s="25"/>
    </row>
    <row r="11123" spans="1:6" ht="12.75" x14ac:dyDescent="0.2">
      <c r="A11123" s="20"/>
      <c r="C11123" s="22"/>
      <c r="F11123" s="25"/>
    </row>
    <row r="11124" spans="1:6" ht="12.75" x14ac:dyDescent="0.2">
      <c r="A11124" s="20"/>
      <c r="C11124" s="22"/>
      <c r="F11124" s="25"/>
    </row>
    <row r="11125" spans="1:6" ht="12.75" x14ac:dyDescent="0.2">
      <c r="A11125" s="20"/>
      <c r="C11125" s="22"/>
      <c r="F11125" s="25"/>
    </row>
    <row r="11126" spans="1:6" ht="12.75" x14ac:dyDescent="0.2">
      <c r="A11126" s="20"/>
      <c r="C11126" s="22"/>
      <c r="F11126" s="25"/>
    </row>
    <row r="11127" spans="1:6" ht="12.75" x14ac:dyDescent="0.2">
      <c r="A11127" s="20"/>
      <c r="C11127" s="22"/>
      <c r="F11127" s="25"/>
    </row>
    <row r="11128" spans="1:6" ht="12.75" x14ac:dyDescent="0.2">
      <c r="A11128" s="20"/>
      <c r="C11128" s="22"/>
      <c r="F11128" s="25"/>
    </row>
    <row r="11129" spans="1:6" ht="12.75" x14ac:dyDescent="0.2">
      <c r="A11129" s="20"/>
      <c r="C11129" s="22"/>
      <c r="F11129" s="25"/>
    </row>
    <row r="11130" spans="1:6" ht="12.75" x14ac:dyDescent="0.2">
      <c r="A11130" s="20"/>
      <c r="C11130" s="22"/>
      <c r="F11130" s="25"/>
    </row>
    <row r="11131" spans="1:6" ht="12.75" x14ac:dyDescent="0.2">
      <c r="A11131" s="20"/>
      <c r="C11131" s="22"/>
      <c r="F11131" s="25"/>
    </row>
    <row r="11132" spans="1:6" ht="12.75" x14ac:dyDescent="0.2">
      <c r="A11132" s="20"/>
      <c r="C11132" s="22"/>
      <c r="F11132" s="25"/>
    </row>
    <row r="11133" spans="1:6" ht="12.75" x14ac:dyDescent="0.2">
      <c r="A11133" s="20"/>
      <c r="C11133" s="22"/>
      <c r="F11133" s="25"/>
    </row>
    <row r="11134" spans="1:6" ht="12.75" x14ac:dyDescent="0.2">
      <c r="A11134" s="20"/>
      <c r="C11134" s="22"/>
      <c r="F11134" s="25"/>
    </row>
    <row r="11135" spans="1:6" ht="12.75" x14ac:dyDescent="0.2">
      <c r="A11135" s="20"/>
      <c r="C11135" s="22"/>
      <c r="F11135" s="25"/>
    </row>
    <row r="11136" spans="1:6" ht="12.75" x14ac:dyDescent="0.2">
      <c r="A11136" s="20"/>
      <c r="C11136" s="22"/>
      <c r="F11136" s="25"/>
    </row>
    <row r="11137" spans="1:6" ht="12.75" x14ac:dyDescent="0.2">
      <c r="A11137" s="20"/>
      <c r="C11137" s="22"/>
      <c r="F11137" s="25"/>
    </row>
    <row r="11138" spans="1:6" ht="12.75" x14ac:dyDescent="0.2">
      <c r="A11138" s="20"/>
      <c r="C11138" s="22"/>
      <c r="F11138" s="25"/>
    </row>
    <row r="11139" spans="1:6" ht="12.75" x14ac:dyDescent="0.2">
      <c r="A11139" s="20"/>
      <c r="C11139" s="22"/>
      <c r="F11139" s="25"/>
    </row>
    <row r="11140" spans="1:6" ht="12.75" x14ac:dyDescent="0.2">
      <c r="A11140" s="20"/>
      <c r="C11140" s="22"/>
      <c r="F11140" s="25"/>
    </row>
    <row r="11141" spans="1:6" ht="12.75" x14ac:dyDescent="0.2">
      <c r="A11141" s="20"/>
      <c r="C11141" s="22"/>
      <c r="F11141" s="25"/>
    </row>
    <row r="11142" spans="1:6" ht="12.75" x14ac:dyDescent="0.2">
      <c r="A11142" s="20"/>
      <c r="C11142" s="22"/>
      <c r="F11142" s="25"/>
    </row>
    <row r="11143" spans="1:6" ht="12.75" x14ac:dyDescent="0.2">
      <c r="A11143" s="20"/>
      <c r="C11143" s="22"/>
      <c r="F11143" s="25"/>
    </row>
    <row r="11144" spans="1:6" ht="12.75" x14ac:dyDescent="0.2">
      <c r="A11144" s="20"/>
      <c r="C11144" s="22"/>
      <c r="F11144" s="25"/>
    </row>
    <row r="11145" spans="1:6" ht="12.75" x14ac:dyDescent="0.2">
      <c r="A11145" s="20"/>
      <c r="C11145" s="22"/>
      <c r="F11145" s="25"/>
    </row>
    <row r="11146" spans="1:6" ht="12.75" x14ac:dyDescent="0.2">
      <c r="A11146" s="20"/>
      <c r="C11146" s="22"/>
      <c r="F11146" s="25"/>
    </row>
    <row r="11147" spans="1:6" ht="12.75" x14ac:dyDescent="0.2">
      <c r="A11147" s="20"/>
      <c r="C11147" s="22"/>
      <c r="F11147" s="25"/>
    </row>
    <row r="11148" spans="1:6" ht="12.75" x14ac:dyDescent="0.2">
      <c r="A11148" s="20"/>
      <c r="C11148" s="22"/>
      <c r="F11148" s="25"/>
    </row>
    <row r="11149" spans="1:6" ht="12.75" x14ac:dyDescent="0.2">
      <c r="A11149" s="20"/>
      <c r="C11149" s="22"/>
      <c r="F11149" s="25"/>
    </row>
    <row r="11150" spans="1:6" ht="12.75" x14ac:dyDescent="0.2">
      <c r="A11150" s="20"/>
      <c r="C11150" s="22"/>
      <c r="F11150" s="25"/>
    </row>
    <row r="11151" spans="1:6" ht="12.75" x14ac:dyDescent="0.2">
      <c r="A11151" s="20"/>
      <c r="C11151" s="22"/>
      <c r="F11151" s="25"/>
    </row>
    <row r="11152" spans="1:6" ht="12.75" x14ac:dyDescent="0.2">
      <c r="A11152" s="20"/>
      <c r="C11152" s="22"/>
      <c r="F11152" s="25"/>
    </row>
    <row r="11153" spans="1:6" ht="12.75" x14ac:dyDescent="0.2">
      <c r="A11153" s="20"/>
      <c r="C11153" s="22"/>
      <c r="F11153" s="25"/>
    </row>
    <row r="11154" spans="1:6" ht="12.75" x14ac:dyDescent="0.2">
      <c r="A11154" s="20"/>
      <c r="C11154" s="22"/>
      <c r="F11154" s="25"/>
    </row>
    <row r="11155" spans="1:6" ht="12.75" x14ac:dyDescent="0.2">
      <c r="A11155" s="20"/>
      <c r="C11155" s="22"/>
      <c r="F11155" s="25"/>
    </row>
    <row r="11156" spans="1:6" ht="12.75" x14ac:dyDescent="0.2">
      <c r="A11156" s="20"/>
      <c r="C11156" s="22"/>
      <c r="F11156" s="25"/>
    </row>
    <row r="11157" spans="1:6" ht="12.75" x14ac:dyDescent="0.2">
      <c r="A11157" s="20"/>
      <c r="C11157" s="22"/>
      <c r="F11157" s="25"/>
    </row>
    <row r="11158" spans="1:6" ht="12.75" x14ac:dyDescent="0.2">
      <c r="A11158" s="20"/>
      <c r="C11158" s="22"/>
      <c r="F11158" s="25"/>
    </row>
    <row r="11159" spans="1:6" ht="12.75" x14ac:dyDescent="0.2">
      <c r="A11159" s="20"/>
      <c r="C11159" s="22"/>
      <c r="F11159" s="25"/>
    </row>
    <row r="11160" spans="1:6" ht="12.75" x14ac:dyDescent="0.2">
      <c r="A11160" s="20"/>
      <c r="C11160" s="22"/>
      <c r="F11160" s="25"/>
    </row>
    <row r="11161" spans="1:6" ht="12.75" x14ac:dyDescent="0.2">
      <c r="A11161" s="20"/>
      <c r="C11161" s="22"/>
      <c r="F11161" s="25"/>
    </row>
    <row r="11162" spans="1:6" ht="12.75" x14ac:dyDescent="0.2">
      <c r="A11162" s="20"/>
      <c r="C11162" s="22"/>
      <c r="F11162" s="25"/>
    </row>
    <row r="11163" spans="1:6" ht="12.75" x14ac:dyDescent="0.2">
      <c r="A11163" s="20"/>
      <c r="C11163" s="22"/>
      <c r="F11163" s="25"/>
    </row>
    <row r="11164" spans="1:6" ht="12.75" x14ac:dyDescent="0.2">
      <c r="A11164" s="20"/>
      <c r="C11164" s="22"/>
      <c r="F11164" s="25"/>
    </row>
    <row r="11165" spans="1:6" ht="12.75" x14ac:dyDescent="0.2">
      <c r="A11165" s="20"/>
      <c r="C11165" s="22"/>
      <c r="F11165" s="25"/>
    </row>
    <row r="11166" spans="1:6" ht="12.75" x14ac:dyDescent="0.2">
      <c r="A11166" s="20"/>
      <c r="C11166" s="22"/>
      <c r="F11166" s="25"/>
    </row>
    <row r="11167" spans="1:6" ht="12.75" x14ac:dyDescent="0.2">
      <c r="A11167" s="20"/>
      <c r="C11167" s="22"/>
      <c r="F11167" s="25"/>
    </row>
    <row r="11168" spans="1:6" ht="12.75" x14ac:dyDescent="0.2">
      <c r="A11168" s="20"/>
      <c r="C11168" s="22"/>
      <c r="F11168" s="25"/>
    </row>
    <row r="11169" spans="1:6" ht="12.75" x14ac:dyDescent="0.2">
      <c r="A11169" s="20"/>
      <c r="C11169" s="22"/>
      <c r="F11169" s="25"/>
    </row>
    <row r="11170" spans="1:6" ht="12.75" x14ac:dyDescent="0.2">
      <c r="A11170" s="20"/>
      <c r="C11170" s="22"/>
      <c r="F11170" s="25"/>
    </row>
    <row r="11171" spans="1:6" ht="12.75" x14ac:dyDescent="0.2">
      <c r="A11171" s="20"/>
      <c r="C11171" s="22"/>
      <c r="F11171" s="25"/>
    </row>
    <row r="11172" spans="1:6" ht="12.75" x14ac:dyDescent="0.2">
      <c r="A11172" s="20"/>
      <c r="C11172" s="22"/>
      <c r="F11172" s="25"/>
    </row>
    <row r="11173" spans="1:6" ht="12.75" x14ac:dyDescent="0.2">
      <c r="A11173" s="20"/>
      <c r="C11173" s="22"/>
      <c r="F11173" s="25"/>
    </row>
    <row r="11174" spans="1:6" ht="12.75" x14ac:dyDescent="0.2">
      <c r="A11174" s="20"/>
      <c r="C11174" s="22"/>
      <c r="F11174" s="25"/>
    </row>
    <row r="11175" spans="1:6" ht="12.75" x14ac:dyDescent="0.2">
      <c r="A11175" s="20"/>
      <c r="C11175" s="22"/>
      <c r="F11175" s="25"/>
    </row>
    <row r="11176" spans="1:6" ht="12.75" x14ac:dyDescent="0.2">
      <c r="A11176" s="20"/>
      <c r="C11176" s="22"/>
      <c r="F11176" s="25"/>
    </row>
    <row r="11177" spans="1:6" ht="12.75" x14ac:dyDescent="0.2">
      <c r="A11177" s="20"/>
      <c r="C11177" s="22"/>
      <c r="F11177" s="25"/>
    </row>
    <row r="11178" spans="1:6" ht="12.75" x14ac:dyDescent="0.2">
      <c r="A11178" s="20"/>
      <c r="C11178" s="22"/>
      <c r="F11178" s="25"/>
    </row>
    <row r="11179" spans="1:6" ht="12.75" x14ac:dyDescent="0.2">
      <c r="A11179" s="20"/>
      <c r="C11179" s="22"/>
      <c r="F11179" s="25"/>
    </row>
    <row r="11180" spans="1:6" ht="12.75" x14ac:dyDescent="0.2">
      <c r="A11180" s="20"/>
      <c r="C11180" s="22"/>
      <c r="F11180" s="25"/>
    </row>
    <row r="11181" spans="1:6" ht="12.75" x14ac:dyDescent="0.2">
      <c r="A11181" s="20"/>
      <c r="C11181" s="22"/>
      <c r="F11181" s="25"/>
    </row>
    <row r="11182" spans="1:6" ht="12.75" x14ac:dyDescent="0.2">
      <c r="A11182" s="20"/>
      <c r="C11182" s="22"/>
      <c r="F11182" s="25"/>
    </row>
    <row r="11183" spans="1:6" ht="12.75" x14ac:dyDescent="0.2">
      <c r="A11183" s="20"/>
      <c r="C11183" s="22"/>
      <c r="F11183" s="25"/>
    </row>
    <row r="11184" spans="1:6" ht="12.75" x14ac:dyDescent="0.2">
      <c r="A11184" s="20"/>
      <c r="C11184" s="22"/>
      <c r="F11184" s="25"/>
    </row>
    <row r="11185" spans="1:6" ht="12.75" x14ac:dyDescent="0.2">
      <c r="A11185" s="20"/>
      <c r="C11185" s="22"/>
      <c r="F11185" s="25"/>
    </row>
    <row r="11186" spans="1:6" ht="12.75" x14ac:dyDescent="0.2">
      <c r="A11186" s="20"/>
      <c r="C11186" s="22"/>
      <c r="F11186" s="25"/>
    </row>
    <row r="11187" spans="1:6" ht="12.75" x14ac:dyDescent="0.2">
      <c r="A11187" s="20"/>
      <c r="C11187" s="22"/>
      <c r="F11187" s="25"/>
    </row>
    <row r="11188" spans="1:6" ht="12.75" x14ac:dyDescent="0.2">
      <c r="A11188" s="20"/>
      <c r="C11188" s="22"/>
      <c r="F11188" s="25"/>
    </row>
    <row r="11189" spans="1:6" ht="12.75" x14ac:dyDescent="0.2">
      <c r="A11189" s="20"/>
      <c r="C11189" s="22"/>
      <c r="F11189" s="25"/>
    </row>
    <row r="11190" spans="1:6" ht="12.75" x14ac:dyDescent="0.2">
      <c r="A11190" s="20"/>
      <c r="C11190" s="22"/>
      <c r="F11190" s="25"/>
    </row>
    <row r="11191" spans="1:6" ht="12.75" x14ac:dyDescent="0.2">
      <c r="A11191" s="20"/>
      <c r="C11191" s="22"/>
      <c r="F11191" s="25"/>
    </row>
    <row r="11192" spans="1:6" ht="12.75" x14ac:dyDescent="0.2">
      <c r="A11192" s="20"/>
      <c r="C11192" s="22"/>
      <c r="F11192" s="25"/>
    </row>
    <row r="11193" spans="1:6" ht="12.75" x14ac:dyDescent="0.2">
      <c r="A11193" s="20"/>
      <c r="C11193" s="22"/>
      <c r="F11193" s="25"/>
    </row>
    <row r="11194" spans="1:6" ht="12.75" x14ac:dyDescent="0.2">
      <c r="A11194" s="20"/>
      <c r="C11194" s="22"/>
      <c r="F11194" s="25"/>
    </row>
    <row r="11195" spans="1:6" ht="12.75" x14ac:dyDescent="0.2">
      <c r="A11195" s="20"/>
      <c r="C11195" s="22"/>
      <c r="F11195" s="25"/>
    </row>
    <row r="11196" spans="1:6" ht="12.75" x14ac:dyDescent="0.2">
      <c r="A11196" s="20"/>
      <c r="C11196" s="22"/>
      <c r="F11196" s="25"/>
    </row>
    <row r="11197" spans="1:6" ht="12.75" x14ac:dyDescent="0.2">
      <c r="A11197" s="20"/>
      <c r="C11197" s="22"/>
      <c r="F11197" s="25"/>
    </row>
    <row r="11198" spans="1:6" ht="12.75" x14ac:dyDescent="0.2">
      <c r="A11198" s="20"/>
      <c r="C11198" s="22"/>
      <c r="F11198" s="25"/>
    </row>
    <row r="11199" spans="1:6" ht="12.75" x14ac:dyDescent="0.2">
      <c r="A11199" s="20"/>
      <c r="C11199" s="22"/>
      <c r="F11199" s="25"/>
    </row>
    <row r="11200" spans="1:6" ht="12.75" x14ac:dyDescent="0.2">
      <c r="A11200" s="20"/>
      <c r="C11200" s="22"/>
      <c r="F11200" s="25"/>
    </row>
    <row r="11201" spans="1:6" ht="12.75" x14ac:dyDescent="0.2">
      <c r="A11201" s="20"/>
      <c r="C11201" s="22"/>
      <c r="F11201" s="25"/>
    </row>
    <row r="11202" spans="1:6" ht="12.75" x14ac:dyDescent="0.2">
      <c r="A11202" s="20"/>
      <c r="C11202" s="22"/>
      <c r="F11202" s="25"/>
    </row>
    <row r="11203" spans="1:6" ht="12.75" x14ac:dyDescent="0.2">
      <c r="A11203" s="20"/>
      <c r="C11203" s="22"/>
      <c r="F11203" s="25"/>
    </row>
    <row r="11204" spans="1:6" ht="12.75" x14ac:dyDescent="0.2">
      <c r="A11204" s="20"/>
      <c r="C11204" s="22"/>
      <c r="F11204" s="25"/>
    </row>
    <row r="11205" spans="1:6" ht="12.75" x14ac:dyDescent="0.2">
      <c r="A11205" s="20"/>
      <c r="C11205" s="22"/>
      <c r="F11205" s="25"/>
    </row>
    <row r="11206" spans="1:6" ht="12.75" x14ac:dyDescent="0.2">
      <c r="A11206" s="20"/>
      <c r="C11206" s="22"/>
      <c r="F11206" s="25"/>
    </row>
    <row r="11207" spans="1:6" ht="12.75" x14ac:dyDescent="0.2">
      <c r="A11207" s="20"/>
      <c r="C11207" s="22"/>
      <c r="F11207" s="25"/>
    </row>
    <row r="11208" spans="1:6" ht="12.75" x14ac:dyDescent="0.2">
      <c r="A11208" s="20"/>
      <c r="C11208" s="22"/>
      <c r="F11208" s="25"/>
    </row>
    <row r="11209" spans="1:6" ht="12.75" x14ac:dyDescent="0.2">
      <c r="A11209" s="20"/>
      <c r="C11209" s="22"/>
      <c r="F11209" s="25"/>
    </row>
    <row r="11210" spans="1:6" ht="12.75" x14ac:dyDescent="0.2">
      <c r="A11210" s="20"/>
      <c r="C11210" s="22"/>
      <c r="F11210" s="25"/>
    </row>
    <row r="11211" spans="1:6" ht="12.75" x14ac:dyDescent="0.2">
      <c r="A11211" s="20"/>
      <c r="C11211" s="22"/>
      <c r="F11211" s="25"/>
    </row>
    <row r="11212" spans="1:6" ht="12.75" x14ac:dyDescent="0.2">
      <c r="A11212" s="20"/>
      <c r="C11212" s="22"/>
      <c r="F11212" s="25"/>
    </row>
    <row r="11213" spans="1:6" ht="12.75" x14ac:dyDescent="0.2">
      <c r="A11213" s="20"/>
      <c r="C11213" s="22"/>
      <c r="F11213" s="25"/>
    </row>
    <row r="11214" spans="1:6" ht="12.75" x14ac:dyDescent="0.2">
      <c r="A11214" s="20"/>
      <c r="C11214" s="22"/>
      <c r="F11214" s="25"/>
    </row>
    <row r="11215" spans="1:6" ht="12.75" x14ac:dyDescent="0.2">
      <c r="A11215" s="20"/>
      <c r="C11215" s="22"/>
      <c r="F11215" s="25"/>
    </row>
    <row r="11216" spans="1:6" ht="12.75" x14ac:dyDescent="0.2">
      <c r="A11216" s="20"/>
      <c r="C11216" s="22"/>
      <c r="F11216" s="25"/>
    </row>
    <row r="11217" spans="1:6" ht="12.75" x14ac:dyDescent="0.2">
      <c r="A11217" s="20"/>
      <c r="C11217" s="22"/>
      <c r="F11217" s="25"/>
    </row>
    <row r="11218" spans="1:6" ht="12.75" x14ac:dyDescent="0.2">
      <c r="A11218" s="20"/>
      <c r="C11218" s="22"/>
      <c r="F11218" s="25"/>
    </row>
    <row r="11219" spans="1:6" ht="12.75" x14ac:dyDescent="0.2">
      <c r="A11219" s="20"/>
      <c r="C11219" s="22"/>
      <c r="F11219" s="25"/>
    </row>
    <row r="11220" spans="1:6" ht="12.75" x14ac:dyDescent="0.2">
      <c r="A11220" s="20"/>
      <c r="C11220" s="22"/>
      <c r="F11220" s="25"/>
    </row>
    <row r="11221" spans="1:6" ht="12.75" x14ac:dyDescent="0.2">
      <c r="A11221" s="20"/>
      <c r="C11221" s="22"/>
      <c r="F11221" s="25"/>
    </row>
    <row r="11222" spans="1:6" ht="12.75" x14ac:dyDescent="0.2">
      <c r="A11222" s="20"/>
      <c r="C11222" s="22"/>
      <c r="F11222" s="25"/>
    </row>
    <row r="11223" spans="1:6" ht="12.75" x14ac:dyDescent="0.2">
      <c r="A11223" s="20"/>
      <c r="C11223" s="22"/>
      <c r="F11223" s="25"/>
    </row>
    <row r="11224" spans="1:6" ht="12.75" x14ac:dyDescent="0.2">
      <c r="A11224" s="20"/>
      <c r="C11224" s="22"/>
      <c r="F11224" s="25"/>
    </row>
    <row r="11225" spans="1:6" ht="12.75" x14ac:dyDescent="0.2">
      <c r="A11225" s="20"/>
      <c r="C11225" s="22"/>
      <c r="F11225" s="25"/>
    </row>
    <row r="11226" spans="1:6" ht="12.75" x14ac:dyDescent="0.2">
      <c r="A11226" s="20"/>
      <c r="C11226" s="22"/>
      <c r="F11226" s="25"/>
    </row>
    <row r="11227" spans="1:6" ht="12.75" x14ac:dyDescent="0.2">
      <c r="A11227" s="20"/>
      <c r="C11227" s="22"/>
      <c r="F11227" s="25"/>
    </row>
    <row r="11228" spans="1:6" ht="12.75" x14ac:dyDescent="0.2">
      <c r="A11228" s="20"/>
      <c r="C11228" s="22"/>
      <c r="F11228" s="25"/>
    </row>
    <row r="11229" spans="1:6" ht="12.75" x14ac:dyDescent="0.2">
      <c r="A11229" s="20"/>
      <c r="C11229" s="22"/>
      <c r="F11229" s="25"/>
    </row>
    <row r="11230" spans="1:6" ht="12.75" x14ac:dyDescent="0.2">
      <c r="A11230" s="20"/>
      <c r="C11230" s="22"/>
      <c r="F11230" s="25"/>
    </row>
    <row r="11231" spans="1:6" ht="12.75" x14ac:dyDescent="0.2">
      <c r="A11231" s="20"/>
      <c r="C11231" s="22"/>
      <c r="F11231" s="25"/>
    </row>
    <row r="11232" spans="1:6" ht="12.75" x14ac:dyDescent="0.2">
      <c r="A11232" s="20"/>
      <c r="C11232" s="22"/>
      <c r="F11232" s="25"/>
    </row>
    <row r="11233" spans="1:6" ht="12.75" x14ac:dyDescent="0.2">
      <c r="A11233" s="20"/>
      <c r="C11233" s="22"/>
      <c r="F11233" s="25"/>
    </row>
    <row r="11234" spans="1:6" ht="12.75" x14ac:dyDescent="0.2">
      <c r="A11234" s="20"/>
      <c r="C11234" s="22"/>
      <c r="F11234" s="25"/>
    </row>
    <row r="11235" spans="1:6" ht="12.75" x14ac:dyDescent="0.2">
      <c r="A11235" s="20"/>
      <c r="C11235" s="22"/>
      <c r="F11235" s="25"/>
    </row>
    <row r="11236" spans="1:6" ht="12.75" x14ac:dyDescent="0.2">
      <c r="A11236" s="20"/>
      <c r="C11236" s="22"/>
      <c r="F11236" s="25"/>
    </row>
    <row r="11237" spans="1:6" ht="12.75" x14ac:dyDescent="0.2">
      <c r="A11237" s="20"/>
      <c r="C11237" s="22"/>
      <c r="F11237" s="25"/>
    </row>
    <row r="11238" spans="1:6" ht="12.75" x14ac:dyDescent="0.2">
      <c r="A11238" s="20"/>
      <c r="C11238" s="22"/>
      <c r="F11238" s="25"/>
    </row>
    <row r="11239" spans="1:6" ht="12.75" x14ac:dyDescent="0.2">
      <c r="A11239" s="20"/>
      <c r="C11239" s="22"/>
      <c r="F11239" s="25"/>
    </row>
    <row r="11240" spans="1:6" ht="12.75" x14ac:dyDescent="0.2">
      <c r="A11240" s="20"/>
      <c r="C11240" s="22"/>
      <c r="F11240" s="25"/>
    </row>
    <row r="11241" spans="1:6" ht="12.75" x14ac:dyDescent="0.2">
      <c r="A11241" s="20"/>
      <c r="C11241" s="22"/>
      <c r="F11241" s="25"/>
    </row>
    <row r="11242" spans="1:6" ht="12.75" x14ac:dyDescent="0.2">
      <c r="A11242" s="20"/>
      <c r="C11242" s="22"/>
      <c r="F11242" s="25"/>
    </row>
    <row r="11243" spans="1:6" ht="12.75" x14ac:dyDescent="0.2">
      <c r="A11243" s="20"/>
      <c r="C11243" s="22"/>
      <c r="F11243" s="25"/>
    </row>
    <row r="11244" spans="1:6" ht="12.75" x14ac:dyDescent="0.2">
      <c r="A11244" s="20"/>
      <c r="C11244" s="22"/>
      <c r="F11244" s="25"/>
    </row>
    <row r="11245" spans="1:6" ht="12.75" x14ac:dyDescent="0.2">
      <c r="A11245" s="20"/>
      <c r="C11245" s="22"/>
      <c r="F11245" s="25"/>
    </row>
    <row r="11246" spans="1:6" ht="12.75" x14ac:dyDescent="0.2">
      <c r="A11246" s="20"/>
      <c r="C11246" s="22"/>
      <c r="F11246" s="25"/>
    </row>
    <row r="11247" spans="1:6" ht="12.75" x14ac:dyDescent="0.2">
      <c r="A11247" s="20"/>
      <c r="C11247" s="22"/>
      <c r="F11247" s="25"/>
    </row>
    <row r="11248" spans="1:6" ht="12.75" x14ac:dyDescent="0.2">
      <c r="A11248" s="20"/>
      <c r="C11248" s="22"/>
      <c r="F11248" s="25"/>
    </row>
    <row r="11249" spans="1:6" ht="12.75" x14ac:dyDescent="0.2">
      <c r="A11249" s="20"/>
      <c r="C11249" s="22"/>
      <c r="F11249" s="25"/>
    </row>
    <row r="11250" spans="1:6" ht="12.75" x14ac:dyDescent="0.2">
      <c r="A11250" s="20"/>
      <c r="C11250" s="22"/>
      <c r="F11250" s="25"/>
    </row>
    <row r="11251" spans="1:6" ht="12.75" x14ac:dyDescent="0.2">
      <c r="A11251" s="20"/>
      <c r="C11251" s="22"/>
      <c r="F11251" s="25"/>
    </row>
    <row r="11252" spans="1:6" ht="12.75" x14ac:dyDescent="0.2">
      <c r="A11252" s="20"/>
      <c r="C11252" s="22"/>
      <c r="F11252" s="25"/>
    </row>
    <row r="11253" spans="1:6" ht="12.75" x14ac:dyDescent="0.2">
      <c r="A11253" s="20"/>
      <c r="C11253" s="22"/>
      <c r="F11253" s="25"/>
    </row>
    <row r="11254" spans="1:6" ht="12.75" x14ac:dyDescent="0.2">
      <c r="A11254" s="20"/>
      <c r="C11254" s="22"/>
      <c r="F11254" s="25"/>
    </row>
    <row r="11255" spans="1:6" ht="12.75" x14ac:dyDescent="0.2">
      <c r="A11255" s="20"/>
      <c r="C11255" s="22"/>
      <c r="F11255" s="25"/>
    </row>
    <row r="11256" spans="1:6" ht="12.75" x14ac:dyDescent="0.2">
      <c r="A11256" s="20"/>
      <c r="C11256" s="22"/>
      <c r="F11256" s="25"/>
    </row>
    <row r="11257" spans="1:6" ht="12.75" x14ac:dyDescent="0.2">
      <c r="A11257" s="20"/>
      <c r="C11257" s="22"/>
      <c r="F11257" s="25"/>
    </row>
    <row r="11258" spans="1:6" ht="12.75" x14ac:dyDescent="0.2">
      <c r="A11258" s="20"/>
      <c r="C11258" s="22"/>
      <c r="F11258" s="25"/>
    </row>
    <row r="11259" spans="1:6" ht="12.75" x14ac:dyDescent="0.2">
      <c r="A11259" s="20"/>
      <c r="C11259" s="22"/>
      <c r="F11259" s="25"/>
    </row>
    <row r="11260" spans="1:6" ht="12.75" x14ac:dyDescent="0.2">
      <c r="A11260" s="20"/>
      <c r="C11260" s="22"/>
      <c r="F11260" s="25"/>
    </row>
    <row r="11261" spans="1:6" ht="12.75" x14ac:dyDescent="0.2">
      <c r="A11261" s="20"/>
      <c r="C11261" s="22"/>
      <c r="F11261" s="25"/>
    </row>
    <row r="11262" spans="1:6" ht="12.75" x14ac:dyDescent="0.2">
      <c r="A11262" s="20"/>
      <c r="C11262" s="22"/>
      <c r="F11262" s="25"/>
    </row>
    <row r="11263" spans="1:6" ht="12.75" x14ac:dyDescent="0.2">
      <c r="A11263" s="20"/>
      <c r="C11263" s="22"/>
      <c r="F11263" s="25"/>
    </row>
    <row r="11264" spans="1:6" ht="12.75" x14ac:dyDescent="0.2">
      <c r="A11264" s="20"/>
      <c r="C11264" s="22"/>
      <c r="F11264" s="25"/>
    </row>
    <row r="11265" spans="1:6" ht="12.75" x14ac:dyDescent="0.2">
      <c r="A11265" s="20"/>
      <c r="C11265" s="22"/>
      <c r="F11265" s="25"/>
    </row>
    <row r="11266" spans="1:6" ht="12.75" x14ac:dyDescent="0.2">
      <c r="A11266" s="20"/>
      <c r="C11266" s="22"/>
      <c r="F11266" s="25"/>
    </row>
    <row r="11267" spans="1:6" ht="12.75" x14ac:dyDescent="0.2">
      <c r="A11267" s="20"/>
      <c r="C11267" s="22"/>
      <c r="F11267" s="25"/>
    </row>
    <row r="11268" spans="1:6" ht="12.75" x14ac:dyDescent="0.2">
      <c r="A11268" s="20"/>
      <c r="C11268" s="22"/>
      <c r="F11268" s="25"/>
    </row>
    <row r="11269" spans="1:6" ht="12.75" x14ac:dyDescent="0.2">
      <c r="A11269" s="20"/>
      <c r="C11269" s="22"/>
      <c r="F11269" s="25"/>
    </row>
    <row r="11270" spans="1:6" ht="12.75" x14ac:dyDescent="0.2">
      <c r="A11270" s="20"/>
      <c r="C11270" s="22"/>
      <c r="F11270" s="25"/>
    </row>
    <row r="11271" spans="1:6" ht="12.75" x14ac:dyDescent="0.2">
      <c r="A11271" s="20"/>
      <c r="C11271" s="22"/>
      <c r="F11271" s="25"/>
    </row>
    <row r="11272" spans="1:6" ht="12.75" x14ac:dyDescent="0.2">
      <c r="A11272" s="20"/>
      <c r="C11272" s="22"/>
      <c r="F11272" s="25"/>
    </row>
    <row r="11273" spans="1:6" ht="12.75" x14ac:dyDescent="0.2">
      <c r="A11273" s="20"/>
      <c r="C11273" s="22"/>
      <c r="F11273" s="25"/>
    </row>
    <row r="11274" spans="1:6" ht="12.75" x14ac:dyDescent="0.2">
      <c r="A11274" s="20"/>
      <c r="C11274" s="22"/>
      <c r="F11274" s="25"/>
    </row>
    <row r="11275" spans="1:6" ht="12.75" x14ac:dyDescent="0.2">
      <c r="A11275" s="20"/>
      <c r="C11275" s="22"/>
      <c r="F11275" s="25"/>
    </row>
    <row r="11276" spans="1:6" ht="12.75" x14ac:dyDescent="0.2">
      <c r="A11276" s="20"/>
      <c r="C11276" s="22"/>
      <c r="F11276" s="25"/>
    </row>
    <row r="11277" spans="1:6" ht="12.75" x14ac:dyDescent="0.2">
      <c r="A11277" s="20"/>
      <c r="C11277" s="22"/>
      <c r="F11277" s="25"/>
    </row>
    <row r="11278" spans="1:6" ht="12.75" x14ac:dyDescent="0.2">
      <c r="A11278" s="20"/>
      <c r="C11278" s="22"/>
      <c r="F11278" s="25"/>
    </row>
    <row r="11279" spans="1:6" ht="12.75" x14ac:dyDescent="0.2">
      <c r="A11279" s="20"/>
      <c r="C11279" s="22"/>
      <c r="F11279" s="25"/>
    </row>
    <row r="11280" spans="1:6" ht="12.75" x14ac:dyDescent="0.2">
      <c r="A11280" s="20"/>
      <c r="C11280" s="22"/>
      <c r="F11280" s="25"/>
    </row>
    <row r="11281" spans="1:6" ht="12.75" x14ac:dyDescent="0.2">
      <c r="A11281" s="20"/>
      <c r="C11281" s="22"/>
      <c r="F11281" s="25"/>
    </row>
    <row r="11282" spans="1:6" ht="12.75" x14ac:dyDescent="0.2">
      <c r="A11282" s="20"/>
      <c r="C11282" s="22"/>
      <c r="F11282" s="25"/>
    </row>
    <row r="11283" spans="1:6" ht="12.75" x14ac:dyDescent="0.2">
      <c r="A11283" s="20"/>
      <c r="C11283" s="22"/>
      <c r="F11283" s="25"/>
    </row>
    <row r="11284" spans="1:6" ht="12.75" x14ac:dyDescent="0.2">
      <c r="A11284" s="20"/>
      <c r="C11284" s="22"/>
      <c r="F11284" s="25"/>
    </row>
    <row r="11285" spans="1:6" ht="12.75" x14ac:dyDescent="0.2">
      <c r="A11285" s="20"/>
      <c r="C11285" s="22"/>
      <c r="F11285" s="25"/>
    </row>
    <row r="11286" spans="1:6" ht="12.75" x14ac:dyDescent="0.2">
      <c r="A11286" s="20"/>
      <c r="C11286" s="22"/>
      <c r="F11286" s="25"/>
    </row>
    <row r="11287" spans="1:6" ht="12.75" x14ac:dyDescent="0.2">
      <c r="A11287" s="20"/>
      <c r="C11287" s="22"/>
      <c r="F11287" s="25"/>
    </row>
    <row r="11288" spans="1:6" ht="12.75" x14ac:dyDescent="0.2">
      <c r="A11288" s="20"/>
      <c r="C11288" s="22"/>
      <c r="F11288" s="25"/>
    </row>
    <row r="11289" spans="1:6" ht="12.75" x14ac:dyDescent="0.2">
      <c r="A11289" s="20"/>
      <c r="C11289" s="22"/>
      <c r="F11289" s="25"/>
    </row>
    <row r="11290" spans="1:6" ht="12.75" x14ac:dyDescent="0.2">
      <c r="A11290" s="20"/>
      <c r="C11290" s="22"/>
      <c r="F11290" s="25"/>
    </row>
    <row r="11291" spans="1:6" ht="12.75" x14ac:dyDescent="0.2">
      <c r="A11291" s="20"/>
      <c r="C11291" s="22"/>
      <c r="F11291" s="25"/>
    </row>
    <row r="11292" spans="1:6" ht="12.75" x14ac:dyDescent="0.2">
      <c r="A11292" s="20"/>
      <c r="C11292" s="22"/>
      <c r="F11292" s="25"/>
    </row>
    <row r="11293" spans="1:6" ht="12.75" x14ac:dyDescent="0.2">
      <c r="A11293" s="20"/>
      <c r="C11293" s="22"/>
      <c r="F11293" s="25"/>
    </row>
    <row r="11294" spans="1:6" ht="12.75" x14ac:dyDescent="0.2">
      <c r="A11294" s="20"/>
      <c r="C11294" s="22"/>
      <c r="F11294" s="25"/>
    </row>
    <row r="11295" spans="1:6" ht="12.75" x14ac:dyDescent="0.2">
      <c r="A11295" s="20"/>
      <c r="C11295" s="22"/>
      <c r="F11295" s="25"/>
    </row>
    <row r="11296" spans="1:6" ht="12.75" x14ac:dyDescent="0.2">
      <c r="A11296" s="20"/>
      <c r="C11296" s="22"/>
      <c r="F11296" s="25"/>
    </row>
    <row r="11297" spans="1:6" ht="12.75" x14ac:dyDescent="0.2">
      <c r="A11297" s="20"/>
      <c r="C11297" s="22"/>
      <c r="F11297" s="25"/>
    </row>
    <row r="11298" spans="1:6" ht="12.75" x14ac:dyDescent="0.2">
      <c r="A11298" s="20"/>
      <c r="C11298" s="22"/>
      <c r="F11298" s="25"/>
    </row>
    <row r="11299" spans="1:6" ht="12.75" x14ac:dyDescent="0.2">
      <c r="A11299" s="20"/>
      <c r="C11299" s="22"/>
      <c r="F11299" s="25"/>
    </row>
    <row r="11300" spans="1:6" ht="12.75" x14ac:dyDescent="0.2">
      <c r="A11300" s="20"/>
      <c r="C11300" s="22"/>
      <c r="F11300" s="25"/>
    </row>
    <row r="11301" spans="1:6" ht="12.75" x14ac:dyDescent="0.2">
      <c r="A11301" s="20"/>
      <c r="C11301" s="22"/>
      <c r="F11301" s="25"/>
    </row>
    <row r="11302" spans="1:6" ht="12.75" x14ac:dyDescent="0.2">
      <c r="A11302" s="20"/>
      <c r="C11302" s="22"/>
      <c r="F11302" s="25"/>
    </row>
    <row r="11303" spans="1:6" ht="12.75" x14ac:dyDescent="0.2">
      <c r="A11303" s="20"/>
      <c r="C11303" s="22"/>
      <c r="F11303" s="25"/>
    </row>
    <row r="11304" spans="1:6" ht="12.75" x14ac:dyDescent="0.2">
      <c r="A11304" s="20"/>
      <c r="C11304" s="22"/>
      <c r="F11304" s="25"/>
    </row>
    <row r="11305" spans="1:6" ht="12.75" x14ac:dyDescent="0.2">
      <c r="A11305" s="20"/>
      <c r="C11305" s="22"/>
      <c r="F11305" s="25"/>
    </row>
    <row r="11306" spans="1:6" ht="12.75" x14ac:dyDescent="0.2">
      <c r="A11306" s="20"/>
      <c r="C11306" s="22"/>
      <c r="F11306" s="25"/>
    </row>
    <row r="11307" spans="1:6" ht="12.75" x14ac:dyDescent="0.2">
      <c r="A11307" s="20"/>
      <c r="C11307" s="22"/>
      <c r="F11307" s="25"/>
    </row>
    <row r="11308" spans="1:6" ht="12.75" x14ac:dyDescent="0.2">
      <c r="A11308" s="20"/>
      <c r="C11308" s="22"/>
      <c r="F11308" s="25"/>
    </row>
    <row r="11309" spans="1:6" ht="12.75" x14ac:dyDescent="0.2">
      <c r="A11309" s="20"/>
      <c r="C11309" s="22"/>
      <c r="F11309" s="25"/>
    </row>
    <row r="11310" spans="1:6" ht="12.75" x14ac:dyDescent="0.2">
      <c r="A11310" s="20"/>
      <c r="C11310" s="22"/>
      <c r="F11310" s="25"/>
    </row>
    <row r="11311" spans="1:6" ht="12.75" x14ac:dyDescent="0.2">
      <c r="A11311" s="20"/>
      <c r="C11311" s="22"/>
      <c r="F11311" s="25"/>
    </row>
    <row r="11312" spans="1:6" ht="12.75" x14ac:dyDescent="0.2">
      <c r="A11312" s="20"/>
      <c r="C11312" s="22"/>
      <c r="F11312" s="25"/>
    </row>
    <row r="11313" spans="1:6" ht="12.75" x14ac:dyDescent="0.2">
      <c r="A11313" s="20"/>
      <c r="C11313" s="22"/>
      <c r="F11313" s="25"/>
    </row>
    <row r="11314" spans="1:6" ht="12.75" x14ac:dyDescent="0.2">
      <c r="A11314" s="20"/>
      <c r="C11314" s="22"/>
      <c r="F11314" s="25"/>
    </row>
    <row r="11315" spans="1:6" ht="12.75" x14ac:dyDescent="0.2">
      <c r="A11315" s="20"/>
      <c r="C11315" s="22"/>
      <c r="F11315" s="25"/>
    </row>
    <row r="11316" spans="1:6" ht="12.75" x14ac:dyDescent="0.2">
      <c r="A11316" s="20"/>
      <c r="C11316" s="22"/>
      <c r="F11316" s="25"/>
    </row>
    <row r="11317" spans="1:6" ht="12.75" x14ac:dyDescent="0.2">
      <c r="A11317" s="20"/>
      <c r="C11317" s="22"/>
      <c r="F11317" s="25"/>
    </row>
    <row r="11318" spans="1:6" ht="12.75" x14ac:dyDescent="0.2">
      <c r="A11318" s="20"/>
      <c r="C11318" s="22"/>
      <c r="F11318" s="25"/>
    </row>
    <row r="11319" spans="1:6" ht="12.75" x14ac:dyDescent="0.2">
      <c r="A11319" s="20"/>
      <c r="C11319" s="22"/>
      <c r="F11319" s="25"/>
    </row>
    <row r="11320" spans="1:6" ht="12.75" x14ac:dyDescent="0.2">
      <c r="A11320" s="20"/>
      <c r="C11320" s="22"/>
      <c r="F11320" s="25"/>
    </row>
    <row r="11321" spans="1:6" ht="12.75" x14ac:dyDescent="0.2">
      <c r="A11321" s="20"/>
      <c r="C11321" s="22"/>
      <c r="F11321" s="25"/>
    </row>
    <row r="11322" spans="1:6" ht="12.75" x14ac:dyDescent="0.2">
      <c r="A11322" s="20"/>
      <c r="C11322" s="22"/>
      <c r="F11322" s="25"/>
    </row>
    <row r="11323" spans="1:6" ht="12.75" x14ac:dyDescent="0.2">
      <c r="A11323" s="20"/>
      <c r="C11323" s="22"/>
      <c r="F11323" s="25"/>
    </row>
    <row r="11324" spans="1:6" ht="12.75" x14ac:dyDescent="0.2">
      <c r="A11324" s="20"/>
      <c r="C11324" s="22"/>
      <c r="F11324" s="25"/>
    </row>
    <row r="11325" spans="1:6" ht="12.75" x14ac:dyDescent="0.2">
      <c r="A11325" s="20"/>
      <c r="C11325" s="22"/>
      <c r="F11325" s="25"/>
    </row>
    <row r="11326" spans="1:6" ht="12.75" x14ac:dyDescent="0.2">
      <c r="A11326" s="20"/>
      <c r="C11326" s="22"/>
      <c r="F11326" s="25"/>
    </row>
    <row r="11327" spans="1:6" ht="12.75" x14ac:dyDescent="0.2">
      <c r="A11327" s="20"/>
      <c r="C11327" s="22"/>
      <c r="F11327" s="25"/>
    </row>
    <row r="11328" spans="1:6" ht="12.75" x14ac:dyDescent="0.2">
      <c r="A11328" s="20"/>
      <c r="C11328" s="22"/>
      <c r="F11328" s="25"/>
    </row>
    <row r="11329" spans="1:6" ht="12.75" x14ac:dyDescent="0.2">
      <c r="A11329" s="20"/>
      <c r="C11329" s="22"/>
      <c r="F11329" s="25"/>
    </row>
    <row r="11330" spans="1:6" ht="12.75" x14ac:dyDescent="0.2">
      <c r="A11330" s="20"/>
      <c r="C11330" s="22"/>
      <c r="F11330" s="25"/>
    </row>
    <row r="11331" spans="1:6" ht="12.75" x14ac:dyDescent="0.2">
      <c r="A11331" s="20"/>
      <c r="C11331" s="22"/>
      <c r="F11331" s="25"/>
    </row>
    <row r="11332" spans="1:6" ht="12.75" x14ac:dyDescent="0.2">
      <c r="A11332" s="20"/>
      <c r="C11332" s="22"/>
      <c r="F11332" s="25"/>
    </row>
    <row r="11333" spans="1:6" ht="12.75" x14ac:dyDescent="0.2">
      <c r="A11333" s="20"/>
      <c r="C11333" s="22"/>
      <c r="F11333" s="25"/>
    </row>
    <row r="11334" spans="1:6" ht="12.75" x14ac:dyDescent="0.2">
      <c r="A11334" s="20"/>
      <c r="C11334" s="22"/>
      <c r="F11334" s="25"/>
    </row>
    <row r="11335" spans="1:6" ht="12.75" x14ac:dyDescent="0.2">
      <c r="A11335" s="20"/>
      <c r="C11335" s="22"/>
      <c r="F11335" s="25"/>
    </row>
    <row r="11336" spans="1:6" ht="12.75" x14ac:dyDescent="0.2">
      <c r="A11336" s="20"/>
      <c r="C11336" s="22"/>
      <c r="F11336" s="25"/>
    </row>
    <row r="11337" spans="1:6" ht="12.75" x14ac:dyDescent="0.2">
      <c r="A11337" s="20"/>
      <c r="C11337" s="22"/>
      <c r="F11337" s="25"/>
    </row>
    <row r="11338" spans="1:6" ht="12.75" x14ac:dyDescent="0.2">
      <c r="A11338" s="20"/>
      <c r="C11338" s="22"/>
      <c r="F11338" s="25"/>
    </row>
    <row r="11339" spans="1:6" ht="12.75" x14ac:dyDescent="0.2">
      <c r="A11339" s="20"/>
      <c r="C11339" s="22"/>
      <c r="F11339" s="25"/>
    </row>
    <row r="11340" spans="1:6" ht="12.75" x14ac:dyDescent="0.2">
      <c r="A11340" s="20"/>
      <c r="C11340" s="22"/>
      <c r="F11340" s="25"/>
    </row>
    <row r="11341" spans="1:6" ht="12.75" x14ac:dyDescent="0.2">
      <c r="A11341" s="20"/>
      <c r="C11341" s="22"/>
      <c r="F11341" s="25"/>
    </row>
    <row r="11342" spans="1:6" ht="12.75" x14ac:dyDescent="0.2">
      <c r="A11342" s="20"/>
      <c r="C11342" s="22"/>
      <c r="F11342" s="25"/>
    </row>
    <row r="11343" spans="1:6" ht="12.75" x14ac:dyDescent="0.2">
      <c r="A11343" s="20"/>
      <c r="C11343" s="22"/>
      <c r="F11343" s="25"/>
    </row>
    <row r="11344" spans="1:6" ht="12.75" x14ac:dyDescent="0.2">
      <c r="A11344" s="20"/>
      <c r="C11344" s="22"/>
      <c r="F11344" s="25"/>
    </row>
    <row r="11345" spans="1:6" ht="12.75" x14ac:dyDescent="0.2">
      <c r="A11345" s="20"/>
      <c r="C11345" s="22"/>
      <c r="F11345" s="25"/>
    </row>
    <row r="11346" spans="1:6" ht="12.75" x14ac:dyDescent="0.2">
      <c r="A11346" s="20"/>
      <c r="C11346" s="22"/>
      <c r="F11346" s="25"/>
    </row>
    <row r="11347" spans="1:6" ht="12.75" x14ac:dyDescent="0.2">
      <c r="A11347" s="20"/>
      <c r="C11347" s="22"/>
      <c r="F11347" s="25"/>
    </row>
    <row r="11348" spans="1:6" ht="12.75" x14ac:dyDescent="0.2">
      <c r="A11348" s="20"/>
      <c r="C11348" s="22"/>
      <c r="F11348" s="25"/>
    </row>
    <row r="11349" spans="1:6" ht="12.75" x14ac:dyDescent="0.2">
      <c r="A11349" s="20"/>
      <c r="C11349" s="22"/>
      <c r="F11349" s="25"/>
    </row>
    <row r="11350" spans="1:6" ht="12.75" x14ac:dyDescent="0.2">
      <c r="A11350" s="20"/>
      <c r="C11350" s="22"/>
      <c r="F11350" s="25"/>
    </row>
    <row r="11351" spans="1:6" ht="12.75" x14ac:dyDescent="0.2">
      <c r="A11351" s="20"/>
      <c r="C11351" s="22"/>
      <c r="F11351" s="25"/>
    </row>
    <row r="11352" spans="1:6" ht="12.75" x14ac:dyDescent="0.2">
      <c r="A11352" s="20"/>
      <c r="C11352" s="22"/>
      <c r="F11352" s="25"/>
    </row>
    <row r="11353" spans="1:6" ht="12.75" x14ac:dyDescent="0.2">
      <c r="A11353" s="20"/>
      <c r="C11353" s="22"/>
      <c r="F11353" s="25"/>
    </row>
    <row r="11354" spans="1:6" ht="12.75" x14ac:dyDescent="0.2">
      <c r="A11354" s="20"/>
      <c r="C11354" s="22"/>
      <c r="F11354" s="25"/>
    </row>
    <row r="11355" spans="1:6" ht="12.75" x14ac:dyDescent="0.2">
      <c r="A11355" s="20"/>
      <c r="C11355" s="22"/>
      <c r="F11355" s="25"/>
    </row>
    <row r="11356" spans="1:6" ht="12.75" x14ac:dyDescent="0.2">
      <c r="A11356" s="20"/>
      <c r="C11356" s="22"/>
      <c r="F11356" s="25"/>
    </row>
    <row r="11357" spans="1:6" ht="12.75" x14ac:dyDescent="0.2">
      <c r="A11357" s="20"/>
      <c r="C11357" s="22"/>
      <c r="F11357" s="25"/>
    </row>
    <row r="11358" spans="1:6" ht="12.75" x14ac:dyDescent="0.2">
      <c r="A11358" s="20"/>
      <c r="C11358" s="22"/>
      <c r="F11358" s="25"/>
    </row>
    <row r="11359" spans="1:6" ht="12.75" x14ac:dyDescent="0.2">
      <c r="A11359" s="20"/>
      <c r="C11359" s="22"/>
      <c r="F11359" s="25"/>
    </row>
    <row r="11360" spans="1:6" ht="12.75" x14ac:dyDescent="0.2">
      <c r="A11360" s="20"/>
      <c r="C11360" s="22"/>
      <c r="F11360" s="25"/>
    </row>
    <row r="11361" spans="1:6" ht="12.75" x14ac:dyDescent="0.2">
      <c r="A11361" s="20"/>
      <c r="C11361" s="22"/>
      <c r="F11361" s="25"/>
    </row>
    <row r="11362" spans="1:6" ht="12.75" x14ac:dyDescent="0.2">
      <c r="A11362" s="20"/>
      <c r="C11362" s="22"/>
      <c r="F11362" s="25"/>
    </row>
    <row r="11363" spans="1:6" ht="12.75" x14ac:dyDescent="0.2">
      <c r="A11363" s="20"/>
      <c r="C11363" s="22"/>
      <c r="F11363" s="25"/>
    </row>
    <row r="11364" spans="1:6" ht="12.75" x14ac:dyDescent="0.2">
      <c r="A11364" s="20"/>
      <c r="C11364" s="22"/>
      <c r="F11364" s="25"/>
    </row>
    <row r="11365" spans="1:6" ht="12.75" x14ac:dyDescent="0.2">
      <c r="A11365" s="20"/>
      <c r="C11365" s="22"/>
      <c r="F11365" s="25"/>
    </row>
    <row r="11366" spans="1:6" ht="12.75" x14ac:dyDescent="0.2">
      <c r="A11366" s="20"/>
      <c r="C11366" s="22"/>
      <c r="F11366" s="25"/>
    </row>
    <row r="11367" spans="1:6" ht="12.75" x14ac:dyDescent="0.2">
      <c r="A11367" s="20"/>
      <c r="C11367" s="22"/>
      <c r="F11367" s="25"/>
    </row>
    <row r="11368" spans="1:6" ht="12.75" x14ac:dyDescent="0.2">
      <c r="A11368" s="20"/>
      <c r="C11368" s="22"/>
      <c r="F11368" s="25"/>
    </row>
    <row r="11369" spans="1:6" ht="12.75" x14ac:dyDescent="0.2">
      <c r="A11369" s="20"/>
      <c r="C11369" s="22"/>
      <c r="F11369" s="25"/>
    </row>
    <row r="11370" spans="1:6" ht="12.75" x14ac:dyDescent="0.2">
      <c r="A11370" s="20"/>
      <c r="C11370" s="22"/>
      <c r="F11370" s="25"/>
    </row>
    <row r="11371" spans="1:6" ht="12.75" x14ac:dyDescent="0.2">
      <c r="A11371" s="20"/>
      <c r="C11371" s="22"/>
      <c r="F11371" s="25"/>
    </row>
    <row r="11372" spans="1:6" ht="12.75" x14ac:dyDescent="0.2">
      <c r="A11372" s="20"/>
      <c r="C11372" s="22"/>
      <c r="F11372" s="25"/>
    </row>
    <row r="11373" spans="1:6" ht="12.75" x14ac:dyDescent="0.2">
      <c r="A11373" s="20"/>
      <c r="C11373" s="22"/>
      <c r="F11373" s="25"/>
    </row>
    <row r="11374" spans="1:6" ht="12.75" x14ac:dyDescent="0.2">
      <c r="A11374" s="20"/>
      <c r="C11374" s="22"/>
      <c r="F11374" s="25"/>
    </row>
    <row r="11375" spans="1:6" ht="12.75" x14ac:dyDescent="0.2">
      <c r="A11375" s="20"/>
      <c r="C11375" s="22"/>
      <c r="F11375" s="25"/>
    </row>
    <row r="11376" spans="1:6" ht="12.75" x14ac:dyDescent="0.2">
      <c r="A11376" s="20"/>
      <c r="C11376" s="22"/>
      <c r="F11376" s="25"/>
    </row>
    <row r="11377" spans="1:6" ht="12.75" x14ac:dyDescent="0.2">
      <c r="A11377" s="20"/>
      <c r="C11377" s="22"/>
      <c r="F11377" s="25"/>
    </row>
    <row r="11378" spans="1:6" ht="12.75" x14ac:dyDescent="0.2">
      <c r="A11378" s="20"/>
      <c r="C11378" s="22"/>
      <c r="F11378" s="25"/>
    </row>
    <row r="11379" spans="1:6" ht="12.75" x14ac:dyDescent="0.2">
      <c r="A11379" s="20"/>
      <c r="C11379" s="22"/>
      <c r="F11379" s="25"/>
    </row>
    <row r="11380" spans="1:6" ht="12.75" x14ac:dyDescent="0.2">
      <c r="A11380" s="20"/>
      <c r="C11380" s="22"/>
      <c r="F11380" s="25"/>
    </row>
    <row r="11381" spans="1:6" ht="12.75" x14ac:dyDescent="0.2">
      <c r="A11381" s="20"/>
      <c r="C11381" s="22"/>
      <c r="F11381" s="25"/>
    </row>
    <row r="11382" spans="1:6" ht="12.75" x14ac:dyDescent="0.2">
      <c r="A11382" s="20"/>
      <c r="C11382" s="22"/>
      <c r="F11382" s="25"/>
    </row>
    <row r="11383" spans="1:6" ht="12.75" x14ac:dyDescent="0.2">
      <c r="A11383" s="20"/>
      <c r="C11383" s="22"/>
      <c r="F11383" s="25"/>
    </row>
    <row r="11384" spans="1:6" ht="12.75" x14ac:dyDescent="0.2">
      <c r="A11384" s="20"/>
      <c r="C11384" s="22"/>
      <c r="F11384" s="25"/>
    </row>
    <row r="11385" spans="1:6" ht="12.75" x14ac:dyDescent="0.2">
      <c r="A11385" s="20"/>
      <c r="C11385" s="22"/>
      <c r="F11385" s="25"/>
    </row>
    <row r="11386" spans="1:6" ht="12.75" x14ac:dyDescent="0.2">
      <c r="A11386" s="20"/>
      <c r="C11386" s="22"/>
      <c r="F11386" s="25"/>
    </row>
    <row r="11387" spans="1:6" ht="12.75" x14ac:dyDescent="0.2">
      <c r="A11387" s="20"/>
      <c r="C11387" s="22"/>
      <c r="F11387" s="25"/>
    </row>
    <row r="11388" spans="1:6" ht="12.75" x14ac:dyDescent="0.2">
      <c r="A11388" s="20"/>
      <c r="C11388" s="22"/>
      <c r="F11388" s="25"/>
    </row>
    <row r="11389" spans="1:6" ht="12.75" x14ac:dyDescent="0.2">
      <c r="A11389" s="20"/>
      <c r="C11389" s="22"/>
      <c r="F11389" s="25"/>
    </row>
    <row r="11390" spans="1:6" ht="12.75" x14ac:dyDescent="0.2">
      <c r="A11390" s="20"/>
      <c r="C11390" s="22"/>
      <c r="F11390" s="25"/>
    </row>
    <row r="11391" spans="1:6" ht="12.75" x14ac:dyDescent="0.2">
      <c r="A11391" s="20"/>
      <c r="C11391" s="22"/>
      <c r="F11391" s="25"/>
    </row>
    <row r="11392" spans="1:6" ht="12.75" x14ac:dyDescent="0.2">
      <c r="A11392" s="20"/>
      <c r="C11392" s="22"/>
      <c r="F11392" s="25"/>
    </row>
    <row r="11393" spans="1:6" ht="12.75" x14ac:dyDescent="0.2">
      <c r="A11393" s="20"/>
      <c r="C11393" s="22"/>
      <c r="F11393" s="25"/>
    </row>
    <row r="11394" spans="1:6" ht="12.75" x14ac:dyDescent="0.2">
      <c r="A11394" s="20"/>
      <c r="C11394" s="22"/>
      <c r="F11394" s="25"/>
    </row>
    <row r="11395" spans="1:6" ht="12.75" x14ac:dyDescent="0.2">
      <c r="A11395" s="20"/>
      <c r="C11395" s="22"/>
      <c r="F11395" s="25"/>
    </row>
    <row r="11396" spans="1:6" ht="12.75" x14ac:dyDescent="0.2">
      <c r="A11396" s="20"/>
      <c r="C11396" s="22"/>
      <c r="F11396" s="25"/>
    </row>
    <row r="11397" spans="1:6" ht="12.75" x14ac:dyDescent="0.2">
      <c r="A11397" s="20"/>
      <c r="C11397" s="22"/>
      <c r="F11397" s="25"/>
    </row>
    <row r="11398" spans="1:6" ht="12.75" x14ac:dyDescent="0.2">
      <c r="A11398" s="20"/>
      <c r="C11398" s="22"/>
      <c r="F11398" s="25"/>
    </row>
    <row r="11399" spans="1:6" ht="12.75" x14ac:dyDescent="0.2">
      <c r="A11399" s="20"/>
      <c r="C11399" s="22"/>
      <c r="F11399" s="25"/>
    </row>
    <row r="11400" spans="1:6" ht="12.75" x14ac:dyDescent="0.2">
      <c r="A11400" s="20"/>
      <c r="C11400" s="22"/>
      <c r="F11400" s="25"/>
    </row>
    <row r="11401" spans="1:6" ht="12.75" x14ac:dyDescent="0.2">
      <c r="A11401" s="20"/>
      <c r="C11401" s="22"/>
      <c r="F11401" s="25"/>
    </row>
    <row r="11402" spans="1:6" ht="12.75" x14ac:dyDescent="0.2">
      <c r="A11402" s="20"/>
      <c r="C11402" s="22"/>
      <c r="F11402" s="25"/>
    </row>
    <row r="11403" spans="1:6" ht="12.75" x14ac:dyDescent="0.2">
      <c r="A11403" s="20"/>
      <c r="C11403" s="22"/>
      <c r="F11403" s="25"/>
    </row>
    <row r="11404" spans="1:6" ht="12.75" x14ac:dyDescent="0.2">
      <c r="A11404" s="20"/>
      <c r="C11404" s="22"/>
      <c r="F11404" s="25"/>
    </row>
    <row r="11405" spans="1:6" ht="12.75" x14ac:dyDescent="0.2">
      <c r="A11405" s="20"/>
      <c r="C11405" s="22"/>
      <c r="F11405" s="25"/>
    </row>
    <row r="11406" spans="1:6" ht="12.75" x14ac:dyDescent="0.2">
      <c r="A11406" s="20"/>
      <c r="C11406" s="22"/>
      <c r="F11406" s="25"/>
    </row>
    <row r="11407" spans="1:6" ht="12.75" x14ac:dyDescent="0.2">
      <c r="A11407" s="20"/>
      <c r="C11407" s="22"/>
      <c r="F11407" s="25"/>
    </row>
    <row r="11408" spans="1:6" ht="12.75" x14ac:dyDescent="0.2">
      <c r="A11408" s="20"/>
      <c r="C11408" s="22"/>
      <c r="F11408" s="25"/>
    </row>
    <row r="11409" spans="1:6" ht="12.75" x14ac:dyDescent="0.2">
      <c r="A11409" s="20"/>
      <c r="C11409" s="22"/>
      <c r="F11409" s="25"/>
    </row>
    <row r="11410" spans="1:6" ht="12.75" x14ac:dyDescent="0.2">
      <c r="A11410" s="20"/>
      <c r="C11410" s="22"/>
      <c r="F11410" s="25"/>
    </row>
    <row r="11411" spans="1:6" ht="12.75" x14ac:dyDescent="0.2">
      <c r="A11411" s="20"/>
      <c r="C11411" s="22"/>
      <c r="F11411" s="25"/>
    </row>
    <row r="11412" spans="1:6" ht="12.75" x14ac:dyDescent="0.2">
      <c r="A11412" s="20"/>
      <c r="C11412" s="22"/>
      <c r="F11412" s="25"/>
    </row>
    <row r="11413" spans="1:6" ht="12.75" x14ac:dyDescent="0.2">
      <c r="A11413" s="20"/>
      <c r="C11413" s="22"/>
      <c r="F11413" s="25"/>
    </row>
    <row r="11414" spans="1:6" ht="12.75" x14ac:dyDescent="0.2">
      <c r="A11414" s="20"/>
      <c r="C11414" s="22"/>
      <c r="F11414" s="25"/>
    </row>
    <row r="11415" spans="1:6" ht="12.75" x14ac:dyDescent="0.2">
      <c r="A11415" s="20"/>
      <c r="C11415" s="22"/>
      <c r="F11415" s="25"/>
    </row>
    <row r="11416" spans="1:6" ht="12.75" x14ac:dyDescent="0.2">
      <c r="A11416" s="20"/>
      <c r="C11416" s="22"/>
      <c r="F11416" s="25"/>
    </row>
    <row r="11417" spans="1:6" ht="12.75" x14ac:dyDescent="0.2">
      <c r="A11417" s="20"/>
      <c r="C11417" s="22"/>
      <c r="F11417" s="25"/>
    </row>
    <row r="11418" spans="1:6" ht="12.75" x14ac:dyDescent="0.2">
      <c r="A11418" s="20"/>
      <c r="C11418" s="22"/>
      <c r="F11418" s="25"/>
    </row>
    <row r="11419" spans="1:6" ht="12.75" x14ac:dyDescent="0.2">
      <c r="A11419" s="20"/>
      <c r="C11419" s="22"/>
      <c r="F11419" s="25"/>
    </row>
    <row r="11420" spans="1:6" ht="12.75" x14ac:dyDescent="0.2">
      <c r="A11420" s="20"/>
      <c r="C11420" s="22"/>
      <c r="F11420" s="25"/>
    </row>
    <row r="11421" spans="1:6" ht="12.75" x14ac:dyDescent="0.2">
      <c r="A11421" s="20"/>
      <c r="C11421" s="22"/>
      <c r="F11421" s="25"/>
    </row>
    <row r="11422" spans="1:6" ht="12.75" x14ac:dyDescent="0.2">
      <c r="A11422" s="20"/>
      <c r="C11422" s="22"/>
      <c r="F11422" s="25"/>
    </row>
    <row r="11423" spans="1:6" ht="12.75" x14ac:dyDescent="0.2">
      <c r="A11423" s="20"/>
      <c r="C11423" s="22"/>
      <c r="F11423" s="25"/>
    </row>
    <row r="11424" spans="1:6" ht="12.75" x14ac:dyDescent="0.2">
      <c r="A11424" s="20"/>
      <c r="C11424" s="22"/>
      <c r="F11424" s="25"/>
    </row>
    <row r="11425" spans="1:6" ht="12.75" x14ac:dyDescent="0.2">
      <c r="A11425" s="20"/>
      <c r="C11425" s="22"/>
      <c r="F11425" s="25"/>
    </row>
    <row r="11426" spans="1:6" ht="12.75" x14ac:dyDescent="0.2">
      <c r="A11426" s="20"/>
      <c r="C11426" s="22"/>
      <c r="F11426" s="25"/>
    </row>
    <row r="11427" spans="1:6" ht="12.75" x14ac:dyDescent="0.2">
      <c r="A11427" s="20"/>
      <c r="C11427" s="22"/>
      <c r="F11427" s="25"/>
    </row>
    <row r="11428" spans="1:6" ht="12.75" x14ac:dyDescent="0.2">
      <c r="A11428" s="20"/>
      <c r="C11428" s="22"/>
      <c r="F11428" s="25"/>
    </row>
    <row r="11429" spans="1:6" ht="12.75" x14ac:dyDescent="0.2">
      <c r="A11429" s="20"/>
      <c r="C11429" s="22"/>
      <c r="F11429" s="25"/>
    </row>
    <row r="11430" spans="1:6" ht="12.75" x14ac:dyDescent="0.2">
      <c r="A11430" s="20"/>
      <c r="C11430" s="22"/>
      <c r="F11430" s="25"/>
    </row>
    <row r="11431" spans="1:6" ht="12.75" x14ac:dyDescent="0.2">
      <c r="A11431" s="20"/>
      <c r="C11431" s="22"/>
      <c r="F11431" s="25"/>
    </row>
    <row r="11432" spans="1:6" ht="12.75" x14ac:dyDescent="0.2">
      <c r="A11432" s="20"/>
      <c r="C11432" s="22"/>
      <c r="F11432" s="25"/>
    </row>
    <row r="11433" spans="1:6" ht="12.75" x14ac:dyDescent="0.2">
      <c r="A11433" s="20"/>
      <c r="C11433" s="22"/>
      <c r="F11433" s="25"/>
    </row>
    <row r="11434" spans="1:6" ht="12.75" x14ac:dyDescent="0.2">
      <c r="A11434" s="20"/>
      <c r="C11434" s="22"/>
      <c r="F11434" s="25"/>
    </row>
    <row r="11435" spans="1:6" ht="12.75" x14ac:dyDescent="0.2">
      <c r="A11435" s="20"/>
      <c r="C11435" s="22"/>
      <c r="F11435" s="25"/>
    </row>
    <row r="11436" spans="1:6" ht="12.75" x14ac:dyDescent="0.2">
      <c r="A11436" s="20"/>
      <c r="C11436" s="22"/>
      <c r="F11436" s="25"/>
    </row>
    <row r="11437" spans="1:6" ht="12.75" x14ac:dyDescent="0.2">
      <c r="A11437" s="20"/>
      <c r="C11437" s="22"/>
      <c r="F11437" s="25"/>
    </row>
    <row r="11438" spans="1:6" ht="12.75" x14ac:dyDescent="0.2">
      <c r="A11438" s="20"/>
      <c r="C11438" s="22"/>
      <c r="F11438" s="25"/>
    </row>
    <row r="11439" spans="1:6" ht="12.75" x14ac:dyDescent="0.2">
      <c r="A11439" s="20"/>
      <c r="C11439" s="22"/>
      <c r="F11439" s="25"/>
    </row>
    <row r="11440" spans="1:6" ht="12.75" x14ac:dyDescent="0.2">
      <c r="A11440" s="20"/>
      <c r="C11440" s="22"/>
      <c r="F11440" s="25"/>
    </row>
    <row r="11441" spans="1:6" ht="12.75" x14ac:dyDescent="0.2">
      <c r="A11441" s="20"/>
      <c r="C11441" s="22"/>
      <c r="F11441" s="25"/>
    </row>
    <row r="11442" spans="1:6" ht="12.75" x14ac:dyDescent="0.2">
      <c r="A11442" s="20"/>
      <c r="C11442" s="22"/>
      <c r="F11442" s="25"/>
    </row>
    <row r="11443" spans="1:6" ht="12.75" x14ac:dyDescent="0.2">
      <c r="A11443" s="20"/>
      <c r="C11443" s="22"/>
      <c r="F11443" s="25"/>
    </row>
    <row r="11444" spans="1:6" ht="12.75" x14ac:dyDescent="0.2">
      <c r="A11444" s="20"/>
      <c r="C11444" s="22"/>
      <c r="F11444" s="25"/>
    </row>
    <row r="11445" spans="1:6" ht="12.75" x14ac:dyDescent="0.2">
      <c r="A11445" s="20"/>
      <c r="C11445" s="22"/>
      <c r="F11445" s="25"/>
    </row>
    <row r="11446" spans="1:6" ht="12.75" x14ac:dyDescent="0.2">
      <c r="A11446" s="20"/>
      <c r="C11446" s="22"/>
      <c r="F11446" s="25"/>
    </row>
    <row r="11447" spans="1:6" ht="12.75" x14ac:dyDescent="0.2">
      <c r="A11447" s="20"/>
      <c r="C11447" s="22"/>
      <c r="F11447" s="25"/>
    </row>
    <row r="11448" spans="1:6" ht="12.75" x14ac:dyDescent="0.2">
      <c r="A11448" s="20"/>
      <c r="C11448" s="22"/>
      <c r="F11448" s="25"/>
    </row>
    <row r="11449" spans="1:6" ht="12.75" x14ac:dyDescent="0.2">
      <c r="A11449" s="20"/>
      <c r="C11449" s="22"/>
      <c r="F11449" s="25"/>
    </row>
    <row r="11450" spans="1:6" ht="12.75" x14ac:dyDescent="0.2">
      <c r="A11450" s="20"/>
      <c r="C11450" s="22"/>
      <c r="F11450" s="25"/>
    </row>
    <row r="11451" spans="1:6" ht="12.75" x14ac:dyDescent="0.2">
      <c r="A11451" s="20"/>
      <c r="C11451" s="22"/>
      <c r="F11451" s="25"/>
    </row>
    <row r="11452" spans="1:6" ht="12.75" x14ac:dyDescent="0.2">
      <c r="A11452" s="20"/>
      <c r="C11452" s="22"/>
      <c r="F11452" s="25"/>
    </row>
    <row r="11453" spans="1:6" ht="12.75" x14ac:dyDescent="0.2">
      <c r="A11453" s="20"/>
      <c r="C11453" s="22"/>
      <c r="F11453" s="25"/>
    </row>
    <row r="11454" spans="1:6" ht="12.75" x14ac:dyDescent="0.2">
      <c r="A11454" s="20"/>
      <c r="C11454" s="22"/>
      <c r="F11454" s="25"/>
    </row>
    <row r="11455" spans="1:6" ht="12.75" x14ac:dyDescent="0.2">
      <c r="A11455" s="20"/>
      <c r="C11455" s="22"/>
      <c r="F11455" s="25"/>
    </row>
    <row r="11456" spans="1:6" ht="12.75" x14ac:dyDescent="0.2">
      <c r="A11456" s="20"/>
      <c r="C11456" s="22"/>
      <c r="F11456" s="25"/>
    </row>
    <row r="11457" spans="1:6" ht="12.75" x14ac:dyDescent="0.2">
      <c r="A11457" s="20"/>
      <c r="C11457" s="22"/>
      <c r="F11457" s="25"/>
    </row>
    <row r="11458" spans="1:6" ht="12.75" x14ac:dyDescent="0.2">
      <c r="A11458" s="20"/>
      <c r="C11458" s="22"/>
      <c r="F11458" s="25"/>
    </row>
    <row r="11459" spans="1:6" ht="12.75" x14ac:dyDescent="0.2">
      <c r="A11459" s="20"/>
      <c r="C11459" s="22"/>
      <c r="F11459" s="25"/>
    </row>
    <row r="11460" spans="1:6" ht="12.75" x14ac:dyDescent="0.2">
      <c r="A11460" s="20"/>
      <c r="C11460" s="22"/>
      <c r="F11460" s="25"/>
    </row>
    <row r="11461" spans="1:6" ht="12.75" x14ac:dyDescent="0.2">
      <c r="A11461" s="20"/>
      <c r="C11461" s="22"/>
      <c r="F11461" s="25"/>
    </row>
    <row r="11462" spans="1:6" ht="12.75" x14ac:dyDescent="0.2">
      <c r="A11462" s="20"/>
      <c r="C11462" s="22"/>
      <c r="F11462" s="25"/>
    </row>
    <row r="11463" spans="1:6" ht="12.75" x14ac:dyDescent="0.2">
      <c r="A11463" s="20"/>
      <c r="C11463" s="22"/>
      <c r="F11463" s="25"/>
    </row>
    <row r="11464" spans="1:6" ht="12.75" x14ac:dyDescent="0.2">
      <c r="A11464" s="20"/>
      <c r="C11464" s="22"/>
      <c r="F11464" s="25"/>
    </row>
    <row r="11465" spans="1:6" ht="12.75" x14ac:dyDescent="0.2">
      <c r="A11465" s="20"/>
      <c r="C11465" s="22"/>
      <c r="F11465" s="25"/>
    </row>
    <row r="11466" spans="1:6" ht="12.75" x14ac:dyDescent="0.2">
      <c r="A11466" s="20"/>
      <c r="C11466" s="22"/>
      <c r="F11466" s="25"/>
    </row>
    <row r="11467" spans="1:6" ht="12.75" x14ac:dyDescent="0.2">
      <c r="A11467" s="20"/>
      <c r="C11467" s="22"/>
      <c r="F11467" s="25"/>
    </row>
    <row r="11468" spans="1:6" ht="12.75" x14ac:dyDescent="0.2">
      <c r="A11468" s="20"/>
      <c r="C11468" s="22"/>
      <c r="F11468" s="25"/>
    </row>
    <row r="11469" spans="1:6" ht="12.75" x14ac:dyDescent="0.2">
      <c r="A11469" s="20"/>
      <c r="C11469" s="22"/>
      <c r="F11469" s="25"/>
    </row>
    <row r="11470" spans="1:6" ht="12.75" x14ac:dyDescent="0.2">
      <c r="A11470" s="20"/>
      <c r="C11470" s="22"/>
      <c r="F11470" s="25"/>
    </row>
    <row r="11471" spans="1:6" ht="12.75" x14ac:dyDescent="0.2">
      <c r="A11471" s="20"/>
      <c r="C11471" s="22"/>
      <c r="F11471" s="25"/>
    </row>
    <row r="11472" spans="1:6" ht="12.75" x14ac:dyDescent="0.2">
      <c r="A11472" s="20"/>
      <c r="C11472" s="22"/>
      <c r="F11472" s="25"/>
    </row>
    <row r="11473" spans="1:6" ht="12.75" x14ac:dyDescent="0.2">
      <c r="A11473" s="20"/>
      <c r="C11473" s="22"/>
      <c r="F11473" s="25"/>
    </row>
    <row r="11474" spans="1:6" ht="12.75" x14ac:dyDescent="0.2">
      <c r="A11474" s="20"/>
      <c r="C11474" s="22"/>
      <c r="F11474" s="25"/>
    </row>
    <row r="11475" spans="1:6" ht="12.75" x14ac:dyDescent="0.2">
      <c r="A11475" s="20"/>
      <c r="C11475" s="22"/>
      <c r="F11475" s="25"/>
    </row>
    <row r="11476" spans="1:6" ht="12.75" x14ac:dyDescent="0.2">
      <c r="A11476" s="20"/>
      <c r="C11476" s="22"/>
      <c r="F11476" s="25"/>
    </row>
    <row r="11477" spans="1:6" ht="12.75" x14ac:dyDescent="0.2">
      <c r="A11477" s="20"/>
      <c r="C11477" s="22"/>
      <c r="F11477" s="25"/>
    </row>
    <row r="11478" spans="1:6" ht="12.75" x14ac:dyDescent="0.2">
      <c r="A11478" s="20"/>
      <c r="C11478" s="22"/>
      <c r="F11478" s="25"/>
    </row>
    <row r="11479" spans="1:6" ht="12.75" x14ac:dyDescent="0.2">
      <c r="A11479" s="20"/>
      <c r="C11479" s="22"/>
      <c r="F11479" s="25"/>
    </row>
    <row r="11480" spans="1:6" ht="12.75" x14ac:dyDescent="0.2">
      <c r="A11480" s="20"/>
      <c r="C11480" s="22"/>
      <c r="F11480" s="25"/>
    </row>
    <row r="11481" spans="1:6" ht="12.75" x14ac:dyDescent="0.2">
      <c r="A11481" s="20"/>
      <c r="C11481" s="22"/>
      <c r="F11481" s="25"/>
    </row>
    <row r="11482" spans="1:6" ht="12.75" x14ac:dyDescent="0.2">
      <c r="A11482" s="20"/>
      <c r="C11482" s="22"/>
      <c r="F11482" s="25"/>
    </row>
    <row r="11483" spans="1:6" ht="12.75" x14ac:dyDescent="0.2">
      <c r="A11483" s="20"/>
      <c r="C11483" s="22"/>
      <c r="F11483" s="25"/>
    </row>
    <row r="11484" spans="1:6" ht="12.75" x14ac:dyDescent="0.2">
      <c r="A11484" s="20"/>
      <c r="C11484" s="22"/>
      <c r="F11484" s="25"/>
    </row>
    <row r="11485" spans="1:6" ht="12.75" x14ac:dyDescent="0.2">
      <c r="A11485" s="20"/>
      <c r="C11485" s="22"/>
      <c r="F11485" s="25"/>
    </row>
    <row r="11486" spans="1:6" ht="12.75" x14ac:dyDescent="0.2">
      <c r="A11486" s="20"/>
      <c r="C11486" s="22"/>
      <c r="F11486" s="25"/>
    </row>
    <row r="11487" spans="1:6" ht="12.75" x14ac:dyDescent="0.2">
      <c r="A11487" s="20"/>
      <c r="C11487" s="22"/>
      <c r="F11487" s="25"/>
    </row>
    <row r="11488" spans="1:6" ht="12.75" x14ac:dyDescent="0.2">
      <c r="A11488" s="20"/>
      <c r="C11488" s="22"/>
      <c r="F11488" s="25"/>
    </row>
    <row r="11489" spans="1:6" ht="12.75" x14ac:dyDescent="0.2">
      <c r="A11489" s="20"/>
      <c r="C11489" s="22"/>
      <c r="F11489" s="25"/>
    </row>
    <row r="11490" spans="1:6" ht="12.75" x14ac:dyDescent="0.2">
      <c r="A11490" s="20"/>
      <c r="C11490" s="22"/>
      <c r="F11490" s="25"/>
    </row>
    <row r="11491" spans="1:6" ht="12.75" x14ac:dyDescent="0.2">
      <c r="A11491" s="20"/>
      <c r="C11491" s="22"/>
      <c r="F11491" s="25"/>
    </row>
    <row r="11492" spans="1:6" ht="12.75" x14ac:dyDescent="0.2">
      <c r="A11492" s="20"/>
      <c r="C11492" s="22"/>
      <c r="F11492" s="25"/>
    </row>
    <row r="11493" spans="1:6" ht="12.75" x14ac:dyDescent="0.2">
      <c r="A11493" s="20"/>
      <c r="C11493" s="22"/>
      <c r="F11493" s="25"/>
    </row>
    <row r="11494" spans="1:6" ht="12.75" x14ac:dyDescent="0.2">
      <c r="A11494" s="20"/>
      <c r="C11494" s="22"/>
      <c r="F11494" s="25"/>
    </row>
    <row r="11495" spans="1:6" ht="12.75" x14ac:dyDescent="0.2">
      <c r="A11495" s="20"/>
      <c r="C11495" s="22"/>
      <c r="F11495" s="25"/>
    </row>
    <row r="11496" spans="1:6" ht="12.75" x14ac:dyDescent="0.2">
      <c r="A11496" s="20"/>
      <c r="C11496" s="22"/>
      <c r="F11496" s="25"/>
    </row>
    <row r="11497" spans="1:6" ht="12.75" x14ac:dyDescent="0.2">
      <c r="A11497" s="20"/>
      <c r="C11497" s="22"/>
      <c r="F11497" s="25"/>
    </row>
    <row r="11498" spans="1:6" ht="12.75" x14ac:dyDescent="0.2">
      <c r="A11498" s="20"/>
      <c r="C11498" s="22"/>
      <c r="F11498" s="25"/>
    </row>
    <row r="11499" spans="1:6" ht="12.75" x14ac:dyDescent="0.2">
      <c r="A11499" s="20"/>
      <c r="C11499" s="22"/>
      <c r="F11499" s="25"/>
    </row>
    <row r="11500" spans="1:6" ht="12.75" x14ac:dyDescent="0.2">
      <c r="A11500" s="20"/>
      <c r="C11500" s="22"/>
      <c r="F11500" s="25"/>
    </row>
    <row r="11501" spans="1:6" ht="12.75" x14ac:dyDescent="0.2">
      <c r="A11501" s="20"/>
      <c r="C11501" s="22"/>
      <c r="F11501" s="25"/>
    </row>
    <row r="11502" spans="1:6" ht="12.75" x14ac:dyDescent="0.2">
      <c r="A11502" s="20"/>
      <c r="C11502" s="22"/>
      <c r="F11502" s="25"/>
    </row>
    <row r="11503" spans="1:6" ht="12.75" x14ac:dyDescent="0.2">
      <c r="A11503" s="20"/>
      <c r="C11503" s="22"/>
      <c r="F11503" s="25"/>
    </row>
    <row r="11504" spans="1:6" ht="12.75" x14ac:dyDescent="0.2">
      <c r="A11504" s="20"/>
      <c r="C11504" s="22"/>
      <c r="F11504" s="25"/>
    </row>
    <row r="11505" spans="1:6" ht="12.75" x14ac:dyDescent="0.2">
      <c r="A11505" s="20"/>
      <c r="C11505" s="22"/>
      <c r="F11505" s="25"/>
    </row>
    <row r="11506" spans="1:6" ht="12.75" x14ac:dyDescent="0.2">
      <c r="A11506" s="20"/>
      <c r="C11506" s="22"/>
      <c r="F11506" s="25"/>
    </row>
    <row r="11507" spans="1:6" ht="12.75" x14ac:dyDescent="0.2">
      <c r="A11507" s="20"/>
      <c r="C11507" s="22"/>
      <c r="F11507" s="25"/>
    </row>
    <row r="11508" spans="1:6" ht="12.75" x14ac:dyDescent="0.2">
      <c r="A11508" s="20"/>
      <c r="C11508" s="22"/>
      <c r="F11508" s="25"/>
    </row>
    <row r="11509" spans="1:6" ht="12.75" x14ac:dyDescent="0.2">
      <c r="A11509" s="20"/>
      <c r="C11509" s="22"/>
      <c r="F11509" s="25"/>
    </row>
    <row r="11510" spans="1:6" ht="12.75" x14ac:dyDescent="0.2">
      <c r="A11510" s="20"/>
      <c r="C11510" s="22"/>
      <c r="F11510" s="25"/>
    </row>
    <row r="11511" spans="1:6" ht="12.75" x14ac:dyDescent="0.2">
      <c r="A11511" s="20"/>
      <c r="C11511" s="22"/>
      <c r="F11511" s="25"/>
    </row>
    <row r="11512" spans="1:6" ht="12.75" x14ac:dyDescent="0.2">
      <c r="A11512" s="20"/>
      <c r="C11512" s="22"/>
      <c r="F11512" s="25"/>
    </row>
    <row r="11513" spans="1:6" ht="12.75" x14ac:dyDescent="0.2">
      <c r="A11513" s="20"/>
      <c r="C11513" s="22"/>
      <c r="F11513" s="25"/>
    </row>
    <row r="11514" spans="1:6" ht="12.75" x14ac:dyDescent="0.2">
      <c r="A11514" s="20"/>
      <c r="C11514" s="22"/>
      <c r="F11514" s="25"/>
    </row>
    <row r="11515" spans="1:6" ht="12.75" x14ac:dyDescent="0.2">
      <c r="A11515" s="20"/>
      <c r="C11515" s="22"/>
      <c r="F11515" s="25"/>
    </row>
    <row r="11516" spans="1:6" ht="12.75" x14ac:dyDescent="0.2">
      <c r="A11516" s="20"/>
      <c r="C11516" s="22"/>
      <c r="F11516" s="25"/>
    </row>
    <row r="11517" spans="1:6" ht="12.75" x14ac:dyDescent="0.2">
      <c r="A11517" s="20"/>
      <c r="C11517" s="22"/>
      <c r="F11517" s="25"/>
    </row>
    <row r="11518" spans="1:6" ht="12.75" x14ac:dyDescent="0.2">
      <c r="A11518" s="20"/>
      <c r="C11518" s="22"/>
      <c r="F11518" s="25"/>
    </row>
    <row r="11519" spans="1:6" ht="12.75" x14ac:dyDescent="0.2">
      <c r="A11519" s="20"/>
      <c r="C11519" s="22"/>
      <c r="F11519" s="25"/>
    </row>
    <row r="11520" spans="1:6" ht="12.75" x14ac:dyDescent="0.2">
      <c r="A11520" s="20"/>
      <c r="C11520" s="22"/>
      <c r="F11520" s="25"/>
    </row>
    <row r="11521" spans="1:6" ht="12.75" x14ac:dyDescent="0.2">
      <c r="A11521" s="20"/>
      <c r="C11521" s="22"/>
      <c r="F11521" s="25"/>
    </row>
    <row r="11522" spans="1:6" ht="12.75" x14ac:dyDescent="0.2">
      <c r="A11522" s="20"/>
      <c r="C11522" s="22"/>
      <c r="F11522" s="25"/>
    </row>
    <row r="11523" spans="1:6" ht="12.75" x14ac:dyDescent="0.2">
      <c r="A11523" s="20"/>
      <c r="C11523" s="22"/>
      <c r="F11523" s="25"/>
    </row>
    <row r="11524" spans="1:6" ht="12.75" x14ac:dyDescent="0.2">
      <c r="A11524" s="20"/>
      <c r="C11524" s="22"/>
      <c r="F11524" s="25"/>
    </row>
    <row r="11525" spans="1:6" ht="12.75" x14ac:dyDescent="0.2">
      <c r="A11525" s="20"/>
      <c r="C11525" s="22"/>
      <c r="F11525" s="25"/>
    </row>
    <row r="11526" spans="1:6" ht="12.75" x14ac:dyDescent="0.2">
      <c r="A11526" s="20"/>
      <c r="C11526" s="22"/>
      <c r="F11526" s="25"/>
    </row>
    <row r="11527" spans="1:6" ht="12.75" x14ac:dyDescent="0.2">
      <c r="A11527" s="20"/>
      <c r="C11527" s="22"/>
      <c r="F11527" s="25"/>
    </row>
    <row r="11528" spans="1:6" ht="12.75" x14ac:dyDescent="0.2">
      <c r="A11528" s="20"/>
      <c r="C11528" s="22"/>
      <c r="F11528" s="25"/>
    </row>
    <row r="11529" spans="1:6" ht="12.75" x14ac:dyDescent="0.2">
      <c r="A11529" s="20"/>
      <c r="C11529" s="22"/>
      <c r="F11529" s="25"/>
    </row>
    <row r="11530" spans="1:6" ht="12.75" x14ac:dyDescent="0.2">
      <c r="A11530" s="20"/>
      <c r="C11530" s="22"/>
      <c r="F11530" s="25"/>
    </row>
    <row r="11531" spans="1:6" ht="12.75" x14ac:dyDescent="0.2">
      <c r="A11531" s="20"/>
      <c r="C11531" s="22"/>
      <c r="F11531" s="25"/>
    </row>
    <row r="11532" spans="1:6" ht="12.75" x14ac:dyDescent="0.2">
      <c r="A11532" s="20"/>
      <c r="C11532" s="22"/>
      <c r="F11532" s="25"/>
    </row>
    <row r="11533" spans="1:6" ht="12.75" x14ac:dyDescent="0.2">
      <c r="A11533" s="20"/>
      <c r="C11533" s="22"/>
      <c r="F11533" s="25"/>
    </row>
    <row r="11534" spans="1:6" ht="12.75" x14ac:dyDescent="0.2">
      <c r="A11534" s="20"/>
      <c r="C11534" s="22"/>
      <c r="F11534" s="25"/>
    </row>
    <row r="11535" spans="1:6" ht="12.75" x14ac:dyDescent="0.2">
      <c r="A11535" s="20"/>
      <c r="C11535" s="22"/>
      <c r="F11535" s="25"/>
    </row>
    <row r="11536" spans="1:6" ht="12.75" x14ac:dyDescent="0.2">
      <c r="A11536" s="20"/>
      <c r="C11536" s="22"/>
      <c r="F11536" s="25"/>
    </row>
    <row r="11537" spans="1:6" ht="12.75" x14ac:dyDescent="0.2">
      <c r="A11537" s="20"/>
      <c r="C11537" s="22"/>
      <c r="F11537" s="25"/>
    </row>
    <row r="11538" spans="1:6" ht="12.75" x14ac:dyDescent="0.2">
      <c r="A11538" s="20"/>
      <c r="C11538" s="22"/>
      <c r="F11538" s="25"/>
    </row>
    <row r="11539" spans="1:6" ht="12.75" x14ac:dyDescent="0.2">
      <c r="A11539" s="20"/>
      <c r="C11539" s="22"/>
      <c r="F11539" s="25"/>
    </row>
    <row r="11540" spans="1:6" ht="12.75" x14ac:dyDescent="0.2">
      <c r="A11540" s="20"/>
      <c r="C11540" s="22"/>
      <c r="F11540" s="25"/>
    </row>
    <row r="11541" spans="1:6" ht="12.75" x14ac:dyDescent="0.2">
      <c r="A11541" s="20"/>
      <c r="C11541" s="22"/>
      <c r="F11541" s="25"/>
    </row>
    <row r="11542" spans="1:6" ht="12.75" x14ac:dyDescent="0.2">
      <c r="A11542" s="20"/>
      <c r="C11542" s="22"/>
      <c r="F11542" s="25"/>
    </row>
    <row r="11543" spans="1:6" ht="12.75" x14ac:dyDescent="0.2">
      <c r="A11543" s="20"/>
      <c r="C11543" s="22"/>
      <c r="F11543" s="25"/>
    </row>
    <row r="11544" spans="1:6" ht="12.75" x14ac:dyDescent="0.2">
      <c r="A11544" s="20"/>
      <c r="C11544" s="22"/>
      <c r="F11544" s="25"/>
    </row>
    <row r="11545" spans="1:6" ht="12.75" x14ac:dyDescent="0.2">
      <c r="A11545" s="20"/>
      <c r="C11545" s="22"/>
      <c r="F11545" s="25"/>
    </row>
    <row r="11546" spans="1:6" ht="12.75" x14ac:dyDescent="0.2">
      <c r="A11546" s="20"/>
      <c r="C11546" s="22"/>
      <c r="F11546" s="25"/>
    </row>
    <row r="11547" spans="1:6" ht="12.75" x14ac:dyDescent="0.2">
      <c r="A11547" s="20"/>
      <c r="C11547" s="22"/>
      <c r="F11547" s="25"/>
    </row>
    <row r="11548" spans="1:6" ht="12.75" x14ac:dyDescent="0.2">
      <c r="A11548" s="20"/>
      <c r="C11548" s="22"/>
      <c r="F11548" s="25"/>
    </row>
    <row r="11549" spans="1:6" ht="12.75" x14ac:dyDescent="0.2">
      <c r="A11549" s="20"/>
      <c r="C11549" s="22"/>
      <c r="F11549" s="25"/>
    </row>
    <row r="11550" spans="1:6" ht="12.75" x14ac:dyDescent="0.2">
      <c r="A11550" s="20"/>
      <c r="C11550" s="22"/>
      <c r="F11550" s="25"/>
    </row>
    <row r="11551" spans="1:6" ht="12.75" x14ac:dyDescent="0.2">
      <c r="A11551" s="20"/>
      <c r="C11551" s="22"/>
      <c r="F11551" s="25"/>
    </row>
    <row r="11552" spans="1:6" ht="12.75" x14ac:dyDescent="0.2">
      <c r="A11552" s="20"/>
      <c r="C11552" s="22"/>
      <c r="F11552" s="25"/>
    </row>
    <row r="11553" spans="1:6" ht="12.75" x14ac:dyDescent="0.2">
      <c r="A11553" s="20"/>
      <c r="C11553" s="22"/>
      <c r="F11553" s="25"/>
    </row>
    <row r="11554" spans="1:6" ht="12.75" x14ac:dyDescent="0.2">
      <c r="A11554" s="20"/>
      <c r="C11554" s="22"/>
      <c r="F11554" s="25"/>
    </row>
    <row r="11555" spans="1:6" ht="12.75" x14ac:dyDescent="0.2">
      <c r="A11555" s="20"/>
      <c r="C11555" s="22"/>
      <c r="F11555" s="25"/>
    </row>
    <row r="11556" spans="1:6" ht="12.75" x14ac:dyDescent="0.2">
      <c r="A11556" s="20"/>
      <c r="C11556" s="22"/>
      <c r="F11556" s="25"/>
    </row>
    <row r="11557" spans="1:6" ht="12.75" x14ac:dyDescent="0.2">
      <c r="A11557" s="20"/>
      <c r="C11557" s="22"/>
      <c r="F11557" s="25"/>
    </row>
    <row r="11558" spans="1:6" ht="12.75" x14ac:dyDescent="0.2">
      <c r="A11558" s="20"/>
      <c r="C11558" s="22"/>
      <c r="F11558" s="25"/>
    </row>
    <row r="11559" spans="1:6" ht="12.75" x14ac:dyDescent="0.2">
      <c r="A11559" s="20"/>
      <c r="C11559" s="22"/>
      <c r="F11559" s="25"/>
    </row>
    <row r="11560" spans="1:6" ht="12.75" x14ac:dyDescent="0.2">
      <c r="A11560" s="20"/>
      <c r="C11560" s="22"/>
      <c r="F11560" s="25"/>
    </row>
    <row r="11561" spans="1:6" ht="12.75" x14ac:dyDescent="0.2">
      <c r="A11561" s="20"/>
      <c r="C11561" s="22"/>
      <c r="F11561" s="25"/>
    </row>
    <row r="11562" spans="1:6" ht="12.75" x14ac:dyDescent="0.2">
      <c r="A11562" s="20"/>
      <c r="C11562" s="22"/>
      <c r="F11562" s="25"/>
    </row>
    <row r="11563" spans="1:6" ht="12.75" x14ac:dyDescent="0.2">
      <c r="A11563" s="20"/>
      <c r="C11563" s="22"/>
      <c r="F11563" s="25"/>
    </row>
    <row r="11564" spans="1:6" ht="12.75" x14ac:dyDescent="0.2">
      <c r="A11564" s="20"/>
      <c r="C11564" s="22"/>
      <c r="F11564" s="25"/>
    </row>
    <row r="11565" spans="1:6" ht="12.75" x14ac:dyDescent="0.2">
      <c r="A11565" s="20"/>
      <c r="C11565" s="22"/>
      <c r="F11565" s="25"/>
    </row>
    <row r="11566" spans="1:6" ht="12.75" x14ac:dyDescent="0.2">
      <c r="A11566" s="20"/>
      <c r="C11566" s="22"/>
      <c r="F11566" s="25"/>
    </row>
    <row r="11567" spans="1:6" ht="12.75" x14ac:dyDescent="0.2">
      <c r="A11567" s="20"/>
      <c r="C11567" s="22"/>
      <c r="F11567" s="25"/>
    </row>
    <row r="11568" spans="1:6" ht="12.75" x14ac:dyDescent="0.2">
      <c r="A11568" s="20"/>
      <c r="C11568" s="22"/>
      <c r="F11568" s="25"/>
    </row>
    <row r="11569" spans="1:6" ht="12.75" x14ac:dyDescent="0.2">
      <c r="A11569" s="20"/>
      <c r="C11569" s="22"/>
      <c r="F11569" s="25"/>
    </row>
    <row r="11570" spans="1:6" ht="12.75" x14ac:dyDescent="0.2">
      <c r="A11570" s="20"/>
      <c r="C11570" s="22"/>
      <c r="F11570" s="25"/>
    </row>
    <row r="11571" spans="1:6" ht="12.75" x14ac:dyDescent="0.2">
      <c r="A11571" s="20"/>
      <c r="C11571" s="22"/>
      <c r="F11571" s="25"/>
    </row>
    <row r="11572" spans="1:6" ht="12.75" x14ac:dyDescent="0.2">
      <c r="A11572" s="20"/>
      <c r="C11572" s="22"/>
      <c r="F11572" s="25"/>
    </row>
    <row r="11573" spans="1:6" ht="12.75" x14ac:dyDescent="0.2">
      <c r="A11573" s="20"/>
      <c r="C11573" s="22"/>
      <c r="F11573" s="25"/>
    </row>
    <row r="11574" spans="1:6" ht="12.75" x14ac:dyDescent="0.2">
      <c r="A11574" s="20"/>
      <c r="C11574" s="22"/>
      <c r="F11574" s="25"/>
    </row>
    <row r="11575" spans="1:6" ht="12.75" x14ac:dyDescent="0.2">
      <c r="A11575" s="20"/>
      <c r="C11575" s="22"/>
      <c r="F11575" s="25"/>
    </row>
    <row r="11576" spans="1:6" ht="12.75" x14ac:dyDescent="0.2">
      <c r="A11576" s="20"/>
      <c r="C11576" s="22"/>
      <c r="F11576" s="25"/>
    </row>
    <row r="11577" spans="1:6" ht="12.75" x14ac:dyDescent="0.2">
      <c r="A11577" s="20"/>
      <c r="C11577" s="22"/>
      <c r="F11577" s="25"/>
    </row>
    <row r="11578" spans="1:6" ht="12.75" x14ac:dyDescent="0.2">
      <c r="A11578" s="20"/>
      <c r="C11578" s="22"/>
      <c r="F11578" s="25"/>
    </row>
    <row r="11579" spans="1:6" ht="12.75" x14ac:dyDescent="0.2">
      <c r="A11579" s="20"/>
      <c r="C11579" s="22"/>
      <c r="F11579" s="25"/>
    </row>
    <row r="11580" spans="1:6" ht="12.75" x14ac:dyDescent="0.2">
      <c r="A11580" s="20"/>
      <c r="C11580" s="22"/>
      <c r="F11580" s="25"/>
    </row>
    <row r="11581" spans="1:6" ht="12.75" x14ac:dyDescent="0.2">
      <c r="A11581" s="20"/>
      <c r="C11581" s="22"/>
      <c r="F11581" s="25"/>
    </row>
    <row r="11582" spans="1:6" ht="12.75" x14ac:dyDescent="0.2">
      <c r="A11582" s="20"/>
      <c r="C11582" s="22"/>
      <c r="F11582" s="25"/>
    </row>
    <row r="11583" spans="1:6" ht="12.75" x14ac:dyDescent="0.2">
      <c r="A11583" s="20"/>
      <c r="C11583" s="22"/>
      <c r="F11583" s="25"/>
    </row>
    <row r="11584" spans="1:6" ht="12.75" x14ac:dyDescent="0.2">
      <c r="A11584" s="20"/>
      <c r="C11584" s="22"/>
      <c r="F11584" s="25"/>
    </row>
    <row r="11585" spans="1:6" ht="12.75" x14ac:dyDescent="0.2">
      <c r="A11585" s="20"/>
      <c r="C11585" s="22"/>
      <c r="F11585" s="25"/>
    </row>
    <row r="11586" spans="1:6" ht="12.75" x14ac:dyDescent="0.2">
      <c r="A11586" s="20"/>
      <c r="C11586" s="22"/>
      <c r="F11586" s="25"/>
    </row>
    <row r="11587" spans="1:6" ht="12.75" x14ac:dyDescent="0.2">
      <c r="A11587" s="20"/>
      <c r="C11587" s="22"/>
      <c r="F11587" s="25"/>
    </row>
    <row r="11588" spans="1:6" ht="12.75" x14ac:dyDescent="0.2">
      <c r="A11588" s="20"/>
      <c r="C11588" s="22"/>
      <c r="F11588" s="25"/>
    </row>
    <row r="11589" spans="1:6" ht="12.75" x14ac:dyDescent="0.2">
      <c r="A11589" s="20"/>
      <c r="C11589" s="22"/>
      <c r="F11589" s="25"/>
    </row>
    <row r="11590" spans="1:6" ht="12.75" x14ac:dyDescent="0.2">
      <c r="A11590" s="20"/>
      <c r="C11590" s="22"/>
      <c r="F11590" s="25"/>
    </row>
    <row r="11591" spans="1:6" ht="12.75" x14ac:dyDescent="0.2">
      <c r="A11591" s="20"/>
      <c r="C11591" s="22"/>
      <c r="F11591" s="25"/>
    </row>
    <row r="11592" spans="1:6" ht="12.75" x14ac:dyDescent="0.2">
      <c r="A11592" s="20"/>
      <c r="C11592" s="22"/>
      <c r="F11592" s="25"/>
    </row>
    <row r="11593" spans="1:6" ht="12.75" x14ac:dyDescent="0.2">
      <c r="A11593" s="20"/>
      <c r="C11593" s="22"/>
      <c r="F11593" s="25"/>
    </row>
    <row r="11594" spans="1:6" ht="12.75" x14ac:dyDescent="0.2">
      <c r="A11594" s="20"/>
      <c r="C11594" s="22"/>
      <c r="F11594" s="25"/>
    </row>
    <row r="11595" spans="1:6" ht="12.75" x14ac:dyDescent="0.2">
      <c r="A11595" s="20"/>
      <c r="C11595" s="22"/>
      <c r="F11595" s="25"/>
    </row>
    <row r="11596" spans="1:6" ht="12.75" x14ac:dyDescent="0.2">
      <c r="A11596" s="20"/>
      <c r="C11596" s="22"/>
      <c r="F11596" s="25"/>
    </row>
    <row r="11597" spans="1:6" ht="12.75" x14ac:dyDescent="0.2">
      <c r="A11597" s="20"/>
      <c r="C11597" s="22"/>
      <c r="F11597" s="25"/>
    </row>
    <row r="11598" spans="1:6" ht="12.75" x14ac:dyDescent="0.2">
      <c r="A11598" s="20"/>
      <c r="C11598" s="22"/>
      <c r="F11598" s="25"/>
    </row>
    <row r="11599" spans="1:6" ht="12.75" x14ac:dyDescent="0.2">
      <c r="A11599" s="20"/>
      <c r="C11599" s="22"/>
      <c r="F11599" s="25"/>
    </row>
    <row r="11600" spans="1:6" ht="12.75" x14ac:dyDescent="0.2">
      <c r="A11600" s="20"/>
      <c r="C11600" s="22"/>
      <c r="F11600" s="25"/>
    </row>
    <row r="11601" spans="1:6" ht="12.75" x14ac:dyDescent="0.2">
      <c r="A11601" s="20"/>
      <c r="C11601" s="22"/>
      <c r="F11601" s="25"/>
    </row>
    <row r="11602" spans="1:6" ht="12.75" x14ac:dyDescent="0.2">
      <c r="A11602" s="20"/>
      <c r="C11602" s="22"/>
      <c r="F11602" s="25"/>
    </row>
    <row r="11603" spans="1:6" ht="12.75" x14ac:dyDescent="0.2">
      <c r="A11603" s="20"/>
      <c r="C11603" s="22"/>
      <c r="F11603" s="25"/>
    </row>
    <row r="11604" spans="1:6" ht="12.75" x14ac:dyDescent="0.2">
      <c r="A11604" s="20"/>
      <c r="C11604" s="22"/>
      <c r="F11604" s="25"/>
    </row>
    <row r="11605" spans="1:6" ht="12.75" x14ac:dyDescent="0.2">
      <c r="A11605" s="20"/>
      <c r="C11605" s="22"/>
      <c r="F11605" s="25"/>
    </row>
    <row r="11606" spans="1:6" ht="12.75" x14ac:dyDescent="0.2">
      <c r="A11606" s="20"/>
      <c r="C11606" s="22"/>
      <c r="F11606" s="25"/>
    </row>
    <row r="11607" spans="1:6" ht="12.75" x14ac:dyDescent="0.2">
      <c r="A11607" s="20"/>
      <c r="C11607" s="22"/>
      <c r="F11607" s="25"/>
    </row>
    <row r="11608" spans="1:6" ht="12.75" x14ac:dyDescent="0.2">
      <c r="A11608" s="20"/>
      <c r="C11608" s="22"/>
      <c r="F11608" s="25"/>
    </row>
    <row r="11609" spans="1:6" ht="12.75" x14ac:dyDescent="0.2">
      <c r="A11609" s="20"/>
      <c r="C11609" s="22"/>
      <c r="F11609" s="25"/>
    </row>
    <row r="11610" spans="1:6" ht="12.75" x14ac:dyDescent="0.2">
      <c r="A11610" s="20"/>
      <c r="C11610" s="22"/>
      <c r="F11610" s="25"/>
    </row>
    <row r="11611" spans="1:6" ht="12.75" x14ac:dyDescent="0.2">
      <c r="A11611" s="20"/>
      <c r="C11611" s="22"/>
      <c r="F11611" s="25"/>
    </row>
    <row r="11612" spans="1:6" ht="12.75" x14ac:dyDescent="0.2">
      <c r="A11612" s="20"/>
      <c r="C11612" s="22"/>
      <c r="F11612" s="25"/>
    </row>
    <row r="11613" spans="1:6" ht="12.75" x14ac:dyDescent="0.2">
      <c r="A11613" s="20"/>
      <c r="C11613" s="22"/>
      <c r="F11613" s="25"/>
    </row>
    <row r="11614" spans="1:6" ht="12.75" x14ac:dyDescent="0.2">
      <c r="A11614" s="20"/>
      <c r="C11614" s="22"/>
      <c r="F11614" s="25"/>
    </row>
    <row r="11615" spans="1:6" ht="12.75" x14ac:dyDescent="0.2">
      <c r="A11615" s="20"/>
      <c r="C11615" s="22"/>
      <c r="F11615" s="25"/>
    </row>
    <row r="11616" spans="1:6" ht="12.75" x14ac:dyDescent="0.2">
      <c r="A11616" s="20"/>
      <c r="C11616" s="22"/>
      <c r="F11616" s="25"/>
    </row>
    <row r="11617" spans="1:6" ht="12.75" x14ac:dyDescent="0.2">
      <c r="A11617" s="20"/>
      <c r="C11617" s="22"/>
      <c r="F11617" s="25"/>
    </row>
    <row r="11618" spans="1:6" ht="12.75" x14ac:dyDescent="0.2">
      <c r="A11618" s="20"/>
      <c r="C11618" s="22"/>
      <c r="F11618" s="25"/>
    </row>
    <row r="11619" spans="1:6" ht="12.75" x14ac:dyDescent="0.2">
      <c r="A11619" s="20"/>
      <c r="C11619" s="22"/>
      <c r="F11619" s="25"/>
    </row>
    <row r="11620" spans="1:6" ht="12.75" x14ac:dyDescent="0.2">
      <c r="A11620" s="20"/>
      <c r="C11620" s="22"/>
      <c r="F11620" s="25"/>
    </row>
    <row r="11621" spans="1:6" ht="12.75" x14ac:dyDescent="0.2">
      <c r="A11621" s="20"/>
      <c r="C11621" s="22"/>
      <c r="F11621" s="25"/>
    </row>
    <row r="11622" spans="1:6" ht="12.75" x14ac:dyDescent="0.2">
      <c r="A11622" s="20"/>
      <c r="C11622" s="22"/>
      <c r="F11622" s="25"/>
    </row>
    <row r="11623" spans="1:6" ht="12.75" x14ac:dyDescent="0.2">
      <c r="A11623" s="20"/>
      <c r="C11623" s="22"/>
      <c r="F11623" s="25"/>
    </row>
    <row r="11624" spans="1:6" ht="12.75" x14ac:dyDescent="0.2">
      <c r="A11624" s="20"/>
      <c r="C11624" s="22"/>
      <c r="F11624" s="25"/>
    </row>
    <row r="11625" spans="1:6" ht="12.75" x14ac:dyDescent="0.2">
      <c r="A11625" s="20"/>
      <c r="C11625" s="22"/>
      <c r="F11625" s="25"/>
    </row>
    <row r="11626" spans="1:6" ht="12.75" x14ac:dyDescent="0.2">
      <c r="A11626" s="20"/>
      <c r="C11626" s="22"/>
      <c r="F11626" s="25"/>
    </row>
    <row r="11627" spans="1:6" ht="12.75" x14ac:dyDescent="0.2">
      <c r="A11627" s="20"/>
      <c r="C11627" s="22"/>
      <c r="F11627" s="25"/>
    </row>
    <row r="11628" spans="1:6" ht="12.75" x14ac:dyDescent="0.2">
      <c r="A11628" s="20"/>
      <c r="C11628" s="22"/>
      <c r="F11628" s="25"/>
    </row>
    <row r="11629" spans="1:6" ht="12.75" x14ac:dyDescent="0.2">
      <c r="A11629" s="20"/>
      <c r="C11629" s="22"/>
      <c r="F11629" s="25"/>
    </row>
    <row r="11630" spans="1:6" ht="12.75" x14ac:dyDescent="0.2">
      <c r="A11630" s="20"/>
      <c r="C11630" s="22"/>
      <c r="F11630" s="25"/>
    </row>
    <row r="11631" spans="1:6" ht="12.75" x14ac:dyDescent="0.2">
      <c r="A11631" s="20"/>
      <c r="C11631" s="22"/>
      <c r="F11631" s="25"/>
    </row>
    <row r="11632" spans="1:6" ht="12.75" x14ac:dyDescent="0.2">
      <c r="A11632" s="20"/>
      <c r="C11632" s="22"/>
      <c r="F11632" s="25"/>
    </row>
    <row r="11633" spans="1:6" ht="12.75" x14ac:dyDescent="0.2">
      <c r="A11633" s="20"/>
      <c r="C11633" s="22"/>
      <c r="F11633" s="25"/>
    </row>
    <row r="11634" spans="1:6" ht="12.75" x14ac:dyDescent="0.2">
      <c r="A11634" s="20"/>
      <c r="C11634" s="22"/>
      <c r="F11634" s="25"/>
    </row>
    <row r="11635" spans="1:6" ht="12.75" x14ac:dyDescent="0.2">
      <c r="A11635" s="20"/>
      <c r="C11635" s="22"/>
      <c r="F11635" s="25"/>
    </row>
    <row r="11636" spans="1:6" ht="12.75" x14ac:dyDescent="0.2">
      <c r="A11636" s="20"/>
      <c r="C11636" s="22"/>
      <c r="F11636" s="25"/>
    </row>
    <row r="11637" spans="1:6" ht="12.75" x14ac:dyDescent="0.2">
      <c r="A11637" s="20"/>
      <c r="C11637" s="22"/>
      <c r="F11637" s="25"/>
    </row>
    <row r="11638" spans="1:6" ht="12.75" x14ac:dyDescent="0.2">
      <c r="A11638" s="20"/>
      <c r="C11638" s="22"/>
      <c r="F11638" s="25"/>
    </row>
    <row r="11639" spans="1:6" ht="12.75" x14ac:dyDescent="0.2">
      <c r="A11639" s="20"/>
      <c r="C11639" s="22"/>
      <c r="F11639" s="25"/>
    </row>
    <row r="11640" spans="1:6" ht="12.75" x14ac:dyDescent="0.2">
      <c r="A11640" s="20"/>
      <c r="C11640" s="22"/>
      <c r="F11640" s="25"/>
    </row>
    <row r="11641" spans="1:6" ht="12.75" x14ac:dyDescent="0.2">
      <c r="A11641" s="20"/>
      <c r="C11641" s="22"/>
      <c r="F11641" s="25"/>
    </row>
    <row r="11642" spans="1:6" ht="12.75" x14ac:dyDescent="0.2">
      <c r="A11642" s="20"/>
      <c r="C11642" s="22"/>
      <c r="F11642" s="25"/>
    </row>
    <row r="11643" spans="1:6" ht="12.75" x14ac:dyDescent="0.2">
      <c r="A11643" s="20"/>
      <c r="C11643" s="22"/>
      <c r="F11643" s="25"/>
    </row>
    <row r="11644" spans="1:6" ht="12.75" x14ac:dyDescent="0.2">
      <c r="A11644" s="20"/>
      <c r="C11644" s="22"/>
      <c r="F11644" s="25"/>
    </row>
    <row r="11645" spans="1:6" ht="12.75" x14ac:dyDescent="0.2">
      <c r="A11645" s="20"/>
      <c r="C11645" s="22"/>
      <c r="F11645" s="25"/>
    </row>
    <row r="11646" spans="1:6" ht="12.75" x14ac:dyDescent="0.2">
      <c r="A11646" s="20"/>
      <c r="C11646" s="22"/>
      <c r="F11646" s="25"/>
    </row>
    <row r="11647" spans="1:6" ht="12.75" x14ac:dyDescent="0.2">
      <c r="A11647" s="20"/>
      <c r="C11647" s="22"/>
      <c r="F11647" s="25"/>
    </row>
    <row r="11648" spans="1:6" ht="12.75" x14ac:dyDescent="0.2">
      <c r="A11648" s="20"/>
      <c r="C11648" s="22"/>
      <c r="F11648" s="25"/>
    </row>
    <row r="11649" spans="1:6" ht="12.75" x14ac:dyDescent="0.2">
      <c r="A11649" s="20"/>
      <c r="C11649" s="22"/>
      <c r="F11649" s="25"/>
    </row>
    <row r="11650" spans="1:6" ht="12.75" x14ac:dyDescent="0.2">
      <c r="A11650" s="20"/>
      <c r="C11650" s="22"/>
      <c r="F11650" s="25"/>
    </row>
    <row r="11651" spans="1:6" ht="12.75" x14ac:dyDescent="0.2">
      <c r="A11651" s="20"/>
      <c r="C11651" s="22"/>
      <c r="F11651" s="25"/>
    </row>
    <row r="11652" spans="1:6" ht="12.75" x14ac:dyDescent="0.2">
      <c r="A11652" s="20"/>
      <c r="C11652" s="22"/>
      <c r="F11652" s="25"/>
    </row>
    <row r="11653" spans="1:6" ht="12.75" x14ac:dyDescent="0.2">
      <c r="A11653" s="20"/>
      <c r="C11653" s="22"/>
      <c r="F11653" s="25"/>
    </row>
    <row r="11654" spans="1:6" ht="12.75" x14ac:dyDescent="0.2">
      <c r="A11654" s="20"/>
      <c r="C11654" s="22"/>
      <c r="F11654" s="25"/>
    </row>
    <row r="11655" spans="1:6" ht="12.75" x14ac:dyDescent="0.2">
      <c r="A11655" s="20"/>
      <c r="C11655" s="22"/>
      <c r="F11655" s="25"/>
    </row>
    <row r="11656" spans="1:6" ht="12.75" x14ac:dyDescent="0.2">
      <c r="A11656" s="20"/>
      <c r="C11656" s="22"/>
      <c r="F11656" s="25"/>
    </row>
    <row r="11657" spans="1:6" ht="12.75" x14ac:dyDescent="0.2">
      <c r="A11657" s="20"/>
      <c r="C11657" s="22"/>
      <c r="F11657" s="25"/>
    </row>
    <row r="11658" spans="1:6" ht="12.75" x14ac:dyDescent="0.2">
      <c r="A11658" s="20"/>
      <c r="C11658" s="22"/>
      <c r="F11658" s="25"/>
    </row>
    <row r="11659" spans="1:6" ht="12.75" x14ac:dyDescent="0.2">
      <c r="A11659" s="20"/>
      <c r="C11659" s="22"/>
      <c r="F11659" s="25"/>
    </row>
    <row r="11660" spans="1:6" ht="12.75" x14ac:dyDescent="0.2">
      <c r="A11660" s="20"/>
      <c r="C11660" s="22"/>
      <c r="F11660" s="25"/>
    </row>
    <row r="11661" spans="1:6" ht="12.75" x14ac:dyDescent="0.2">
      <c r="A11661" s="20"/>
      <c r="C11661" s="22"/>
      <c r="F11661" s="25"/>
    </row>
    <row r="11662" spans="1:6" ht="12.75" x14ac:dyDescent="0.2">
      <c r="A11662" s="20"/>
      <c r="C11662" s="22"/>
      <c r="F11662" s="25"/>
    </row>
    <row r="11663" spans="1:6" ht="12.75" x14ac:dyDescent="0.2">
      <c r="A11663" s="20"/>
      <c r="C11663" s="22"/>
      <c r="F11663" s="25"/>
    </row>
    <row r="11664" spans="1:6" ht="12.75" x14ac:dyDescent="0.2">
      <c r="A11664" s="20"/>
      <c r="C11664" s="22"/>
      <c r="F11664" s="25"/>
    </row>
    <row r="11665" spans="1:6" ht="12.75" x14ac:dyDescent="0.2">
      <c r="A11665" s="20"/>
      <c r="C11665" s="22"/>
      <c r="F11665" s="25"/>
    </row>
    <row r="11666" spans="1:6" ht="12.75" x14ac:dyDescent="0.2">
      <c r="A11666" s="20"/>
      <c r="C11666" s="22"/>
      <c r="F11666" s="25"/>
    </row>
    <row r="11667" spans="1:6" ht="12.75" x14ac:dyDescent="0.2">
      <c r="A11667" s="20"/>
      <c r="C11667" s="22"/>
      <c r="F11667" s="25"/>
    </row>
    <row r="11668" spans="1:6" ht="12.75" x14ac:dyDescent="0.2">
      <c r="A11668" s="20"/>
      <c r="C11668" s="22"/>
      <c r="F11668" s="25"/>
    </row>
    <row r="11669" spans="1:6" ht="12.75" x14ac:dyDescent="0.2">
      <c r="A11669" s="20"/>
      <c r="C11669" s="22"/>
      <c r="F11669" s="25"/>
    </row>
    <row r="11670" spans="1:6" ht="12.75" x14ac:dyDescent="0.2">
      <c r="A11670" s="20"/>
      <c r="C11670" s="22"/>
      <c r="F11670" s="25"/>
    </row>
    <row r="11671" spans="1:6" ht="12.75" x14ac:dyDescent="0.2">
      <c r="A11671" s="20"/>
      <c r="C11671" s="22"/>
      <c r="F11671" s="25"/>
    </row>
    <row r="11672" spans="1:6" ht="12.75" x14ac:dyDescent="0.2">
      <c r="A11672" s="20"/>
      <c r="C11672" s="22"/>
      <c r="F11672" s="25"/>
    </row>
    <row r="11673" spans="1:6" ht="12.75" x14ac:dyDescent="0.2">
      <c r="A11673" s="20"/>
      <c r="C11673" s="22"/>
      <c r="F11673" s="25"/>
    </row>
    <row r="11674" spans="1:6" ht="12.75" x14ac:dyDescent="0.2">
      <c r="A11674" s="20"/>
      <c r="C11674" s="22"/>
      <c r="F11674" s="25"/>
    </row>
    <row r="11675" spans="1:6" ht="12.75" x14ac:dyDescent="0.2">
      <c r="A11675" s="20"/>
      <c r="C11675" s="22"/>
      <c r="F11675" s="25"/>
    </row>
    <row r="11676" spans="1:6" ht="12.75" x14ac:dyDescent="0.2">
      <c r="A11676" s="20"/>
      <c r="C11676" s="22"/>
      <c r="F11676" s="25"/>
    </row>
    <row r="11677" spans="1:6" ht="12.75" x14ac:dyDescent="0.2">
      <c r="A11677" s="20"/>
      <c r="C11677" s="22"/>
      <c r="F11677" s="25"/>
    </row>
    <row r="11678" spans="1:6" ht="12.75" x14ac:dyDescent="0.2">
      <c r="A11678" s="20"/>
      <c r="C11678" s="22"/>
      <c r="F11678" s="25"/>
    </row>
    <row r="11679" spans="1:6" ht="12.75" x14ac:dyDescent="0.2">
      <c r="A11679" s="20"/>
      <c r="C11679" s="22"/>
      <c r="F11679" s="25"/>
    </row>
    <row r="11680" spans="1:6" ht="12.75" x14ac:dyDescent="0.2">
      <c r="A11680" s="20"/>
      <c r="C11680" s="22"/>
      <c r="F11680" s="25"/>
    </row>
    <row r="11681" spans="1:6" ht="12.75" x14ac:dyDescent="0.2">
      <c r="A11681" s="20"/>
      <c r="C11681" s="22"/>
      <c r="F11681" s="25"/>
    </row>
    <row r="11682" spans="1:6" ht="12.75" x14ac:dyDescent="0.2">
      <c r="A11682" s="20"/>
      <c r="C11682" s="22"/>
      <c r="F11682" s="25"/>
    </row>
    <row r="11683" spans="1:6" ht="12.75" x14ac:dyDescent="0.2">
      <c r="A11683" s="20"/>
      <c r="C11683" s="22"/>
      <c r="F11683" s="25"/>
    </row>
    <row r="11684" spans="1:6" ht="12.75" x14ac:dyDescent="0.2">
      <c r="A11684" s="20"/>
      <c r="C11684" s="22"/>
      <c r="F11684" s="25"/>
    </row>
    <row r="11685" spans="1:6" ht="12.75" x14ac:dyDescent="0.2">
      <c r="A11685" s="20"/>
      <c r="C11685" s="22"/>
      <c r="F11685" s="25"/>
    </row>
    <row r="11686" spans="1:6" ht="12.75" x14ac:dyDescent="0.2">
      <c r="A11686" s="20"/>
      <c r="C11686" s="22"/>
      <c r="F11686" s="25"/>
    </row>
    <row r="11687" spans="1:6" ht="12.75" x14ac:dyDescent="0.2">
      <c r="A11687" s="20"/>
      <c r="C11687" s="22"/>
      <c r="F11687" s="25"/>
    </row>
    <row r="11688" spans="1:6" ht="12.75" x14ac:dyDescent="0.2">
      <c r="A11688" s="20"/>
      <c r="C11688" s="22"/>
      <c r="F11688" s="25"/>
    </row>
    <row r="11689" spans="1:6" ht="12.75" x14ac:dyDescent="0.2">
      <c r="A11689" s="20"/>
      <c r="C11689" s="22"/>
      <c r="F11689" s="25"/>
    </row>
    <row r="11690" spans="1:6" ht="12.75" x14ac:dyDescent="0.2">
      <c r="A11690" s="20"/>
      <c r="C11690" s="22"/>
      <c r="F11690" s="25"/>
    </row>
    <row r="11691" spans="1:6" ht="12.75" x14ac:dyDescent="0.2">
      <c r="A11691" s="20"/>
      <c r="C11691" s="22"/>
      <c r="F11691" s="25"/>
    </row>
    <row r="11692" spans="1:6" ht="12.75" x14ac:dyDescent="0.2">
      <c r="A11692" s="20"/>
      <c r="C11692" s="22"/>
      <c r="F11692" s="25"/>
    </row>
    <row r="11693" spans="1:6" ht="12.75" x14ac:dyDescent="0.2">
      <c r="A11693" s="20"/>
      <c r="C11693" s="22"/>
      <c r="F11693" s="25"/>
    </row>
    <row r="11694" spans="1:6" ht="12.75" x14ac:dyDescent="0.2">
      <c r="A11694" s="20"/>
      <c r="C11694" s="22"/>
      <c r="F11694" s="25"/>
    </row>
    <row r="11695" spans="1:6" ht="12.75" x14ac:dyDescent="0.2">
      <c r="A11695" s="20"/>
      <c r="C11695" s="22"/>
      <c r="F11695" s="25"/>
    </row>
    <row r="11696" spans="1:6" ht="12.75" x14ac:dyDescent="0.2">
      <c r="A11696" s="20"/>
      <c r="C11696" s="22"/>
      <c r="F11696" s="25"/>
    </row>
    <row r="11697" spans="1:6" ht="12.75" x14ac:dyDescent="0.2">
      <c r="A11697" s="20"/>
      <c r="C11697" s="22"/>
      <c r="F11697" s="25"/>
    </row>
    <row r="11698" spans="1:6" ht="12.75" x14ac:dyDescent="0.2">
      <c r="A11698" s="20"/>
      <c r="C11698" s="22"/>
      <c r="F11698" s="25"/>
    </row>
    <row r="11699" spans="1:6" ht="12.75" x14ac:dyDescent="0.2">
      <c r="A11699" s="20"/>
      <c r="C11699" s="22"/>
      <c r="F11699" s="25"/>
    </row>
    <row r="11700" spans="1:6" ht="12.75" x14ac:dyDescent="0.2">
      <c r="A11700" s="20"/>
      <c r="C11700" s="22"/>
      <c r="F11700" s="25"/>
    </row>
    <row r="11701" spans="1:6" ht="12.75" x14ac:dyDescent="0.2">
      <c r="A11701" s="20"/>
      <c r="C11701" s="22"/>
      <c r="F11701" s="25"/>
    </row>
    <row r="11702" spans="1:6" ht="12.75" x14ac:dyDescent="0.2">
      <c r="A11702" s="20"/>
      <c r="C11702" s="22"/>
      <c r="F11702" s="25"/>
    </row>
    <row r="11703" spans="1:6" ht="12.75" x14ac:dyDescent="0.2">
      <c r="A11703" s="20"/>
      <c r="C11703" s="22"/>
      <c r="F11703" s="25"/>
    </row>
    <row r="11704" spans="1:6" ht="12.75" x14ac:dyDescent="0.2">
      <c r="A11704" s="20"/>
      <c r="C11704" s="22"/>
      <c r="F11704" s="25"/>
    </row>
    <row r="11705" spans="1:6" ht="12.75" x14ac:dyDescent="0.2">
      <c r="A11705" s="20"/>
      <c r="C11705" s="22"/>
      <c r="F11705" s="25"/>
    </row>
    <row r="11706" spans="1:6" ht="12.75" x14ac:dyDescent="0.2">
      <c r="A11706" s="20"/>
      <c r="C11706" s="22"/>
      <c r="F11706" s="25"/>
    </row>
    <row r="11707" spans="1:6" ht="12.75" x14ac:dyDescent="0.2">
      <c r="A11707" s="20"/>
      <c r="C11707" s="22"/>
      <c r="F11707" s="25"/>
    </row>
    <row r="11708" spans="1:6" ht="12.75" x14ac:dyDescent="0.2">
      <c r="A11708" s="20"/>
      <c r="C11708" s="22"/>
      <c r="F11708" s="25"/>
    </row>
    <row r="11709" spans="1:6" ht="12.75" x14ac:dyDescent="0.2">
      <c r="A11709" s="20"/>
      <c r="C11709" s="22"/>
      <c r="F11709" s="25"/>
    </row>
    <row r="11710" spans="1:6" ht="12.75" x14ac:dyDescent="0.2">
      <c r="A11710" s="20"/>
      <c r="C11710" s="22"/>
      <c r="F11710" s="25"/>
    </row>
    <row r="11711" spans="1:6" ht="12.75" x14ac:dyDescent="0.2">
      <c r="A11711" s="20"/>
      <c r="C11711" s="22"/>
      <c r="F11711" s="25"/>
    </row>
    <row r="11712" spans="1:6" ht="12.75" x14ac:dyDescent="0.2">
      <c r="A11712" s="20"/>
      <c r="C11712" s="22"/>
      <c r="F11712" s="25"/>
    </row>
    <row r="11713" spans="1:6" ht="12.75" x14ac:dyDescent="0.2">
      <c r="A11713" s="20"/>
      <c r="C11713" s="22"/>
      <c r="F11713" s="25"/>
    </row>
    <row r="11714" spans="1:6" ht="12.75" x14ac:dyDescent="0.2">
      <c r="A11714" s="20"/>
      <c r="C11714" s="22"/>
      <c r="F11714" s="25"/>
    </row>
    <row r="11715" spans="1:6" ht="12.75" x14ac:dyDescent="0.2">
      <c r="A11715" s="20"/>
      <c r="C11715" s="22"/>
      <c r="F11715" s="25"/>
    </row>
    <row r="11716" spans="1:6" ht="12.75" x14ac:dyDescent="0.2">
      <c r="A11716" s="20"/>
      <c r="C11716" s="22"/>
      <c r="F11716" s="25"/>
    </row>
    <row r="11717" spans="1:6" ht="12.75" x14ac:dyDescent="0.2">
      <c r="A11717" s="20"/>
      <c r="C11717" s="22"/>
      <c r="F11717" s="25"/>
    </row>
    <row r="11718" spans="1:6" ht="12.75" x14ac:dyDescent="0.2">
      <c r="A11718" s="20"/>
      <c r="C11718" s="22"/>
      <c r="F11718" s="25"/>
    </row>
    <row r="11719" spans="1:6" ht="12.75" x14ac:dyDescent="0.2">
      <c r="A11719" s="20"/>
      <c r="C11719" s="22"/>
      <c r="F11719" s="25"/>
    </row>
    <row r="11720" spans="1:6" ht="12.75" x14ac:dyDescent="0.2">
      <c r="A11720" s="20"/>
      <c r="C11720" s="22"/>
      <c r="F11720" s="25"/>
    </row>
    <row r="11721" spans="1:6" ht="12.75" x14ac:dyDescent="0.2">
      <c r="A11721" s="20"/>
      <c r="C11721" s="22"/>
      <c r="F11721" s="25"/>
    </row>
    <row r="11722" spans="1:6" ht="12.75" x14ac:dyDescent="0.2">
      <c r="A11722" s="20"/>
      <c r="C11722" s="22"/>
      <c r="F11722" s="25"/>
    </row>
    <row r="11723" spans="1:6" ht="12.75" x14ac:dyDescent="0.2">
      <c r="A11723" s="20"/>
      <c r="C11723" s="22"/>
      <c r="F11723" s="25"/>
    </row>
    <row r="11724" spans="1:6" ht="12.75" x14ac:dyDescent="0.2">
      <c r="A11724" s="20"/>
      <c r="C11724" s="22"/>
      <c r="F11724" s="25"/>
    </row>
    <row r="11725" spans="1:6" ht="12.75" x14ac:dyDescent="0.2">
      <c r="A11725" s="20"/>
      <c r="C11725" s="22"/>
      <c r="F11725" s="25"/>
    </row>
    <row r="11726" spans="1:6" ht="12.75" x14ac:dyDescent="0.2">
      <c r="A11726" s="20"/>
      <c r="C11726" s="22"/>
      <c r="F11726" s="25"/>
    </row>
    <row r="11727" spans="1:6" ht="12.75" x14ac:dyDescent="0.2">
      <c r="A11727" s="20"/>
      <c r="C11727" s="22"/>
      <c r="F11727" s="25"/>
    </row>
    <row r="11728" spans="1:6" ht="12.75" x14ac:dyDescent="0.2">
      <c r="A11728" s="20"/>
      <c r="C11728" s="22"/>
      <c r="F11728" s="25"/>
    </row>
    <row r="11729" spans="1:6" ht="12.75" x14ac:dyDescent="0.2">
      <c r="A11729" s="20"/>
      <c r="C11729" s="22"/>
      <c r="F11729" s="25"/>
    </row>
    <row r="11730" spans="1:6" ht="12.75" x14ac:dyDescent="0.2">
      <c r="A11730" s="20"/>
      <c r="C11730" s="22"/>
      <c r="F11730" s="25"/>
    </row>
    <row r="11731" spans="1:6" ht="12.75" x14ac:dyDescent="0.2">
      <c r="A11731" s="20"/>
      <c r="C11731" s="22"/>
      <c r="F11731" s="25"/>
    </row>
    <row r="11732" spans="1:6" ht="12.75" x14ac:dyDescent="0.2">
      <c r="A11732" s="20"/>
      <c r="C11732" s="22"/>
      <c r="F11732" s="25"/>
    </row>
    <row r="11733" spans="1:6" ht="12.75" x14ac:dyDescent="0.2">
      <c r="A11733" s="20"/>
      <c r="C11733" s="22"/>
      <c r="F11733" s="25"/>
    </row>
    <row r="11734" spans="1:6" ht="12.75" x14ac:dyDescent="0.2">
      <c r="A11734" s="20"/>
      <c r="C11734" s="22"/>
      <c r="F11734" s="25"/>
    </row>
    <row r="11735" spans="1:6" ht="12.75" x14ac:dyDescent="0.2">
      <c r="A11735" s="20"/>
      <c r="C11735" s="22"/>
      <c r="F11735" s="25"/>
    </row>
    <row r="11736" spans="1:6" ht="12.75" x14ac:dyDescent="0.2">
      <c r="A11736" s="20"/>
      <c r="C11736" s="22"/>
      <c r="F11736" s="25"/>
    </row>
    <row r="11737" spans="1:6" ht="12.75" x14ac:dyDescent="0.2">
      <c r="A11737" s="20"/>
      <c r="C11737" s="22"/>
      <c r="F11737" s="25"/>
    </row>
    <row r="11738" spans="1:6" ht="12.75" x14ac:dyDescent="0.2">
      <c r="A11738" s="20"/>
      <c r="C11738" s="22"/>
      <c r="F11738" s="25"/>
    </row>
    <row r="11739" spans="1:6" ht="12.75" x14ac:dyDescent="0.2">
      <c r="A11739" s="20"/>
      <c r="C11739" s="22"/>
      <c r="F11739" s="25"/>
    </row>
    <row r="11740" spans="1:6" ht="12.75" x14ac:dyDescent="0.2">
      <c r="A11740" s="20"/>
      <c r="C11740" s="22"/>
      <c r="F11740" s="25"/>
    </row>
    <row r="11741" spans="1:6" ht="12.75" x14ac:dyDescent="0.2">
      <c r="A11741" s="20"/>
      <c r="C11741" s="22"/>
      <c r="F11741" s="25"/>
    </row>
    <row r="11742" spans="1:6" ht="12.75" x14ac:dyDescent="0.2">
      <c r="A11742" s="20"/>
      <c r="C11742" s="22"/>
      <c r="F11742" s="25"/>
    </row>
    <row r="11743" spans="1:6" ht="12.75" x14ac:dyDescent="0.2">
      <c r="A11743" s="20"/>
      <c r="C11743" s="22"/>
      <c r="F11743" s="25"/>
    </row>
    <row r="11744" spans="1:6" ht="12.75" x14ac:dyDescent="0.2">
      <c r="A11744" s="20"/>
      <c r="C11744" s="22"/>
      <c r="F11744" s="25"/>
    </row>
    <row r="11745" spans="1:6" ht="12.75" x14ac:dyDescent="0.2">
      <c r="A11745" s="20"/>
      <c r="C11745" s="22"/>
      <c r="F11745" s="25"/>
    </row>
    <row r="11746" spans="1:6" ht="12.75" x14ac:dyDescent="0.2">
      <c r="A11746" s="20"/>
      <c r="C11746" s="22"/>
      <c r="F11746" s="25"/>
    </row>
    <row r="11747" spans="1:6" ht="12.75" x14ac:dyDescent="0.2">
      <c r="A11747" s="20"/>
      <c r="C11747" s="22"/>
      <c r="F11747" s="25"/>
    </row>
    <row r="11748" spans="1:6" ht="12.75" x14ac:dyDescent="0.2">
      <c r="A11748" s="20"/>
      <c r="C11748" s="22"/>
      <c r="F11748" s="25"/>
    </row>
    <row r="11749" spans="1:6" ht="12.75" x14ac:dyDescent="0.2">
      <c r="A11749" s="20"/>
      <c r="C11749" s="22"/>
      <c r="F11749" s="25"/>
    </row>
    <row r="11750" spans="1:6" ht="12.75" x14ac:dyDescent="0.2">
      <c r="A11750" s="20"/>
      <c r="C11750" s="22"/>
      <c r="F11750" s="25"/>
    </row>
    <row r="11751" spans="1:6" ht="12.75" x14ac:dyDescent="0.2">
      <c r="A11751" s="20"/>
      <c r="C11751" s="22"/>
      <c r="F11751" s="25"/>
    </row>
    <row r="11752" spans="1:6" ht="12.75" x14ac:dyDescent="0.2">
      <c r="A11752" s="20"/>
      <c r="C11752" s="22"/>
      <c r="F11752" s="25"/>
    </row>
    <row r="11753" spans="1:6" ht="12.75" x14ac:dyDescent="0.2">
      <c r="A11753" s="20"/>
      <c r="C11753" s="22"/>
      <c r="F11753" s="25"/>
    </row>
    <row r="11754" spans="1:6" ht="12.75" x14ac:dyDescent="0.2">
      <c r="A11754" s="20"/>
      <c r="C11754" s="22"/>
      <c r="F11754" s="25"/>
    </row>
    <row r="11755" spans="1:6" ht="12.75" x14ac:dyDescent="0.2">
      <c r="A11755" s="20"/>
      <c r="C11755" s="22"/>
      <c r="F11755" s="25"/>
    </row>
    <row r="11756" spans="1:6" ht="12.75" x14ac:dyDescent="0.2">
      <c r="A11756" s="20"/>
      <c r="C11756" s="22"/>
      <c r="F11756" s="25"/>
    </row>
    <row r="11757" spans="1:6" ht="12.75" x14ac:dyDescent="0.2">
      <c r="A11757" s="20"/>
      <c r="C11757" s="22"/>
      <c r="F11757" s="25"/>
    </row>
    <row r="11758" spans="1:6" ht="12.75" x14ac:dyDescent="0.2">
      <c r="A11758" s="20"/>
      <c r="C11758" s="22"/>
      <c r="F11758" s="25"/>
    </row>
    <row r="11759" spans="1:6" ht="12.75" x14ac:dyDescent="0.2">
      <c r="A11759" s="20"/>
      <c r="C11759" s="22"/>
      <c r="F11759" s="25"/>
    </row>
    <row r="11760" spans="1:6" ht="12.75" x14ac:dyDescent="0.2">
      <c r="A11760" s="20"/>
      <c r="C11760" s="22"/>
      <c r="F11760" s="25"/>
    </row>
    <row r="11761" spans="1:6" ht="12.75" x14ac:dyDescent="0.2">
      <c r="A11761" s="20"/>
      <c r="C11761" s="22"/>
      <c r="F11761" s="25"/>
    </row>
    <row r="11762" spans="1:6" ht="12.75" x14ac:dyDescent="0.2">
      <c r="A11762" s="20"/>
      <c r="C11762" s="22"/>
      <c r="F11762" s="25"/>
    </row>
    <row r="11763" spans="1:6" ht="12.75" x14ac:dyDescent="0.2">
      <c r="A11763" s="20"/>
      <c r="C11763" s="22"/>
      <c r="F11763" s="25"/>
    </row>
    <row r="11764" spans="1:6" ht="12.75" x14ac:dyDescent="0.2">
      <c r="A11764" s="20"/>
      <c r="C11764" s="22"/>
      <c r="F11764" s="25"/>
    </row>
    <row r="11765" spans="1:6" ht="12.75" x14ac:dyDescent="0.2">
      <c r="A11765" s="20"/>
      <c r="C11765" s="22"/>
      <c r="F11765" s="25"/>
    </row>
    <row r="11766" spans="1:6" ht="12.75" x14ac:dyDescent="0.2">
      <c r="A11766" s="20"/>
      <c r="C11766" s="22"/>
      <c r="F11766" s="25"/>
    </row>
    <row r="11767" spans="1:6" ht="12.75" x14ac:dyDescent="0.2">
      <c r="A11767" s="20"/>
      <c r="C11767" s="22"/>
      <c r="F11767" s="25"/>
    </row>
    <row r="11768" spans="1:6" ht="12.75" x14ac:dyDescent="0.2">
      <c r="A11768" s="20"/>
      <c r="C11768" s="22"/>
      <c r="F11768" s="25"/>
    </row>
    <row r="11769" spans="1:6" ht="12.75" x14ac:dyDescent="0.2">
      <c r="A11769" s="20"/>
      <c r="C11769" s="22"/>
      <c r="F11769" s="25"/>
    </row>
    <row r="11770" spans="1:6" ht="12.75" x14ac:dyDescent="0.2">
      <c r="A11770" s="20"/>
      <c r="C11770" s="22"/>
      <c r="F11770" s="25"/>
    </row>
    <row r="11771" spans="1:6" ht="12.75" x14ac:dyDescent="0.2">
      <c r="A11771" s="20"/>
      <c r="C11771" s="22"/>
      <c r="F11771" s="25"/>
    </row>
    <row r="11772" spans="1:6" ht="12.75" x14ac:dyDescent="0.2">
      <c r="A11772" s="20"/>
      <c r="C11772" s="22"/>
      <c r="F11772" s="25"/>
    </row>
    <row r="11773" spans="1:6" ht="12.75" x14ac:dyDescent="0.2">
      <c r="A11773" s="20"/>
      <c r="C11773" s="22"/>
      <c r="F11773" s="25"/>
    </row>
    <row r="11774" spans="1:6" ht="12.75" x14ac:dyDescent="0.2">
      <c r="A11774" s="20"/>
      <c r="C11774" s="22"/>
      <c r="F11774" s="25"/>
    </row>
    <row r="11775" spans="1:6" ht="12.75" x14ac:dyDescent="0.2">
      <c r="A11775" s="20"/>
      <c r="C11775" s="22"/>
      <c r="F11775" s="25"/>
    </row>
    <row r="11776" spans="1:6" ht="12.75" x14ac:dyDescent="0.2">
      <c r="A11776" s="20"/>
      <c r="C11776" s="22"/>
      <c r="F11776" s="25"/>
    </row>
    <row r="11777" spans="1:6" ht="12.75" x14ac:dyDescent="0.2">
      <c r="A11777" s="20"/>
      <c r="C11777" s="22"/>
      <c r="F11777" s="25"/>
    </row>
    <row r="11778" spans="1:6" ht="12.75" x14ac:dyDescent="0.2">
      <c r="A11778" s="20"/>
      <c r="C11778" s="22"/>
      <c r="F11778" s="25"/>
    </row>
    <row r="11779" spans="1:6" ht="12.75" x14ac:dyDescent="0.2">
      <c r="A11779" s="20"/>
      <c r="C11779" s="22"/>
      <c r="F11779" s="25"/>
    </row>
    <row r="11780" spans="1:6" ht="12.75" x14ac:dyDescent="0.2">
      <c r="A11780" s="20"/>
      <c r="C11780" s="22"/>
      <c r="F11780" s="25"/>
    </row>
    <row r="11781" spans="1:6" ht="12.75" x14ac:dyDescent="0.2">
      <c r="A11781" s="20"/>
      <c r="C11781" s="22"/>
      <c r="F11781" s="25"/>
    </row>
    <row r="11782" spans="1:6" ht="12.75" x14ac:dyDescent="0.2">
      <c r="A11782" s="20"/>
      <c r="C11782" s="22"/>
      <c r="F11782" s="25"/>
    </row>
    <row r="11783" spans="1:6" ht="12.75" x14ac:dyDescent="0.2">
      <c r="A11783" s="20"/>
      <c r="C11783" s="22"/>
      <c r="F11783" s="25"/>
    </row>
    <row r="11784" spans="1:6" ht="12.75" x14ac:dyDescent="0.2">
      <c r="A11784" s="20"/>
      <c r="C11784" s="22"/>
      <c r="F11784" s="25"/>
    </row>
    <row r="11785" spans="1:6" ht="12.75" x14ac:dyDescent="0.2">
      <c r="A11785" s="20"/>
      <c r="C11785" s="22"/>
      <c r="F11785" s="25"/>
    </row>
    <row r="11786" spans="1:6" ht="12.75" x14ac:dyDescent="0.2">
      <c r="A11786" s="20"/>
      <c r="C11786" s="22"/>
      <c r="F11786" s="25"/>
    </row>
    <row r="11787" spans="1:6" ht="12.75" x14ac:dyDescent="0.2">
      <c r="A11787" s="20"/>
      <c r="C11787" s="22"/>
      <c r="F11787" s="25"/>
    </row>
    <row r="11788" spans="1:6" ht="12.75" x14ac:dyDescent="0.2">
      <c r="A11788" s="20"/>
      <c r="C11788" s="22"/>
      <c r="F11788" s="25"/>
    </row>
    <row r="11789" spans="1:6" ht="12.75" x14ac:dyDescent="0.2">
      <c r="A11789" s="20"/>
      <c r="C11789" s="22"/>
      <c r="F11789" s="25"/>
    </row>
    <row r="11790" spans="1:6" ht="12.75" x14ac:dyDescent="0.2">
      <c r="A11790" s="20"/>
      <c r="C11790" s="22"/>
      <c r="F11790" s="25"/>
    </row>
    <row r="11791" spans="1:6" ht="12.75" x14ac:dyDescent="0.2">
      <c r="A11791" s="20"/>
      <c r="C11791" s="22"/>
      <c r="F11791" s="25"/>
    </row>
    <row r="11792" spans="1:6" ht="12.75" x14ac:dyDescent="0.2">
      <c r="A11792" s="20"/>
      <c r="C11792" s="22"/>
      <c r="F11792" s="25"/>
    </row>
    <row r="11793" spans="1:6" ht="12.75" x14ac:dyDescent="0.2">
      <c r="A11793" s="20"/>
      <c r="C11793" s="22"/>
      <c r="F11793" s="25"/>
    </row>
    <row r="11794" spans="1:6" ht="12.75" x14ac:dyDescent="0.2">
      <c r="A11794" s="20"/>
      <c r="C11794" s="22"/>
      <c r="F11794" s="25"/>
    </row>
    <row r="11795" spans="1:6" ht="12.75" x14ac:dyDescent="0.2">
      <c r="A11795" s="20"/>
      <c r="C11795" s="22"/>
      <c r="F11795" s="25"/>
    </row>
    <row r="11796" spans="1:6" ht="12.75" x14ac:dyDescent="0.2">
      <c r="A11796" s="20"/>
      <c r="C11796" s="22"/>
      <c r="F11796" s="25"/>
    </row>
    <row r="11797" spans="1:6" ht="12.75" x14ac:dyDescent="0.2">
      <c r="A11797" s="20"/>
      <c r="C11797" s="22"/>
      <c r="F11797" s="25"/>
    </row>
    <row r="11798" spans="1:6" ht="12.75" x14ac:dyDescent="0.2">
      <c r="A11798" s="20"/>
      <c r="C11798" s="22"/>
      <c r="F11798" s="25"/>
    </row>
    <row r="11799" spans="1:6" ht="12.75" x14ac:dyDescent="0.2">
      <c r="A11799" s="20"/>
      <c r="C11799" s="22"/>
      <c r="F11799" s="25"/>
    </row>
    <row r="11800" spans="1:6" ht="12.75" x14ac:dyDescent="0.2">
      <c r="A11800" s="20"/>
      <c r="C11800" s="22"/>
      <c r="F11800" s="25"/>
    </row>
    <row r="11801" spans="1:6" ht="12.75" x14ac:dyDescent="0.2">
      <c r="A11801" s="20"/>
      <c r="C11801" s="22"/>
      <c r="F11801" s="25"/>
    </row>
    <row r="11802" spans="1:6" ht="12.75" x14ac:dyDescent="0.2">
      <c r="A11802" s="20"/>
      <c r="C11802" s="22"/>
      <c r="F11802" s="25"/>
    </row>
    <row r="11803" spans="1:6" ht="12.75" x14ac:dyDescent="0.2">
      <c r="A11803" s="20"/>
      <c r="C11803" s="22"/>
      <c r="F11803" s="25"/>
    </row>
    <row r="11804" spans="1:6" ht="12.75" x14ac:dyDescent="0.2">
      <c r="A11804" s="20"/>
      <c r="C11804" s="22"/>
      <c r="F11804" s="25"/>
    </row>
    <row r="11805" spans="1:6" ht="12.75" x14ac:dyDescent="0.2">
      <c r="A11805" s="20"/>
      <c r="C11805" s="22"/>
      <c r="F11805" s="25"/>
    </row>
    <row r="11806" spans="1:6" ht="12.75" x14ac:dyDescent="0.2">
      <c r="A11806" s="20"/>
      <c r="C11806" s="22"/>
      <c r="F11806" s="25"/>
    </row>
    <row r="11807" spans="1:6" ht="12.75" x14ac:dyDescent="0.2">
      <c r="A11807" s="20"/>
      <c r="C11807" s="22"/>
      <c r="F11807" s="25"/>
    </row>
    <row r="11808" spans="1:6" ht="12.75" x14ac:dyDescent="0.2">
      <c r="A11808" s="20"/>
      <c r="C11808" s="22"/>
      <c r="F11808" s="25"/>
    </row>
    <row r="11809" spans="1:6" ht="12.75" x14ac:dyDescent="0.2">
      <c r="A11809" s="20"/>
      <c r="C11809" s="22"/>
      <c r="F11809" s="25"/>
    </row>
    <row r="11810" spans="1:6" ht="12.75" x14ac:dyDescent="0.2">
      <c r="A11810" s="20"/>
      <c r="C11810" s="22"/>
      <c r="F11810" s="25"/>
    </row>
    <row r="11811" spans="1:6" ht="12.75" x14ac:dyDescent="0.2">
      <c r="A11811" s="20"/>
      <c r="C11811" s="22"/>
      <c r="F11811" s="25"/>
    </row>
    <row r="11812" spans="1:6" ht="12.75" x14ac:dyDescent="0.2">
      <c r="A11812" s="20"/>
      <c r="C11812" s="22"/>
      <c r="F11812" s="25"/>
    </row>
    <row r="11813" spans="1:6" ht="12.75" x14ac:dyDescent="0.2">
      <c r="A11813" s="20"/>
      <c r="C11813" s="22"/>
      <c r="F11813" s="25"/>
    </row>
    <row r="11814" spans="1:6" ht="12.75" x14ac:dyDescent="0.2">
      <c r="A11814" s="20"/>
      <c r="C11814" s="22"/>
      <c r="F11814" s="25"/>
    </row>
    <row r="11815" spans="1:6" ht="12.75" x14ac:dyDescent="0.2">
      <c r="A11815" s="20"/>
      <c r="C11815" s="22"/>
      <c r="F11815" s="25"/>
    </row>
    <row r="11816" spans="1:6" ht="12.75" x14ac:dyDescent="0.2">
      <c r="A11816" s="20"/>
      <c r="C11816" s="22"/>
      <c r="F11816" s="25"/>
    </row>
    <row r="11817" spans="1:6" ht="12.75" x14ac:dyDescent="0.2">
      <c r="A11817" s="20"/>
      <c r="C11817" s="22"/>
      <c r="F11817" s="25"/>
    </row>
    <row r="11818" spans="1:6" ht="12.75" x14ac:dyDescent="0.2">
      <c r="A11818" s="20"/>
      <c r="C11818" s="22"/>
      <c r="F11818" s="25"/>
    </row>
    <row r="11819" spans="1:6" ht="12.75" x14ac:dyDescent="0.2">
      <c r="A11819" s="20"/>
      <c r="C11819" s="22"/>
      <c r="F11819" s="25"/>
    </row>
    <row r="11820" spans="1:6" ht="12.75" x14ac:dyDescent="0.2">
      <c r="A11820" s="20"/>
      <c r="C11820" s="22"/>
      <c r="F11820" s="25"/>
    </row>
    <row r="11821" spans="1:6" ht="12.75" x14ac:dyDescent="0.2">
      <c r="A11821" s="20"/>
      <c r="C11821" s="22"/>
      <c r="F11821" s="25"/>
    </row>
    <row r="11822" spans="1:6" ht="12.75" x14ac:dyDescent="0.2">
      <c r="A11822" s="20"/>
      <c r="C11822" s="22"/>
      <c r="F11822" s="25"/>
    </row>
    <row r="11823" spans="1:6" ht="12.75" x14ac:dyDescent="0.2">
      <c r="A11823" s="20"/>
      <c r="C11823" s="22"/>
      <c r="F11823" s="25"/>
    </row>
    <row r="11824" spans="1:6" ht="12.75" x14ac:dyDescent="0.2">
      <c r="A11824" s="20"/>
      <c r="C11824" s="22"/>
      <c r="F11824" s="25"/>
    </row>
    <row r="11825" spans="1:6" ht="12.75" x14ac:dyDescent="0.2">
      <c r="A11825" s="20"/>
      <c r="C11825" s="22"/>
      <c r="F11825" s="25"/>
    </row>
    <row r="11826" spans="1:6" ht="12.75" x14ac:dyDescent="0.2">
      <c r="A11826" s="20"/>
      <c r="C11826" s="22"/>
      <c r="F11826" s="25"/>
    </row>
    <row r="11827" spans="1:6" ht="12.75" x14ac:dyDescent="0.2">
      <c r="A11827" s="20"/>
      <c r="C11827" s="22"/>
      <c r="F11827" s="25"/>
    </row>
    <row r="11828" spans="1:6" ht="12.75" x14ac:dyDescent="0.2">
      <c r="A11828" s="20"/>
      <c r="C11828" s="22"/>
      <c r="F11828" s="25"/>
    </row>
    <row r="11829" spans="1:6" ht="12.75" x14ac:dyDescent="0.2">
      <c r="A11829" s="20"/>
      <c r="C11829" s="22"/>
      <c r="F11829" s="25"/>
    </row>
    <row r="11830" spans="1:6" ht="12.75" x14ac:dyDescent="0.2">
      <c r="A11830" s="20"/>
      <c r="C11830" s="22"/>
      <c r="F11830" s="25"/>
    </row>
    <row r="11831" spans="1:6" ht="12.75" x14ac:dyDescent="0.2">
      <c r="A11831" s="20"/>
      <c r="C11831" s="22"/>
      <c r="F11831" s="25"/>
    </row>
    <row r="11832" spans="1:6" ht="12.75" x14ac:dyDescent="0.2">
      <c r="A11832" s="20"/>
      <c r="C11832" s="22"/>
      <c r="F11832" s="25"/>
    </row>
    <row r="11833" spans="1:6" ht="12.75" x14ac:dyDescent="0.2">
      <c r="A11833" s="20"/>
      <c r="C11833" s="22"/>
      <c r="F11833" s="25"/>
    </row>
    <row r="11834" spans="1:6" ht="12.75" x14ac:dyDescent="0.2">
      <c r="A11834" s="20"/>
      <c r="C11834" s="22"/>
      <c r="F11834" s="25"/>
    </row>
    <row r="11835" spans="1:6" ht="12.75" x14ac:dyDescent="0.2">
      <c r="A11835" s="20"/>
      <c r="C11835" s="22"/>
      <c r="F11835" s="25"/>
    </row>
    <row r="11836" spans="1:6" ht="12.75" x14ac:dyDescent="0.2">
      <c r="A11836" s="20"/>
      <c r="C11836" s="22"/>
      <c r="F11836" s="25"/>
    </row>
    <row r="11837" spans="1:6" ht="12.75" x14ac:dyDescent="0.2">
      <c r="A11837" s="20"/>
      <c r="C11837" s="22"/>
      <c r="F11837" s="25"/>
    </row>
    <row r="11838" spans="1:6" ht="12.75" x14ac:dyDescent="0.2">
      <c r="A11838" s="20"/>
      <c r="C11838" s="22"/>
      <c r="F11838" s="25"/>
    </row>
    <row r="11839" spans="1:6" ht="12.75" x14ac:dyDescent="0.2">
      <c r="A11839" s="20"/>
      <c r="C11839" s="22"/>
      <c r="F11839" s="25"/>
    </row>
    <row r="11840" spans="1:6" ht="12.75" x14ac:dyDescent="0.2">
      <c r="A11840" s="20"/>
      <c r="C11840" s="22"/>
      <c r="F11840" s="25"/>
    </row>
    <row r="11841" spans="1:6" ht="12.75" x14ac:dyDescent="0.2">
      <c r="A11841" s="20"/>
      <c r="C11841" s="22"/>
      <c r="F11841" s="25"/>
    </row>
    <row r="11842" spans="1:6" ht="12.75" x14ac:dyDescent="0.2">
      <c r="A11842" s="20"/>
      <c r="C11842" s="22"/>
      <c r="F11842" s="25"/>
    </row>
    <row r="11843" spans="1:6" ht="12.75" x14ac:dyDescent="0.2">
      <c r="A11843" s="20"/>
      <c r="C11843" s="22"/>
      <c r="F11843" s="25"/>
    </row>
    <row r="11844" spans="1:6" ht="12.75" x14ac:dyDescent="0.2">
      <c r="A11844" s="20"/>
      <c r="C11844" s="22"/>
      <c r="F11844" s="25"/>
    </row>
    <row r="11845" spans="1:6" ht="12.75" x14ac:dyDescent="0.2">
      <c r="A11845" s="20"/>
      <c r="C11845" s="22"/>
      <c r="F11845" s="25"/>
    </row>
    <row r="11846" spans="1:6" ht="12.75" x14ac:dyDescent="0.2">
      <c r="A11846" s="20"/>
      <c r="C11846" s="22"/>
      <c r="F11846" s="25"/>
    </row>
    <row r="11847" spans="1:6" ht="12.75" x14ac:dyDescent="0.2">
      <c r="A11847" s="20"/>
      <c r="C11847" s="22"/>
      <c r="F11847" s="25"/>
    </row>
    <row r="11848" spans="1:6" ht="12.75" x14ac:dyDescent="0.2">
      <c r="A11848" s="20"/>
      <c r="C11848" s="22"/>
      <c r="F11848" s="25"/>
    </row>
    <row r="11849" spans="1:6" ht="12.75" x14ac:dyDescent="0.2">
      <c r="A11849" s="20"/>
      <c r="C11849" s="22"/>
      <c r="F11849" s="25"/>
    </row>
    <row r="11850" spans="1:6" ht="12.75" x14ac:dyDescent="0.2">
      <c r="A11850" s="20"/>
      <c r="C11850" s="22"/>
      <c r="F11850" s="25"/>
    </row>
    <row r="11851" spans="1:6" ht="12.75" x14ac:dyDescent="0.2">
      <c r="A11851" s="20"/>
      <c r="C11851" s="22"/>
      <c r="F11851" s="25"/>
    </row>
    <row r="11852" spans="1:6" ht="12.75" x14ac:dyDescent="0.2">
      <c r="A11852" s="20"/>
      <c r="C11852" s="22"/>
      <c r="F11852" s="25"/>
    </row>
    <row r="11853" spans="1:6" ht="12.75" x14ac:dyDescent="0.2">
      <c r="A11853" s="20"/>
      <c r="C11853" s="22"/>
      <c r="F11853" s="25"/>
    </row>
    <row r="11854" spans="1:6" ht="12.75" x14ac:dyDescent="0.2">
      <c r="A11854" s="20"/>
      <c r="C11854" s="22"/>
      <c r="F11854" s="25"/>
    </row>
    <row r="11855" spans="1:6" ht="12.75" x14ac:dyDescent="0.2">
      <c r="A11855" s="20"/>
      <c r="C11855" s="22"/>
      <c r="F11855" s="25"/>
    </row>
    <row r="11856" spans="1:6" ht="12.75" x14ac:dyDescent="0.2">
      <c r="A11856" s="20"/>
      <c r="C11856" s="22"/>
      <c r="F11856" s="25"/>
    </row>
    <row r="11857" spans="1:6" ht="12.75" x14ac:dyDescent="0.2">
      <c r="A11857" s="20"/>
      <c r="C11857" s="22"/>
      <c r="F11857" s="25"/>
    </row>
    <row r="11858" spans="1:6" ht="12.75" x14ac:dyDescent="0.2">
      <c r="A11858" s="20"/>
      <c r="C11858" s="22"/>
      <c r="F11858" s="25"/>
    </row>
    <row r="11859" spans="1:6" ht="12.75" x14ac:dyDescent="0.2">
      <c r="A11859" s="20"/>
      <c r="C11859" s="22"/>
      <c r="F11859" s="25"/>
    </row>
    <row r="11860" spans="1:6" ht="12.75" x14ac:dyDescent="0.2">
      <c r="A11860" s="20"/>
      <c r="C11860" s="22"/>
      <c r="F11860" s="25"/>
    </row>
    <row r="11861" spans="1:6" ht="12.75" x14ac:dyDescent="0.2">
      <c r="A11861" s="20"/>
      <c r="C11861" s="22"/>
      <c r="F11861" s="25"/>
    </row>
    <row r="11862" spans="1:6" ht="12.75" x14ac:dyDescent="0.2">
      <c r="A11862" s="20"/>
      <c r="C11862" s="22"/>
      <c r="F11862" s="25"/>
    </row>
    <row r="11863" spans="1:6" ht="12.75" x14ac:dyDescent="0.2">
      <c r="A11863" s="20"/>
      <c r="C11863" s="22"/>
      <c r="F11863" s="25"/>
    </row>
    <row r="11864" spans="1:6" ht="12.75" x14ac:dyDescent="0.2">
      <c r="A11864" s="20"/>
      <c r="C11864" s="22"/>
      <c r="F11864" s="25"/>
    </row>
    <row r="11865" spans="1:6" ht="12.75" x14ac:dyDescent="0.2">
      <c r="A11865" s="20"/>
      <c r="C11865" s="22"/>
      <c r="F11865" s="25"/>
    </row>
    <row r="11866" spans="1:6" ht="12.75" x14ac:dyDescent="0.2">
      <c r="A11866" s="20"/>
      <c r="C11866" s="22"/>
      <c r="F11866" s="25"/>
    </row>
    <row r="11867" spans="1:6" ht="12.75" x14ac:dyDescent="0.2">
      <c r="A11867" s="20"/>
      <c r="C11867" s="22"/>
      <c r="F11867" s="25"/>
    </row>
    <row r="11868" spans="1:6" ht="12.75" x14ac:dyDescent="0.2">
      <c r="A11868" s="20"/>
      <c r="C11868" s="22"/>
      <c r="F11868" s="25"/>
    </row>
    <row r="11869" spans="1:6" ht="12.75" x14ac:dyDescent="0.2">
      <c r="A11869" s="20"/>
      <c r="C11869" s="22"/>
      <c r="F11869" s="25"/>
    </row>
    <row r="11870" spans="1:6" ht="12.75" x14ac:dyDescent="0.2">
      <c r="A11870" s="20"/>
      <c r="C11870" s="22"/>
      <c r="F11870" s="25"/>
    </row>
    <row r="11871" spans="1:6" ht="12.75" x14ac:dyDescent="0.2">
      <c r="A11871" s="20"/>
      <c r="C11871" s="22"/>
      <c r="F11871" s="25"/>
    </row>
    <row r="11872" spans="1:6" ht="12.75" x14ac:dyDescent="0.2">
      <c r="A11872" s="20"/>
      <c r="C11872" s="22"/>
      <c r="F11872" s="25"/>
    </row>
    <row r="11873" spans="1:6" ht="12.75" x14ac:dyDescent="0.2">
      <c r="A11873" s="20"/>
      <c r="C11873" s="22"/>
      <c r="F11873" s="25"/>
    </row>
    <row r="11874" spans="1:6" ht="12.75" x14ac:dyDescent="0.2">
      <c r="A11874" s="20"/>
      <c r="C11874" s="22"/>
      <c r="F11874" s="25"/>
    </row>
    <row r="11875" spans="1:6" ht="12.75" x14ac:dyDescent="0.2">
      <c r="A11875" s="20"/>
      <c r="C11875" s="22"/>
      <c r="F11875" s="25"/>
    </row>
    <row r="11876" spans="1:6" ht="12.75" x14ac:dyDescent="0.2">
      <c r="A11876" s="20"/>
      <c r="C11876" s="22"/>
      <c r="F11876" s="25"/>
    </row>
    <row r="11877" spans="1:6" ht="12.75" x14ac:dyDescent="0.2">
      <c r="A11877" s="20"/>
      <c r="C11877" s="22"/>
      <c r="F11877" s="25"/>
    </row>
    <row r="11878" spans="1:6" ht="12.75" x14ac:dyDescent="0.2">
      <c r="A11878" s="20"/>
      <c r="C11878" s="22"/>
      <c r="F11878" s="25"/>
    </row>
    <row r="11879" spans="1:6" ht="12.75" x14ac:dyDescent="0.2">
      <c r="A11879" s="20"/>
      <c r="C11879" s="22"/>
      <c r="F11879" s="25"/>
    </row>
    <row r="11880" spans="1:6" ht="12.75" x14ac:dyDescent="0.2">
      <c r="A11880" s="20"/>
      <c r="C11880" s="22"/>
      <c r="F11880" s="25"/>
    </row>
    <row r="11881" spans="1:6" ht="12.75" x14ac:dyDescent="0.2">
      <c r="A11881" s="20"/>
      <c r="C11881" s="22"/>
      <c r="F11881" s="25"/>
    </row>
    <row r="11882" spans="1:6" ht="12.75" x14ac:dyDescent="0.2">
      <c r="A11882" s="20"/>
      <c r="C11882" s="22"/>
      <c r="F11882" s="25"/>
    </row>
    <row r="11883" spans="1:6" ht="12.75" x14ac:dyDescent="0.2">
      <c r="A11883" s="20"/>
      <c r="C11883" s="22"/>
      <c r="F11883" s="25"/>
    </row>
    <row r="11884" spans="1:6" ht="12.75" x14ac:dyDescent="0.2">
      <c r="A11884" s="20"/>
      <c r="C11884" s="22"/>
      <c r="F11884" s="25"/>
    </row>
    <row r="11885" spans="1:6" ht="12.75" x14ac:dyDescent="0.2">
      <c r="A11885" s="20"/>
      <c r="C11885" s="22"/>
      <c r="F11885" s="25"/>
    </row>
    <row r="11886" spans="1:6" ht="12.75" x14ac:dyDescent="0.2">
      <c r="A11886" s="20"/>
      <c r="C11886" s="22"/>
      <c r="F11886" s="25"/>
    </row>
    <row r="11887" spans="1:6" ht="12.75" x14ac:dyDescent="0.2">
      <c r="A11887" s="20"/>
      <c r="C11887" s="22"/>
      <c r="F11887" s="25"/>
    </row>
    <row r="11888" spans="1:6" ht="12.75" x14ac:dyDescent="0.2">
      <c r="A11888" s="20"/>
      <c r="C11888" s="22"/>
      <c r="F11888" s="25"/>
    </row>
    <row r="11889" spans="1:6" ht="12.75" x14ac:dyDescent="0.2">
      <c r="A11889" s="20"/>
      <c r="C11889" s="22"/>
      <c r="F11889" s="25"/>
    </row>
    <row r="11890" spans="1:6" ht="12.75" x14ac:dyDescent="0.2">
      <c r="A11890" s="20"/>
      <c r="C11890" s="22"/>
      <c r="F11890" s="25"/>
    </row>
    <row r="11891" spans="1:6" ht="12.75" x14ac:dyDescent="0.2">
      <c r="A11891" s="20"/>
      <c r="C11891" s="22"/>
      <c r="F11891" s="25"/>
    </row>
    <row r="11892" spans="1:6" ht="12.75" x14ac:dyDescent="0.2">
      <c r="A11892" s="20"/>
      <c r="C11892" s="22"/>
      <c r="F11892" s="25"/>
    </row>
    <row r="11893" spans="1:6" ht="12.75" x14ac:dyDescent="0.2">
      <c r="A11893" s="20"/>
      <c r="C11893" s="22"/>
      <c r="F11893" s="25"/>
    </row>
    <row r="11894" spans="1:6" ht="12.75" x14ac:dyDescent="0.2">
      <c r="A11894" s="20"/>
      <c r="C11894" s="22"/>
      <c r="F11894" s="25"/>
    </row>
    <row r="11895" spans="1:6" ht="12.75" x14ac:dyDescent="0.2">
      <c r="A11895" s="20"/>
      <c r="C11895" s="22"/>
      <c r="F11895" s="25"/>
    </row>
    <row r="11896" spans="1:6" ht="12.75" x14ac:dyDescent="0.2">
      <c r="A11896" s="20"/>
      <c r="C11896" s="22"/>
      <c r="F11896" s="25"/>
    </row>
    <row r="11897" spans="1:6" ht="12.75" x14ac:dyDescent="0.2">
      <c r="A11897" s="20"/>
      <c r="C11897" s="22"/>
      <c r="F11897" s="25"/>
    </row>
    <row r="11898" spans="1:6" ht="12.75" x14ac:dyDescent="0.2">
      <c r="A11898" s="20"/>
      <c r="C11898" s="22"/>
      <c r="F11898" s="25"/>
    </row>
    <row r="11899" spans="1:6" ht="12.75" x14ac:dyDescent="0.2">
      <c r="A11899" s="20"/>
      <c r="C11899" s="22"/>
      <c r="F11899" s="25"/>
    </row>
    <row r="11900" spans="1:6" ht="12.75" x14ac:dyDescent="0.2">
      <c r="A11900" s="20"/>
      <c r="C11900" s="22"/>
      <c r="F11900" s="25"/>
    </row>
    <row r="11901" spans="1:6" ht="12.75" x14ac:dyDescent="0.2">
      <c r="A11901" s="20"/>
      <c r="C11901" s="22"/>
      <c r="F11901" s="25"/>
    </row>
    <row r="11902" spans="1:6" ht="12.75" x14ac:dyDescent="0.2">
      <c r="A11902" s="20"/>
      <c r="C11902" s="22"/>
      <c r="F11902" s="25"/>
    </row>
    <row r="11903" spans="1:6" ht="12.75" x14ac:dyDescent="0.2">
      <c r="A11903" s="20"/>
      <c r="C11903" s="22"/>
      <c r="F11903" s="25"/>
    </row>
    <row r="11904" spans="1:6" ht="12.75" x14ac:dyDescent="0.2">
      <c r="A11904" s="20"/>
      <c r="C11904" s="22"/>
      <c r="F11904" s="25"/>
    </row>
    <row r="11905" spans="1:6" ht="12.75" x14ac:dyDescent="0.2">
      <c r="A11905" s="20"/>
      <c r="C11905" s="22"/>
      <c r="F11905" s="25"/>
    </row>
    <row r="11906" spans="1:6" ht="12.75" x14ac:dyDescent="0.2">
      <c r="A11906" s="20"/>
      <c r="C11906" s="22"/>
      <c r="F11906" s="25"/>
    </row>
    <row r="11907" spans="1:6" ht="12.75" x14ac:dyDescent="0.2">
      <c r="A11907" s="20"/>
      <c r="C11907" s="22"/>
      <c r="F11907" s="25"/>
    </row>
    <row r="11908" spans="1:6" ht="12.75" x14ac:dyDescent="0.2">
      <c r="A11908" s="20"/>
      <c r="C11908" s="22"/>
      <c r="F11908" s="25"/>
    </row>
    <row r="11909" spans="1:6" ht="12.75" x14ac:dyDescent="0.2">
      <c r="A11909" s="20"/>
      <c r="C11909" s="22"/>
      <c r="F11909" s="25"/>
    </row>
    <row r="11910" spans="1:6" ht="12.75" x14ac:dyDescent="0.2">
      <c r="A11910" s="20"/>
      <c r="C11910" s="22"/>
      <c r="F11910" s="25"/>
    </row>
    <row r="11911" spans="1:6" ht="12.75" x14ac:dyDescent="0.2">
      <c r="A11911" s="20"/>
      <c r="C11911" s="22"/>
      <c r="F11911" s="25"/>
    </row>
    <row r="11912" spans="1:6" ht="12.75" x14ac:dyDescent="0.2">
      <c r="A11912" s="20"/>
      <c r="C11912" s="22"/>
      <c r="F11912" s="25"/>
    </row>
    <row r="11913" spans="1:6" ht="12.75" x14ac:dyDescent="0.2">
      <c r="A11913" s="20"/>
      <c r="C11913" s="22"/>
      <c r="F11913" s="25"/>
    </row>
    <row r="11914" spans="1:6" ht="12.75" x14ac:dyDescent="0.2">
      <c r="A11914" s="20"/>
      <c r="C11914" s="22"/>
      <c r="F11914" s="25"/>
    </row>
    <row r="11915" spans="1:6" ht="12.75" x14ac:dyDescent="0.2">
      <c r="A11915" s="20"/>
      <c r="C11915" s="22"/>
      <c r="F11915" s="25"/>
    </row>
    <row r="11916" spans="1:6" ht="12.75" x14ac:dyDescent="0.2">
      <c r="A11916" s="20"/>
      <c r="C11916" s="22"/>
      <c r="F11916" s="25"/>
    </row>
    <row r="11917" spans="1:6" ht="12.75" x14ac:dyDescent="0.2">
      <c r="A11917" s="20"/>
      <c r="C11917" s="22"/>
      <c r="F11917" s="25"/>
    </row>
    <row r="11918" spans="1:6" ht="12.75" x14ac:dyDescent="0.2">
      <c r="A11918" s="20"/>
      <c r="C11918" s="22"/>
      <c r="F11918" s="25"/>
    </row>
    <row r="11919" spans="1:6" ht="12.75" x14ac:dyDescent="0.2">
      <c r="A11919" s="20"/>
      <c r="C11919" s="22"/>
      <c r="F11919" s="25"/>
    </row>
    <row r="11920" spans="1:6" ht="12.75" x14ac:dyDescent="0.2">
      <c r="A11920" s="20"/>
      <c r="C11920" s="22"/>
      <c r="F11920" s="25"/>
    </row>
    <row r="11921" spans="1:6" ht="12.75" x14ac:dyDescent="0.2">
      <c r="A11921" s="20"/>
      <c r="C11921" s="22"/>
      <c r="F11921" s="25"/>
    </row>
    <row r="11922" spans="1:6" ht="12.75" x14ac:dyDescent="0.2">
      <c r="A11922" s="20"/>
      <c r="C11922" s="22"/>
      <c r="F11922" s="25"/>
    </row>
    <row r="11923" spans="1:6" ht="12.75" x14ac:dyDescent="0.2">
      <c r="A11923" s="20"/>
      <c r="C11923" s="22"/>
      <c r="F11923" s="25"/>
    </row>
    <row r="11924" spans="1:6" ht="12.75" x14ac:dyDescent="0.2">
      <c r="A11924" s="20"/>
      <c r="C11924" s="22"/>
      <c r="F11924" s="25"/>
    </row>
    <row r="11925" spans="1:6" ht="12.75" x14ac:dyDescent="0.2">
      <c r="A11925" s="20"/>
      <c r="C11925" s="22"/>
      <c r="F11925" s="25"/>
    </row>
    <row r="11926" spans="1:6" ht="12.75" x14ac:dyDescent="0.2">
      <c r="A11926" s="20"/>
      <c r="C11926" s="22"/>
      <c r="F11926" s="25"/>
    </row>
    <row r="11927" spans="1:6" ht="12.75" x14ac:dyDescent="0.2">
      <c r="A11927" s="20"/>
      <c r="C11927" s="22"/>
      <c r="F11927" s="25"/>
    </row>
    <row r="11928" spans="1:6" ht="12.75" x14ac:dyDescent="0.2">
      <c r="A11928" s="20"/>
      <c r="C11928" s="22"/>
      <c r="F11928" s="25"/>
    </row>
    <row r="11929" spans="1:6" ht="12.75" x14ac:dyDescent="0.2">
      <c r="A11929" s="20"/>
      <c r="C11929" s="22"/>
      <c r="F11929" s="25"/>
    </row>
    <row r="11930" spans="1:6" ht="12.75" x14ac:dyDescent="0.2">
      <c r="A11930" s="20"/>
      <c r="C11930" s="22"/>
      <c r="F11930" s="25"/>
    </row>
    <row r="11931" spans="1:6" ht="12.75" x14ac:dyDescent="0.2">
      <c r="A11931" s="20"/>
      <c r="C11931" s="22"/>
      <c r="F11931" s="25"/>
    </row>
    <row r="11932" spans="1:6" ht="12.75" x14ac:dyDescent="0.2">
      <c r="A11932" s="20"/>
      <c r="C11932" s="22"/>
      <c r="F11932" s="25"/>
    </row>
    <row r="11933" spans="1:6" ht="12.75" x14ac:dyDescent="0.2">
      <c r="A11933" s="20"/>
      <c r="C11933" s="22"/>
      <c r="F11933" s="25"/>
    </row>
    <row r="11934" spans="1:6" ht="12.75" x14ac:dyDescent="0.2">
      <c r="A11934" s="20"/>
      <c r="C11934" s="22"/>
      <c r="F11934" s="25"/>
    </row>
    <row r="11935" spans="1:6" ht="12.75" x14ac:dyDescent="0.2">
      <c r="A11935" s="20"/>
      <c r="C11935" s="22"/>
      <c r="F11935" s="25"/>
    </row>
    <row r="11936" spans="1:6" ht="12.75" x14ac:dyDescent="0.2">
      <c r="A11936" s="20"/>
      <c r="C11936" s="22"/>
      <c r="F11936" s="25"/>
    </row>
    <row r="11937" spans="1:6" ht="12.75" x14ac:dyDescent="0.2">
      <c r="A11937" s="20"/>
      <c r="C11937" s="22"/>
      <c r="F11937" s="25"/>
    </row>
    <row r="11938" spans="1:6" ht="12.75" x14ac:dyDescent="0.2">
      <c r="A11938" s="20"/>
      <c r="C11938" s="22"/>
      <c r="F11938" s="25"/>
    </row>
    <row r="11939" spans="1:6" ht="12.75" x14ac:dyDescent="0.2">
      <c r="A11939" s="20"/>
      <c r="C11939" s="22"/>
      <c r="F11939" s="25"/>
    </row>
    <row r="11940" spans="1:6" ht="12.75" x14ac:dyDescent="0.2">
      <c r="A11940" s="20"/>
      <c r="C11940" s="22"/>
      <c r="F11940" s="25"/>
    </row>
    <row r="11941" spans="1:6" ht="12.75" x14ac:dyDescent="0.2">
      <c r="A11941" s="20"/>
      <c r="C11941" s="22"/>
      <c r="F11941" s="25"/>
    </row>
    <row r="11942" spans="1:6" ht="12.75" x14ac:dyDescent="0.2">
      <c r="A11942" s="20"/>
      <c r="C11942" s="22"/>
      <c r="F11942" s="25"/>
    </row>
    <row r="11943" spans="1:6" ht="12.75" x14ac:dyDescent="0.2">
      <c r="A11943" s="20"/>
      <c r="C11943" s="22"/>
      <c r="F11943" s="25"/>
    </row>
    <row r="11944" spans="1:6" ht="12.75" x14ac:dyDescent="0.2">
      <c r="A11944" s="20"/>
      <c r="C11944" s="22"/>
      <c r="F11944" s="25"/>
    </row>
    <row r="11945" spans="1:6" ht="12.75" x14ac:dyDescent="0.2">
      <c r="A11945" s="20"/>
      <c r="C11945" s="22"/>
      <c r="F11945" s="25"/>
    </row>
    <row r="11946" spans="1:6" ht="12.75" x14ac:dyDescent="0.2">
      <c r="A11946" s="20"/>
      <c r="C11946" s="22"/>
      <c r="F11946" s="25"/>
    </row>
    <row r="11947" spans="1:6" ht="12.75" x14ac:dyDescent="0.2">
      <c r="A11947" s="20"/>
      <c r="C11947" s="22"/>
      <c r="F11947" s="25"/>
    </row>
    <row r="11948" spans="1:6" ht="12.75" x14ac:dyDescent="0.2">
      <c r="A11948" s="20"/>
      <c r="C11948" s="22"/>
      <c r="F11948" s="25"/>
    </row>
    <row r="11949" spans="1:6" ht="12.75" x14ac:dyDescent="0.2">
      <c r="A11949" s="20"/>
      <c r="C11949" s="22"/>
      <c r="F11949" s="25"/>
    </row>
    <row r="11950" spans="1:6" ht="12.75" x14ac:dyDescent="0.2">
      <c r="A11950" s="20"/>
      <c r="C11950" s="22"/>
      <c r="F11950" s="25"/>
    </row>
    <row r="11951" spans="1:6" ht="12.75" x14ac:dyDescent="0.2">
      <c r="A11951" s="20"/>
      <c r="C11951" s="22"/>
      <c r="F11951" s="25"/>
    </row>
    <row r="11952" spans="1:6" ht="12.75" x14ac:dyDescent="0.2">
      <c r="A11952" s="20"/>
      <c r="C11952" s="22"/>
      <c r="F11952" s="25"/>
    </row>
    <row r="11953" spans="1:6" ht="12.75" x14ac:dyDescent="0.2">
      <c r="A11953" s="20"/>
      <c r="C11953" s="22"/>
      <c r="F11953" s="25"/>
    </row>
    <row r="11954" spans="1:6" ht="12.75" x14ac:dyDescent="0.2">
      <c r="A11954" s="20"/>
      <c r="C11954" s="22"/>
      <c r="F11954" s="25"/>
    </row>
    <row r="11955" spans="1:6" ht="12.75" x14ac:dyDescent="0.2">
      <c r="A11955" s="20"/>
      <c r="C11955" s="22"/>
      <c r="F11955" s="25"/>
    </row>
    <row r="11956" spans="1:6" ht="12.75" x14ac:dyDescent="0.2">
      <c r="A11956" s="20"/>
      <c r="C11956" s="22"/>
      <c r="F11956" s="25"/>
    </row>
    <row r="11957" spans="1:6" ht="12.75" x14ac:dyDescent="0.2">
      <c r="A11957" s="20"/>
      <c r="C11957" s="22"/>
      <c r="F11957" s="25"/>
    </row>
    <row r="11958" spans="1:6" ht="12.75" x14ac:dyDescent="0.2">
      <c r="A11958" s="20"/>
      <c r="C11958" s="22"/>
      <c r="F11958" s="25"/>
    </row>
    <row r="11959" spans="1:6" ht="12.75" x14ac:dyDescent="0.2">
      <c r="A11959" s="20"/>
      <c r="C11959" s="22"/>
      <c r="F11959" s="25"/>
    </row>
    <row r="11960" spans="1:6" ht="12.75" x14ac:dyDescent="0.2">
      <c r="A11960" s="20"/>
      <c r="C11960" s="22"/>
      <c r="F11960" s="25"/>
    </row>
    <row r="11961" spans="1:6" ht="12.75" x14ac:dyDescent="0.2">
      <c r="A11961" s="20"/>
      <c r="C11961" s="22"/>
      <c r="F11961" s="25"/>
    </row>
    <row r="11962" spans="1:6" ht="12.75" x14ac:dyDescent="0.2">
      <c r="A11962" s="20"/>
      <c r="C11962" s="22"/>
      <c r="F11962" s="25"/>
    </row>
    <row r="11963" spans="1:6" ht="12.75" x14ac:dyDescent="0.2">
      <c r="A11963" s="20"/>
      <c r="C11963" s="22"/>
      <c r="F11963" s="25"/>
    </row>
    <row r="11964" spans="1:6" ht="12.75" x14ac:dyDescent="0.2">
      <c r="A11964" s="20"/>
      <c r="C11964" s="22"/>
      <c r="F11964" s="25"/>
    </row>
    <row r="11965" spans="1:6" ht="12.75" x14ac:dyDescent="0.2">
      <c r="A11965" s="20"/>
      <c r="C11965" s="22"/>
      <c r="F11965" s="25"/>
    </row>
    <row r="11966" spans="1:6" ht="12.75" x14ac:dyDescent="0.2">
      <c r="A11966" s="20"/>
      <c r="C11966" s="22"/>
      <c r="F11966" s="25"/>
    </row>
    <row r="11967" spans="1:6" ht="12.75" x14ac:dyDescent="0.2">
      <c r="A11967" s="20"/>
      <c r="C11967" s="22"/>
      <c r="F11967" s="25"/>
    </row>
    <row r="11968" spans="1:6" ht="12.75" x14ac:dyDescent="0.2">
      <c r="A11968" s="20"/>
      <c r="C11968" s="22"/>
      <c r="F11968" s="25"/>
    </row>
    <row r="11969" spans="1:6" ht="12.75" x14ac:dyDescent="0.2">
      <c r="A11969" s="20"/>
      <c r="C11969" s="22"/>
      <c r="F11969" s="25"/>
    </row>
    <row r="11970" spans="1:6" ht="12.75" x14ac:dyDescent="0.2">
      <c r="A11970" s="20"/>
      <c r="C11970" s="22"/>
      <c r="F11970" s="25"/>
    </row>
    <row r="11971" spans="1:6" ht="12.75" x14ac:dyDescent="0.2">
      <c r="A11971" s="20"/>
      <c r="C11971" s="22"/>
      <c r="F11971" s="25"/>
    </row>
    <row r="11972" spans="1:6" ht="12.75" x14ac:dyDescent="0.2">
      <c r="A11972" s="20"/>
      <c r="C11972" s="22"/>
      <c r="F11972" s="25"/>
    </row>
    <row r="11973" spans="1:6" ht="12.75" x14ac:dyDescent="0.2">
      <c r="A11973" s="20"/>
      <c r="C11973" s="22"/>
      <c r="F11973" s="25"/>
    </row>
    <row r="11974" spans="1:6" ht="12.75" x14ac:dyDescent="0.2">
      <c r="A11974" s="20"/>
      <c r="C11974" s="22"/>
      <c r="F11974" s="25"/>
    </row>
    <row r="11975" spans="1:6" ht="12.75" x14ac:dyDescent="0.2">
      <c r="A11975" s="20"/>
      <c r="C11975" s="22"/>
      <c r="F11975" s="25"/>
    </row>
    <row r="11976" spans="1:6" ht="12.75" x14ac:dyDescent="0.2">
      <c r="A11976" s="20"/>
      <c r="C11976" s="22"/>
      <c r="F11976" s="25"/>
    </row>
    <row r="11977" spans="1:6" ht="12.75" x14ac:dyDescent="0.2">
      <c r="A11977" s="20"/>
      <c r="C11977" s="22"/>
      <c r="F11977" s="25"/>
    </row>
    <row r="11978" spans="1:6" ht="12.75" x14ac:dyDescent="0.2">
      <c r="A11978" s="20"/>
      <c r="C11978" s="22"/>
      <c r="F11978" s="25"/>
    </row>
    <row r="11979" spans="1:6" ht="12.75" x14ac:dyDescent="0.2">
      <c r="A11979" s="20"/>
      <c r="C11979" s="22"/>
      <c r="F11979" s="25"/>
    </row>
    <row r="11980" spans="1:6" ht="12.75" x14ac:dyDescent="0.2">
      <c r="A11980" s="20"/>
      <c r="C11980" s="22"/>
      <c r="F11980" s="25"/>
    </row>
    <row r="11981" spans="1:6" ht="12.75" x14ac:dyDescent="0.2">
      <c r="A11981" s="20"/>
      <c r="C11981" s="22"/>
      <c r="F11981" s="25"/>
    </row>
    <row r="11982" spans="1:6" ht="12.75" x14ac:dyDescent="0.2">
      <c r="A11982" s="20"/>
      <c r="C11982" s="22"/>
      <c r="F11982" s="25"/>
    </row>
    <row r="11983" spans="1:6" ht="12.75" x14ac:dyDescent="0.2">
      <c r="A11983" s="20"/>
      <c r="C11983" s="22"/>
      <c r="F11983" s="25"/>
    </row>
    <row r="11984" spans="1:6" ht="12.75" x14ac:dyDescent="0.2">
      <c r="A11984" s="20"/>
      <c r="C11984" s="22"/>
      <c r="F11984" s="25"/>
    </row>
    <row r="11985" spans="1:6" ht="12.75" x14ac:dyDescent="0.2">
      <c r="A11985" s="20"/>
      <c r="C11985" s="22"/>
      <c r="F11985" s="25"/>
    </row>
    <row r="11986" spans="1:6" ht="12.75" x14ac:dyDescent="0.2">
      <c r="A11986" s="20"/>
      <c r="C11986" s="22"/>
      <c r="F11986" s="25"/>
    </row>
    <row r="11987" spans="1:6" ht="12.75" x14ac:dyDescent="0.2">
      <c r="A11987" s="20"/>
      <c r="C11987" s="22"/>
      <c r="F11987" s="25"/>
    </row>
    <row r="11988" spans="1:6" ht="12.75" x14ac:dyDescent="0.2">
      <c r="A11988" s="20"/>
      <c r="C11988" s="22"/>
      <c r="F11988" s="25"/>
    </row>
    <row r="11989" spans="1:6" ht="12.75" x14ac:dyDescent="0.2">
      <c r="A11989" s="20"/>
      <c r="C11989" s="22"/>
      <c r="F11989" s="25"/>
    </row>
    <row r="11990" spans="1:6" ht="12.75" x14ac:dyDescent="0.2">
      <c r="A11990" s="20"/>
      <c r="C11990" s="22"/>
      <c r="F11990" s="25"/>
    </row>
    <row r="11991" spans="1:6" ht="12.75" x14ac:dyDescent="0.2">
      <c r="A11991" s="20"/>
      <c r="C11991" s="22"/>
      <c r="F11991" s="25"/>
    </row>
    <row r="11992" spans="1:6" ht="12.75" x14ac:dyDescent="0.2">
      <c r="A11992" s="20"/>
      <c r="C11992" s="22"/>
      <c r="F11992" s="25"/>
    </row>
    <row r="11993" spans="1:6" ht="12.75" x14ac:dyDescent="0.2">
      <c r="A11993" s="20"/>
      <c r="C11993" s="22"/>
      <c r="F11993" s="25"/>
    </row>
    <row r="11994" spans="1:6" ht="12.75" x14ac:dyDescent="0.2">
      <c r="A11994" s="20"/>
      <c r="C11994" s="22"/>
      <c r="F11994" s="25"/>
    </row>
    <row r="11995" spans="1:6" ht="12.75" x14ac:dyDescent="0.2">
      <c r="A11995" s="20"/>
      <c r="C11995" s="22"/>
      <c r="F11995" s="25"/>
    </row>
    <row r="11996" spans="1:6" ht="12.75" x14ac:dyDescent="0.2">
      <c r="A11996" s="20"/>
      <c r="C11996" s="22"/>
      <c r="F11996" s="25"/>
    </row>
    <row r="11997" spans="1:6" ht="12.75" x14ac:dyDescent="0.2">
      <c r="A11997" s="20"/>
      <c r="C11997" s="22"/>
      <c r="F11997" s="25"/>
    </row>
    <row r="11998" spans="1:6" ht="12.75" x14ac:dyDescent="0.2">
      <c r="A11998" s="20"/>
      <c r="C11998" s="22"/>
      <c r="F11998" s="25"/>
    </row>
    <row r="11999" spans="1:6" ht="12.75" x14ac:dyDescent="0.2">
      <c r="A11999" s="20"/>
      <c r="C11999" s="22"/>
      <c r="F11999" s="25"/>
    </row>
    <row r="12000" spans="1:6" ht="12.75" x14ac:dyDescent="0.2">
      <c r="A12000" s="20"/>
      <c r="C12000" s="22"/>
      <c r="F12000" s="25"/>
    </row>
    <row r="12001" spans="1:6" ht="12.75" x14ac:dyDescent="0.2">
      <c r="A12001" s="20"/>
      <c r="C12001" s="22"/>
      <c r="F12001" s="25"/>
    </row>
    <row r="12002" spans="1:6" ht="12.75" x14ac:dyDescent="0.2">
      <c r="A12002" s="20"/>
      <c r="C12002" s="22"/>
      <c r="F12002" s="25"/>
    </row>
    <row r="12003" spans="1:6" ht="12.75" x14ac:dyDescent="0.2">
      <c r="A12003" s="20"/>
      <c r="C12003" s="22"/>
      <c r="F12003" s="25"/>
    </row>
    <row r="12004" spans="1:6" ht="12.75" x14ac:dyDescent="0.2">
      <c r="A12004" s="20"/>
      <c r="C12004" s="22"/>
      <c r="F12004" s="25"/>
    </row>
    <row r="12005" spans="1:6" ht="12.75" x14ac:dyDescent="0.2">
      <c r="A12005" s="20"/>
      <c r="C12005" s="22"/>
      <c r="F12005" s="25"/>
    </row>
    <row r="12006" spans="1:6" ht="12.75" x14ac:dyDescent="0.2">
      <c r="A12006" s="20"/>
      <c r="C12006" s="22"/>
      <c r="F12006" s="25"/>
    </row>
    <row r="12007" spans="1:6" ht="12.75" x14ac:dyDescent="0.2">
      <c r="A12007" s="20"/>
      <c r="C12007" s="22"/>
      <c r="F12007" s="25"/>
    </row>
    <row r="12008" spans="1:6" ht="12.75" x14ac:dyDescent="0.2">
      <c r="A12008" s="20"/>
      <c r="C12008" s="22"/>
      <c r="F12008" s="25"/>
    </row>
    <row r="12009" spans="1:6" ht="12.75" x14ac:dyDescent="0.2">
      <c r="A12009" s="20"/>
      <c r="C12009" s="22"/>
      <c r="F12009" s="25"/>
    </row>
    <row r="12010" spans="1:6" ht="12.75" x14ac:dyDescent="0.2">
      <c r="A12010" s="20"/>
      <c r="C12010" s="22"/>
      <c r="F12010" s="25"/>
    </row>
    <row r="12011" spans="1:6" ht="12.75" x14ac:dyDescent="0.2">
      <c r="A12011" s="20"/>
      <c r="C12011" s="22"/>
      <c r="F12011" s="25"/>
    </row>
    <row r="12012" spans="1:6" ht="12.75" x14ac:dyDescent="0.2">
      <c r="A12012" s="20"/>
      <c r="C12012" s="22"/>
      <c r="F12012" s="25"/>
    </row>
    <row r="12013" spans="1:6" ht="12.75" x14ac:dyDescent="0.2">
      <c r="A12013" s="20"/>
      <c r="C12013" s="22"/>
      <c r="F12013" s="25"/>
    </row>
    <row r="12014" spans="1:6" ht="12.75" x14ac:dyDescent="0.2">
      <c r="A12014" s="20"/>
      <c r="C12014" s="22"/>
      <c r="F12014" s="25"/>
    </row>
    <row r="12015" spans="1:6" ht="12.75" x14ac:dyDescent="0.2">
      <c r="A12015" s="20"/>
      <c r="C12015" s="22"/>
      <c r="F12015" s="25"/>
    </row>
    <row r="12016" spans="1:6" ht="12.75" x14ac:dyDescent="0.2">
      <c r="A12016" s="20"/>
      <c r="C12016" s="22"/>
      <c r="F12016" s="25"/>
    </row>
    <row r="12017" spans="1:6" ht="12.75" x14ac:dyDescent="0.2">
      <c r="A12017" s="20"/>
      <c r="C12017" s="22"/>
      <c r="F12017" s="25"/>
    </row>
    <row r="12018" spans="1:6" ht="12.75" x14ac:dyDescent="0.2">
      <c r="A12018" s="20"/>
      <c r="C12018" s="22"/>
      <c r="F12018" s="25"/>
    </row>
    <row r="12019" spans="1:6" ht="12.75" x14ac:dyDescent="0.2">
      <c r="A12019" s="20"/>
      <c r="C12019" s="22"/>
      <c r="F12019" s="25"/>
    </row>
    <row r="12020" spans="1:6" ht="12.75" x14ac:dyDescent="0.2">
      <c r="A12020" s="20"/>
      <c r="C12020" s="22"/>
      <c r="F12020" s="25"/>
    </row>
    <row r="12021" spans="1:6" ht="12.75" x14ac:dyDescent="0.2">
      <c r="A12021" s="20"/>
      <c r="C12021" s="22"/>
      <c r="F12021" s="25"/>
    </row>
    <row r="12022" spans="1:6" ht="12.75" x14ac:dyDescent="0.2">
      <c r="A12022" s="20"/>
      <c r="C12022" s="22"/>
      <c r="F12022" s="25"/>
    </row>
    <row r="12023" spans="1:6" ht="12.75" x14ac:dyDescent="0.2">
      <c r="A12023" s="20"/>
      <c r="C12023" s="22"/>
      <c r="F12023" s="25"/>
    </row>
    <row r="12024" spans="1:6" ht="12.75" x14ac:dyDescent="0.2">
      <c r="A12024" s="20"/>
      <c r="C12024" s="22"/>
      <c r="F12024" s="25"/>
    </row>
    <row r="12025" spans="1:6" ht="12.75" x14ac:dyDescent="0.2">
      <c r="A12025" s="20"/>
      <c r="C12025" s="22"/>
      <c r="F12025" s="25"/>
    </row>
    <row r="12026" spans="1:6" ht="12.75" x14ac:dyDescent="0.2">
      <c r="A12026" s="20"/>
      <c r="C12026" s="22"/>
      <c r="F12026" s="25"/>
    </row>
    <row r="12027" spans="1:6" ht="12.75" x14ac:dyDescent="0.2">
      <c r="A12027" s="20"/>
      <c r="C12027" s="22"/>
      <c r="F12027" s="25"/>
    </row>
    <row r="12028" spans="1:6" ht="12.75" x14ac:dyDescent="0.2">
      <c r="A12028" s="20"/>
      <c r="C12028" s="22"/>
      <c r="F12028" s="25"/>
    </row>
    <row r="12029" spans="1:6" ht="12.75" x14ac:dyDescent="0.2">
      <c r="A12029" s="20"/>
      <c r="C12029" s="22"/>
      <c r="F12029" s="25"/>
    </row>
    <row r="12030" spans="1:6" ht="12.75" x14ac:dyDescent="0.2">
      <c r="A12030" s="20"/>
      <c r="C12030" s="22"/>
      <c r="F12030" s="25"/>
    </row>
    <row r="12031" spans="1:6" ht="12.75" x14ac:dyDescent="0.2">
      <c r="A12031" s="20"/>
      <c r="C12031" s="22"/>
      <c r="F12031" s="25"/>
    </row>
    <row r="12032" spans="1:6" ht="12.75" x14ac:dyDescent="0.2">
      <c r="A12032" s="20"/>
      <c r="C12032" s="22"/>
      <c r="F12032" s="25"/>
    </row>
    <row r="12033" spans="1:6" ht="12.75" x14ac:dyDescent="0.2">
      <c r="A12033" s="20"/>
      <c r="C12033" s="22"/>
      <c r="F12033" s="25"/>
    </row>
    <row r="12034" spans="1:6" ht="12.75" x14ac:dyDescent="0.2">
      <c r="A12034" s="20"/>
      <c r="C12034" s="22"/>
      <c r="F12034" s="25"/>
    </row>
    <row r="12035" spans="1:6" ht="12.75" x14ac:dyDescent="0.2">
      <c r="A12035" s="20"/>
      <c r="C12035" s="22"/>
      <c r="F12035" s="25"/>
    </row>
    <row r="12036" spans="1:6" ht="12.75" x14ac:dyDescent="0.2">
      <c r="A12036" s="20"/>
      <c r="C12036" s="22"/>
      <c r="F12036" s="25"/>
    </row>
    <row r="12037" spans="1:6" ht="12.75" x14ac:dyDescent="0.2">
      <c r="A12037" s="20"/>
      <c r="C12037" s="22"/>
      <c r="F12037" s="25"/>
    </row>
    <row r="12038" spans="1:6" ht="12.75" x14ac:dyDescent="0.2">
      <c r="A12038" s="20"/>
      <c r="C12038" s="22"/>
      <c r="F12038" s="25"/>
    </row>
    <row r="12039" spans="1:6" ht="12.75" x14ac:dyDescent="0.2">
      <c r="A12039" s="20"/>
      <c r="C12039" s="22"/>
      <c r="F12039" s="25"/>
    </row>
    <row r="12040" spans="1:6" ht="12.75" x14ac:dyDescent="0.2">
      <c r="A12040" s="20"/>
      <c r="C12040" s="22"/>
      <c r="F12040" s="25"/>
    </row>
    <row r="12041" spans="1:6" ht="12.75" x14ac:dyDescent="0.2">
      <c r="A12041" s="20"/>
      <c r="C12041" s="22"/>
      <c r="F12041" s="25"/>
    </row>
    <row r="12042" spans="1:6" ht="12.75" x14ac:dyDescent="0.2">
      <c r="A12042" s="20"/>
      <c r="C12042" s="22"/>
      <c r="F12042" s="25"/>
    </row>
    <row r="12043" spans="1:6" ht="12.75" x14ac:dyDescent="0.2">
      <c r="A12043" s="20"/>
      <c r="C12043" s="22"/>
      <c r="F12043" s="25"/>
    </row>
    <row r="12044" spans="1:6" ht="12.75" x14ac:dyDescent="0.2">
      <c r="A12044" s="20"/>
      <c r="C12044" s="22"/>
      <c r="F12044" s="25"/>
    </row>
    <row r="12045" spans="1:6" ht="12.75" x14ac:dyDescent="0.2">
      <c r="A12045" s="20"/>
      <c r="C12045" s="22"/>
      <c r="F12045" s="25"/>
    </row>
    <row r="12046" spans="1:6" ht="12.75" x14ac:dyDescent="0.2">
      <c r="A12046" s="20"/>
      <c r="C12046" s="22"/>
      <c r="F12046" s="25"/>
    </row>
    <row r="12047" spans="1:6" ht="12.75" x14ac:dyDescent="0.2">
      <c r="A12047" s="20"/>
      <c r="C12047" s="22"/>
      <c r="F12047" s="25"/>
    </row>
    <row r="12048" spans="1:6" ht="12.75" x14ac:dyDescent="0.2">
      <c r="A12048" s="20"/>
      <c r="C12048" s="22"/>
      <c r="F12048" s="25"/>
    </row>
    <row r="12049" spans="1:6" ht="12.75" x14ac:dyDescent="0.2">
      <c r="A12049" s="20"/>
      <c r="C12049" s="22"/>
      <c r="F12049" s="25"/>
    </row>
    <row r="12050" spans="1:6" ht="12.75" x14ac:dyDescent="0.2">
      <c r="A12050" s="20"/>
      <c r="C12050" s="22"/>
      <c r="F12050" s="25"/>
    </row>
    <row r="12051" spans="1:6" ht="12.75" x14ac:dyDescent="0.2">
      <c r="A12051" s="20"/>
      <c r="C12051" s="22"/>
      <c r="F12051" s="25"/>
    </row>
    <row r="12052" spans="1:6" ht="12.75" x14ac:dyDescent="0.2">
      <c r="A12052" s="20"/>
      <c r="C12052" s="22"/>
      <c r="F12052" s="25"/>
    </row>
    <row r="12053" spans="1:6" ht="12.75" x14ac:dyDescent="0.2">
      <c r="A12053" s="20"/>
      <c r="C12053" s="22"/>
      <c r="F12053" s="25"/>
    </row>
    <row r="12054" spans="1:6" ht="12.75" x14ac:dyDescent="0.2">
      <c r="A12054" s="20"/>
      <c r="C12054" s="22"/>
      <c r="F12054" s="25"/>
    </row>
    <row r="12055" spans="1:6" ht="12.75" x14ac:dyDescent="0.2">
      <c r="A12055" s="20"/>
      <c r="C12055" s="22"/>
      <c r="F12055" s="25"/>
    </row>
    <row r="12056" spans="1:6" ht="12.75" x14ac:dyDescent="0.2">
      <c r="A12056" s="20"/>
      <c r="C12056" s="22"/>
      <c r="F12056" s="25"/>
    </row>
    <row r="12057" spans="1:6" ht="12.75" x14ac:dyDescent="0.2">
      <c r="A12057" s="20"/>
      <c r="C12057" s="22"/>
      <c r="F12057" s="25"/>
    </row>
    <row r="12058" spans="1:6" ht="12.75" x14ac:dyDescent="0.2">
      <c r="A12058" s="20"/>
      <c r="C12058" s="22"/>
      <c r="F12058" s="25"/>
    </row>
    <row r="12059" spans="1:6" ht="12.75" x14ac:dyDescent="0.2">
      <c r="A12059" s="20"/>
      <c r="C12059" s="22"/>
      <c r="F12059" s="25"/>
    </row>
    <row r="12060" spans="1:6" ht="12.75" x14ac:dyDescent="0.2">
      <c r="A12060" s="20"/>
      <c r="C12060" s="22"/>
      <c r="F12060" s="25"/>
    </row>
    <row r="12061" spans="1:6" ht="12.75" x14ac:dyDescent="0.2">
      <c r="A12061" s="20"/>
      <c r="C12061" s="22"/>
      <c r="F12061" s="25"/>
    </row>
    <row r="12062" spans="1:6" ht="12.75" x14ac:dyDescent="0.2">
      <c r="A12062" s="20"/>
      <c r="C12062" s="22"/>
      <c r="F12062" s="25"/>
    </row>
    <row r="12063" spans="1:6" ht="12.75" x14ac:dyDescent="0.2">
      <c r="A12063" s="20"/>
      <c r="C12063" s="22"/>
      <c r="F12063" s="25"/>
    </row>
    <row r="12064" spans="1:6" ht="12.75" x14ac:dyDescent="0.2">
      <c r="A12064" s="20"/>
      <c r="C12064" s="22"/>
      <c r="F12064" s="25"/>
    </row>
    <row r="12065" spans="1:6" ht="12.75" x14ac:dyDescent="0.2">
      <c r="A12065" s="20"/>
      <c r="C12065" s="22"/>
      <c r="F12065" s="25"/>
    </row>
    <row r="12066" spans="1:6" ht="12.75" x14ac:dyDescent="0.2">
      <c r="A12066" s="20"/>
      <c r="C12066" s="22"/>
      <c r="F12066" s="25"/>
    </row>
    <row r="12067" spans="1:6" ht="12.75" x14ac:dyDescent="0.2">
      <c r="A12067" s="20"/>
      <c r="C12067" s="22"/>
      <c r="F12067" s="25"/>
    </row>
    <row r="12068" spans="1:6" ht="12.75" x14ac:dyDescent="0.2">
      <c r="A12068" s="20"/>
      <c r="C12068" s="22"/>
      <c r="F12068" s="25"/>
    </row>
    <row r="12069" spans="1:6" ht="12.75" x14ac:dyDescent="0.2">
      <c r="A12069" s="20"/>
      <c r="C12069" s="22"/>
      <c r="F12069" s="25"/>
    </row>
    <row r="12070" spans="1:6" ht="12.75" x14ac:dyDescent="0.2">
      <c r="A12070" s="20"/>
      <c r="C12070" s="22"/>
      <c r="F12070" s="25"/>
    </row>
    <row r="12071" spans="1:6" ht="12.75" x14ac:dyDescent="0.2">
      <c r="A12071" s="20"/>
      <c r="C12071" s="22"/>
      <c r="F12071" s="25"/>
    </row>
    <row r="12072" spans="1:6" ht="12.75" x14ac:dyDescent="0.2">
      <c r="A12072" s="20"/>
      <c r="C12072" s="22"/>
      <c r="F12072" s="25"/>
    </row>
    <row r="12073" spans="1:6" ht="12.75" x14ac:dyDescent="0.2">
      <c r="A12073" s="20"/>
      <c r="C12073" s="22"/>
      <c r="F12073" s="25"/>
    </row>
    <row r="12074" spans="1:6" ht="12.75" x14ac:dyDescent="0.2">
      <c r="A12074" s="20"/>
      <c r="C12074" s="22"/>
      <c r="F12074" s="25"/>
    </row>
    <row r="12075" spans="1:6" ht="12.75" x14ac:dyDescent="0.2">
      <c r="A12075" s="20"/>
      <c r="C12075" s="22"/>
      <c r="F12075" s="25"/>
    </row>
    <row r="12076" spans="1:6" ht="12.75" x14ac:dyDescent="0.2">
      <c r="A12076" s="20"/>
      <c r="C12076" s="22"/>
      <c r="F12076" s="25"/>
    </row>
    <row r="12077" spans="1:6" ht="12.75" x14ac:dyDescent="0.2">
      <c r="A12077" s="20"/>
      <c r="C12077" s="22"/>
      <c r="F12077" s="25"/>
    </row>
    <row r="12078" spans="1:6" ht="12.75" x14ac:dyDescent="0.2">
      <c r="A12078" s="20"/>
      <c r="C12078" s="22"/>
      <c r="F12078" s="25"/>
    </row>
    <row r="12079" spans="1:6" ht="12.75" x14ac:dyDescent="0.2">
      <c r="A12079" s="20"/>
      <c r="C12079" s="22"/>
      <c r="F12079" s="25"/>
    </row>
    <row r="12080" spans="1:6" ht="12.75" x14ac:dyDescent="0.2">
      <c r="A12080" s="20"/>
      <c r="C12080" s="22"/>
      <c r="F12080" s="25"/>
    </row>
    <row r="12081" spans="1:6" ht="12.75" x14ac:dyDescent="0.2">
      <c r="A12081" s="20"/>
      <c r="C12081" s="22"/>
      <c r="F12081" s="25"/>
    </row>
    <row r="12082" spans="1:6" ht="12.75" x14ac:dyDescent="0.2">
      <c r="A12082" s="20"/>
      <c r="C12082" s="22"/>
      <c r="F12082" s="25"/>
    </row>
    <row r="12083" spans="1:6" ht="12.75" x14ac:dyDescent="0.2">
      <c r="A12083" s="20"/>
      <c r="C12083" s="22"/>
      <c r="F12083" s="25"/>
    </row>
    <row r="12084" spans="1:6" ht="12.75" x14ac:dyDescent="0.2">
      <c r="A12084" s="20"/>
      <c r="C12084" s="22"/>
      <c r="F12084" s="25"/>
    </row>
    <row r="12085" spans="1:6" ht="12.75" x14ac:dyDescent="0.2">
      <c r="A12085" s="20"/>
      <c r="C12085" s="22"/>
      <c r="F12085" s="25"/>
    </row>
    <row r="12086" spans="1:6" ht="12.75" x14ac:dyDescent="0.2">
      <c r="A12086" s="20"/>
      <c r="C12086" s="22"/>
      <c r="F12086" s="25"/>
    </row>
    <row r="12087" spans="1:6" ht="12.75" x14ac:dyDescent="0.2">
      <c r="A12087" s="20"/>
      <c r="C12087" s="22"/>
      <c r="F12087" s="25"/>
    </row>
    <row r="12088" spans="1:6" ht="12.75" x14ac:dyDescent="0.2">
      <c r="A12088" s="20"/>
      <c r="C12088" s="22"/>
      <c r="F12088" s="25"/>
    </row>
    <row r="12089" spans="1:6" ht="12.75" x14ac:dyDescent="0.2">
      <c r="A12089" s="20"/>
      <c r="C12089" s="22"/>
      <c r="F12089" s="25"/>
    </row>
    <row r="12090" spans="1:6" ht="12.75" x14ac:dyDescent="0.2">
      <c r="A12090" s="20"/>
      <c r="C12090" s="22"/>
      <c r="F12090" s="25"/>
    </row>
    <row r="12091" spans="1:6" ht="12.75" x14ac:dyDescent="0.2">
      <c r="A12091" s="20"/>
      <c r="C12091" s="22"/>
      <c r="F12091" s="25"/>
    </row>
    <row r="12092" spans="1:6" ht="12.75" x14ac:dyDescent="0.2">
      <c r="A12092" s="20"/>
      <c r="C12092" s="22"/>
      <c r="F12092" s="25"/>
    </row>
    <row r="12093" spans="1:6" ht="12.75" x14ac:dyDescent="0.2">
      <c r="A12093" s="20"/>
      <c r="C12093" s="22"/>
      <c r="F12093" s="25"/>
    </row>
    <row r="12094" spans="1:6" ht="12.75" x14ac:dyDescent="0.2">
      <c r="A12094" s="20"/>
      <c r="C12094" s="22"/>
      <c r="F12094" s="25"/>
    </row>
    <row r="12095" spans="1:6" ht="12.75" x14ac:dyDescent="0.2">
      <c r="A12095" s="20"/>
      <c r="C12095" s="22"/>
      <c r="F12095" s="25"/>
    </row>
    <row r="12096" spans="1:6" ht="12.75" x14ac:dyDescent="0.2">
      <c r="A12096" s="20"/>
      <c r="C12096" s="22"/>
      <c r="F12096" s="25"/>
    </row>
    <row r="12097" spans="1:6" ht="12.75" x14ac:dyDescent="0.2">
      <c r="A12097" s="20"/>
      <c r="C12097" s="22"/>
      <c r="F12097" s="25"/>
    </row>
    <row r="12098" spans="1:6" ht="12.75" x14ac:dyDescent="0.2">
      <c r="A12098" s="20"/>
      <c r="C12098" s="22"/>
      <c r="F12098" s="25"/>
    </row>
    <row r="12099" spans="1:6" ht="12.75" x14ac:dyDescent="0.2">
      <c r="A12099" s="20"/>
      <c r="C12099" s="22"/>
      <c r="F12099" s="25"/>
    </row>
    <row r="12100" spans="1:6" ht="12.75" x14ac:dyDescent="0.2">
      <c r="A12100" s="20"/>
      <c r="C12100" s="22"/>
      <c r="F12100" s="25"/>
    </row>
    <row r="12101" spans="1:6" ht="12.75" x14ac:dyDescent="0.2">
      <c r="A12101" s="20"/>
      <c r="C12101" s="22"/>
      <c r="F12101" s="25"/>
    </row>
    <row r="12102" spans="1:6" ht="12.75" x14ac:dyDescent="0.2">
      <c r="A12102" s="20"/>
      <c r="C12102" s="22"/>
      <c r="F12102" s="25"/>
    </row>
    <row r="12103" spans="1:6" ht="12.75" x14ac:dyDescent="0.2">
      <c r="A12103" s="20"/>
      <c r="C12103" s="22"/>
      <c r="F12103" s="25"/>
    </row>
    <row r="12104" spans="1:6" ht="12.75" x14ac:dyDescent="0.2">
      <c r="A12104" s="20"/>
      <c r="C12104" s="22"/>
      <c r="F12104" s="25"/>
    </row>
    <row r="12105" spans="1:6" ht="12.75" x14ac:dyDescent="0.2">
      <c r="A12105" s="20"/>
      <c r="C12105" s="22"/>
      <c r="F12105" s="25"/>
    </row>
    <row r="12106" spans="1:6" ht="12.75" x14ac:dyDescent="0.2">
      <c r="A12106" s="20"/>
      <c r="C12106" s="22"/>
      <c r="F12106" s="25"/>
    </row>
    <row r="12107" spans="1:6" ht="12.75" x14ac:dyDescent="0.2">
      <c r="A12107" s="20"/>
      <c r="C12107" s="22"/>
      <c r="F12107" s="25"/>
    </row>
    <row r="12108" spans="1:6" ht="12.75" x14ac:dyDescent="0.2">
      <c r="A12108" s="20"/>
      <c r="C12108" s="22"/>
      <c r="F12108" s="25"/>
    </row>
    <row r="12109" spans="1:6" ht="12.75" x14ac:dyDescent="0.2">
      <c r="A12109" s="20"/>
      <c r="C12109" s="22"/>
      <c r="F12109" s="25"/>
    </row>
    <row r="12110" spans="1:6" ht="12.75" x14ac:dyDescent="0.2">
      <c r="A12110" s="20"/>
      <c r="C12110" s="22"/>
      <c r="F12110" s="25"/>
    </row>
    <row r="12111" spans="1:6" ht="12.75" x14ac:dyDescent="0.2">
      <c r="A12111" s="20"/>
      <c r="C12111" s="22"/>
      <c r="F12111" s="25"/>
    </row>
    <row r="12112" spans="1:6" ht="12.75" x14ac:dyDescent="0.2">
      <c r="A12112" s="20"/>
      <c r="C12112" s="22"/>
      <c r="F12112" s="25"/>
    </row>
    <row r="12113" spans="1:6" ht="12.75" x14ac:dyDescent="0.2">
      <c r="A12113" s="20"/>
      <c r="C12113" s="22"/>
      <c r="F12113" s="25"/>
    </row>
    <row r="12114" spans="1:6" ht="12.75" x14ac:dyDescent="0.2">
      <c r="A12114" s="20"/>
      <c r="C12114" s="22"/>
      <c r="F12114" s="25"/>
    </row>
    <row r="12115" spans="1:6" ht="12.75" x14ac:dyDescent="0.2">
      <c r="A12115" s="20"/>
      <c r="C12115" s="22"/>
      <c r="F12115" s="25"/>
    </row>
    <row r="12116" spans="1:6" ht="12.75" x14ac:dyDescent="0.2">
      <c r="A12116" s="20"/>
      <c r="C12116" s="22"/>
      <c r="F12116" s="25"/>
    </row>
    <row r="12117" spans="1:6" ht="12.75" x14ac:dyDescent="0.2">
      <c r="A12117" s="20"/>
      <c r="C12117" s="22"/>
      <c r="F12117" s="25"/>
    </row>
    <row r="12118" spans="1:6" ht="12.75" x14ac:dyDescent="0.2">
      <c r="A12118" s="20"/>
      <c r="C12118" s="22"/>
      <c r="F12118" s="25"/>
    </row>
    <row r="12119" spans="1:6" ht="12.75" x14ac:dyDescent="0.2">
      <c r="A12119" s="20"/>
      <c r="C12119" s="22"/>
      <c r="F12119" s="25"/>
    </row>
    <row r="12120" spans="1:6" ht="12.75" x14ac:dyDescent="0.2">
      <c r="A12120" s="20"/>
      <c r="C12120" s="22"/>
      <c r="F12120" s="25"/>
    </row>
    <row r="12121" spans="1:6" ht="12.75" x14ac:dyDescent="0.2">
      <c r="A12121" s="20"/>
      <c r="C12121" s="22"/>
      <c r="F12121" s="25"/>
    </row>
    <row r="12122" spans="1:6" ht="12.75" x14ac:dyDescent="0.2">
      <c r="A12122" s="20"/>
      <c r="C12122" s="22"/>
      <c r="F12122" s="25"/>
    </row>
    <row r="12123" spans="1:6" ht="12.75" x14ac:dyDescent="0.2">
      <c r="A12123" s="20"/>
      <c r="C12123" s="22"/>
      <c r="F12123" s="25"/>
    </row>
    <row r="12124" spans="1:6" ht="12.75" x14ac:dyDescent="0.2">
      <c r="A12124" s="20"/>
      <c r="C12124" s="22"/>
      <c r="F12124" s="25"/>
    </row>
    <row r="12125" spans="1:6" ht="12.75" x14ac:dyDescent="0.2">
      <c r="A12125" s="20"/>
      <c r="C12125" s="22"/>
      <c r="F12125" s="25"/>
    </row>
    <row r="12126" spans="1:6" ht="12.75" x14ac:dyDescent="0.2">
      <c r="A12126" s="20"/>
      <c r="C12126" s="22"/>
      <c r="F12126" s="25"/>
    </row>
    <row r="12127" spans="1:6" ht="12.75" x14ac:dyDescent="0.2">
      <c r="A12127" s="20"/>
      <c r="C12127" s="22"/>
      <c r="F12127" s="25"/>
    </row>
    <row r="12128" spans="1:6" ht="12.75" x14ac:dyDescent="0.2">
      <c r="A12128" s="20"/>
      <c r="C12128" s="22"/>
      <c r="F12128" s="25"/>
    </row>
    <row r="12129" spans="1:6" ht="12.75" x14ac:dyDescent="0.2">
      <c r="A12129" s="20"/>
      <c r="C12129" s="22"/>
      <c r="F12129" s="25"/>
    </row>
    <row r="12130" spans="1:6" ht="12.75" x14ac:dyDescent="0.2">
      <c r="A12130" s="20"/>
      <c r="C12130" s="22"/>
      <c r="F12130" s="25"/>
    </row>
    <row r="12131" spans="1:6" ht="12.75" x14ac:dyDescent="0.2">
      <c r="A12131" s="20"/>
      <c r="C12131" s="22"/>
      <c r="F12131" s="25"/>
    </row>
    <row r="12132" spans="1:6" ht="12.75" x14ac:dyDescent="0.2">
      <c r="A12132" s="20"/>
      <c r="C12132" s="22"/>
      <c r="F12132" s="25"/>
    </row>
    <row r="12133" spans="1:6" ht="12.75" x14ac:dyDescent="0.2">
      <c r="A12133" s="20"/>
      <c r="C12133" s="22"/>
      <c r="F12133" s="25"/>
    </row>
    <row r="12134" spans="1:6" ht="12.75" x14ac:dyDescent="0.2">
      <c r="A12134" s="20"/>
      <c r="C12134" s="22"/>
      <c r="F12134" s="25"/>
    </row>
    <row r="12135" spans="1:6" ht="12.75" x14ac:dyDescent="0.2">
      <c r="A12135" s="20"/>
      <c r="C12135" s="22"/>
      <c r="F12135" s="25"/>
    </row>
    <row r="12136" spans="1:6" ht="12.75" x14ac:dyDescent="0.2">
      <c r="A12136" s="20"/>
      <c r="C12136" s="22"/>
      <c r="F12136" s="25"/>
    </row>
    <row r="12137" spans="1:6" ht="12.75" x14ac:dyDescent="0.2">
      <c r="A12137" s="20"/>
      <c r="C12137" s="22"/>
      <c r="F12137" s="25"/>
    </row>
    <row r="12138" spans="1:6" ht="12.75" x14ac:dyDescent="0.2">
      <c r="A12138" s="20"/>
      <c r="C12138" s="22"/>
      <c r="F12138" s="25"/>
    </row>
    <row r="12139" spans="1:6" ht="12.75" x14ac:dyDescent="0.2">
      <c r="A12139" s="20"/>
      <c r="C12139" s="22"/>
      <c r="F12139" s="25"/>
    </row>
    <row r="12140" spans="1:6" ht="12.75" x14ac:dyDescent="0.2">
      <c r="A12140" s="20"/>
      <c r="C12140" s="22"/>
      <c r="F12140" s="25"/>
    </row>
    <row r="12141" spans="1:6" ht="12.75" x14ac:dyDescent="0.2">
      <c r="A12141" s="20"/>
      <c r="C12141" s="22"/>
      <c r="F12141" s="25"/>
    </row>
    <row r="12142" spans="1:6" ht="12.75" x14ac:dyDescent="0.2">
      <c r="A12142" s="20"/>
      <c r="C12142" s="22"/>
      <c r="F12142" s="25"/>
    </row>
    <row r="12143" spans="1:6" ht="12.75" x14ac:dyDescent="0.2">
      <c r="A12143" s="20"/>
      <c r="C12143" s="22"/>
      <c r="F12143" s="25"/>
    </row>
    <row r="12144" spans="1:6" ht="12.75" x14ac:dyDescent="0.2">
      <c r="A12144" s="20"/>
      <c r="C12144" s="22"/>
      <c r="F12144" s="25"/>
    </row>
    <row r="12145" spans="1:6" ht="12.75" x14ac:dyDescent="0.2">
      <c r="A12145" s="20"/>
      <c r="C12145" s="22"/>
      <c r="F12145" s="25"/>
    </row>
    <row r="12146" spans="1:6" ht="12.75" x14ac:dyDescent="0.2">
      <c r="A12146" s="20"/>
      <c r="C12146" s="22"/>
      <c r="F12146" s="25"/>
    </row>
    <row r="12147" spans="1:6" ht="12.75" x14ac:dyDescent="0.2">
      <c r="A12147" s="20"/>
      <c r="C12147" s="22"/>
      <c r="F12147" s="25"/>
    </row>
    <row r="12148" spans="1:6" ht="12.75" x14ac:dyDescent="0.2">
      <c r="A12148" s="20"/>
      <c r="C12148" s="22"/>
      <c r="F12148" s="25"/>
    </row>
    <row r="12149" spans="1:6" ht="12.75" x14ac:dyDescent="0.2">
      <c r="A12149" s="20"/>
      <c r="C12149" s="22"/>
      <c r="F12149" s="25"/>
    </row>
    <row r="12150" spans="1:6" ht="12.75" x14ac:dyDescent="0.2">
      <c r="A12150" s="20"/>
      <c r="C12150" s="22"/>
      <c r="F12150" s="25"/>
    </row>
    <row r="12151" spans="1:6" ht="12.75" x14ac:dyDescent="0.2">
      <c r="A12151" s="20"/>
      <c r="C12151" s="22"/>
      <c r="F12151" s="25"/>
    </row>
    <row r="12152" spans="1:6" ht="12.75" x14ac:dyDescent="0.2">
      <c r="A12152" s="20"/>
      <c r="C12152" s="22"/>
      <c r="F12152" s="25"/>
    </row>
    <row r="12153" spans="1:6" ht="12.75" x14ac:dyDescent="0.2">
      <c r="A12153" s="20"/>
      <c r="C12153" s="22"/>
      <c r="F12153" s="25"/>
    </row>
    <row r="12154" spans="1:6" ht="12.75" x14ac:dyDescent="0.2">
      <c r="A12154" s="20"/>
      <c r="C12154" s="22"/>
      <c r="F12154" s="25"/>
    </row>
    <row r="12155" spans="1:6" ht="12.75" x14ac:dyDescent="0.2">
      <c r="A12155" s="20"/>
      <c r="C12155" s="22"/>
      <c r="F12155" s="25"/>
    </row>
    <row r="12156" spans="1:6" ht="12.75" x14ac:dyDescent="0.2">
      <c r="A12156" s="20"/>
      <c r="C12156" s="22"/>
      <c r="F12156" s="25"/>
    </row>
    <row r="12157" spans="1:6" ht="12.75" x14ac:dyDescent="0.2">
      <c r="A12157" s="20"/>
      <c r="C12157" s="22"/>
      <c r="F12157" s="25"/>
    </row>
    <row r="12158" spans="1:6" ht="12.75" x14ac:dyDescent="0.2">
      <c r="A12158" s="20"/>
      <c r="C12158" s="22"/>
      <c r="F12158" s="25"/>
    </row>
    <row r="12159" spans="1:6" ht="12.75" x14ac:dyDescent="0.2">
      <c r="A12159" s="20"/>
      <c r="C12159" s="22"/>
      <c r="F12159" s="25"/>
    </row>
    <row r="12160" spans="1:6" ht="12.75" x14ac:dyDescent="0.2">
      <c r="A12160" s="20"/>
      <c r="C12160" s="22"/>
      <c r="F12160" s="25"/>
    </row>
    <row r="12161" spans="1:6" ht="12.75" x14ac:dyDescent="0.2">
      <c r="A12161" s="20"/>
      <c r="C12161" s="22"/>
      <c r="F12161" s="25"/>
    </row>
    <row r="12162" spans="1:6" ht="12.75" x14ac:dyDescent="0.2">
      <c r="A12162" s="20"/>
      <c r="C12162" s="22"/>
      <c r="F12162" s="25"/>
    </row>
    <row r="12163" spans="1:6" ht="12.75" x14ac:dyDescent="0.2">
      <c r="A12163" s="20"/>
      <c r="C12163" s="22"/>
      <c r="F12163" s="25"/>
    </row>
    <row r="12164" spans="1:6" ht="12.75" x14ac:dyDescent="0.2">
      <c r="A12164" s="20"/>
      <c r="C12164" s="22"/>
      <c r="F12164" s="25"/>
    </row>
    <row r="12165" spans="1:6" ht="12.75" x14ac:dyDescent="0.2">
      <c r="A12165" s="20"/>
      <c r="C12165" s="22"/>
      <c r="F12165" s="25"/>
    </row>
    <row r="12166" spans="1:6" ht="12.75" x14ac:dyDescent="0.2">
      <c r="A12166" s="20"/>
      <c r="C12166" s="22"/>
      <c r="F12166" s="25"/>
    </row>
    <row r="12167" spans="1:6" ht="12.75" x14ac:dyDescent="0.2">
      <c r="A12167" s="20"/>
      <c r="C12167" s="22"/>
      <c r="F12167" s="25"/>
    </row>
    <row r="12168" spans="1:6" ht="12.75" x14ac:dyDescent="0.2">
      <c r="A12168" s="20"/>
      <c r="C12168" s="22"/>
      <c r="F12168" s="25"/>
    </row>
    <row r="12169" spans="1:6" ht="12.75" x14ac:dyDescent="0.2">
      <c r="A12169" s="20"/>
      <c r="C12169" s="22"/>
      <c r="F12169" s="25"/>
    </row>
    <row r="12170" spans="1:6" ht="12.75" x14ac:dyDescent="0.2">
      <c r="A12170" s="20"/>
      <c r="C12170" s="22"/>
      <c r="F12170" s="25"/>
    </row>
    <row r="12171" spans="1:6" ht="12.75" x14ac:dyDescent="0.2">
      <c r="A12171" s="20"/>
      <c r="C12171" s="22"/>
      <c r="F12171" s="25"/>
    </row>
    <row r="12172" spans="1:6" ht="12.75" x14ac:dyDescent="0.2">
      <c r="A12172" s="20"/>
      <c r="C12172" s="22"/>
      <c r="F12172" s="25"/>
    </row>
    <row r="12173" spans="1:6" ht="12.75" x14ac:dyDescent="0.2">
      <c r="A12173" s="20"/>
      <c r="C12173" s="22"/>
      <c r="F12173" s="25"/>
    </row>
    <row r="12174" spans="1:6" ht="12.75" x14ac:dyDescent="0.2">
      <c r="A12174" s="20"/>
      <c r="C12174" s="22"/>
      <c r="F12174" s="25"/>
    </row>
    <row r="12175" spans="1:6" ht="12.75" x14ac:dyDescent="0.2">
      <c r="A12175" s="20"/>
      <c r="C12175" s="22"/>
      <c r="F12175" s="25"/>
    </row>
    <row r="12176" spans="1:6" ht="12.75" x14ac:dyDescent="0.2">
      <c r="A12176" s="20"/>
      <c r="C12176" s="22"/>
      <c r="F12176" s="25"/>
    </row>
    <row r="12177" spans="1:6" ht="12.75" x14ac:dyDescent="0.2">
      <c r="A12177" s="20"/>
      <c r="C12177" s="22"/>
      <c r="F12177" s="25"/>
    </row>
    <row r="12178" spans="1:6" ht="12.75" x14ac:dyDescent="0.2">
      <c r="A12178" s="20"/>
      <c r="C12178" s="22"/>
      <c r="F12178" s="25"/>
    </row>
    <row r="12179" spans="1:6" ht="12.75" x14ac:dyDescent="0.2">
      <c r="A12179" s="20"/>
      <c r="C12179" s="22"/>
      <c r="F12179" s="25"/>
    </row>
    <row r="12180" spans="1:6" ht="12.75" x14ac:dyDescent="0.2">
      <c r="A12180" s="20"/>
      <c r="C12180" s="22"/>
      <c r="F12180" s="25"/>
    </row>
    <row r="12181" spans="1:6" ht="12.75" x14ac:dyDescent="0.2">
      <c r="A12181" s="20"/>
      <c r="C12181" s="22"/>
      <c r="F12181" s="25"/>
    </row>
    <row r="12182" spans="1:6" ht="12.75" x14ac:dyDescent="0.2">
      <c r="A12182" s="20"/>
      <c r="C12182" s="22"/>
      <c r="F12182" s="25"/>
    </row>
    <row r="12183" spans="1:6" ht="12.75" x14ac:dyDescent="0.2">
      <c r="A12183" s="20"/>
      <c r="C12183" s="22"/>
      <c r="F12183" s="25"/>
    </row>
    <row r="12184" spans="1:6" ht="12.75" x14ac:dyDescent="0.2">
      <c r="A12184" s="20"/>
      <c r="C12184" s="22"/>
      <c r="F12184" s="25"/>
    </row>
    <row r="12185" spans="1:6" ht="12.75" x14ac:dyDescent="0.2">
      <c r="A12185" s="20"/>
      <c r="C12185" s="22"/>
      <c r="F12185" s="25"/>
    </row>
    <row r="12186" spans="1:6" ht="12.75" x14ac:dyDescent="0.2">
      <c r="A12186" s="20"/>
      <c r="C12186" s="22"/>
      <c r="F12186" s="25"/>
    </row>
    <row r="12187" spans="1:6" ht="12.75" x14ac:dyDescent="0.2">
      <c r="A12187" s="20"/>
      <c r="C12187" s="22"/>
      <c r="F12187" s="25"/>
    </row>
    <row r="12188" spans="1:6" ht="12.75" x14ac:dyDescent="0.2">
      <c r="A12188" s="20"/>
      <c r="C12188" s="22"/>
      <c r="F12188" s="25"/>
    </row>
    <row r="12189" spans="1:6" ht="12.75" x14ac:dyDescent="0.2">
      <c r="A12189" s="20"/>
      <c r="C12189" s="22"/>
      <c r="F12189" s="25"/>
    </row>
    <row r="12190" spans="1:6" ht="12.75" x14ac:dyDescent="0.2">
      <c r="A12190" s="20"/>
      <c r="C12190" s="22"/>
      <c r="F12190" s="25"/>
    </row>
    <row r="12191" spans="1:6" ht="12.75" x14ac:dyDescent="0.2">
      <c r="A12191" s="20"/>
      <c r="C12191" s="22"/>
      <c r="F12191" s="25"/>
    </row>
    <row r="12192" spans="1:6" ht="12.75" x14ac:dyDescent="0.2">
      <c r="A12192" s="20"/>
      <c r="C12192" s="22"/>
      <c r="F12192" s="25"/>
    </row>
    <row r="12193" spans="1:6" ht="12.75" x14ac:dyDescent="0.2">
      <c r="A12193" s="20"/>
      <c r="C12193" s="22"/>
      <c r="F12193" s="25"/>
    </row>
    <row r="12194" spans="1:6" ht="12.75" x14ac:dyDescent="0.2">
      <c r="A12194" s="20"/>
      <c r="C12194" s="22"/>
      <c r="F12194" s="25"/>
    </row>
    <row r="12195" spans="1:6" ht="12.75" x14ac:dyDescent="0.2">
      <c r="A12195" s="20"/>
      <c r="C12195" s="22"/>
      <c r="F12195" s="25"/>
    </row>
    <row r="12196" spans="1:6" ht="12.75" x14ac:dyDescent="0.2">
      <c r="A12196" s="20"/>
      <c r="C12196" s="22"/>
      <c r="F12196" s="25"/>
    </row>
    <row r="12197" spans="1:6" ht="12.75" x14ac:dyDescent="0.2">
      <c r="A12197" s="20"/>
      <c r="C12197" s="22"/>
      <c r="F12197" s="25"/>
    </row>
    <row r="12198" spans="1:6" ht="12.75" x14ac:dyDescent="0.2">
      <c r="A12198" s="20"/>
      <c r="C12198" s="22"/>
      <c r="F12198" s="25"/>
    </row>
    <row r="12199" spans="1:6" ht="12.75" x14ac:dyDescent="0.2">
      <c r="A12199" s="20"/>
      <c r="C12199" s="22"/>
      <c r="F12199" s="25"/>
    </row>
    <row r="12200" spans="1:6" ht="12.75" x14ac:dyDescent="0.2">
      <c r="A12200" s="20"/>
      <c r="C12200" s="22"/>
      <c r="F12200" s="25"/>
    </row>
    <row r="12201" spans="1:6" ht="12.75" x14ac:dyDescent="0.2">
      <c r="A12201" s="20"/>
      <c r="C12201" s="22"/>
      <c r="F12201" s="25"/>
    </row>
    <row r="12202" spans="1:6" ht="12.75" x14ac:dyDescent="0.2">
      <c r="A12202" s="20"/>
      <c r="C12202" s="22"/>
      <c r="F12202" s="25"/>
    </row>
    <row r="12203" spans="1:6" ht="12.75" x14ac:dyDescent="0.2">
      <c r="A12203" s="20"/>
      <c r="C12203" s="22"/>
      <c r="F12203" s="25"/>
    </row>
    <row r="12204" spans="1:6" ht="12.75" x14ac:dyDescent="0.2">
      <c r="A12204" s="20"/>
      <c r="C12204" s="22"/>
      <c r="F12204" s="25"/>
    </row>
    <row r="12205" spans="1:6" ht="12.75" x14ac:dyDescent="0.2">
      <c r="A12205" s="20"/>
      <c r="C12205" s="22"/>
      <c r="F12205" s="25"/>
    </row>
    <row r="12206" spans="1:6" ht="12.75" x14ac:dyDescent="0.2">
      <c r="A12206" s="20"/>
      <c r="C12206" s="22"/>
      <c r="F12206" s="25"/>
    </row>
    <row r="12207" spans="1:6" ht="12.75" x14ac:dyDescent="0.2">
      <c r="A12207" s="20"/>
      <c r="C12207" s="22"/>
      <c r="F12207" s="25"/>
    </row>
    <row r="12208" spans="1:6" ht="12.75" x14ac:dyDescent="0.2">
      <c r="A12208" s="20"/>
      <c r="C12208" s="22"/>
      <c r="F12208" s="25"/>
    </row>
    <row r="12209" spans="1:6" ht="12.75" x14ac:dyDescent="0.2">
      <c r="A12209" s="20"/>
      <c r="C12209" s="22"/>
      <c r="F12209" s="25"/>
    </row>
    <row r="12210" spans="1:6" ht="12.75" x14ac:dyDescent="0.2">
      <c r="A12210" s="20"/>
      <c r="C12210" s="22"/>
      <c r="F12210" s="25"/>
    </row>
    <row r="12211" spans="1:6" ht="12.75" x14ac:dyDescent="0.2">
      <c r="A12211" s="20"/>
      <c r="C12211" s="22"/>
      <c r="F12211" s="25"/>
    </row>
    <row r="12212" spans="1:6" ht="12.75" x14ac:dyDescent="0.2">
      <c r="A12212" s="20"/>
      <c r="C12212" s="22"/>
      <c r="F12212" s="25"/>
    </row>
    <row r="12213" spans="1:6" ht="12.75" x14ac:dyDescent="0.2">
      <c r="A12213" s="20"/>
      <c r="C12213" s="22"/>
      <c r="F12213" s="25"/>
    </row>
    <row r="12214" spans="1:6" ht="12.75" x14ac:dyDescent="0.2">
      <c r="A12214" s="20"/>
      <c r="C12214" s="22"/>
      <c r="F12214" s="25"/>
    </row>
    <row r="12215" spans="1:6" ht="12.75" x14ac:dyDescent="0.2">
      <c r="A12215" s="20"/>
      <c r="C12215" s="22"/>
      <c r="F12215" s="25"/>
    </row>
    <row r="12216" spans="1:6" ht="12.75" x14ac:dyDescent="0.2">
      <c r="A12216" s="20"/>
      <c r="C12216" s="22"/>
      <c r="F12216" s="25"/>
    </row>
    <row r="12217" spans="1:6" ht="12.75" x14ac:dyDescent="0.2">
      <c r="A12217" s="20"/>
      <c r="C12217" s="22"/>
      <c r="F12217" s="25"/>
    </row>
    <row r="12218" spans="1:6" ht="12.75" x14ac:dyDescent="0.2">
      <c r="A12218" s="20"/>
      <c r="C12218" s="22"/>
      <c r="F12218" s="25"/>
    </row>
    <row r="12219" spans="1:6" ht="12.75" x14ac:dyDescent="0.2">
      <c r="A12219" s="20"/>
      <c r="C12219" s="22"/>
      <c r="F12219" s="25"/>
    </row>
    <row r="12220" spans="1:6" ht="12.75" x14ac:dyDescent="0.2">
      <c r="A12220" s="20"/>
      <c r="C12220" s="22"/>
      <c r="F12220" s="25"/>
    </row>
    <row r="12221" spans="1:6" ht="12.75" x14ac:dyDescent="0.2">
      <c r="A12221" s="20"/>
      <c r="C12221" s="22"/>
      <c r="F12221" s="25"/>
    </row>
    <row r="12222" spans="1:6" ht="12.75" x14ac:dyDescent="0.2">
      <c r="A12222" s="20"/>
      <c r="C12222" s="22"/>
      <c r="F12222" s="25"/>
    </row>
    <row r="12223" spans="1:6" ht="12.75" x14ac:dyDescent="0.2">
      <c r="A12223" s="20"/>
      <c r="C12223" s="22"/>
      <c r="F12223" s="25"/>
    </row>
    <row r="12224" spans="1:6" ht="12.75" x14ac:dyDescent="0.2">
      <c r="A12224" s="20"/>
      <c r="C12224" s="22"/>
      <c r="F12224" s="25"/>
    </row>
    <row r="12225" spans="1:6" ht="12.75" x14ac:dyDescent="0.2">
      <c r="A12225" s="20"/>
      <c r="C12225" s="22"/>
      <c r="F12225" s="25"/>
    </row>
    <row r="12226" spans="1:6" ht="12.75" x14ac:dyDescent="0.2">
      <c r="A12226" s="20"/>
      <c r="C12226" s="22"/>
      <c r="F12226" s="25"/>
    </row>
    <row r="12227" spans="1:6" ht="12.75" x14ac:dyDescent="0.2">
      <c r="A12227" s="20"/>
      <c r="C12227" s="22"/>
      <c r="F12227" s="25"/>
    </row>
    <row r="12228" spans="1:6" ht="12.75" x14ac:dyDescent="0.2">
      <c r="A12228" s="20"/>
      <c r="C12228" s="22"/>
      <c r="F12228" s="25"/>
    </row>
    <row r="12229" spans="1:6" ht="12.75" x14ac:dyDescent="0.2">
      <c r="A12229" s="20"/>
      <c r="C12229" s="22"/>
      <c r="F12229" s="25"/>
    </row>
    <row r="12230" spans="1:6" ht="12.75" x14ac:dyDescent="0.2">
      <c r="A12230" s="20"/>
      <c r="C12230" s="22"/>
      <c r="F12230" s="25"/>
    </row>
    <row r="12231" spans="1:6" ht="12.75" x14ac:dyDescent="0.2">
      <c r="A12231" s="20"/>
      <c r="C12231" s="22"/>
      <c r="F12231" s="25"/>
    </row>
    <row r="12232" spans="1:6" ht="12.75" x14ac:dyDescent="0.2">
      <c r="A12232" s="20"/>
      <c r="C12232" s="22"/>
      <c r="F12232" s="25"/>
    </row>
    <row r="12233" spans="1:6" ht="12.75" x14ac:dyDescent="0.2">
      <c r="A12233" s="20"/>
      <c r="C12233" s="22"/>
      <c r="F12233" s="25"/>
    </row>
    <row r="12234" spans="1:6" ht="12.75" x14ac:dyDescent="0.2">
      <c r="A12234" s="20"/>
      <c r="C12234" s="22"/>
      <c r="F12234" s="25"/>
    </row>
    <row r="12235" spans="1:6" ht="12.75" x14ac:dyDescent="0.2">
      <c r="A12235" s="20"/>
      <c r="C12235" s="22"/>
      <c r="F12235" s="25"/>
    </row>
    <row r="12236" spans="1:6" ht="12.75" x14ac:dyDescent="0.2">
      <c r="A12236" s="20"/>
      <c r="C12236" s="22"/>
      <c r="F12236" s="25"/>
    </row>
    <row r="12237" spans="1:6" ht="12.75" x14ac:dyDescent="0.2">
      <c r="A12237" s="20"/>
      <c r="C12237" s="22"/>
      <c r="F12237" s="25"/>
    </row>
    <row r="12238" spans="1:6" ht="12.75" x14ac:dyDescent="0.2">
      <c r="A12238" s="20"/>
      <c r="C12238" s="22"/>
      <c r="F12238" s="25"/>
    </row>
    <row r="12239" spans="1:6" ht="12.75" x14ac:dyDescent="0.2">
      <c r="A12239" s="20"/>
      <c r="C12239" s="22"/>
      <c r="F12239" s="25"/>
    </row>
    <row r="12240" spans="1:6" ht="12.75" x14ac:dyDescent="0.2">
      <c r="A12240" s="20"/>
      <c r="C12240" s="22"/>
      <c r="F12240" s="25"/>
    </row>
    <row r="12241" spans="1:6" ht="12.75" x14ac:dyDescent="0.2">
      <c r="A12241" s="20"/>
      <c r="C12241" s="22"/>
      <c r="F12241" s="25"/>
    </row>
    <row r="12242" spans="1:6" ht="12.75" x14ac:dyDescent="0.2">
      <c r="A12242" s="20"/>
      <c r="C12242" s="22"/>
      <c r="F12242" s="25"/>
    </row>
    <row r="12243" spans="1:6" ht="12.75" x14ac:dyDescent="0.2">
      <c r="A12243" s="20"/>
      <c r="C12243" s="22"/>
      <c r="F12243" s="25"/>
    </row>
    <row r="12244" spans="1:6" ht="12.75" x14ac:dyDescent="0.2">
      <c r="A12244" s="20"/>
      <c r="C12244" s="22"/>
      <c r="F12244" s="25"/>
    </row>
    <row r="12245" spans="1:6" ht="12.75" x14ac:dyDescent="0.2">
      <c r="A12245" s="20"/>
      <c r="C12245" s="22"/>
      <c r="F12245" s="25"/>
    </row>
    <row r="12246" spans="1:6" ht="12.75" x14ac:dyDescent="0.2">
      <c r="A12246" s="20"/>
      <c r="C12246" s="22"/>
      <c r="F12246" s="25"/>
    </row>
    <row r="12247" spans="1:6" ht="12.75" x14ac:dyDescent="0.2">
      <c r="A12247" s="20"/>
      <c r="C12247" s="22"/>
      <c r="F12247" s="25"/>
    </row>
    <row r="12248" spans="1:6" ht="12.75" x14ac:dyDescent="0.2">
      <c r="A12248" s="20"/>
      <c r="C12248" s="22"/>
      <c r="F12248" s="25"/>
    </row>
    <row r="12249" spans="1:6" ht="12.75" x14ac:dyDescent="0.2">
      <c r="A12249" s="20"/>
      <c r="C12249" s="22"/>
      <c r="F12249" s="25"/>
    </row>
    <row r="12250" spans="1:6" ht="12.75" x14ac:dyDescent="0.2">
      <c r="A12250" s="20"/>
      <c r="C12250" s="22"/>
      <c r="F12250" s="25"/>
    </row>
    <row r="12251" spans="1:6" ht="12.75" x14ac:dyDescent="0.2">
      <c r="A12251" s="20"/>
      <c r="C12251" s="22"/>
      <c r="F12251" s="25"/>
    </row>
    <row r="12252" spans="1:6" ht="12.75" x14ac:dyDescent="0.2">
      <c r="A12252" s="20"/>
      <c r="C12252" s="22"/>
      <c r="F12252" s="25"/>
    </row>
    <row r="12253" spans="1:6" ht="12.75" x14ac:dyDescent="0.2">
      <c r="A12253" s="20"/>
      <c r="C12253" s="22"/>
      <c r="F12253" s="25"/>
    </row>
    <row r="12254" spans="1:6" ht="12.75" x14ac:dyDescent="0.2">
      <c r="A12254" s="20"/>
      <c r="C12254" s="22"/>
      <c r="F12254" s="25"/>
    </row>
    <row r="12255" spans="1:6" ht="12.75" x14ac:dyDescent="0.2">
      <c r="A12255" s="20"/>
      <c r="C12255" s="22"/>
      <c r="F12255" s="25"/>
    </row>
    <row r="12256" spans="1:6" ht="12.75" x14ac:dyDescent="0.2">
      <c r="A12256" s="20"/>
      <c r="C12256" s="22"/>
      <c r="F12256" s="25"/>
    </row>
    <row r="12257" spans="1:6" ht="12.75" x14ac:dyDescent="0.2">
      <c r="A12257" s="20"/>
      <c r="C12257" s="22"/>
      <c r="F12257" s="25"/>
    </row>
    <row r="12258" spans="1:6" ht="12.75" x14ac:dyDescent="0.2">
      <c r="A12258" s="20"/>
      <c r="C12258" s="22"/>
      <c r="F12258" s="25"/>
    </row>
    <row r="12259" spans="1:6" ht="12.75" x14ac:dyDescent="0.2">
      <c r="A12259" s="20"/>
      <c r="C12259" s="22"/>
      <c r="F12259" s="25"/>
    </row>
    <row r="12260" spans="1:6" ht="12.75" x14ac:dyDescent="0.2">
      <c r="A12260" s="20"/>
      <c r="C12260" s="22"/>
      <c r="F12260" s="25"/>
    </row>
    <row r="12261" spans="1:6" ht="12.75" x14ac:dyDescent="0.2">
      <c r="A12261" s="20"/>
      <c r="C12261" s="22"/>
      <c r="F12261" s="25"/>
    </row>
    <row r="12262" spans="1:6" ht="12.75" x14ac:dyDescent="0.2">
      <c r="A12262" s="20"/>
      <c r="C12262" s="22"/>
      <c r="F12262" s="25"/>
    </row>
    <row r="12263" spans="1:6" ht="12.75" x14ac:dyDescent="0.2">
      <c r="A12263" s="20"/>
      <c r="C12263" s="22"/>
      <c r="F12263" s="25"/>
    </row>
    <row r="12264" spans="1:6" ht="12.75" x14ac:dyDescent="0.2">
      <c r="A12264" s="20"/>
      <c r="C12264" s="22"/>
      <c r="F12264" s="25"/>
    </row>
    <row r="12265" spans="1:6" ht="12.75" x14ac:dyDescent="0.2">
      <c r="A12265" s="20"/>
      <c r="C12265" s="22"/>
      <c r="F12265" s="25"/>
    </row>
    <row r="12266" spans="1:6" ht="12.75" x14ac:dyDescent="0.2">
      <c r="A12266" s="20"/>
      <c r="C12266" s="22"/>
      <c r="F12266" s="25"/>
    </row>
    <row r="12267" spans="1:6" ht="12.75" x14ac:dyDescent="0.2">
      <c r="A12267" s="20"/>
      <c r="C12267" s="22"/>
      <c r="F12267" s="25"/>
    </row>
    <row r="12268" spans="1:6" ht="12.75" x14ac:dyDescent="0.2">
      <c r="A12268" s="20"/>
      <c r="C12268" s="22"/>
      <c r="F12268" s="25"/>
    </row>
    <row r="12269" spans="1:6" ht="12.75" x14ac:dyDescent="0.2">
      <c r="A12269" s="20"/>
      <c r="C12269" s="22"/>
      <c r="F12269" s="25"/>
    </row>
    <row r="12270" spans="1:6" ht="12.75" x14ac:dyDescent="0.2">
      <c r="A12270" s="20"/>
      <c r="C12270" s="22"/>
      <c r="F12270" s="25"/>
    </row>
    <row r="12271" spans="1:6" ht="12.75" x14ac:dyDescent="0.2">
      <c r="A12271" s="20"/>
      <c r="C12271" s="22"/>
      <c r="F12271" s="25"/>
    </row>
    <row r="12272" spans="1:6" ht="12.75" x14ac:dyDescent="0.2">
      <c r="A12272" s="20"/>
      <c r="C12272" s="22"/>
      <c r="F12272" s="25"/>
    </row>
    <row r="12273" spans="1:6" ht="12.75" x14ac:dyDescent="0.2">
      <c r="A12273" s="20"/>
      <c r="C12273" s="22"/>
      <c r="F12273" s="25"/>
    </row>
    <row r="12274" spans="1:6" ht="12.75" x14ac:dyDescent="0.2">
      <c r="A12274" s="20"/>
      <c r="C12274" s="22"/>
      <c r="F12274" s="25"/>
    </row>
    <row r="12275" spans="1:6" ht="12.75" x14ac:dyDescent="0.2">
      <c r="A12275" s="20"/>
      <c r="C12275" s="22"/>
      <c r="F12275" s="25"/>
    </row>
    <row r="12276" spans="1:6" ht="12.75" x14ac:dyDescent="0.2">
      <c r="A12276" s="20"/>
      <c r="C12276" s="22"/>
      <c r="F12276" s="25"/>
    </row>
    <row r="12277" spans="1:6" ht="12.75" x14ac:dyDescent="0.2">
      <c r="A12277" s="20"/>
      <c r="C12277" s="22"/>
      <c r="F12277" s="25"/>
    </row>
    <row r="12278" spans="1:6" ht="12.75" x14ac:dyDescent="0.2">
      <c r="A12278" s="20"/>
      <c r="C12278" s="22"/>
      <c r="F12278" s="25"/>
    </row>
    <row r="12279" spans="1:6" ht="12.75" x14ac:dyDescent="0.2">
      <c r="A12279" s="20"/>
      <c r="C12279" s="22"/>
      <c r="F12279" s="25"/>
    </row>
    <row r="12280" spans="1:6" ht="12.75" x14ac:dyDescent="0.2">
      <c r="A12280" s="20"/>
      <c r="C12280" s="22"/>
      <c r="F12280" s="25"/>
    </row>
    <row r="12281" spans="1:6" ht="12.75" x14ac:dyDescent="0.2">
      <c r="A12281" s="20"/>
      <c r="C12281" s="22"/>
      <c r="F12281" s="25"/>
    </row>
    <row r="12282" spans="1:6" ht="12.75" x14ac:dyDescent="0.2">
      <c r="A12282" s="20"/>
      <c r="C12282" s="22"/>
      <c r="F12282" s="25"/>
    </row>
    <row r="12283" spans="1:6" ht="12.75" x14ac:dyDescent="0.2">
      <c r="A12283" s="20"/>
      <c r="C12283" s="22"/>
      <c r="F12283" s="25"/>
    </row>
    <row r="12284" spans="1:6" ht="12.75" x14ac:dyDescent="0.2">
      <c r="A12284" s="20"/>
      <c r="C12284" s="22"/>
      <c r="F12284" s="25"/>
    </row>
    <row r="12285" spans="1:6" ht="12.75" x14ac:dyDescent="0.2">
      <c r="A12285" s="20"/>
      <c r="C12285" s="22"/>
      <c r="F12285" s="25"/>
    </row>
    <row r="12286" spans="1:6" ht="12.75" x14ac:dyDescent="0.2">
      <c r="A12286" s="20"/>
      <c r="C12286" s="22"/>
      <c r="F12286" s="25"/>
    </row>
    <row r="12287" spans="1:6" ht="12.75" x14ac:dyDescent="0.2">
      <c r="A12287" s="20"/>
      <c r="C12287" s="22"/>
      <c r="F12287" s="25"/>
    </row>
    <row r="12288" spans="1:6" ht="12.75" x14ac:dyDescent="0.2">
      <c r="A12288" s="20"/>
      <c r="C12288" s="22"/>
      <c r="F12288" s="25"/>
    </row>
    <row r="12289" spans="1:6" ht="12.75" x14ac:dyDescent="0.2">
      <c r="A12289" s="20"/>
      <c r="C12289" s="22"/>
      <c r="F12289" s="25"/>
    </row>
    <row r="12290" spans="1:6" ht="12.75" x14ac:dyDescent="0.2">
      <c r="A12290" s="20"/>
      <c r="C12290" s="22"/>
      <c r="F12290" s="25"/>
    </row>
    <row r="12291" spans="1:6" ht="12.75" x14ac:dyDescent="0.2">
      <c r="A12291" s="20"/>
      <c r="C12291" s="22"/>
      <c r="F12291" s="25"/>
    </row>
    <row r="12292" spans="1:6" ht="12.75" x14ac:dyDescent="0.2">
      <c r="A12292" s="20"/>
      <c r="C12292" s="22"/>
      <c r="F12292" s="25"/>
    </row>
    <row r="12293" spans="1:6" ht="12.75" x14ac:dyDescent="0.2">
      <c r="A12293" s="20"/>
      <c r="C12293" s="22"/>
      <c r="F12293" s="25"/>
    </row>
    <row r="12294" spans="1:6" ht="12.75" x14ac:dyDescent="0.2">
      <c r="A12294" s="20"/>
      <c r="C12294" s="22"/>
      <c r="F12294" s="25"/>
    </row>
    <row r="12295" spans="1:6" ht="12.75" x14ac:dyDescent="0.2">
      <c r="A12295" s="20"/>
      <c r="C12295" s="22"/>
      <c r="F12295" s="25"/>
    </row>
    <row r="12296" spans="1:6" ht="12.75" x14ac:dyDescent="0.2">
      <c r="A12296" s="20"/>
      <c r="C12296" s="22"/>
      <c r="F12296" s="25"/>
    </row>
    <row r="12297" spans="1:6" ht="12.75" x14ac:dyDescent="0.2">
      <c r="A12297" s="20"/>
      <c r="C12297" s="22"/>
      <c r="F12297" s="25"/>
    </row>
    <row r="12298" spans="1:6" ht="12.75" x14ac:dyDescent="0.2">
      <c r="A12298" s="20"/>
      <c r="C12298" s="22"/>
      <c r="F12298" s="25"/>
    </row>
    <row r="12299" spans="1:6" ht="12.75" x14ac:dyDescent="0.2">
      <c r="A12299" s="20"/>
      <c r="C12299" s="22"/>
      <c r="F12299" s="25"/>
    </row>
    <row r="12300" spans="1:6" ht="12.75" x14ac:dyDescent="0.2">
      <c r="A12300" s="20"/>
      <c r="C12300" s="22"/>
      <c r="F12300" s="25"/>
    </row>
    <row r="12301" spans="1:6" ht="12.75" x14ac:dyDescent="0.2">
      <c r="A12301" s="20"/>
      <c r="C12301" s="22"/>
      <c r="F12301" s="25"/>
    </row>
    <row r="12302" spans="1:6" ht="12.75" x14ac:dyDescent="0.2">
      <c r="A12302" s="20"/>
      <c r="C12302" s="22"/>
      <c r="F12302" s="25"/>
    </row>
    <row r="12303" spans="1:6" ht="12.75" x14ac:dyDescent="0.2">
      <c r="A12303" s="20"/>
      <c r="C12303" s="22"/>
      <c r="F12303" s="25"/>
    </row>
    <row r="12304" spans="1:6" ht="12.75" x14ac:dyDescent="0.2">
      <c r="A12304" s="20"/>
      <c r="C12304" s="22"/>
      <c r="F12304" s="25"/>
    </row>
    <row r="12305" spans="1:6" ht="12.75" x14ac:dyDescent="0.2">
      <c r="A12305" s="20"/>
      <c r="C12305" s="22"/>
      <c r="F12305" s="25"/>
    </row>
    <row r="12306" spans="1:6" ht="12.75" x14ac:dyDescent="0.2">
      <c r="A12306" s="20"/>
      <c r="C12306" s="22"/>
      <c r="F12306" s="25"/>
    </row>
    <row r="12307" spans="1:6" ht="12.75" x14ac:dyDescent="0.2">
      <c r="A12307" s="20"/>
      <c r="C12307" s="22"/>
      <c r="F12307" s="25"/>
    </row>
    <row r="12308" spans="1:6" ht="12.75" x14ac:dyDescent="0.2">
      <c r="A12308" s="20"/>
      <c r="C12308" s="22"/>
      <c r="F12308" s="25"/>
    </row>
    <row r="12309" spans="1:6" ht="12.75" x14ac:dyDescent="0.2">
      <c r="A12309" s="20"/>
      <c r="C12309" s="22"/>
      <c r="F12309" s="25"/>
    </row>
    <row r="12310" spans="1:6" ht="12.75" x14ac:dyDescent="0.2">
      <c r="A12310" s="20"/>
      <c r="C12310" s="22"/>
      <c r="F12310" s="25"/>
    </row>
    <row r="12311" spans="1:6" ht="12.75" x14ac:dyDescent="0.2">
      <c r="A12311" s="20"/>
      <c r="C12311" s="22"/>
      <c r="F12311" s="25"/>
    </row>
    <row r="12312" spans="1:6" ht="12.75" x14ac:dyDescent="0.2">
      <c r="A12312" s="20"/>
      <c r="C12312" s="22"/>
      <c r="F12312" s="25"/>
    </row>
    <row r="12313" spans="1:6" ht="12.75" x14ac:dyDescent="0.2">
      <c r="A12313" s="20"/>
      <c r="C12313" s="22"/>
      <c r="F12313" s="25"/>
    </row>
    <row r="12314" spans="1:6" ht="12.75" x14ac:dyDescent="0.2">
      <c r="A12314" s="20"/>
      <c r="C12314" s="22"/>
      <c r="F12314" s="25"/>
    </row>
    <row r="12315" spans="1:6" ht="12.75" x14ac:dyDescent="0.2">
      <c r="A12315" s="20"/>
      <c r="C12315" s="22"/>
      <c r="F12315" s="25"/>
    </row>
    <row r="12316" spans="1:6" ht="12.75" x14ac:dyDescent="0.2">
      <c r="A12316" s="20"/>
      <c r="C12316" s="22"/>
      <c r="F12316" s="25"/>
    </row>
    <row r="12317" spans="1:6" ht="12.75" x14ac:dyDescent="0.2">
      <c r="A12317" s="20"/>
      <c r="C12317" s="22"/>
      <c r="F12317" s="25"/>
    </row>
    <row r="12318" spans="1:6" ht="12.75" x14ac:dyDescent="0.2">
      <c r="A12318" s="20"/>
      <c r="C12318" s="22"/>
      <c r="F12318" s="25"/>
    </row>
    <row r="12319" spans="1:6" ht="12.75" x14ac:dyDescent="0.2">
      <c r="A12319" s="20"/>
      <c r="C12319" s="22"/>
      <c r="F12319" s="25"/>
    </row>
    <row r="12320" spans="1:6" ht="12.75" x14ac:dyDescent="0.2">
      <c r="A12320" s="20"/>
      <c r="C12320" s="22"/>
      <c r="F12320" s="25"/>
    </row>
    <row r="12321" spans="1:6" ht="12.75" x14ac:dyDescent="0.2">
      <c r="A12321" s="20"/>
      <c r="C12321" s="22"/>
      <c r="F12321" s="25"/>
    </row>
    <row r="12322" spans="1:6" ht="12.75" x14ac:dyDescent="0.2">
      <c r="A12322" s="20"/>
      <c r="C12322" s="22"/>
      <c r="F12322" s="25"/>
    </row>
    <row r="12323" spans="1:6" ht="12.75" x14ac:dyDescent="0.2">
      <c r="A12323" s="20"/>
      <c r="C12323" s="22"/>
      <c r="F12323" s="25"/>
    </row>
    <row r="12324" spans="1:6" ht="12.75" x14ac:dyDescent="0.2">
      <c r="A12324" s="20"/>
      <c r="C12324" s="22"/>
      <c r="F12324" s="25"/>
    </row>
    <row r="12325" spans="1:6" ht="12.75" x14ac:dyDescent="0.2">
      <c r="A12325" s="20"/>
      <c r="C12325" s="22"/>
      <c r="F12325" s="25"/>
    </row>
    <row r="12326" spans="1:6" ht="12.75" x14ac:dyDescent="0.2">
      <c r="A12326" s="20"/>
      <c r="C12326" s="22"/>
      <c r="F12326" s="25"/>
    </row>
    <row r="12327" spans="1:6" ht="12.75" x14ac:dyDescent="0.2">
      <c r="A12327" s="20"/>
      <c r="C12327" s="22"/>
      <c r="F12327" s="25"/>
    </row>
    <row r="12328" spans="1:6" ht="12.75" x14ac:dyDescent="0.2">
      <c r="A12328" s="20"/>
      <c r="C12328" s="22"/>
      <c r="F12328" s="25"/>
    </row>
    <row r="12329" spans="1:6" ht="12.75" x14ac:dyDescent="0.2">
      <c r="A12329" s="20"/>
      <c r="C12329" s="22"/>
      <c r="F12329" s="25"/>
    </row>
    <row r="12330" spans="1:6" ht="12.75" x14ac:dyDescent="0.2">
      <c r="A12330" s="20"/>
      <c r="C12330" s="22"/>
      <c r="F12330" s="25"/>
    </row>
    <row r="12331" spans="1:6" ht="12.75" x14ac:dyDescent="0.2">
      <c r="A12331" s="20"/>
      <c r="C12331" s="22"/>
      <c r="F12331" s="25"/>
    </row>
    <row r="12332" spans="1:6" ht="12.75" x14ac:dyDescent="0.2">
      <c r="A12332" s="20"/>
      <c r="C12332" s="22"/>
      <c r="F12332" s="25"/>
    </row>
    <row r="12333" spans="1:6" ht="12.75" x14ac:dyDescent="0.2">
      <c r="A12333" s="20"/>
      <c r="C12333" s="22"/>
      <c r="F12333" s="25"/>
    </row>
    <row r="12334" spans="1:6" ht="12.75" x14ac:dyDescent="0.2">
      <c r="A12334" s="20"/>
      <c r="C12334" s="22"/>
      <c r="F12334" s="25"/>
    </row>
    <row r="12335" spans="1:6" ht="12.75" x14ac:dyDescent="0.2">
      <c r="A12335" s="20"/>
      <c r="C12335" s="22"/>
      <c r="F12335" s="25"/>
    </row>
    <row r="12336" spans="1:6" ht="12.75" x14ac:dyDescent="0.2">
      <c r="A12336" s="20"/>
      <c r="C12336" s="22"/>
      <c r="F12336" s="25"/>
    </row>
    <row r="12337" spans="1:6" ht="12.75" x14ac:dyDescent="0.2">
      <c r="A12337" s="20"/>
      <c r="C12337" s="22"/>
      <c r="F12337" s="25"/>
    </row>
    <row r="12338" spans="1:6" ht="12.75" x14ac:dyDescent="0.2">
      <c r="A12338" s="20"/>
      <c r="C12338" s="22"/>
      <c r="F12338" s="25"/>
    </row>
    <row r="12339" spans="1:6" ht="12.75" x14ac:dyDescent="0.2">
      <c r="A12339" s="20"/>
      <c r="C12339" s="22"/>
      <c r="F12339" s="25"/>
    </row>
    <row r="12340" spans="1:6" ht="12.75" x14ac:dyDescent="0.2">
      <c r="A12340" s="20"/>
      <c r="C12340" s="22"/>
      <c r="F12340" s="25"/>
    </row>
    <row r="12341" spans="1:6" ht="12.75" x14ac:dyDescent="0.2">
      <c r="A12341" s="20"/>
      <c r="C12341" s="22"/>
      <c r="F12341" s="25"/>
    </row>
    <row r="12342" spans="1:6" ht="12.75" x14ac:dyDescent="0.2">
      <c r="A12342" s="20"/>
      <c r="C12342" s="22"/>
      <c r="F12342" s="25"/>
    </row>
    <row r="12343" spans="1:6" ht="12.75" x14ac:dyDescent="0.2">
      <c r="A12343" s="20"/>
      <c r="C12343" s="22"/>
      <c r="F12343" s="25"/>
    </row>
    <row r="12344" spans="1:6" ht="12.75" x14ac:dyDescent="0.2">
      <c r="A12344" s="20"/>
      <c r="C12344" s="22"/>
      <c r="F12344" s="25"/>
    </row>
    <row r="12345" spans="1:6" ht="12.75" x14ac:dyDescent="0.2">
      <c r="A12345" s="20"/>
      <c r="C12345" s="22"/>
      <c r="F12345" s="25"/>
    </row>
    <row r="12346" spans="1:6" ht="12.75" x14ac:dyDescent="0.2">
      <c r="A12346" s="20"/>
      <c r="C12346" s="22"/>
      <c r="F12346" s="25"/>
    </row>
    <row r="12347" spans="1:6" ht="12.75" x14ac:dyDescent="0.2">
      <c r="A12347" s="20"/>
      <c r="C12347" s="22"/>
      <c r="F12347" s="25"/>
    </row>
    <row r="12348" spans="1:6" ht="12.75" x14ac:dyDescent="0.2">
      <c r="A12348" s="20"/>
      <c r="C12348" s="22"/>
      <c r="F12348" s="25"/>
    </row>
    <row r="12349" spans="1:6" ht="12.75" x14ac:dyDescent="0.2">
      <c r="A12349" s="20"/>
      <c r="C12349" s="22"/>
      <c r="F12349" s="25"/>
    </row>
    <row r="12350" spans="1:6" ht="12.75" x14ac:dyDescent="0.2">
      <c r="A12350" s="20"/>
      <c r="C12350" s="22"/>
      <c r="F12350" s="25"/>
    </row>
    <row r="12351" spans="1:6" ht="12.75" x14ac:dyDescent="0.2">
      <c r="A12351" s="20"/>
      <c r="C12351" s="22"/>
      <c r="F12351" s="25"/>
    </row>
    <row r="12352" spans="1:6" ht="12.75" x14ac:dyDescent="0.2">
      <c r="A12352" s="20"/>
      <c r="C12352" s="22"/>
      <c r="F12352" s="25"/>
    </row>
    <row r="12353" spans="1:6" ht="12.75" x14ac:dyDescent="0.2">
      <c r="A12353" s="20"/>
      <c r="C12353" s="22"/>
      <c r="F12353" s="25"/>
    </row>
    <row r="12354" spans="1:6" ht="12.75" x14ac:dyDescent="0.2">
      <c r="A12354" s="20"/>
      <c r="C12354" s="22"/>
      <c r="F12354" s="25"/>
    </row>
    <row r="12355" spans="1:6" ht="12.75" x14ac:dyDescent="0.2">
      <c r="A12355" s="20"/>
      <c r="C12355" s="22"/>
      <c r="F12355" s="25"/>
    </row>
    <row r="12356" spans="1:6" ht="12.75" x14ac:dyDescent="0.2">
      <c r="A12356" s="20"/>
      <c r="C12356" s="22"/>
      <c r="F12356" s="25"/>
    </row>
    <row r="12357" spans="1:6" ht="12.75" x14ac:dyDescent="0.2">
      <c r="A12357" s="20"/>
      <c r="C12357" s="22"/>
      <c r="F12357" s="25"/>
    </row>
    <row r="12358" spans="1:6" ht="12.75" x14ac:dyDescent="0.2">
      <c r="A12358" s="20"/>
      <c r="C12358" s="22"/>
      <c r="F12358" s="25"/>
    </row>
    <row r="12359" spans="1:6" ht="12.75" x14ac:dyDescent="0.2">
      <c r="A12359" s="20"/>
      <c r="C12359" s="22"/>
      <c r="F12359" s="25"/>
    </row>
    <row r="12360" spans="1:6" ht="12.75" x14ac:dyDescent="0.2">
      <c r="A12360" s="20"/>
      <c r="C12360" s="22"/>
      <c r="F12360" s="25"/>
    </row>
    <row r="12361" spans="1:6" ht="12.75" x14ac:dyDescent="0.2">
      <c r="A12361" s="20"/>
      <c r="C12361" s="22"/>
      <c r="F12361" s="25"/>
    </row>
    <row r="12362" spans="1:6" ht="12.75" x14ac:dyDescent="0.2">
      <c r="A12362" s="20"/>
      <c r="C12362" s="22"/>
      <c r="F12362" s="25"/>
    </row>
    <row r="12363" spans="1:6" ht="12.75" x14ac:dyDescent="0.2">
      <c r="A12363" s="20"/>
      <c r="C12363" s="22"/>
      <c r="F12363" s="25"/>
    </row>
    <row r="12364" spans="1:6" ht="12.75" x14ac:dyDescent="0.2">
      <c r="A12364" s="20"/>
      <c r="C12364" s="22"/>
      <c r="F12364" s="25"/>
    </row>
    <row r="12365" spans="1:6" ht="12.75" x14ac:dyDescent="0.2">
      <c r="A12365" s="20"/>
      <c r="C12365" s="22"/>
      <c r="F12365" s="25"/>
    </row>
    <row r="12366" spans="1:6" ht="12.75" x14ac:dyDescent="0.2">
      <c r="A12366" s="20"/>
      <c r="C12366" s="22"/>
      <c r="F12366" s="25"/>
    </row>
    <row r="12367" spans="1:6" ht="12.75" x14ac:dyDescent="0.2">
      <c r="A12367" s="20"/>
      <c r="C12367" s="22"/>
      <c r="F12367" s="25"/>
    </row>
    <row r="12368" spans="1:6" ht="12.75" x14ac:dyDescent="0.2">
      <c r="A12368" s="20"/>
      <c r="C12368" s="22"/>
      <c r="F12368" s="25"/>
    </row>
    <row r="12369" spans="1:6" ht="12.75" x14ac:dyDescent="0.2">
      <c r="A12369" s="20"/>
      <c r="C12369" s="22"/>
      <c r="F12369" s="25"/>
    </row>
    <row r="12370" spans="1:6" ht="12.75" x14ac:dyDescent="0.2">
      <c r="A12370" s="20"/>
      <c r="C12370" s="22"/>
      <c r="F12370" s="25"/>
    </row>
    <row r="12371" spans="1:6" ht="12.75" x14ac:dyDescent="0.2">
      <c r="A12371" s="20"/>
      <c r="C12371" s="22"/>
      <c r="F12371" s="25"/>
    </row>
    <row r="12372" spans="1:6" ht="12.75" x14ac:dyDescent="0.2">
      <c r="A12372" s="20"/>
      <c r="C12372" s="22"/>
      <c r="F12372" s="25"/>
    </row>
    <row r="12373" spans="1:6" ht="12.75" x14ac:dyDescent="0.2">
      <c r="A12373" s="20"/>
      <c r="C12373" s="22"/>
      <c r="F12373" s="25"/>
    </row>
    <row r="12374" spans="1:6" ht="12.75" x14ac:dyDescent="0.2">
      <c r="A12374" s="20"/>
      <c r="C12374" s="22"/>
      <c r="F12374" s="25"/>
    </row>
    <row r="12375" spans="1:6" ht="12.75" x14ac:dyDescent="0.2">
      <c r="A12375" s="20"/>
      <c r="C12375" s="22"/>
      <c r="F12375" s="25"/>
    </row>
    <row r="12376" spans="1:6" ht="12.75" x14ac:dyDescent="0.2">
      <c r="A12376" s="20"/>
      <c r="C12376" s="22"/>
      <c r="F12376" s="25"/>
    </row>
    <row r="12377" spans="1:6" ht="12.75" x14ac:dyDescent="0.2">
      <c r="A12377" s="20"/>
      <c r="C12377" s="22"/>
      <c r="F12377" s="25"/>
    </row>
    <row r="12378" spans="1:6" ht="12.75" x14ac:dyDescent="0.2">
      <c r="A12378" s="20"/>
      <c r="C12378" s="22"/>
      <c r="F12378" s="25"/>
    </row>
    <row r="12379" spans="1:6" ht="12.75" x14ac:dyDescent="0.2">
      <c r="A12379" s="20"/>
      <c r="C12379" s="22"/>
      <c r="F12379" s="25"/>
    </row>
    <row r="12380" spans="1:6" ht="12.75" x14ac:dyDescent="0.2">
      <c r="A12380" s="20"/>
      <c r="C12380" s="22"/>
      <c r="F12380" s="25"/>
    </row>
    <row r="12381" spans="1:6" ht="12.75" x14ac:dyDescent="0.2">
      <c r="A12381" s="20"/>
      <c r="C12381" s="22"/>
      <c r="F12381" s="25"/>
    </row>
    <row r="12382" spans="1:6" ht="12.75" x14ac:dyDescent="0.2">
      <c r="A12382" s="20"/>
      <c r="C12382" s="22"/>
      <c r="F12382" s="25"/>
    </row>
    <row r="12383" spans="1:6" ht="12.75" x14ac:dyDescent="0.2">
      <c r="A12383" s="20"/>
      <c r="C12383" s="22"/>
      <c r="F12383" s="25"/>
    </row>
    <row r="12384" spans="1:6" ht="12.75" x14ac:dyDescent="0.2">
      <c r="A12384" s="20"/>
      <c r="C12384" s="22"/>
      <c r="F12384" s="25"/>
    </row>
    <row r="12385" spans="1:6" ht="12.75" x14ac:dyDescent="0.2">
      <c r="A12385" s="20"/>
      <c r="C12385" s="22"/>
      <c r="F12385" s="25"/>
    </row>
    <row r="12386" spans="1:6" ht="12.75" x14ac:dyDescent="0.2">
      <c r="A12386" s="20"/>
      <c r="C12386" s="22"/>
      <c r="F12386" s="25"/>
    </row>
    <row r="12387" spans="1:6" ht="12.75" x14ac:dyDescent="0.2">
      <c r="A12387" s="20"/>
      <c r="C12387" s="22"/>
      <c r="F12387" s="25"/>
    </row>
    <row r="12388" spans="1:6" ht="12.75" x14ac:dyDescent="0.2">
      <c r="A12388" s="20"/>
      <c r="C12388" s="22"/>
      <c r="F12388" s="25"/>
    </row>
    <row r="12389" spans="1:6" ht="12.75" x14ac:dyDescent="0.2">
      <c r="A12389" s="20"/>
      <c r="C12389" s="22"/>
      <c r="F12389" s="25"/>
    </row>
    <row r="12390" spans="1:6" ht="12.75" x14ac:dyDescent="0.2">
      <c r="A12390" s="20"/>
      <c r="C12390" s="22"/>
      <c r="F12390" s="25"/>
    </row>
    <row r="12391" spans="1:6" ht="12.75" x14ac:dyDescent="0.2">
      <c r="A12391" s="20"/>
      <c r="C12391" s="22"/>
      <c r="F12391" s="25"/>
    </row>
    <row r="12392" spans="1:6" ht="12.75" x14ac:dyDescent="0.2">
      <c r="A12392" s="20"/>
      <c r="C12392" s="22"/>
      <c r="F12392" s="25"/>
    </row>
    <row r="12393" spans="1:6" ht="12.75" x14ac:dyDescent="0.2">
      <c r="A12393" s="20"/>
      <c r="C12393" s="22"/>
      <c r="F12393" s="25"/>
    </row>
    <row r="12394" spans="1:6" ht="12.75" x14ac:dyDescent="0.2">
      <c r="A12394" s="20"/>
      <c r="C12394" s="22"/>
      <c r="F12394" s="25"/>
    </row>
    <row r="12395" spans="1:6" ht="12.75" x14ac:dyDescent="0.2">
      <c r="A12395" s="20"/>
      <c r="C12395" s="22"/>
      <c r="F12395" s="25"/>
    </row>
    <row r="12396" spans="1:6" ht="12.75" x14ac:dyDescent="0.2">
      <c r="A12396" s="20"/>
      <c r="C12396" s="22"/>
      <c r="F12396" s="25"/>
    </row>
    <row r="12397" spans="1:6" ht="12.75" x14ac:dyDescent="0.2">
      <c r="A12397" s="20"/>
      <c r="C12397" s="22"/>
      <c r="F12397" s="25"/>
    </row>
    <row r="12398" spans="1:6" ht="12.75" x14ac:dyDescent="0.2">
      <c r="A12398" s="20"/>
      <c r="C12398" s="22"/>
      <c r="F12398" s="25"/>
    </row>
    <row r="12399" spans="1:6" ht="12.75" x14ac:dyDescent="0.2">
      <c r="A12399" s="20"/>
      <c r="C12399" s="22"/>
      <c r="F12399" s="25"/>
    </row>
    <row r="12400" spans="1:6" ht="12.75" x14ac:dyDescent="0.2">
      <c r="A12400" s="20"/>
      <c r="C12400" s="22"/>
      <c r="F12400" s="25"/>
    </row>
    <row r="12401" spans="1:6" ht="12.75" x14ac:dyDescent="0.2">
      <c r="A12401" s="20"/>
      <c r="C12401" s="22"/>
      <c r="F12401" s="25"/>
    </row>
    <row r="12402" spans="1:6" ht="12.75" x14ac:dyDescent="0.2">
      <c r="A12402" s="20"/>
      <c r="C12402" s="22"/>
      <c r="F12402" s="25"/>
    </row>
    <row r="12403" spans="1:6" ht="12.75" x14ac:dyDescent="0.2">
      <c r="A12403" s="20"/>
      <c r="C12403" s="22"/>
      <c r="F12403" s="25"/>
    </row>
    <row r="12404" spans="1:6" ht="12.75" x14ac:dyDescent="0.2">
      <c r="A12404" s="20"/>
      <c r="C12404" s="22"/>
      <c r="F12404" s="25"/>
    </row>
    <row r="12405" spans="1:6" ht="12.75" x14ac:dyDescent="0.2">
      <c r="A12405" s="20"/>
      <c r="C12405" s="22"/>
      <c r="F12405" s="25"/>
    </row>
    <row r="12406" spans="1:6" ht="12.75" x14ac:dyDescent="0.2">
      <c r="A12406" s="20"/>
      <c r="C12406" s="22"/>
      <c r="F12406" s="25"/>
    </row>
    <row r="12407" spans="1:6" ht="12.75" x14ac:dyDescent="0.2">
      <c r="A12407" s="20"/>
      <c r="C12407" s="22"/>
      <c r="F12407" s="25"/>
    </row>
    <row r="12408" spans="1:6" ht="12.75" x14ac:dyDescent="0.2">
      <c r="A12408" s="20"/>
      <c r="C12408" s="22"/>
      <c r="F12408" s="25"/>
    </row>
    <row r="12409" spans="1:6" ht="12.75" x14ac:dyDescent="0.2">
      <c r="A12409" s="20"/>
      <c r="C12409" s="22"/>
      <c r="F12409" s="25"/>
    </row>
    <row r="12410" spans="1:6" ht="12.75" x14ac:dyDescent="0.2">
      <c r="A12410" s="20"/>
      <c r="C12410" s="22"/>
      <c r="F12410" s="25"/>
    </row>
    <row r="12411" spans="1:6" ht="12.75" x14ac:dyDescent="0.2">
      <c r="A12411" s="20"/>
      <c r="C12411" s="22"/>
      <c r="F12411" s="25"/>
    </row>
    <row r="12412" spans="1:6" ht="12.75" x14ac:dyDescent="0.2">
      <c r="A12412" s="20"/>
      <c r="C12412" s="22"/>
      <c r="F12412" s="25"/>
    </row>
    <row r="12413" spans="1:6" ht="12.75" x14ac:dyDescent="0.2">
      <c r="A12413" s="20"/>
      <c r="C12413" s="22"/>
      <c r="F12413" s="25"/>
    </row>
    <row r="12414" spans="1:6" ht="12.75" x14ac:dyDescent="0.2">
      <c r="A12414" s="20"/>
      <c r="C12414" s="22"/>
      <c r="F12414" s="25"/>
    </row>
    <row r="12415" spans="1:6" ht="12.75" x14ac:dyDescent="0.2">
      <c r="A12415" s="20"/>
      <c r="C12415" s="22"/>
      <c r="F12415" s="25"/>
    </row>
    <row r="12416" spans="1:6" ht="12.75" x14ac:dyDescent="0.2">
      <c r="A12416" s="20"/>
      <c r="C12416" s="22"/>
      <c r="F12416" s="25"/>
    </row>
    <row r="12417" spans="1:6" ht="12.75" x14ac:dyDescent="0.2">
      <c r="A12417" s="20"/>
      <c r="C12417" s="22"/>
      <c r="F12417" s="25"/>
    </row>
    <row r="12418" spans="1:6" ht="12.75" x14ac:dyDescent="0.2">
      <c r="A12418" s="20"/>
      <c r="C12418" s="22"/>
      <c r="F12418" s="25"/>
    </row>
    <row r="12419" spans="1:6" ht="12.75" x14ac:dyDescent="0.2">
      <c r="A12419" s="20"/>
      <c r="C12419" s="22"/>
      <c r="F12419" s="25"/>
    </row>
    <row r="12420" spans="1:6" ht="12.75" x14ac:dyDescent="0.2">
      <c r="A12420" s="20"/>
      <c r="C12420" s="22"/>
      <c r="F12420" s="25"/>
    </row>
    <row r="12421" spans="1:6" ht="12.75" x14ac:dyDescent="0.2">
      <c r="A12421" s="20"/>
      <c r="C12421" s="22"/>
      <c r="F12421" s="25"/>
    </row>
    <row r="12422" spans="1:6" ht="12.75" x14ac:dyDescent="0.2">
      <c r="A12422" s="20"/>
      <c r="C12422" s="22"/>
      <c r="F12422" s="25"/>
    </row>
    <row r="12423" spans="1:6" ht="12.75" x14ac:dyDescent="0.2">
      <c r="A12423" s="20"/>
      <c r="C12423" s="22"/>
      <c r="F12423" s="25"/>
    </row>
    <row r="12424" spans="1:6" ht="12.75" x14ac:dyDescent="0.2">
      <c r="A12424" s="20"/>
      <c r="C12424" s="22"/>
      <c r="F12424" s="25"/>
    </row>
    <row r="12425" spans="1:6" ht="12.75" x14ac:dyDescent="0.2">
      <c r="A12425" s="20"/>
      <c r="C12425" s="22"/>
      <c r="F12425" s="25"/>
    </row>
    <row r="12426" spans="1:6" ht="12.75" x14ac:dyDescent="0.2">
      <c r="A12426" s="20"/>
      <c r="C12426" s="22"/>
      <c r="F12426" s="25"/>
    </row>
    <row r="12427" spans="1:6" ht="12.75" x14ac:dyDescent="0.2">
      <c r="A12427" s="20"/>
      <c r="C12427" s="22"/>
      <c r="F12427" s="25"/>
    </row>
    <row r="12428" spans="1:6" ht="12.75" x14ac:dyDescent="0.2">
      <c r="A12428" s="20"/>
      <c r="C12428" s="22"/>
      <c r="F12428" s="25"/>
    </row>
    <row r="12429" spans="1:6" ht="12.75" x14ac:dyDescent="0.2">
      <c r="A12429" s="20"/>
      <c r="C12429" s="22"/>
      <c r="F12429" s="25"/>
    </row>
    <row r="12430" spans="1:6" ht="12.75" x14ac:dyDescent="0.2">
      <c r="A12430" s="20"/>
      <c r="C12430" s="22"/>
      <c r="F12430" s="25"/>
    </row>
    <row r="12431" spans="1:6" ht="12.75" x14ac:dyDescent="0.2">
      <c r="A12431" s="20"/>
      <c r="C12431" s="22"/>
      <c r="F12431" s="25"/>
    </row>
    <row r="12432" spans="1:6" ht="12.75" x14ac:dyDescent="0.2">
      <c r="A12432" s="20"/>
      <c r="C12432" s="22"/>
      <c r="F12432" s="25"/>
    </row>
    <row r="12433" spans="1:6" ht="12.75" x14ac:dyDescent="0.2">
      <c r="A12433" s="20"/>
      <c r="C12433" s="22"/>
      <c r="F12433" s="25"/>
    </row>
    <row r="12434" spans="1:6" ht="12.75" x14ac:dyDescent="0.2">
      <c r="A12434" s="20"/>
      <c r="C12434" s="22"/>
      <c r="F12434" s="25"/>
    </row>
    <row r="12435" spans="1:6" ht="12.75" x14ac:dyDescent="0.2">
      <c r="A12435" s="20"/>
      <c r="C12435" s="22"/>
      <c r="F12435" s="25"/>
    </row>
    <row r="12436" spans="1:6" ht="12.75" x14ac:dyDescent="0.2">
      <c r="A12436" s="20"/>
      <c r="C12436" s="22"/>
      <c r="F12436" s="25"/>
    </row>
    <row r="12437" spans="1:6" ht="12.75" x14ac:dyDescent="0.2">
      <c r="A12437" s="20"/>
      <c r="C12437" s="22"/>
      <c r="F12437" s="25"/>
    </row>
    <row r="12438" spans="1:6" ht="12.75" x14ac:dyDescent="0.2">
      <c r="A12438" s="20"/>
      <c r="C12438" s="22"/>
      <c r="F12438" s="25"/>
    </row>
    <row r="12439" spans="1:6" ht="12.75" x14ac:dyDescent="0.2">
      <c r="A12439" s="20"/>
      <c r="C12439" s="22"/>
      <c r="F12439" s="25"/>
    </row>
    <row r="12440" spans="1:6" ht="12.75" x14ac:dyDescent="0.2">
      <c r="A12440" s="20"/>
      <c r="C12440" s="22"/>
      <c r="F12440" s="25"/>
    </row>
    <row r="12441" spans="1:6" ht="12.75" x14ac:dyDescent="0.2">
      <c r="A12441" s="20"/>
      <c r="C12441" s="22"/>
      <c r="F12441" s="25"/>
    </row>
    <row r="12442" spans="1:6" ht="12.75" x14ac:dyDescent="0.2">
      <c r="A12442" s="20"/>
      <c r="C12442" s="22"/>
      <c r="F12442" s="25"/>
    </row>
    <row r="12443" spans="1:6" ht="12.75" x14ac:dyDescent="0.2">
      <c r="A12443" s="20"/>
      <c r="C12443" s="22"/>
      <c r="F12443" s="25"/>
    </row>
    <row r="12444" spans="1:6" ht="12.75" x14ac:dyDescent="0.2">
      <c r="A12444" s="20"/>
      <c r="C12444" s="22"/>
      <c r="F12444" s="25"/>
    </row>
    <row r="12445" spans="1:6" ht="12.75" x14ac:dyDescent="0.2">
      <c r="A12445" s="20"/>
      <c r="C12445" s="22"/>
      <c r="F12445" s="25"/>
    </row>
    <row r="12446" spans="1:6" ht="12.75" x14ac:dyDescent="0.2">
      <c r="A12446" s="20"/>
      <c r="C12446" s="22"/>
      <c r="F12446" s="25"/>
    </row>
    <row r="12447" spans="1:6" ht="12.75" x14ac:dyDescent="0.2">
      <c r="A12447" s="20"/>
      <c r="C12447" s="22"/>
      <c r="F12447" s="25"/>
    </row>
    <row r="12448" spans="1:6" ht="12.75" x14ac:dyDescent="0.2">
      <c r="A12448" s="20"/>
      <c r="C12448" s="22"/>
      <c r="F12448" s="25"/>
    </row>
    <row r="12449" spans="1:6" ht="12.75" x14ac:dyDescent="0.2">
      <c r="A12449" s="20"/>
      <c r="C12449" s="22"/>
      <c r="F12449" s="25"/>
    </row>
    <row r="12450" spans="1:6" ht="12.75" x14ac:dyDescent="0.2">
      <c r="A12450" s="20"/>
      <c r="C12450" s="22"/>
      <c r="F12450" s="25"/>
    </row>
    <row r="12451" spans="1:6" ht="12.75" x14ac:dyDescent="0.2">
      <c r="A12451" s="20"/>
      <c r="C12451" s="22"/>
      <c r="F12451" s="25"/>
    </row>
    <row r="12452" spans="1:6" ht="12.75" x14ac:dyDescent="0.2">
      <c r="A12452" s="20"/>
      <c r="C12452" s="22"/>
      <c r="F12452" s="25"/>
    </row>
    <row r="12453" spans="1:6" ht="12.75" x14ac:dyDescent="0.2">
      <c r="A12453" s="20"/>
      <c r="C12453" s="22"/>
      <c r="F12453" s="25"/>
    </row>
    <row r="12454" spans="1:6" ht="12.75" x14ac:dyDescent="0.2">
      <c r="A12454" s="20"/>
      <c r="C12454" s="22"/>
      <c r="F12454" s="25"/>
    </row>
    <row r="12455" spans="1:6" ht="12.75" x14ac:dyDescent="0.2">
      <c r="A12455" s="20"/>
      <c r="C12455" s="22"/>
      <c r="F12455" s="25"/>
    </row>
    <row r="12456" spans="1:6" ht="12.75" x14ac:dyDescent="0.2">
      <c r="A12456" s="20"/>
      <c r="C12456" s="22"/>
      <c r="F12456" s="25"/>
    </row>
    <row r="12457" spans="1:6" ht="12.75" x14ac:dyDescent="0.2">
      <c r="A12457" s="20"/>
      <c r="C12457" s="22"/>
      <c r="F12457" s="25"/>
    </row>
    <row r="12458" spans="1:6" ht="12.75" x14ac:dyDescent="0.2">
      <c r="A12458" s="20"/>
      <c r="C12458" s="22"/>
      <c r="F12458" s="25"/>
    </row>
    <row r="12459" spans="1:6" ht="12.75" x14ac:dyDescent="0.2">
      <c r="A12459" s="20"/>
      <c r="C12459" s="22"/>
      <c r="F12459" s="25"/>
    </row>
    <row r="12460" spans="1:6" ht="12.75" x14ac:dyDescent="0.2">
      <c r="A12460" s="20"/>
      <c r="C12460" s="22"/>
      <c r="F12460" s="25"/>
    </row>
    <row r="12461" spans="1:6" ht="12.75" x14ac:dyDescent="0.2">
      <c r="A12461" s="20"/>
      <c r="C12461" s="22"/>
      <c r="F12461" s="25"/>
    </row>
    <row r="12462" spans="1:6" ht="12.75" x14ac:dyDescent="0.2">
      <c r="A12462" s="20"/>
      <c r="C12462" s="22"/>
      <c r="F12462" s="25"/>
    </row>
    <row r="12463" spans="1:6" ht="12.75" x14ac:dyDescent="0.2">
      <c r="A12463" s="20"/>
      <c r="C12463" s="22"/>
      <c r="F12463" s="25"/>
    </row>
    <row r="12464" spans="1:6" ht="12.75" x14ac:dyDescent="0.2">
      <c r="A12464" s="20"/>
      <c r="C12464" s="22"/>
      <c r="F12464" s="25"/>
    </row>
    <row r="12465" spans="1:6" ht="12.75" x14ac:dyDescent="0.2">
      <c r="A12465" s="20"/>
      <c r="C12465" s="22"/>
      <c r="F12465" s="25"/>
    </row>
    <row r="12466" spans="1:6" ht="12.75" x14ac:dyDescent="0.2">
      <c r="A12466" s="20"/>
      <c r="C12466" s="22"/>
      <c r="F12466" s="25"/>
    </row>
    <row r="12467" spans="1:6" ht="12.75" x14ac:dyDescent="0.2">
      <c r="A12467" s="20"/>
      <c r="C12467" s="22"/>
      <c r="F12467" s="25"/>
    </row>
    <row r="12468" spans="1:6" ht="12.75" x14ac:dyDescent="0.2">
      <c r="A12468" s="20"/>
      <c r="C12468" s="22"/>
      <c r="F12468" s="25"/>
    </row>
    <row r="12469" spans="1:6" ht="12.75" x14ac:dyDescent="0.2">
      <c r="A12469" s="20"/>
      <c r="C12469" s="22"/>
      <c r="F12469" s="25"/>
    </row>
    <row r="12470" spans="1:6" ht="12.75" x14ac:dyDescent="0.2">
      <c r="A12470" s="20"/>
      <c r="C12470" s="22"/>
      <c r="F12470" s="25"/>
    </row>
    <row r="12471" spans="1:6" ht="12.75" x14ac:dyDescent="0.2">
      <c r="A12471" s="20"/>
      <c r="C12471" s="22"/>
      <c r="F12471" s="25"/>
    </row>
    <row r="12472" spans="1:6" ht="12.75" x14ac:dyDescent="0.2">
      <c r="A12472" s="20"/>
      <c r="C12472" s="22"/>
      <c r="F12472" s="25"/>
    </row>
    <row r="12473" spans="1:6" ht="12.75" x14ac:dyDescent="0.2">
      <c r="A12473" s="20"/>
      <c r="C12473" s="22"/>
      <c r="F12473" s="25"/>
    </row>
    <row r="12474" spans="1:6" ht="12.75" x14ac:dyDescent="0.2">
      <c r="A12474" s="20"/>
      <c r="C12474" s="22"/>
      <c r="F12474" s="25"/>
    </row>
    <row r="12475" spans="1:6" ht="12.75" x14ac:dyDescent="0.2">
      <c r="A12475" s="20"/>
      <c r="C12475" s="22"/>
      <c r="F12475" s="25"/>
    </row>
    <row r="12476" spans="1:6" ht="12.75" x14ac:dyDescent="0.2">
      <c r="A12476" s="20"/>
      <c r="C12476" s="22"/>
      <c r="F12476" s="25"/>
    </row>
    <row r="12477" spans="1:6" ht="12.75" x14ac:dyDescent="0.2">
      <c r="A12477" s="20"/>
      <c r="C12477" s="22"/>
      <c r="F12477" s="25"/>
    </row>
    <row r="12478" spans="1:6" ht="12.75" x14ac:dyDescent="0.2">
      <c r="A12478" s="20"/>
      <c r="C12478" s="22"/>
      <c r="F12478" s="25"/>
    </row>
    <row r="12479" spans="1:6" ht="12.75" x14ac:dyDescent="0.2">
      <c r="A12479" s="20"/>
      <c r="C12479" s="22"/>
      <c r="F12479" s="25"/>
    </row>
    <row r="12480" spans="1:6" ht="12.75" x14ac:dyDescent="0.2">
      <c r="A12480" s="20"/>
      <c r="C12480" s="22"/>
      <c r="F12480" s="25"/>
    </row>
    <row r="12481" spans="1:6" ht="12.75" x14ac:dyDescent="0.2">
      <c r="A12481" s="20"/>
      <c r="C12481" s="22"/>
      <c r="F12481" s="25"/>
    </row>
    <row r="12482" spans="1:6" ht="12.75" x14ac:dyDescent="0.2">
      <c r="A12482" s="20"/>
      <c r="C12482" s="22"/>
      <c r="F12482" s="25"/>
    </row>
    <row r="12483" spans="1:6" ht="12.75" x14ac:dyDescent="0.2">
      <c r="A12483" s="20"/>
      <c r="C12483" s="22"/>
      <c r="F12483" s="25"/>
    </row>
    <row r="12484" spans="1:6" ht="12.75" x14ac:dyDescent="0.2">
      <c r="A12484" s="20"/>
      <c r="C12484" s="22"/>
      <c r="F12484" s="25"/>
    </row>
    <row r="12485" spans="1:6" ht="12.75" x14ac:dyDescent="0.2">
      <c r="A12485" s="20"/>
      <c r="C12485" s="22"/>
      <c r="F12485" s="25"/>
    </row>
    <row r="12486" spans="1:6" ht="12.75" x14ac:dyDescent="0.2">
      <c r="A12486" s="20"/>
      <c r="C12486" s="22"/>
      <c r="F12486" s="25"/>
    </row>
    <row r="12487" spans="1:6" ht="12.75" x14ac:dyDescent="0.2">
      <c r="A12487" s="20"/>
      <c r="C12487" s="22"/>
      <c r="F12487" s="25"/>
    </row>
    <row r="12488" spans="1:6" ht="12.75" x14ac:dyDescent="0.2">
      <c r="A12488" s="20"/>
      <c r="C12488" s="22"/>
      <c r="F12488" s="25"/>
    </row>
    <row r="12489" spans="1:6" ht="12.75" x14ac:dyDescent="0.2">
      <c r="A12489" s="20"/>
      <c r="C12489" s="22"/>
      <c r="F12489" s="25"/>
    </row>
    <row r="12490" spans="1:6" ht="12.75" x14ac:dyDescent="0.2">
      <c r="A12490" s="20"/>
      <c r="C12490" s="22"/>
      <c r="F12490" s="25"/>
    </row>
    <row r="12491" spans="1:6" ht="12.75" x14ac:dyDescent="0.2">
      <c r="A12491" s="20"/>
      <c r="C12491" s="22"/>
      <c r="F12491" s="25"/>
    </row>
    <row r="12492" spans="1:6" ht="12.75" x14ac:dyDescent="0.2">
      <c r="A12492" s="20"/>
      <c r="C12492" s="22"/>
      <c r="F12492" s="25"/>
    </row>
    <row r="12493" spans="1:6" ht="12.75" x14ac:dyDescent="0.2">
      <c r="A12493" s="20"/>
      <c r="C12493" s="22"/>
      <c r="F12493" s="25"/>
    </row>
    <row r="12494" spans="1:6" ht="12.75" x14ac:dyDescent="0.2">
      <c r="A12494" s="20"/>
      <c r="C12494" s="22"/>
      <c r="F12494" s="25"/>
    </row>
    <row r="12495" spans="1:6" ht="12.75" x14ac:dyDescent="0.2">
      <c r="A12495" s="20"/>
      <c r="C12495" s="22"/>
      <c r="F12495" s="25"/>
    </row>
    <row r="12496" spans="1:6" ht="12.75" x14ac:dyDescent="0.2">
      <c r="A12496" s="20"/>
      <c r="C12496" s="22"/>
      <c r="F12496" s="25"/>
    </row>
    <row r="12497" spans="1:6" ht="12.75" x14ac:dyDescent="0.2">
      <c r="A12497" s="20"/>
      <c r="C12497" s="22"/>
      <c r="F12497" s="25"/>
    </row>
    <row r="12498" spans="1:6" ht="12.75" x14ac:dyDescent="0.2">
      <c r="A12498" s="20"/>
      <c r="C12498" s="22"/>
      <c r="F12498" s="25"/>
    </row>
    <row r="12499" spans="1:6" ht="12.75" x14ac:dyDescent="0.2">
      <c r="A12499" s="20"/>
      <c r="C12499" s="22"/>
      <c r="F12499" s="25"/>
    </row>
    <row r="12500" spans="1:6" ht="12.75" x14ac:dyDescent="0.2">
      <c r="A12500" s="20"/>
      <c r="C12500" s="22"/>
      <c r="F12500" s="25"/>
    </row>
    <row r="12501" spans="1:6" ht="12.75" x14ac:dyDescent="0.2">
      <c r="A12501" s="20"/>
      <c r="C12501" s="22"/>
      <c r="F12501" s="25"/>
    </row>
    <row r="12502" spans="1:6" ht="12.75" x14ac:dyDescent="0.2">
      <c r="A12502" s="20"/>
      <c r="C12502" s="22"/>
      <c r="F12502" s="25"/>
    </row>
    <row r="12503" spans="1:6" ht="12.75" x14ac:dyDescent="0.2">
      <c r="A12503" s="20"/>
      <c r="C12503" s="22"/>
      <c r="F12503" s="25"/>
    </row>
    <row r="12504" spans="1:6" ht="12.75" x14ac:dyDescent="0.2">
      <c r="A12504" s="20"/>
      <c r="C12504" s="22"/>
      <c r="F12504" s="25"/>
    </row>
    <row r="12505" spans="1:6" ht="12.75" x14ac:dyDescent="0.2">
      <c r="A12505" s="20"/>
      <c r="C12505" s="22"/>
      <c r="F12505" s="25"/>
    </row>
    <row r="12506" spans="1:6" ht="12.75" x14ac:dyDescent="0.2">
      <c r="A12506" s="20"/>
      <c r="C12506" s="22"/>
      <c r="F12506" s="25"/>
    </row>
    <row r="12507" spans="1:6" ht="12.75" x14ac:dyDescent="0.2">
      <c r="A12507" s="20"/>
      <c r="C12507" s="22"/>
      <c r="F12507" s="25"/>
    </row>
    <row r="12508" spans="1:6" ht="12.75" x14ac:dyDescent="0.2">
      <c r="A12508" s="20"/>
      <c r="C12508" s="22"/>
      <c r="F12508" s="25"/>
    </row>
    <row r="12509" spans="1:6" ht="12.75" x14ac:dyDescent="0.2">
      <c r="A12509" s="20"/>
      <c r="C12509" s="22"/>
      <c r="F12509" s="25"/>
    </row>
    <row r="12510" spans="1:6" ht="12.75" x14ac:dyDescent="0.2">
      <c r="A12510" s="20"/>
      <c r="C12510" s="22"/>
      <c r="F12510" s="25"/>
    </row>
    <row r="12511" spans="1:6" ht="12.75" x14ac:dyDescent="0.2">
      <c r="A12511" s="20"/>
      <c r="C12511" s="22"/>
      <c r="F12511" s="25"/>
    </row>
    <row r="12512" spans="1:6" ht="12.75" x14ac:dyDescent="0.2">
      <c r="A12512" s="20"/>
      <c r="C12512" s="22"/>
      <c r="F12512" s="25"/>
    </row>
    <row r="12513" spans="1:6" ht="12.75" x14ac:dyDescent="0.2">
      <c r="A12513" s="20"/>
      <c r="C12513" s="22"/>
      <c r="F12513" s="25"/>
    </row>
    <row r="12514" spans="1:6" ht="12.75" x14ac:dyDescent="0.2">
      <c r="A12514" s="20"/>
      <c r="C12514" s="22"/>
      <c r="F12514" s="25"/>
    </row>
    <row r="12515" spans="1:6" ht="12.75" x14ac:dyDescent="0.2">
      <c r="A12515" s="20"/>
      <c r="C12515" s="22"/>
      <c r="F12515" s="25"/>
    </row>
    <row r="12516" spans="1:6" ht="12.75" x14ac:dyDescent="0.2">
      <c r="A12516" s="20"/>
      <c r="C12516" s="22"/>
      <c r="F12516" s="25"/>
    </row>
    <row r="12517" spans="1:6" ht="12.75" x14ac:dyDescent="0.2">
      <c r="A12517" s="20"/>
      <c r="C12517" s="22"/>
      <c r="F12517" s="25"/>
    </row>
    <row r="12518" spans="1:6" ht="12.75" x14ac:dyDescent="0.2">
      <c r="A12518" s="20"/>
      <c r="C12518" s="22"/>
      <c r="F12518" s="25"/>
    </row>
    <row r="12519" spans="1:6" ht="12.75" x14ac:dyDescent="0.2">
      <c r="A12519" s="20"/>
      <c r="C12519" s="22"/>
      <c r="F12519" s="25"/>
    </row>
    <row r="12520" spans="1:6" ht="12.75" x14ac:dyDescent="0.2">
      <c r="A12520" s="20"/>
      <c r="C12520" s="22"/>
      <c r="F12520" s="25"/>
    </row>
    <row r="12521" spans="1:6" ht="12.75" x14ac:dyDescent="0.2">
      <c r="A12521" s="20"/>
      <c r="C12521" s="22"/>
      <c r="F12521" s="25"/>
    </row>
    <row r="12522" spans="1:6" ht="12.75" x14ac:dyDescent="0.2">
      <c r="A12522" s="20"/>
      <c r="C12522" s="22"/>
      <c r="F12522" s="25"/>
    </row>
    <row r="12523" spans="1:6" ht="12.75" x14ac:dyDescent="0.2">
      <c r="A12523" s="20"/>
      <c r="C12523" s="22"/>
      <c r="F12523" s="25"/>
    </row>
    <row r="12524" spans="1:6" ht="12.75" x14ac:dyDescent="0.2">
      <c r="A12524" s="20"/>
      <c r="C12524" s="22"/>
      <c r="F12524" s="25"/>
    </row>
    <row r="12525" spans="1:6" ht="12.75" x14ac:dyDescent="0.2">
      <c r="A12525" s="20"/>
      <c r="C12525" s="22"/>
      <c r="F12525" s="25"/>
    </row>
    <row r="12526" spans="1:6" ht="12.75" x14ac:dyDescent="0.2">
      <c r="A12526" s="20"/>
      <c r="C12526" s="22"/>
      <c r="F12526" s="25"/>
    </row>
    <row r="12527" spans="1:6" ht="12.75" x14ac:dyDescent="0.2">
      <c r="A12527" s="20"/>
      <c r="C12527" s="22"/>
      <c r="F12527" s="25"/>
    </row>
    <row r="12528" spans="1:6" ht="12.75" x14ac:dyDescent="0.2">
      <c r="A12528" s="20"/>
      <c r="C12528" s="22"/>
      <c r="F12528" s="25"/>
    </row>
    <row r="12529" spans="1:6" ht="12.75" x14ac:dyDescent="0.2">
      <c r="A12529" s="20"/>
      <c r="C12529" s="22"/>
      <c r="F12529" s="25"/>
    </row>
    <row r="12530" spans="1:6" ht="12.75" x14ac:dyDescent="0.2">
      <c r="A12530" s="20"/>
      <c r="C12530" s="22"/>
      <c r="F12530" s="25"/>
    </row>
    <row r="12531" spans="1:6" ht="12.75" x14ac:dyDescent="0.2">
      <c r="A12531" s="20"/>
      <c r="C12531" s="22"/>
      <c r="F12531" s="25"/>
    </row>
    <row r="12532" spans="1:6" ht="12.75" x14ac:dyDescent="0.2">
      <c r="A12532" s="20"/>
      <c r="C12532" s="22"/>
      <c r="F12532" s="25"/>
    </row>
    <row r="12533" spans="1:6" ht="12.75" x14ac:dyDescent="0.2">
      <c r="A12533" s="20"/>
      <c r="C12533" s="22"/>
      <c r="F12533" s="25"/>
    </row>
    <row r="12534" spans="1:6" ht="12.75" x14ac:dyDescent="0.2">
      <c r="A12534" s="20"/>
      <c r="C12534" s="22"/>
      <c r="F12534" s="25"/>
    </row>
    <row r="12535" spans="1:6" ht="12.75" x14ac:dyDescent="0.2">
      <c r="A12535" s="20"/>
      <c r="C12535" s="22"/>
      <c r="F12535" s="25"/>
    </row>
    <row r="12536" spans="1:6" ht="12.75" x14ac:dyDescent="0.2">
      <c r="A12536" s="20"/>
      <c r="C12536" s="22"/>
      <c r="F12536" s="25"/>
    </row>
    <row r="12537" spans="1:6" ht="12.75" x14ac:dyDescent="0.2">
      <c r="A12537" s="20"/>
      <c r="C12537" s="22"/>
      <c r="F12537" s="25"/>
    </row>
    <row r="12538" spans="1:6" ht="12.75" x14ac:dyDescent="0.2">
      <c r="A12538" s="20"/>
      <c r="C12538" s="22"/>
      <c r="F12538" s="25"/>
    </row>
    <row r="12539" spans="1:6" ht="12.75" x14ac:dyDescent="0.2">
      <c r="A12539" s="20"/>
      <c r="C12539" s="22"/>
      <c r="F12539" s="25"/>
    </row>
    <row r="12540" spans="1:6" ht="12.75" x14ac:dyDescent="0.2">
      <c r="A12540" s="20"/>
      <c r="C12540" s="22"/>
      <c r="F12540" s="25"/>
    </row>
    <row r="12541" spans="1:6" ht="12.75" x14ac:dyDescent="0.2">
      <c r="A12541" s="20"/>
      <c r="C12541" s="22"/>
      <c r="F12541" s="25"/>
    </row>
    <row r="12542" spans="1:6" ht="12.75" x14ac:dyDescent="0.2">
      <c r="A12542" s="20"/>
      <c r="C12542" s="22"/>
      <c r="F12542" s="25"/>
    </row>
    <row r="12543" spans="1:6" ht="12.75" x14ac:dyDescent="0.2">
      <c r="A12543" s="20"/>
      <c r="C12543" s="22"/>
      <c r="F12543" s="25"/>
    </row>
    <row r="12544" spans="1:6" ht="12.75" x14ac:dyDescent="0.2">
      <c r="A12544" s="20"/>
      <c r="C12544" s="22"/>
      <c r="F12544" s="25"/>
    </row>
    <row r="12545" spans="1:6" ht="12.75" x14ac:dyDescent="0.2">
      <c r="A12545" s="20"/>
      <c r="C12545" s="22"/>
      <c r="F12545" s="25"/>
    </row>
    <row r="12546" spans="1:6" ht="12.75" x14ac:dyDescent="0.2">
      <c r="A12546" s="20"/>
      <c r="C12546" s="22"/>
      <c r="F12546" s="25"/>
    </row>
    <row r="12547" spans="1:6" ht="12.75" x14ac:dyDescent="0.2">
      <c r="A12547" s="20"/>
      <c r="C12547" s="22"/>
      <c r="F12547" s="25"/>
    </row>
    <row r="12548" spans="1:6" ht="12.75" x14ac:dyDescent="0.2">
      <c r="A12548" s="20"/>
      <c r="C12548" s="22"/>
      <c r="F12548" s="25"/>
    </row>
    <row r="12549" spans="1:6" ht="12.75" x14ac:dyDescent="0.2">
      <c r="A12549" s="20"/>
      <c r="C12549" s="22"/>
      <c r="F12549" s="25"/>
    </row>
    <row r="12550" spans="1:6" ht="12.75" x14ac:dyDescent="0.2">
      <c r="A12550" s="20"/>
      <c r="C12550" s="22"/>
      <c r="F12550" s="25"/>
    </row>
    <row r="12551" spans="1:6" ht="12.75" x14ac:dyDescent="0.2">
      <c r="A12551" s="20"/>
      <c r="C12551" s="22"/>
      <c r="F12551" s="25"/>
    </row>
    <row r="12552" spans="1:6" ht="12.75" x14ac:dyDescent="0.2">
      <c r="A12552" s="20"/>
      <c r="C12552" s="22"/>
      <c r="F12552" s="25"/>
    </row>
    <row r="12553" spans="1:6" ht="12.75" x14ac:dyDescent="0.2">
      <c r="A12553" s="20"/>
      <c r="C12553" s="22"/>
      <c r="F12553" s="25"/>
    </row>
    <row r="12554" spans="1:6" ht="12.75" x14ac:dyDescent="0.2">
      <c r="A12554" s="20"/>
      <c r="C12554" s="22"/>
      <c r="F12554" s="25"/>
    </row>
    <row r="12555" spans="1:6" ht="12.75" x14ac:dyDescent="0.2">
      <c r="A12555" s="20"/>
      <c r="C12555" s="22"/>
      <c r="F12555" s="25"/>
    </row>
    <row r="12556" spans="1:6" ht="12.75" x14ac:dyDescent="0.2">
      <c r="A12556" s="20"/>
      <c r="C12556" s="22"/>
      <c r="F12556" s="25"/>
    </row>
    <row r="12557" spans="1:6" ht="12.75" x14ac:dyDescent="0.2">
      <c r="A12557" s="20"/>
      <c r="C12557" s="22"/>
      <c r="F12557" s="25"/>
    </row>
    <row r="12558" spans="1:6" ht="12.75" x14ac:dyDescent="0.2">
      <c r="A12558" s="20"/>
      <c r="C12558" s="22"/>
      <c r="F12558" s="25"/>
    </row>
    <row r="12559" spans="1:6" ht="12.75" x14ac:dyDescent="0.2">
      <c r="A12559" s="20"/>
      <c r="C12559" s="22"/>
      <c r="F12559" s="25"/>
    </row>
    <row r="12560" spans="1:6" ht="12.75" x14ac:dyDescent="0.2">
      <c r="A12560" s="20"/>
      <c r="C12560" s="22"/>
      <c r="F12560" s="25"/>
    </row>
    <row r="12561" spans="1:6" ht="12.75" x14ac:dyDescent="0.2">
      <c r="A12561" s="20"/>
      <c r="C12561" s="22"/>
      <c r="F12561" s="25"/>
    </row>
    <row r="12562" spans="1:6" ht="12.75" x14ac:dyDescent="0.2">
      <c r="A12562" s="20"/>
      <c r="C12562" s="22"/>
      <c r="F12562" s="25"/>
    </row>
    <row r="12563" spans="1:6" ht="12.75" x14ac:dyDescent="0.2">
      <c r="A12563" s="20"/>
      <c r="C12563" s="22"/>
      <c r="F12563" s="25"/>
    </row>
    <row r="12564" spans="1:6" ht="12.75" x14ac:dyDescent="0.2">
      <c r="A12564" s="20"/>
      <c r="C12564" s="22"/>
      <c r="F12564" s="25"/>
    </row>
    <row r="12565" spans="1:6" ht="12.75" x14ac:dyDescent="0.2">
      <c r="A12565" s="20"/>
      <c r="C12565" s="22"/>
      <c r="F12565" s="25"/>
    </row>
    <row r="12566" spans="1:6" ht="12.75" x14ac:dyDescent="0.2">
      <c r="A12566" s="20"/>
      <c r="C12566" s="22"/>
      <c r="F12566" s="25"/>
    </row>
    <row r="12567" spans="1:6" ht="12.75" x14ac:dyDescent="0.2">
      <c r="A12567" s="20"/>
      <c r="C12567" s="22"/>
      <c r="F12567" s="25"/>
    </row>
    <row r="12568" spans="1:6" ht="12.75" x14ac:dyDescent="0.2">
      <c r="A12568" s="20"/>
      <c r="C12568" s="22"/>
      <c r="F12568" s="25"/>
    </row>
    <row r="12569" spans="1:6" ht="12.75" x14ac:dyDescent="0.2">
      <c r="A12569" s="20"/>
      <c r="C12569" s="22"/>
      <c r="F12569" s="25"/>
    </row>
    <row r="12570" spans="1:6" ht="12.75" x14ac:dyDescent="0.2">
      <c r="A12570" s="20"/>
      <c r="C12570" s="22"/>
      <c r="F12570" s="25"/>
    </row>
    <row r="12571" spans="1:6" ht="12.75" x14ac:dyDescent="0.2">
      <c r="A12571" s="20"/>
      <c r="C12571" s="22"/>
      <c r="F12571" s="25"/>
    </row>
    <row r="12572" spans="1:6" ht="12.75" x14ac:dyDescent="0.2">
      <c r="A12572" s="20"/>
      <c r="C12572" s="22"/>
      <c r="F12572" s="25"/>
    </row>
    <row r="12573" spans="1:6" ht="12.75" x14ac:dyDescent="0.2">
      <c r="A12573" s="20"/>
      <c r="C12573" s="22"/>
      <c r="F12573" s="25"/>
    </row>
    <row r="12574" spans="1:6" ht="12.75" x14ac:dyDescent="0.2">
      <c r="A12574" s="20"/>
      <c r="C12574" s="22"/>
      <c r="F12574" s="25"/>
    </row>
    <row r="12575" spans="1:6" ht="12.75" x14ac:dyDescent="0.2">
      <c r="A12575" s="20"/>
      <c r="C12575" s="22"/>
      <c r="F12575" s="25"/>
    </row>
    <row r="12576" spans="1:6" ht="12.75" x14ac:dyDescent="0.2">
      <c r="A12576" s="20"/>
      <c r="C12576" s="22"/>
      <c r="F12576" s="25"/>
    </row>
    <row r="12577" spans="1:6" ht="12.75" x14ac:dyDescent="0.2">
      <c r="A12577" s="20"/>
      <c r="C12577" s="22"/>
      <c r="F12577" s="25"/>
    </row>
    <row r="12578" spans="1:6" ht="12.75" x14ac:dyDescent="0.2">
      <c r="A12578" s="20"/>
      <c r="C12578" s="22"/>
      <c r="F12578" s="25"/>
    </row>
    <row r="12579" spans="1:6" ht="12.75" x14ac:dyDescent="0.2">
      <c r="A12579" s="20"/>
      <c r="C12579" s="22"/>
      <c r="F12579" s="25"/>
    </row>
    <row r="12580" spans="1:6" ht="12.75" x14ac:dyDescent="0.2">
      <c r="A12580" s="20"/>
      <c r="C12580" s="22"/>
      <c r="F12580" s="25"/>
    </row>
    <row r="12581" spans="1:6" ht="12.75" x14ac:dyDescent="0.2">
      <c r="A12581" s="20"/>
      <c r="C12581" s="22"/>
      <c r="F12581" s="25"/>
    </row>
    <row r="12582" spans="1:6" ht="12.75" x14ac:dyDescent="0.2">
      <c r="A12582" s="20"/>
      <c r="C12582" s="22"/>
      <c r="F12582" s="25"/>
    </row>
    <row r="12583" spans="1:6" ht="12.75" x14ac:dyDescent="0.2">
      <c r="A12583" s="20"/>
      <c r="C12583" s="22"/>
      <c r="F12583" s="25"/>
    </row>
    <row r="12584" spans="1:6" ht="12.75" x14ac:dyDescent="0.2">
      <c r="A12584" s="20"/>
      <c r="C12584" s="22"/>
      <c r="F12584" s="25"/>
    </row>
    <row r="12585" spans="1:6" ht="12.75" x14ac:dyDescent="0.2">
      <c r="A12585" s="20"/>
      <c r="C12585" s="22"/>
      <c r="F12585" s="25"/>
    </row>
    <row r="12586" spans="1:6" ht="12.75" x14ac:dyDescent="0.2">
      <c r="A12586" s="20"/>
      <c r="C12586" s="22"/>
      <c r="F12586" s="25"/>
    </row>
    <row r="12587" spans="1:6" ht="12.75" x14ac:dyDescent="0.2">
      <c r="A12587" s="20"/>
      <c r="C12587" s="22"/>
      <c r="F12587" s="25"/>
    </row>
    <row r="12588" spans="1:6" ht="12.75" x14ac:dyDescent="0.2">
      <c r="A12588" s="20"/>
      <c r="C12588" s="22"/>
      <c r="F12588" s="25"/>
    </row>
    <row r="12589" spans="1:6" ht="12.75" x14ac:dyDescent="0.2">
      <c r="A12589" s="20"/>
      <c r="C12589" s="22"/>
      <c r="F12589" s="25"/>
    </row>
    <row r="12590" spans="1:6" ht="12.75" x14ac:dyDescent="0.2">
      <c r="A12590" s="20"/>
      <c r="C12590" s="22"/>
      <c r="F12590" s="25"/>
    </row>
    <row r="12591" spans="1:6" ht="12.75" x14ac:dyDescent="0.2">
      <c r="A12591" s="20"/>
      <c r="C12591" s="22"/>
      <c r="F12591" s="25"/>
    </row>
    <row r="12592" spans="1:6" ht="12.75" x14ac:dyDescent="0.2">
      <c r="A12592" s="20"/>
      <c r="C12592" s="22"/>
      <c r="F12592" s="25"/>
    </row>
    <row r="12593" spans="1:6" ht="12.75" x14ac:dyDescent="0.2">
      <c r="A12593" s="20"/>
      <c r="C12593" s="22"/>
      <c r="F12593" s="25"/>
    </row>
    <row r="12594" spans="1:6" ht="12.75" x14ac:dyDescent="0.2">
      <c r="A12594" s="20"/>
      <c r="C12594" s="22"/>
      <c r="F12594" s="25"/>
    </row>
    <row r="12595" spans="1:6" ht="12.75" x14ac:dyDescent="0.2">
      <c r="A12595" s="20"/>
      <c r="C12595" s="22"/>
      <c r="F12595" s="25"/>
    </row>
    <row r="12596" spans="1:6" ht="12.75" x14ac:dyDescent="0.2">
      <c r="A12596" s="20"/>
      <c r="C12596" s="22"/>
      <c r="F12596" s="25"/>
    </row>
    <row r="12597" spans="1:6" ht="12.75" x14ac:dyDescent="0.2">
      <c r="A12597" s="20"/>
      <c r="C12597" s="22"/>
      <c r="F12597" s="25"/>
    </row>
    <row r="12598" spans="1:6" ht="12.75" x14ac:dyDescent="0.2">
      <c r="A12598" s="20"/>
      <c r="C12598" s="22"/>
      <c r="F12598" s="25"/>
    </row>
    <row r="12599" spans="1:6" ht="12.75" x14ac:dyDescent="0.2">
      <c r="A12599" s="20"/>
      <c r="C12599" s="22"/>
      <c r="F12599" s="25"/>
    </row>
    <row r="12600" spans="1:6" ht="12.75" x14ac:dyDescent="0.2">
      <c r="A12600" s="20"/>
      <c r="C12600" s="22"/>
      <c r="F12600" s="25"/>
    </row>
    <row r="12601" spans="1:6" ht="12.75" x14ac:dyDescent="0.2">
      <c r="A12601" s="20"/>
      <c r="C12601" s="22"/>
      <c r="F12601" s="25"/>
    </row>
    <row r="12602" spans="1:6" ht="12.75" x14ac:dyDescent="0.2">
      <c r="A12602" s="20"/>
      <c r="C12602" s="22"/>
      <c r="F12602" s="25"/>
    </row>
    <row r="12603" spans="1:6" ht="12.75" x14ac:dyDescent="0.2">
      <c r="A12603" s="20"/>
      <c r="C12603" s="22"/>
      <c r="F12603" s="25"/>
    </row>
    <row r="12604" spans="1:6" ht="12.75" x14ac:dyDescent="0.2">
      <c r="A12604" s="20"/>
      <c r="C12604" s="22"/>
      <c r="F12604" s="25"/>
    </row>
    <row r="12605" spans="1:6" ht="12.75" x14ac:dyDescent="0.2">
      <c r="A12605" s="20"/>
      <c r="C12605" s="22"/>
      <c r="F12605" s="25"/>
    </row>
    <row r="12606" spans="1:6" ht="12.75" x14ac:dyDescent="0.2">
      <c r="A12606" s="20"/>
      <c r="C12606" s="22"/>
      <c r="F12606" s="25"/>
    </row>
    <row r="12607" spans="1:6" ht="12.75" x14ac:dyDescent="0.2">
      <c r="A12607" s="20"/>
      <c r="C12607" s="22"/>
      <c r="F12607" s="25"/>
    </row>
    <row r="12608" spans="1:6" ht="12.75" x14ac:dyDescent="0.2">
      <c r="A12608" s="20"/>
      <c r="C12608" s="22"/>
      <c r="F12608" s="25"/>
    </row>
    <row r="12609" spans="1:6" ht="12.75" x14ac:dyDescent="0.2">
      <c r="A12609" s="20"/>
      <c r="C12609" s="22"/>
      <c r="F12609" s="25"/>
    </row>
    <row r="12610" spans="1:6" ht="12.75" x14ac:dyDescent="0.2">
      <c r="A12610" s="20"/>
      <c r="C12610" s="22"/>
      <c r="F12610" s="25"/>
    </row>
    <row r="12611" spans="1:6" ht="12.75" x14ac:dyDescent="0.2">
      <c r="A12611" s="20"/>
      <c r="C12611" s="22"/>
      <c r="F12611" s="25"/>
    </row>
    <row r="12612" spans="1:6" ht="12.75" x14ac:dyDescent="0.2">
      <c r="A12612" s="20"/>
      <c r="C12612" s="22"/>
      <c r="F12612" s="25"/>
    </row>
    <row r="12613" spans="1:6" ht="12.75" x14ac:dyDescent="0.2">
      <c r="A12613" s="20"/>
      <c r="C12613" s="22"/>
      <c r="F12613" s="25"/>
    </row>
    <row r="12614" spans="1:6" ht="12.75" x14ac:dyDescent="0.2">
      <c r="A12614" s="20"/>
      <c r="C12614" s="22"/>
      <c r="F12614" s="25"/>
    </row>
    <row r="12615" spans="1:6" ht="12.75" x14ac:dyDescent="0.2">
      <c r="A12615" s="20"/>
      <c r="C12615" s="22"/>
      <c r="F12615" s="25"/>
    </row>
    <row r="12616" spans="1:6" ht="12.75" x14ac:dyDescent="0.2">
      <c r="A12616" s="20"/>
      <c r="C12616" s="22"/>
      <c r="F12616" s="25"/>
    </row>
    <row r="12617" spans="1:6" ht="12.75" x14ac:dyDescent="0.2">
      <c r="A12617" s="20"/>
      <c r="C12617" s="22"/>
      <c r="F12617" s="25"/>
    </row>
    <row r="12618" spans="1:6" ht="12.75" x14ac:dyDescent="0.2">
      <c r="A12618" s="20"/>
      <c r="C12618" s="22"/>
      <c r="F12618" s="25"/>
    </row>
    <row r="12619" spans="1:6" ht="12.75" x14ac:dyDescent="0.2">
      <c r="A12619" s="20"/>
      <c r="C12619" s="22"/>
      <c r="F12619" s="25"/>
    </row>
    <row r="12620" spans="1:6" ht="12.75" x14ac:dyDescent="0.2">
      <c r="A12620" s="20"/>
      <c r="C12620" s="22"/>
      <c r="F12620" s="25"/>
    </row>
    <row r="12621" spans="1:6" ht="12.75" x14ac:dyDescent="0.2">
      <c r="A12621" s="20"/>
      <c r="C12621" s="22"/>
      <c r="F12621" s="25"/>
    </row>
    <row r="12622" spans="1:6" ht="12.75" x14ac:dyDescent="0.2">
      <c r="A12622" s="20"/>
      <c r="C12622" s="22"/>
      <c r="F12622" s="25"/>
    </row>
    <row r="12623" spans="1:6" ht="12.75" x14ac:dyDescent="0.2">
      <c r="A12623" s="20"/>
      <c r="C12623" s="22"/>
      <c r="F12623" s="25"/>
    </row>
    <row r="12624" spans="1:6" ht="12.75" x14ac:dyDescent="0.2">
      <c r="A12624" s="20"/>
      <c r="C12624" s="22"/>
      <c r="F12624" s="25"/>
    </row>
    <row r="12625" spans="1:6" ht="12.75" x14ac:dyDescent="0.2">
      <c r="A12625" s="20"/>
      <c r="C12625" s="22"/>
      <c r="F12625" s="25"/>
    </row>
    <row r="12626" spans="1:6" ht="12.75" x14ac:dyDescent="0.2">
      <c r="A12626" s="20"/>
      <c r="C12626" s="22"/>
      <c r="F12626" s="25"/>
    </row>
    <row r="12627" spans="1:6" ht="12.75" x14ac:dyDescent="0.2">
      <c r="A12627" s="20"/>
      <c r="C12627" s="22"/>
      <c r="F12627" s="25"/>
    </row>
    <row r="12628" spans="1:6" ht="12.75" x14ac:dyDescent="0.2">
      <c r="A12628" s="20"/>
      <c r="C12628" s="22"/>
      <c r="F12628" s="25"/>
    </row>
    <row r="12629" spans="1:6" ht="12.75" x14ac:dyDescent="0.2">
      <c r="A12629" s="20"/>
      <c r="C12629" s="22"/>
      <c r="F12629" s="25"/>
    </row>
    <row r="12630" spans="1:6" ht="12.75" x14ac:dyDescent="0.2">
      <c r="A12630" s="20"/>
      <c r="C12630" s="22"/>
      <c r="F12630" s="25"/>
    </row>
    <row r="12631" spans="1:6" ht="12.75" x14ac:dyDescent="0.2">
      <c r="A12631" s="20"/>
      <c r="C12631" s="22"/>
      <c r="F12631" s="25"/>
    </row>
    <row r="12632" spans="1:6" ht="12.75" x14ac:dyDescent="0.2">
      <c r="A12632" s="20"/>
      <c r="C12632" s="22"/>
      <c r="F12632" s="25"/>
    </row>
    <row r="12633" spans="1:6" ht="12.75" x14ac:dyDescent="0.2">
      <c r="A12633" s="20"/>
      <c r="C12633" s="22"/>
      <c r="F12633" s="25"/>
    </row>
    <row r="12634" spans="1:6" ht="12.75" x14ac:dyDescent="0.2">
      <c r="A12634" s="20"/>
      <c r="C12634" s="22"/>
      <c r="F12634" s="25"/>
    </row>
    <row r="12635" spans="1:6" ht="12.75" x14ac:dyDescent="0.2">
      <c r="A12635" s="20"/>
      <c r="C12635" s="22"/>
      <c r="F12635" s="25"/>
    </row>
    <row r="12636" spans="1:6" ht="12.75" x14ac:dyDescent="0.2">
      <c r="A12636" s="20"/>
      <c r="C12636" s="22"/>
      <c r="F12636" s="25"/>
    </row>
    <row r="12637" spans="1:6" ht="12.75" x14ac:dyDescent="0.2">
      <c r="A12637" s="20"/>
      <c r="C12637" s="22"/>
      <c r="F12637" s="25"/>
    </row>
    <row r="12638" spans="1:6" ht="12.75" x14ac:dyDescent="0.2">
      <c r="A12638" s="20"/>
      <c r="C12638" s="22"/>
      <c r="F12638" s="25"/>
    </row>
    <row r="12639" spans="1:6" ht="12.75" x14ac:dyDescent="0.2">
      <c r="A12639" s="20"/>
      <c r="C12639" s="22"/>
      <c r="F12639" s="25"/>
    </row>
    <row r="12640" spans="1:6" ht="12.75" x14ac:dyDescent="0.2">
      <c r="A12640" s="20"/>
      <c r="C12640" s="22"/>
      <c r="F12640" s="25"/>
    </row>
    <row r="12641" spans="1:6" ht="12.75" x14ac:dyDescent="0.2">
      <c r="A12641" s="20"/>
      <c r="C12641" s="22"/>
      <c r="F12641" s="25"/>
    </row>
    <row r="12642" spans="1:6" ht="12.75" x14ac:dyDescent="0.2">
      <c r="A12642" s="20"/>
      <c r="C12642" s="22"/>
      <c r="F12642" s="25"/>
    </row>
    <row r="12643" spans="1:6" ht="12.75" x14ac:dyDescent="0.2">
      <c r="A12643" s="20"/>
      <c r="C12643" s="22"/>
      <c r="F12643" s="25"/>
    </row>
    <row r="12644" spans="1:6" ht="12.75" x14ac:dyDescent="0.2">
      <c r="A12644" s="20"/>
      <c r="C12644" s="22"/>
      <c r="F12644" s="25"/>
    </row>
    <row r="12645" spans="1:6" ht="12.75" x14ac:dyDescent="0.2">
      <c r="A12645" s="20"/>
      <c r="C12645" s="22"/>
      <c r="F12645" s="25"/>
    </row>
    <row r="12646" spans="1:6" ht="12.75" x14ac:dyDescent="0.2">
      <c r="A12646" s="20"/>
      <c r="C12646" s="22"/>
      <c r="F12646" s="25"/>
    </row>
    <row r="12647" spans="1:6" ht="12.75" x14ac:dyDescent="0.2">
      <c r="A12647" s="20"/>
      <c r="C12647" s="22"/>
      <c r="F12647" s="25"/>
    </row>
    <row r="12648" spans="1:6" ht="12.75" x14ac:dyDescent="0.2">
      <c r="A12648" s="20"/>
      <c r="C12648" s="22"/>
      <c r="F12648" s="25"/>
    </row>
    <row r="12649" spans="1:6" ht="12.75" x14ac:dyDescent="0.2">
      <c r="A12649" s="20"/>
      <c r="C12649" s="22"/>
      <c r="F12649" s="25"/>
    </row>
    <row r="12650" spans="1:6" ht="12.75" x14ac:dyDescent="0.2">
      <c r="A12650" s="20"/>
      <c r="C12650" s="22"/>
      <c r="F12650" s="25"/>
    </row>
    <row r="12651" spans="1:6" ht="12.75" x14ac:dyDescent="0.2">
      <c r="A12651" s="20"/>
      <c r="C12651" s="22"/>
      <c r="F12651" s="25"/>
    </row>
    <row r="12652" spans="1:6" ht="12.75" x14ac:dyDescent="0.2">
      <c r="A12652" s="20"/>
      <c r="C12652" s="22"/>
      <c r="F12652" s="25"/>
    </row>
    <row r="12653" spans="1:6" ht="12.75" x14ac:dyDescent="0.2">
      <c r="A12653" s="20"/>
      <c r="C12653" s="22"/>
      <c r="F12653" s="25"/>
    </row>
    <row r="12654" spans="1:6" ht="12.75" x14ac:dyDescent="0.2">
      <c r="A12654" s="20"/>
      <c r="C12654" s="22"/>
      <c r="F12654" s="25"/>
    </row>
    <row r="12655" spans="1:6" ht="12.75" x14ac:dyDescent="0.2">
      <c r="A12655" s="20"/>
      <c r="C12655" s="22"/>
      <c r="F12655" s="25"/>
    </row>
    <row r="12656" spans="1:6" ht="12.75" x14ac:dyDescent="0.2">
      <c r="A12656" s="20"/>
      <c r="C12656" s="22"/>
      <c r="F12656" s="25"/>
    </row>
    <row r="12657" spans="1:6" ht="12.75" x14ac:dyDescent="0.2">
      <c r="A12657" s="20"/>
      <c r="C12657" s="22"/>
      <c r="F12657" s="25"/>
    </row>
    <row r="12658" spans="1:6" ht="12.75" x14ac:dyDescent="0.2">
      <c r="A12658" s="20"/>
      <c r="C12658" s="22"/>
      <c r="F12658" s="25"/>
    </row>
    <row r="12659" spans="1:6" ht="12.75" x14ac:dyDescent="0.2">
      <c r="A12659" s="20"/>
      <c r="C12659" s="22"/>
      <c r="F12659" s="25"/>
    </row>
    <row r="12660" spans="1:6" ht="12.75" x14ac:dyDescent="0.2">
      <c r="A12660" s="20"/>
      <c r="C12660" s="22"/>
      <c r="F12660" s="25"/>
    </row>
    <row r="12661" spans="1:6" ht="12.75" x14ac:dyDescent="0.2">
      <c r="A12661" s="20"/>
      <c r="C12661" s="22"/>
      <c r="F12661" s="25"/>
    </row>
    <row r="12662" spans="1:6" ht="12.75" x14ac:dyDescent="0.2">
      <c r="A12662" s="20"/>
      <c r="C12662" s="22"/>
      <c r="F12662" s="25"/>
    </row>
    <row r="12663" spans="1:6" ht="12.75" x14ac:dyDescent="0.2">
      <c r="A12663" s="20"/>
      <c r="C12663" s="22"/>
      <c r="F12663" s="25"/>
    </row>
    <row r="12664" spans="1:6" ht="12.75" x14ac:dyDescent="0.2">
      <c r="A12664" s="20"/>
      <c r="C12664" s="22"/>
      <c r="F12664" s="25"/>
    </row>
    <row r="12665" spans="1:6" ht="12.75" x14ac:dyDescent="0.2">
      <c r="A12665" s="20"/>
      <c r="C12665" s="22"/>
      <c r="F12665" s="25"/>
    </row>
    <row r="12666" spans="1:6" ht="12.75" x14ac:dyDescent="0.2">
      <c r="A12666" s="20"/>
      <c r="C12666" s="22"/>
      <c r="F12666" s="25"/>
    </row>
    <row r="12667" spans="1:6" ht="12.75" x14ac:dyDescent="0.2">
      <c r="A12667" s="20"/>
      <c r="C12667" s="22"/>
      <c r="F12667" s="25"/>
    </row>
    <row r="12668" spans="1:6" ht="12.75" x14ac:dyDescent="0.2">
      <c r="A12668" s="20"/>
      <c r="C12668" s="22"/>
      <c r="F12668" s="25"/>
    </row>
    <row r="12669" spans="1:6" ht="12.75" x14ac:dyDescent="0.2">
      <c r="A12669" s="20"/>
      <c r="C12669" s="22"/>
      <c r="F12669" s="25"/>
    </row>
    <row r="12670" spans="1:6" ht="12.75" x14ac:dyDescent="0.2">
      <c r="A12670" s="20"/>
      <c r="C12670" s="22"/>
      <c r="F12670" s="25"/>
    </row>
    <row r="12671" spans="1:6" ht="12.75" x14ac:dyDescent="0.2">
      <c r="A12671" s="20"/>
      <c r="C12671" s="22"/>
      <c r="F12671" s="25"/>
    </row>
    <row r="12672" spans="1:6" ht="12.75" x14ac:dyDescent="0.2">
      <c r="A12672" s="20"/>
      <c r="C12672" s="22"/>
      <c r="F12672" s="25"/>
    </row>
    <row r="12673" spans="1:6" ht="12.75" x14ac:dyDescent="0.2">
      <c r="A12673" s="20"/>
      <c r="C12673" s="22"/>
      <c r="F12673" s="25"/>
    </row>
    <row r="12674" spans="1:6" ht="12.75" x14ac:dyDescent="0.2">
      <c r="A12674" s="20"/>
      <c r="C12674" s="22"/>
      <c r="F12674" s="25"/>
    </row>
    <row r="12675" spans="1:6" ht="12.75" x14ac:dyDescent="0.2">
      <c r="A12675" s="20"/>
      <c r="C12675" s="22"/>
      <c r="F12675" s="25"/>
    </row>
    <row r="12676" spans="1:6" ht="12.75" x14ac:dyDescent="0.2">
      <c r="A12676" s="20"/>
      <c r="C12676" s="22"/>
      <c r="F12676" s="25"/>
    </row>
    <row r="12677" spans="1:6" ht="12.75" x14ac:dyDescent="0.2">
      <c r="A12677" s="20"/>
      <c r="C12677" s="22"/>
      <c r="F12677" s="25"/>
    </row>
    <row r="12678" spans="1:6" ht="12.75" x14ac:dyDescent="0.2">
      <c r="A12678" s="20"/>
      <c r="C12678" s="22"/>
      <c r="F12678" s="25"/>
    </row>
    <row r="12679" spans="1:6" ht="12.75" x14ac:dyDescent="0.2">
      <c r="A12679" s="20"/>
      <c r="C12679" s="22"/>
      <c r="F12679" s="25"/>
    </row>
    <row r="12680" spans="1:6" ht="12.75" x14ac:dyDescent="0.2">
      <c r="A12680" s="20"/>
      <c r="C12680" s="22"/>
      <c r="F12680" s="25"/>
    </row>
    <row r="12681" spans="1:6" ht="12.75" x14ac:dyDescent="0.2">
      <c r="A12681" s="20"/>
      <c r="C12681" s="22"/>
      <c r="F12681" s="25"/>
    </row>
    <row r="12682" spans="1:6" ht="12.75" x14ac:dyDescent="0.2">
      <c r="A12682" s="20"/>
      <c r="C12682" s="22"/>
      <c r="F12682" s="25"/>
    </row>
    <row r="12683" spans="1:6" ht="12.75" x14ac:dyDescent="0.2">
      <c r="A12683" s="20"/>
      <c r="C12683" s="22"/>
      <c r="F12683" s="25"/>
    </row>
    <row r="12684" spans="1:6" ht="12.75" x14ac:dyDescent="0.2">
      <c r="A12684" s="20"/>
      <c r="C12684" s="22"/>
      <c r="F12684" s="25"/>
    </row>
    <row r="12685" spans="1:6" ht="12.75" x14ac:dyDescent="0.2">
      <c r="A12685" s="20"/>
      <c r="C12685" s="22"/>
      <c r="F12685" s="25"/>
    </row>
    <row r="12686" spans="1:6" ht="12.75" x14ac:dyDescent="0.2">
      <c r="A12686" s="20"/>
      <c r="C12686" s="22"/>
      <c r="F12686" s="25"/>
    </row>
    <row r="12687" spans="1:6" ht="12.75" x14ac:dyDescent="0.2">
      <c r="A12687" s="20"/>
      <c r="C12687" s="22"/>
      <c r="F12687" s="25"/>
    </row>
    <row r="12688" spans="1:6" ht="12.75" x14ac:dyDescent="0.2">
      <c r="A12688" s="20"/>
      <c r="C12688" s="22"/>
      <c r="F12688" s="25"/>
    </row>
    <row r="12689" spans="1:6" ht="12.75" x14ac:dyDescent="0.2">
      <c r="A12689" s="20"/>
      <c r="C12689" s="22"/>
      <c r="F12689" s="25"/>
    </row>
    <row r="12690" spans="1:6" ht="12.75" x14ac:dyDescent="0.2">
      <c r="A12690" s="20"/>
      <c r="C12690" s="22"/>
      <c r="F12690" s="25"/>
    </row>
    <row r="12691" spans="1:6" ht="12.75" x14ac:dyDescent="0.2">
      <c r="A12691" s="20"/>
      <c r="C12691" s="22"/>
      <c r="F12691" s="25"/>
    </row>
    <row r="12692" spans="1:6" ht="12.75" x14ac:dyDescent="0.2">
      <c r="A12692" s="20"/>
      <c r="C12692" s="22"/>
      <c r="F12692" s="25"/>
    </row>
    <row r="12693" spans="1:6" ht="12.75" x14ac:dyDescent="0.2">
      <c r="A12693" s="20"/>
      <c r="C12693" s="22"/>
      <c r="F12693" s="25"/>
    </row>
    <row r="12694" spans="1:6" ht="12.75" x14ac:dyDescent="0.2">
      <c r="A12694" s="20"/>
      <c r="C12694" s="22"/>
      <c r="F12694" s="25"/>
    </row>
    <row r="12695" spans="1:6" ht="12.75" x14ac:dyDescent="0.2">
      <c r="A12695" s="20"/>
      <c r="C12695" s="22"/>
      <c r="F12695" s="25"/>
    </row>
    <row r="12696" spans="1:6" ht="12.75" x14ac:dyDescent="0.2">
      <c r="A12696" s="20"/>
      <c r="C12696" s="22"/>
      <c r="F12696" s="25"/>
    </row>
    <row r="12697" spans="1:6" ht="12.75" x14ac:dyDescent="0.2">
      <c r="A12697" s="20"/>
      <c r="C12697" s="22"/>
      <c r="F12697" s="25"/>
    </row>
    <row r="12698" spans="1:6" ht="12.75" x14ac:dyDescent="0.2">
      <c r="A12698" s="20"/>
      <c r="C12698" s="22"/>
      <c r="F12698" s="25"/>
    </row>
    <row r="12699" spans="1:6" ht="12.75" x14ac:dyDescent="0.2">
      <c r="A12699" s="20"/>
      <c r="C12699" s="22"/>
      <c r="F12699" s="25"/>
    </row>
    <row r="12700" spans="1:6" ht="12.75" x14ac:dyDescent="0.2">
      <c r="A12700" s="20"/>
      <c r="C12700" s="22"/>
      <c r="F12700" s="25"/>
    </row>
    <row r="12701" spans="1:6" ht="12.75" x14ac:dyDescent="0.2">
      <c r="A12701" s="20"/>
      <c r="C12701" s="22"/>
      <c r="F12701" s="25"/>
    </row>
    <row r="12702" spans="1:6" ht="12.75" x14ac:dyDescent="0.2">
      <c r="A12702" s="20"/>
      <c r="C12702" s="22"/>
      <c r="F12702" s="25"/>
    </row>
    <row r="12703" spans="1:6" ht="12.75" x14ac:dyDescent="0.2">
      <c r="A12703" s="20"/>
      <c r="C12703" s="22"/>
      <c r="F12703" s="25"/>
    </row>
    <row r="12704" spans="1:6" ht="12.75" x14ac:dyDescent="0.2">
      <c r="A12704" s="20"/>
      <c r="C12704" s="22"/>
      <c r="F12704" s="25"/>
    </row>
    <row r="12705" spans="1:6" ht="12.75" x14ac:dyDescent="0.2">
      <c r="A12705" s="20"/>
      <c r="C12705" s="22"/>
      <c r="F12705" s="25"/>
    </row>
    <row r="12706" spans="1:6" ht="12.75" x14ac:dyDescent="0.2">
      <c r="A12706" s="20"/>
      <c r="C12706" s="22"/>
      <c r="F12706" s="25"/>
    </row>
    <row r="12707" spans="1:6" ht="12.75" x14ac:dyDescent="0.2">
      <c r="A12707" s="20"/>
      <c r="C12707" s="22"/>
      <c r="F12707" s="25"/>
    </row>
    <row r="12708" spans="1:6" ht="12.75" x14ac:dyDescent="0.2">
      <c r="A12708" s="20"/>
      <c r="C12708" s="22"/>
      <c r="F12708" s="25"/>
    </row>
    <row r="12709" spans="1:6" ht="12.75" x14ac:dyDescent="0.2">
      <c r="A12709" s="20"/>
      <c r="C12709" s="22"/>
      <c r="F12709" s="25"/>
    </row>
    <row r="12710" spans="1:6" ht="12.75" x14ac:dyDescent="0.2">
      <c r="A12710" s="20"/>
      <c r="C12710" s="22"/>
      <c r="F12710" s="25"/>
    </row>
    <row r="12711" spans="1:6" ht="12.75" x14ac:dyDescent="0.2">
      <c r="A12711" s="20"/>
      <c r="C12711" s="22"/>
      <c r="F12711" s="25"/>
    </row>
    <row r="12712" spans="1:6" ht="12.75" x14ac:dyDescent="0.2">
      <c r="A12712" s="20"/>
      <c r="C12712" s="22"/>
      <c r="F12712" s="25"/>
    </row>
    <row r="12713" spans="1:6" ht="12.75" x14ac:dyDescent="0.2">
      <c r="A12713" s="20"/>
      <c r="C12713" s="22"/>
      <c r="F12713" s="25"/>
    </row>
    <row r="12714" spans="1:6" ht="12.75" x14ac:dyDescent="0.2">
      <c r="A12714" s="20"/>
      <c r="C12714" s="22"/>
      <c r="F12714" s="25"/>
    </row>
    <row r="12715" spans="1:6" ht="12.75" x14ac:dyDescent="0.2">
      <c r="A12715" s="20"/>
      <c r="C12715" s="22"/>
      <c r="F12715" s="25"/>
    </row>
    <row r="12716" spans="1:6" ht="12.75" x14ac:dyDescent="0.2">
      <c r="A12716" s="20"/>
      <c r="C12716" s="22"/>
      <c r="F12716" s="25"/>
    </row>
    <row r="12717" spans="1:6" ht="12.75" x14ac:dyDescent="0.2">
      <c r="A12717" s="20"/>
      <c r="C12717" s="22"/>
      <c r="F12717" s="25"/>
    </row>
    <row r="12718" spans="1:6" ht="12.75" x14ac:dyDescent="0.2">
      <c r="A12718" s="20"/>
      <c r="C12718" s="22"/>
      <c r="F12718" s="25"/>
    </row>
    <row r="12719" spans="1:6" ht="12.75" x14ac:dyDescent="0.2">
      <c r="A12719" s="20"/>
      <c r="C12719" s="22"/>
      <c r="F12719" s="25"/>
    </row>
    <row r="12720" spans="1:6" ht="12.75" x14ac:dyDescent="0.2">
      <c r="A12720" s="20"/>
      <c r="C12720" s="22"/>
      <c r="F12720" s="25"/>
    </row>
    <row r="12721" spans="1:6" ht="12.75" x14ac:dyDescent="0.2">
      <c r="A12721" s="20"/>
      <c r="C12721" s="22"/>
      <c r="F12721" s="25"/>
    </row>
    <row r="12722" spans="1:6" ht="12.75" x14ac:dyDescent="0.2">
      <c r="A12722" s="20"/>
      <c r="C12722" s="22"/>
      <c r="F12722" s="25"/>
    </row>
    <row r="12723" spans="1:6" ht="12.75" x14ac:dyDescent="0.2">
      <c r="A12723" s="20"/>
      <c r="C12723" s="22"/>
      <c r="F12723" s="25"/>
    </row>
    <row r="12724" spans="1:6" ht="12.75" x14ac:dyDescent="0.2">
      <c r="A12724" s="20"/>
      <c r="C12724" s="22"/>
      <c r="F12724" s="25"/>
    </row>
    <row r="12725" spans="1:6" ht="12.75" x14ac:dyDescent="0.2">
      <c r="A12725" s="20"/>
      <c r="C12725" s="22"/>
      <c r="F12725" s="25"/>
    </row>
    <row r="12726" spans="1:6" ht="12.75" x14ac:dyDescent="0.2">
      <c r="A12726" s="20"/>
      <c r="C12726" s="22"/>
      <c r="F12726" s="25"/>
    </row>
    <row r="12727" spans="1:6" ht="12.75" x14ac:dyDescent="0.2">
      <c r="A12727" s="20"/>
      <c r="C12727" s="22"/>
      <c r="F12727" s="25"/>
    </row>
    <row r="12728" spans="1:6" ht="12.75" x14ac:dyDescent="0.2">
      <c r="A12728" s="20"/>
      <c r="C12728" s="22"/>
      <c r="F12728" s="25"/>
    </row>
    <row r="12729" spans="1:6" ht="12.75" x14ac:dyDescent="0.2">
      <c r="A12729" s="20"/>
      <c r="C12729" s="22"/>
      <c r="F12729" s="25"/>
    </row>
    <row r="12730" spans="1:6" ht="12.75" x14ac:dyDescent="0.2">
      <c r="A12730" s="20"/>
      <c r="C12730" s="22"/>
      <c r="F12730" s="25"/>
    </row>
    <row r="12731" spans="1:6" ht="12.75" x14ac:dyDescent="0.2">
      <c r="A12731" s="20"/>
      <c r="C12731" s="22"/>
      <c r="F12731" s="25"/>
    </row>
    <row r="12732" spans="1:6" ht="12.75" x14ac:dyDescent="0.2">
      <c r="A12732" s="20"/>
      <c r="C12732" s="22"/>
      <c r="F12732" s="25"/>
    </row>
    <row r="12733" spans="1:6" ht="12.75" x14ac:dyDescent="0.2">
      <c r="A12733" s="20"/>
      <c r="C12733" s="22"/>
      <c r="F12733" s="25"/>
    </row>
    <row r="12734" spans="1:6" ht="12.75" x14ac:dyDescent="0.2">
      <c r="A12734" s="20"/>
      <c r="C12734" s="22"/>
      <c r="F12734" s="25"/>
    </row>
    <row r="12735" spans="1:6" ht="12.75" x14ac:dyDescent="0.2">
      <c r="A12735" s="20"/>
      <c r="C12735" s="22"/>
      <c r="F12735" s="25"/>
    </row>
    <row r="12736" spans="1:6" ht="12.75" x14ac:dyDescent="0.2">
      <c r="A12736" s="20"/>
      <c r="C12736" s="22"/>
      <c r="F12736" s="25"/>
    </row>
    <row r="12737" spans="1:6" ht="12.75" x14ac:dyDescent="0.2">
      <c r="A12737" s="20"/>
      <c r="C12737" s="22"/>
      <c r="F12737" s="25"/>
    </row>
    <row r="12738" spans="1:6" ht="12.75" x14ac:dyDescent="0.2">
      <c r="A12738" s="20"/>
      <c r="C12738" s="22"/>
      <c r="F12738" s="25"/>
    </row>
    <row r="12739" spans="1:6" ht="12.75" x14ac:dyDescent="0.2">
      <c r="A12739" s="20"/>
      <c r="C12739" s="22"/>
      <c r="F12739" s="25"/>
    </row>
    <row r="12740" spans="1:6" ht="12.75" x14ac:dyDescent="0.2">
      <c r="A12740" s="20"/>
      <c r="C12740" s="22"/>
      <c r="F12740" s="25"/>
    </row>
    <row r="12741" spans="1:6" ht="12.75" x14ac:dyDescent="0.2">
      <c r="A12741" s="20"/>
      <c r="C12741" s="22"/>
      <c r="F12741" s="25"/>
    </row>
    <row r="12742" spans="1:6" ht="12.75" x14ac:dyDescent="0.2">
      <c r="A12742" s="20"/>
      <c r="C12742" s="22"/>
      <c r="F12742" s="25"/>
    </row>
    <row r="12743" spans="1:6" ht="12.75" x14ac:dyDescent="0.2">
      <c r="A12743" s="20"/>
      <c r="C12743" s="22"/>
      <c r="F12743" s="25"/>
    </row>
    <row r="12744" spans="1:6" ht="12.75" x14ac:dyDescent="0.2">
      <c r="A12744" s="20"/>
      <c r="C12744" s="22"/>
      <c r="F12744" s="25"/>
    </row>
    <row r="12745" spans="1:6" ht="12.75" x14ac:dyDescent="0.2">
      <c r="A12745" s="20"/>
      <c r="C12745" s="22"/>
      <c r="F12745" s="25"/>
    </row>
    <row r="12746" spans="1:6" ht="12.75" x14ac:dyDescent="0.2">
      <c r="A12746" s="20"/>
      <c r="C12746" s="22"/>
      <c r="F12746" s="25"/>
    </row>
    <row r="12747" spans="1:6" ht="12.75" x14ac:dyDescent="0.2">
      <c r="A12747" s="20"/>
      <c r="C12747" s="22"/>
      <c r="F12747" s="25"/>
    </row>
    <row r="12748" spans="1:6" ht="12.75" x14ac:dyDescent="0.2">
      <c r="A12748" s="20"/>
      <c r="C12748" s="22"/>
      <c r="F12748" s="25"/>
    </row>
    <row r="12749" spans="1:6" ht="12.75" x14ac:dyDescent="0.2">
      <c r="A12749" s="20"/>
      <c r="C12749" s="22"/>
      <c r="F12749" s="25"/>
    </row>
    <row r="12750" spans="1:6" ht="12.75" x14ac:dyDescent="0.2">
      <c r="A12750" s="20"/>
      <c r="C12750" s="22"/>
      <c r="F12750" s="25"/>
    </row>
    <row r="12751" spans="1:6" ht="12.75" x14ac:dyDescent="0.2">
      <c r="A12751" s="20"/>
      <c r="C12751" s="22"/>
      <c r="F12751" s="25"/>
    </row>
    <row r="12752" spans="1:6" ht="12.75" x14ac:dyDescent="0.2">
      <c r="A12752" s="20"/>
      <c r="C12752" s="22"/>
      <c r="F12752" s="25"/>
    </row>
    <row r="12753" spans="1:6" ht="12.75" x14ac:dyDescent="0.2">
      <c r="A12753" s="20"/>
      <c r="C12753" s="22"/>
      <c r="F12753" s="25"/>
    </row>
    <row r="12754" spans="1:6" ht="12.75" x14ac:dyDescent="0.2">
      <c r="A12754" s="20"/>
      <c r="C12754" s="22"/>
      <c r="F12754" s="25"/>
    </row>
    <row r="12755" spans="1:6" ht="12.75" x14ac:dyDescent="0.2">
      <c r="A12755" s="20"/>
      <c r="C12755" s="22"/>
      <c r="F12755" s="25"/>
    </row>
    <row r="12756" spans="1:6" ht="12.75" x14ac:dyDescent="0.2">
      <c r="A12756" s="20"/>
      <c r="C12756" s="22"/>
      <c r="F12756" s="25"/>
    </row>
    <row r="12757" spans="1:6" ht="12.75" x14ac:dyDescent="0.2">
      <c r="A12757" s="20"/>
      <c r="C12757" s="22"/>
      <c r="F12757" s="25"/>
    </row>
    <row r="12758" spans="1:6" ht="12.75" x14ac:dyDescent="0.2">
      <c r="A12758" s="20"/>
      <c r="C12758" s="22"/>
      <c r="F12758" s="25"/>
    </row>
    <row r="12759" spans="1:6" ht="12.75" x14ac:dyDescent="0.2">
      <c r="A12759" s="20"/>
      <c r="C12759" s="22"/>
      <c r="F12759" s="25"/>
    </row>
    <row r="12760" spans="1:6" ht="12.75" x14ac:dyDescent="0.2">
      <c r="A12760" s="20"/>
      <c r="C12760" s="22"/>
      <c r="F12760" s="25"/>
    </row>
    <row r="12761" spans="1:6" ht="12.75" x14ac:dyDescent="0.2">
      <c r="A12761" s="20"/>
      <c r="C12761" s="22"/>
      <c r="F12761" s="25"/>
    </row>
    <row r="12762" spans="1:6" ht="12.75" x14ac:dyDescent="0.2">
      <c r="A12762" s="20"/>
      <c r="C12762" s="22"/>
      <c r="F12762" s="25"/>
    </row>
    <row r="12763" spans="1:6" ht="12.75" x14ac:dyDescent="0.2">
      <c r="A12763" s="20"/>
      <c r="C12763" s="22"/>
      <c r="F12763" s="25"/>
    </row>
    <row r="12764" spans="1:6" ht="12.75" x14ac:dyDescent="0.2">
      <c r="A12764" s="20"/>
      <c r="C12764" s="22"/>
      <c r="F12764" s="25"/>
    </row>
    <row r="12765" spans="1:6" ht="12.75" x14ac:dyDescent="0.2">
      <c r="A12765" s="20"/>
      <c r="C12765" s="22"/>
      <c r="F12765" s="25"/>
    </row>
    <row r="12766" spans="1:6" ht="12.75" x14ac:dyDescent="0.2">
      <c r="A12766" s="20"/>
      <c r="C12766" s="22"/>
      <c r="F12766" s="25"/>
    </row>
    <row r="12767" spans="1:6" ht="12.75" x14ac:dyDescent="0.2">
      <c r="A12767" s="20"/>
      <c r="C12767" s="22"/>
      <c r="F12767" s="25"/>
    </row>
    <row r="12768" spans="1:6" ht="12.75" x14ac:dyDescent="0.2">
      <c r="A12768" s="20"/>
      <c r="C12768" s="22"/>
      <c r="F12768" s="25"/>
    </row>
    <row r="12769" spans="1:6" ht="12.75" x14ac:dyDescent="0.2">
      <c r="A12769" s="20"/>
      <c r="C12769" s="22"/>
      <c r="F12769" s="25"/>
    </row>
    <row r="12770" spans="1:6" ht="12.75" x14ac:dyDescent="0.2">
      <c r="A12770" s="20"/>
      <c r="C12770" s="22"/>
      <c r="F12770" s="25"/>
    </row>
    <row r="12771" spans="1:6" ht="12.75" x14ac:dyDescent="0.2">
      <c r="A12771" s="20"/>
      <c r="C12771" s="22"/>
      <c r="F12771" s="25"/>
    </row>
    <row r="12772" spans="1:6" ht="12.75" x14ac:dyDescent="0.2">
      <c r="A12772" s="20"/>
      <c r="C12772" s="22"/>
      <c r="F12772" s="25"/>
    </row>
    <row r="12773" spans="1:6" ht="12.75" x14ac:dyDescent="0.2">
      <c r="A12773" s="20"/>
      <c r="C12773" s="22"/>
      <c r="F12773" s="25"/>
    </row>
    <row r="12774" spans="1:6" ht="12.75" x14ac:dyDescent="0.2">
      <c r="A12774" s="20"/>
      <c r="C12774" s="22"/>
      <c r="F12774" s="25"/>
    </row>
    <row r="12775" spans="1:6" ht="12.75" x14ac:dyDescent="0.2">
      <c r="A12775" s="20"/>
      <c r="C12775" s="22"/>
      <c r="F12775" s="25"/>
    </row>
    <row r="12776" spans="1:6" ht="12.75" x14ac:dyDescent="0.2">
      <c r="A12776" s="20"/>
      <c r="C12776" s="22"/>
      <c r="F12776" s="25"/>
    </row>
    <row r="12777" spans="1:6" ht="12.75" x14ac:dyDescent="0.2">
      <c r="A12777" s="20"/>
      <c r="C12777" s="22"/>
      <c r="F12777" s="25"/>
    </row>
    <row r="12778" spans="1:6" ht="12.75" x14ac:dyDescent="0.2">
      <c r="A12778" s="20"/>
      <c r="C12778" s="22"/>
      <c r="F12778" s="25"/>
    </row>
    <row r="12779" spans="1:6" ht="12.75" x14ac:dyDescent="0.2">
      <c r="A12779" s="20"/>
      <c r="C12779" s="22"/>
      <c r="F12779" s="25"/>
    </row>
    <row r="12780" spans="1:6" ht="12.75" x14ac:dyDescent="0.2">
      <c r="A12780" s="20"/>
      <c r="C12780" s="22"/>
      <c r="F12780" s="25"/>
    </row>
    <row r="12781" spans="1:6" ht="12.75" x14ac:dyDescent="0.2">
      <c r="A12781" s="20"/>
      <c r="C12781" s="22"/>
      <c r="F12781" s="25"/>
    </row>
    <row r="12782" spans="1:6" ht="12.75" x14ac:dyDescent="0.2">
      <c r="A12782" s="20"/>
      <c r="C12782" s="22"/>
      <c r="F12782" s="25"/>
    </row>
    <row r="12783" spans="1:6" ht="12.75" x14ac:dyDescent="0.2">
      <c r="A12783" s="20"/>
      <c r="C12783" s="22"/>
      <c r="F12783" s="25"/>
    </row>
    <row r="12784" spans="1:6" ht="12.75" x14ac:dyDescent="0.2">
      <c r="A12784" s="20"/>
      <c r="C12784" s="22"/>
      <c r="F12784" s="25"/>
    </row>
    <row r="12785" spans="1:6" ht="12.75" x14ac:dyDescent="0.2">
      <c r="A12785" s="20"/>
      <c r="C12785" s="22"/>
      <c r="F12785" s="25"/>
    </row>
    <row r="12786" spans="1:6" ht="12.75" x14ac:dyDescent="0.2">
      <c r="A12786" s="20"/>
      <c r="C12786" s="22"/>
      <c r="F12786" s="25"/>
    </row>
    <row r="12787" spans="1:6" ht="12.75" x14ac:dyDescent="0.2">
      <c r="A12787" s="20"/>
      <c r="C12787" s="22"/>
      <c r="F12787" s="25"/>
    </row>
    <row r="12788" spans="1:6" ht="12.75" x14ac:dyDescent="0.2">
      <c r="A12788" s="20"/>
      <c r="C12788" s="22"/>
      <c r="F12788" s="25"/>
    </row>
    <row r="12789" spans="1:6" ht="12.75" x14ac:dyDescent="0.2">
      <c r="A12789" s="20"/>
      <c r="C12789" s="22"/>
      <c r="F12789" s="25"/>
    </row>
    <row r="12790" spans="1:6" ht="12.75" x14ac:dyDescent="0.2">
      <c r="A12790" s="20"/>
      <c r="C12790" s="22"/>
      <c r="F12790" s="25"/>
    </row>
    <row r="12791" spans="1:6" ht="12.75" x14ac:dyDescent="0.2">
      <c r="A12791" s="20"/>
      <c r="C12791" s="22"/>
      <c r="F12791" s="25"/>
    </row>
    <row r="12792" spans="1:6" ht="12.75" x14ac:dyDescent="0.2">
      <c r="A12792" s="20"/>
      <c r="C12792" s="22"/>
      <c r="F12792" s="25"/>
    </row>
    <row r="12793" spans="1:6" ht="12.75" x14ac:dyDescent="0.2">
      <c r="A12793" s="20"/>
      <c r="C12793" s="22"/>
      <c r="F12793" s="25"/>
    </row>
    <row r="12794" spans="1:6" ht="12.75" x14ac:dyDescent="0.2">
      <c r="A12794" s="20"/>
      <c r="C12794" s="22"/>
      <c r="F12794" s="25"/>
    </row>
    <row r="12795" spans="1:6" ht="12.75" x14ac:dyDescent="0.2">
      <c r="A12795" s="20"/>
      <c r="C12795" s="22"/>
      <c r="F12795" s="25"/>
    </row>
    <row r="12796" spans="1:6" ht="12.75" x14ac:dyDescent="0.2">
      <c r="A12796" s="20"/>
      <c r="C12796" s="22"/>
      <c r="F12796" s="25"/>
    </row>
    <row r="12797" spans="1:6" ht="12.75" x14ac:dyDescent="0.2">
      <c r="A12797" s="20"/>
      <c r="C12797" s="22"/>
      <c r="F12797" s="25"/>
    </row>
    <row r="12798" spans="1:6" ht="12.75" x14ac:dyDescent="0.2">
      <c r="A12798" s="20"/>
      <c r="C12798" s="22"/>
      <c r="F12798" s="25"/>
    </row>
    <row r="12799" spans="1:6" ht="12.75" x14ac:dyDescent="0.2">
      <c r="A12799" s="20"/>
      <c r="C12799" s="22"/>
      <c r="F12799" s="25"/>
    </row>
    <row r="12800" spans="1:6" ht="12.75" x14ac:dyDescent="0.2">
      <c r="A12800" s="20"/>
      <c r="C12800" s="22"/>
      <c r="F12800" s="25"/>
    </row>
    <row r="12801" spans="1:6" ht="12.75" x14ac:dyDescent="0.2">
      <c r="A12801" s="20"/>
      <c r="C12801" s="22"/>
      <c r="F12801" s="25"/>
    </row>
    <row r="12802" spans="1:6" ht="12.75" x14ac:dyDescent="0.2">
      <c r="A12802" s="20"/>
      <c r="C12802" s="22"/>
      <c r="F12802" s="25"/>
    </row>
    <row r="12803" spans="1:6" ht="12.75" x14ac:dyDescent="0.2">
      <c r="A12803" s="20"/>
      <c r="C12803" s="22"/>
      <c r="F12803" s="25"/>
    </row>
    <row r="12804" spans="1:6" ht="12.75" x14ac:dyDescent="0.2">
      <c r="A12804" s="20"/>
      <c r="C12804" s="22"/>
      <c r="F12804" s="25"/>
    </row>
    <row r="12805" spans="1:6" ht="12.75" x14ac:dyDescent="0.2">
      <c r="A12805" s="20"/>
      <c r="C12805" s="22"/>
      <c r="F12805" s="25"/>
    </row>
    <row r="12806" spans="1:6" ht="12.75" x14ac:dyDescent="0.2">
      <c r="A12806" s="20"/>
      <c r="C12806" s="22"/>
      <c r="F12806" s="25"/>
    </row>
    <row r="12807" spans="1:6" ht="12.75" x14ac:dyDescent="0.2">
      <c r="A12807" s="20"/>
      <c r="C12807" s="22"/>
      <c r="F12807" s="25"/>
    </row>
    <row r="12808" spans="1:6" ht="12.75" x14ac:dyDescent="0.2">
      <c r="A12808" s="20"/>
      <c r="C12808" s="22"/>
      <c r="F12808" s="25"/>
    </row>
    <row r="12809" spans="1:6" ht="12.75" x14ac:dyDescent="0.2">
      <c r="A12809" s="20"/>
      <c r="C12809" s="22"/>
      <c r="F12809" s="25"/>
    </row>
    <row r="12810" spans="1:6" ht="12.75" x14ac:dyDescent="0.2">
      <c r="A12810" s="20"/>
      <c r="C12810" s="22"/>
      <c r="F12810" s="25"/>
    </row>
    <row r="12811" spans="1:6" ht="12.75" x14ac:dyDescent="0.2">
      <c r="A12811" s="20"/>
      <c r="C12811" s="22"/>
      <c r="F12811" s="25"/>
    </row>
    <row r="12812" spans="1:6" ht="12.75" x14ac:dyDescent="0.2">
      <c r="A12812" s="20"/>
      <c r="C12812" s="22"/>
      <c r="F12812" s="25"/>
    </row>
    <row r="12813" spans="1:6" ht="12.75" x14ac:dyDescent="0.2">
      <c r="A12813" s="20"/>
      <c r="C12813" s="22"/>
      <c r="F12813" s="25"/>
    </row>
    <row r="12814" spans="1:6" ht="12.75" x14ac:dyDescent="0.2">
      <c r="A12814" s="20"/>
      <c r="C12814" s="22"/>
      <c r="F12814" s="25"/>
    </row>
    <row r="12815" spans="1:6" ht="12.75" x14ac:dyDescent="0.2">
      <c r="A12815" s="20"/>
      <c r="C12815" s="22"/>
      <c r="F12815" s="25"/>
    </row>
    <row r="12816" spans="1:6" ht="12.75" x14ac:dyDescent="0.2">
      <c r="A12816" s="20"/>
      <c r="C12816" s="22"/>
      <c r="F12816" s="25"/>
    </row>
    <row r="12817" spans="1:6" ht="12.75" x14ac:dyDescent="0.2">
      <c r="A12817" s="20"/>
      <c r="C12817" s="22"/>
      <c r="F12817" s="25"/>
    </row>
    <row r="12818" spans="1:6" ht="12.75" x14ac:dyDescent="0.2">
      <c r="A12818" s="20"/>
      <c r="C12818" s="22"/>
      <c r="F12818" s="25"/>
    </row>
    <row r="12819" spans="1:6" ht="12.75" x14ac:dyDescent="0.2">
      <c r="A12819" s="20"/>
      <c r="C12819" s="22"/>
      <c r="F12819" s="25"/>
    </row>
    <row r="12820" spans="1:6" ht="12.75" x14ac:dyDescent="0.2">
      <c r="A12820" s="20"/>
      <c r="C12820" s="22"/>
      <c r="F12820" s="25"/>
    </row>
    <row r="12821" spans="1:6" ht="12.75" x14ac:dyDescent="0.2">
      <c r="A12821" s="20"/>
      <c r="C12821" s="22"/>
      <c r="F12821" s="25"/>
    </row>
    <row r="12822" spans="1:6" ht="12.75" x14ac:dyDescent="0.2">
      <c r="A12822" s="20"/>
      <c r="C12822" s="22"/>
      <c r="F12822" s="25"/>
    </row>
    <row r="12823" spans="1:6" ht="12.75" x14ac:dyDescent="0.2">
      <c r="A12823" s="20"/>
      <c r="C12823" s="22"/>
      <c r="F12823" s="25"/>
    </row>
    <row r="12824" spans="1:6" ht="12.75" x14ac:dyDescent="0.2">
      <c r="A12824" s="20"/>
      <c r="C12824" s="22"/>
      <c r="F12824" s="25"/>
    </row>
    <row r="12825" spans="1:6" ht="12.75" x14ac:dyDescent="0.2">
      <c r="A12825" s="20"/>
      <c r="C12825" s="22"/>
      <c r="F12825" s="25"/>
    </row>
    <row r="12826" spans="1:6" ht="12.75" x14ac:dyDescent="0.2">
      <c r="A12826" s="20"/>
      <c r="C12826" s="22"/>
      <c r="F12826" s="25"/>
    </row>
    <row r="12827" spans="1:6" ht="12.75" x14ac:dyDescent="0.2">
      <c r="A12827" s="20"/>
      <c r="C12827" s="22"/>
      <c r="F12827" s="25"/>
    </row>
    <row r="12828" spans="1:6" ht="12.75" x14ac:dyDescent="0.2">
      <c r="A12828" s="20"/>
      <c r="C12828" s="22"/>
      <c r="F12828" s="25"/>
    </row>
    <row r="12829" spans="1:6" ht="12.75" x14ac:dyDescent="0.2">
      <c r="A12829" s="20"/>
      <c r="C12829" s="22"/>
      <c r="F12829" s="25"/>
    </row>
    <row r="12830" spans="1:6" ht="12.75" x14ac:dyDescent="0.2">
      <c r="A12830" s="20"/>
      <c r="C12830" s="22"/>
      <c r="F12830" s="25"/>
    </row>
    <row r="12831" spans="1:6" ht="12.75" x14ac:dyDescent="0.2">
      <c r="A12831" s="20"/>
      <c r="C12831" s="22"/>
      <c r="F12831" s="25"/>
    </row>
    <row r="12832" spans="1:6" ht="12.75" x14ac:dyDescent="0.2">
      <c r="A12832" s="20"/>
      <c r="C12832" s="22"/>
      <c r="F12832" s="25"/>
    </row>
    <row r="12833" spans="1:6" ht="12.75" x14ac:dyDescent="0.2">
      <c r="A12833" s="20"/>
      <c r="C12833" s="22"/>
      <c r="F12833" s="25"/>
    </row>
    <row r="12834" spans="1:6" ht="12.75" x14ac:dyDescent="0.2">
      <c r="A12834" s="20"/>
      <c r="C12834" s="22"/>
      <c r="F12834" s="25"/>
    </row>
    <row r="12835" spans="1:6" ht="12.75" x14ac:dyDescent="0.2">
      <c r="A12835" s="20"/>
      <c r="C12835" s="22"/>
      <c r="F12835" s="25"/>
    </row>
    <row r="12836" spans="1:6" ht="12.75" x14ac:dyDescent="0.2">
      <c r="A12836" s="20"/>
      <c r="C12836" s="22"/>
      <c r="F12836" s="25"/>
    </row>
    <row r="12837" spans="1:6" ht="12.75" x14ac:dyDescent="0.2">
      <c r="A12837" s="20"/>
      <c r="C12837" s="22"/>
      <c r="F12837" s="25"/>
    </row>
    <row r="12838" spans="1:6" ht="12.75" x14ac:dyDescent="0.2">
      <c r="A12838" s="20"/>
      <c r="C12838" s="22"/>
      <c r="F12838" s="25"/>
    </row>
    <row r="12839" spans="1:6" ht="12.75" x14ac:dyDescent="0.2">
      <c r="A12839" s="20"/>
      <c r="C12839" s="22"/>
      <c r="F12839" s="25"/>
    </row>
    <row r="12840" spans="1:6" ht="12.75" x14ac:dyDescent="0.2">
      <c r="A12840" s="20"/>
      <c r="C12840" s="22"/>
      <c r="F12840" s="25"/>
    </row>
    <row r="12841" spans="1:6" ht="12.75" x14ac:dyDescent="0.2">
      <c r="A12841" s="20"/>
      <c r="C12841" s="22"/>
      <c r="F12841" s="25"/>
    </row>
    <row r="12842" spans="1:6" ht="12.75" x14ac:dyDescent="0.2">
      <c r="A12842" s="20"/>
      <c r="C12842" s="22"/>
      <c r="F12842" s="25"/>
    </row>
    <row r="12843" spans="1:6" ht="12.75" x14ac:dyDescent="0.2">
      <c r="A12843" s="20"/>
      <c r="C12843" s="22"/>
      <c r="F12843" s="25"/>
    </row>
    <row r="12844" spans="1:6" ht="12.75" x14ac:dyDescent="0.2">
      <c r="A12844" s="20"/>
      <c r="C12844" s="22"/>
      <c r="F12844" s="25"/>
    </row>
    <row r="12845" spans="1:6" ht="12.75" x14ac:dyDescent="0.2">
      <c r="A12845" s="20"/>
      <c r="C12845" s="22"/>
      <c r="F12845" s="25"/>
    </row>
    <row r="12846" spans="1:6" ht="12.75" x14ac:dyDescent="0.2">
      <c r="A12846" s="20"/>
      <c r="C12846" s="22"/>
      <c r="F12846" s="25"/>
    </row>
    <row r="12847" spans="1:6" ht="12.75" x14ac:dyDescent="0.2">
      <c r="A12847" s="20"/>
      <c r="C12847" s="22"/>
      <c r="F12847" s="25"/>
    </row>
    <row r="12848" spans="1:6" ht="12.75" x14ac:dyDescent="0.2">
      <c r="A12848" s="20"/>
      <c r="C12848" s="22"/>
      <c r="F12848" s="25"/>
    </row>
    <row r="12849" spans="1:6" ht="12.75" x14ac:dyDescent="0.2">
      <c r="A12849" s="20"/>
      <c r="C12849" s="22"/>
      <c r="F12849" s="25"/>
    </row>
    <row r="12850" spans="1:6" ht="12.75" x14ac:dyDescent="0.2">
      <c r="A12850" s="20"/>
      <c r="C12850" s="22"/>
      <c r="F12850" s="25"/>
    </row>
    <row r="12851" spans="1:6" ht="12.75" x14ac:dyDescent="0.2">
      <c r="A12851" s="20"/>
      <c r="C12851" s="22"/>
      <c r="F12851" s="25"/>
    </row>
    <row r="12852" spans="1:6" ht="12.75" x14ac:dyDescent="0.2">
      <c r="A12852" s="20"/>
      <c r="C12852" s="22"/>
      <c r="F12852" s="25"/>
    </row>
    <row r="12853" spans="1:6" ht="12.75" x14ac:dyDescent="0.2">
      <c r="A12853" s="20"/>
      <c r="C12853" s="22"/>
      <c r="F12853" s="25"/>
    </row>
    <row r="12854" spans="1:6" ht="12.75" x14ac:dyDescent="0.2">
      <c r="A12854" s="20"/>
      <c r="C12854" s="22"/>
      <c r="F12854" s="25"/>
    </row>
    <row r="12855" spans="1:6" ht="12.75" x14ac:dyDescent="0.2">
      <c r="A12855" s="20"/>
      <c r="C12855" s="22"/>
      <c r="F12855" s="25"/>
    </row>
    <row r="12856" spans="1:6" ht="12.75" x14ac:dyDescent="0.2">
      <c r="A12856" s="20"/>
      <c r="C12856" s="22"/>
      <c r="F12856" s="25"/>
    </row>
    <row r="12857" spans="1:6" ht="12.75" x14ac:dyDescent="0.2">
      <c r="A12857" s="20"/>
      <c r="C12857" s="22"/>
      <c r="F12857" s="25"/>
    </row>
    <row r="12858" spans="1:6" ht="12.75" x14ac:dyDescent="0.2">
      <c r="A12858" s="20"/>
      <c r="C12858" s="22"/>
      <c r="F12858" s="25"/>
    </row>
    <row r="12859" spans="1:6" ht="12.75" x14ac:dyDescent="0.2">
      <c r="A12859" s="20"/>
      <c r="C12859" s="22"/>
      <c r="F12859" s="25"/>
    </row>
    <row r="12860" spans="1:6" ht="12.75" x14ac:dyDescent="0.2">
      <c r="A12860" s="20"/>
      <c r="C12860" s="22"/>
      <c r="F12860" s="25"/>
    </row>
    <row r="12861" spans="1:6" ht="12.75" x14ac:dyDescent="0.2">
      <c r="A12861" s="20"/>
      <c r="C12861" s="22"/>
      <c r="F12861" s="25"/>
    </row>
    <row r="12862" spans="1:6" ht="12.75" x14ac:dyDescent="0.2">
      <c r="A12862" s="20"/>
      <c r="C12862" s="22"/>
      <c r="F12862" s="25"/>
    </row>
    <row r="12863" spans="1:6" ht="12.75" x14ac:dyDescent="0.2">
      <c r="A12863" s="20"/>
      <c r="C12863" s="22"/>
      <c r="F12863" s="25"/>
    </row>
    <row r="12864" spans="1:6" ht="12.75" x14ac:dyDescent="0.2">
      <c r="A12864" s="20"/>
      <c r="C12864" s="22"/>
      <c r="F12864" s="25"/>
    </row>
    <row r="12865" spans="1:6" ht="12.75" x14ac:dyDescent="0.2">
      <c r="A12865" s="20"/>
      <c r="C12865" s="22"/>
      <c r="F12865" s="25"/>
    </row>
    <row r="12866" spans="1:6" ht="12.75" x14ac:dyDescent="0.2">
      <c r="A12866" s="20"/>
      <c r="C12866" s="22"/>
      <c r="F12866" s="25"/>
    </row>
    <row r="12867" spans="1:6" ht="12.75" x14ac:dyDescent="0.2">
      <c r="A12867" s="20"/>
      <c r="C12867" s="22"/>
      <c r="F12867" s="25"/>
    </row>
    <row r="12868" spans="1:6" ht="12.75" x14ac:dyDescent="0.2">
      <c r="A12868" s="20"/>
      <c r="C12868" s="22"/>
      <c r="F12868" s="25"/>
    </row>
    <row r="12869" spans="1:6" ht="12.75" x14ac:dyDescent="0.2">
      <c r="A12869" s="20"/>
      <c r="C12869" s="22"/>
      <c r="F12869" s="25"/>
    </row>
    <row r="12870" spans="1:6" ht="12.75" x14ac:dyDescent="0.2">
      <c r="A12870" s="20"/>
      <c r="C12870" s="22"/>
      <c r="F12870" s="25"/>
    </row>
    <row r="12871" spans="1:6" ht="12.75" x14ac:dyDescent="0.2">
      <c r="A12871" s="20"/>
      <c r="C12871" s="22"/>
      <c r="F12871" s="25"/>
    </row>
    <row r="12872" spans="1:6" ht="12.75" x14ac:dyDescent="0.2">
      <c r="A12872" s="20"/>
      <c r="C12872" s="22"/>
      <c r="F12872" s="25"/>
    </row>
    <row r="12873" spans="1:6" ht="12.75" x14ac:dyDescent="0.2">
      <c r="A12873" s="20"/>
      <c r="C12873" s="22"/>
      <c r="F12873" s="25"/>
    </row>
    <row r="12874" spans="1:6" ht="12.75" x14ac:dyDescent="0.2">
      <c r="A12874" s="20"/>
      <c r="C12874" s="22"/>
      <c r="F12874" s="25"/>
    </row>
    <row r="12875" spans="1:6" ht="12.75" x14ac:dyDescent="0.2">
      <c r="A12875" s="20"/>
      <c r="C12875" s="22"/>
      <c r="F12875" s="25"/>
    </row>
    <row r="12876" spans="1:6" ht="12.75" x14ac:dyDescent="0.2">
      <c r="A12876" s="20"/>
      <c r="C12876" s="22"/>
      <c r="F12876" s="25"/>
    </row>
    <row r="12877" spans="1:6" ht="12.75" x14ac:dyDescent="0.2">
      <c r="A12877" s="20"/>
      <c r="C12877" s="22"/>
      <c r="F12877" s="25"/>
    </row>
    <row r="12878" spans="1:6" ht="12.75" x14ac:dyDescent="0.2">
      <c r="A12878" s="20"/>
      <c r="C12878" s="22"/>
      <c r="F12878" s="25"/>
    </row>
    <row r="12879" spans="1:6" ht="12.75" x14ac:dyDescent="0.2">
      <c r="A12879" s="20"/>
      <c r="C12879" s="22"/>
      <c r="F12879" s="25"/>
    </row>
    <row r="12880" spans="1:6" ht="12.75" x14ac:dyDescent="0.2">
      <c r="A12880" s="20"/>
      <c r="C12880" s="22"/>
      <c r="F12880" s="25"/>
    </row>
    <row r="12881" spans="1:6" ht="12.75" x14ac:dyDescent="0.2">
      <c r="A12881" s="20"/>
      <c r="C12881" s="22"/>
      <c r="F12881" s="25"/>
    </row>
    <row r="12882" spans="1:6" ht="12.75" x14ac:dyDescent="0.2">
      <c r="A12882" s="20"/>
      <c r="C12882" s="22"/>
      <c r="F12882" s="25"/>
    </row>
    <row r="12883" spans="1:6" ht="12.75" x14ac:dyDescent="0.2">
      <c r="A12883" s="20"/>
      <c r="C12883" s="22"/>
      <c r="F12883" s="25"/>
    </row>
    <row r="12884" spans="1:6" ht="12.75" x14ac:dyDescent="0.2">
      <c r="A12884" s="20"/>
      <c r="C12884" s="22"/>
      <c r="F12884" s="25"/>
    </row>
    <row r="12885" spans="1:6" ht="12.75" x14ac:dyDescent="0.2">
      <c r="A12885" s="20"/>
      <c r="C12885" s="22"/>
      <c r="F12885" s="25"/>
    </row>
    <row r="12886" spans="1:6" ht="12.75" x14ac:dyDescent="0.2">
      <c r="A12886" s="20"/>
      <c r="C12886" s="22"/>
      <c r="F12886" s="25"/>
    </row>
    <row r="12887" spans="1:6" ht="12.75" x14ac:dyDescent="0.2">
      <c r="A12887" s="20"/>
      <c r="C12887" s="22"/>
      <c r="F12887" s="25"/>
    </row>
    <row r="12888" spans="1:6" ht="12.75" x14ac:dyDescent="0.2">
      <c r="A12888" s="20"/>
      <c r="C12888" s="22"/>
      <c r="F12888" s="25"/>
    </row>
    <row r="12889" spans="1:6" ht="12.75" x14ac:dyDescent="0.2">
      <c r="A12889" s="20"/>
      <c r="C12889" s="22"/>
      <c r="F12889" s="25"/>
    </row>
    <row r="12890" spans="1:6" ht="12.75" x14ac:dyDescent="0.2">
      <c r="A12890" s="20"/>
      <c r="C12890" s="22"/>
      <c r="F12890" s="25"/>
    </row>
    <row r="12891" spans="1:6" ht="12.75" x14ac:dyDescent="0.2">
      <c r="A12891" s="20"/>
      <c r="C12891" s="22"/>
      <c r="F12891" s="25"/>
    </row>
    <row r="12892" spans="1:6" ht="12.75" x14ac:dyDescent="0.2">
      <c r="A12892" s="20"/>
      <c r="C12892" s="22"/>
      <c r="F12892" s="25"/>
    </row>
    <row r="12893" spans="1:6" ht="12.75" x14ac:dyDescent="0.2">
      <c r="A12893" s="20"/>
      <c r="C12893" s="22"/>
      <c r="F12893" s="25"/>
    </row>
    <row r="12894" spans="1:6" ht="12.75" x14ac:dyDescent="0.2">
      <c r="A12894" s="20"/>
      <c r="C12894" s="22"/>
      <c r="F12894" s="25"/>
    </row>
    <row r="12895" spans="1:6" ht="12.75" x14ac:dyDescent="0.2">
      <c r="A12895" s="20"/>
      <c r="C12895" s="22"/>
      <c r="F12895" s="25"/>
    </row>
    <row r="12896" spans="1:6" ht="12.75" x14ac:dyDescent="0.2">
      <c r="A12896" s="20"/>
      <c r="C12896" s="22"/>
      <c r="F12896" s="25"/>
    </row>
    <row r="12897" spans="1:6" ht="12.75" x14ac:dyDescent="0.2">
      <c r="A12897" s="20"/>
      <c r="C12897" s="22"/>
      <c r="F12897" s="25"/>
    </row>
    <row r="12898" spans="1:6" ht="12.75" x14ac:dyDescent="0.2">
      <c r="A12898" s="20"/>
      <c r="C12898" s="22"/>
      <c r="F12898" s="25"/>
    </row>
    <row r="12899" spans="1:6" ht="12.75" x14ac:dyDescent="0.2">
      <c r="A12899" s="20"/>
      <c r="C12899" s="22"/>
      <c r="F12899" s="25"/>
    </row>
    <row r="12900" spans="1:6" ht="12.75" x14ac:dyDescent="0.2">
      <c r="A12900" s="20"/>
      <c r="C12900" s="22"/>
      <c r="F12900" s="25"/>
    </row>
    <row r="12901" spans="1:6" ht="12.75" x14ac:dyDescent="0.2">
      <c r="A12901" s="20"/>
      <c r="C12901" s="22"/>
      <c r="F12901" s="25"/>
    </row>
    <row r="12902" spans="1:6" ht="12.75" x14ac:dyDescent="0.2">
      <c r="A12902" s="20"/>
      <c r="C12902" s="22"/>
      <c r="F12902" s="25"/>
    </row>
    <row r="12903" spans="1:6" ht="12.75" x14ac:dyDescent="0.2">
      <c r="A12903" s="20"/>
      <c r="C12903" s="22"/>
      <c r="F12903" s="25"/>
    </row>
    <row r="12904" spans="1:6" ht="12.75" x14ac:dyDescent="0.2">
      <c r="A12904" s="20"/>
      <c r="C12904" s="22"/>
      <c r="F12904" s="25"/>
    </row>
    <row r="12905" spans="1:6" ht="12.75" x14ac:dyDescent="0.2">
      <c r="A12905" s="20"/>
      <c r="C12905" s="22"/>
      <c r="F12905" s="25"/>
    </row>
    <row r="12906" spans="1:6" ht="12.75" x14ac:dyDescent="0.2">
      <c r="A12906" s="20"/>
      <c r="C12906" s="22"/>
      <c r="F12906" s="25"/>
    </row>
    <row r="12907" spans="1:6" ht="12.75" x14ac:dyDescent="0.2">
      <c r="A12907" s="20"/>
      <c r="C12907" s="22"/>
      <c r="F12907" s="25"/>
    </row>
    <row r="12908" spans="1:6" ht="12.75" x14ac:dyDescent="0.2">
      <c r="A12908" s="20"/>
      <c r="C12908" s="22"/>
      <c r="F12908" s="25"/>
    </row>
    <row r="12909" spans="1:6" ht="12.75" x14ac:dyDescent="0.2">
      <c r="A12909" s="20"/>
      <c r="C12909" s="22"/>
      <c r="F12909" s="25"/>
    </row>
    <row r="12910" spans="1:6" ht="12.75" x14ac:dyDescent="0.2">
      <c r="A12910" s="20"/>
      <c r="C12910" s="22"/>
      <c r="F12910" s="25"/>
    </row>
    <row r="12911" spans="1:6" ht="12.75" x14ac:dyDescent="0.2">
      <c r="A12911" s="20"/>
      <c r="C12911" s="22"/>
      <c r="F12911" s="25"/>
    </row>
    <row r="12912" spans="1:6" ht="12.75" x14ac:dyDescent="0.2">
      <c r="A12912" s="20"/>
      <c r="C12912" s="22"/>
      <c r="F12912" s="25"/>
    </row>
    <row r="12913" spans="1:6" ht="12.75" x14ac:dyDescent="0.2">
      <c r="A12913" s="20"/>
      <c r="C12913" s="22"/>
      <c r="F12913" s="25"/>
    </row>
    <row r="12914" spans="1:6" ht="12.75" x14ac:dyDescent="0.2">
      <c r="A12914" s="20"/>
      <c r="C12914" s="22"/>
      <c r="F12914" s="25"/>
    </row>
    <row r="12915" spans="1:6" ht="12.75" x14ac:dyDescent="0.2">
      <c r="A12915" s="20"/>
      <c r="C12915" s="22"/>
      <c r="F12915" s="25"/>
    </row>
    <row r="12916" spans="1:6" ht="12.75" x14ac:dyDescent="0.2">
      <c r="A12916" s="20"/>
      <c r="C12916" s="22"/>
      <c r="F12916" s="25"/>
    </row>
    <row r="12917" spans="1:6" ht="12.75" x14ac:dyDescent="0.2">
      <c r="A12917" s="20"/>
      <c r="C12917" s="22"/>
      <c r="F12917" s="25"/>
    </row>
    <row r="12918" spans="1:6" ht="12.75" x14ac:dyDescent="0.2">
      <c r="A12918" s="20"/>
      <c r="C12918" s="22"/>
      <c r="F12918" s="25"/>
    </row>
    <row r="12919" spans="1:6" ht="12.75" x14ac:dyDescent="0.2">
      <c r="A12919" s="20"/>
      <c r="C12919" s="22"/>
      <c r="F12919" s="25"/>
    </row>
    <row r="12920" spans="1:6" ht="12.75" x14ac:dyDescent="0.2">
      <c r="A12920" s="20"/>
      <c r="C12920" s="22"/>
      <c r="F12920" s="25"/>
    </row>
    <row r="12921" spans="1:6" ht="12.75" x14ac:dyDescent="0.2">
      <c r="A12921" s="20"/>
      <c r="C12921" s="22"/>
      <c r="F12921" s="25"/>
    </row>
    <row r="12922" spans="1:6" ht="12.75" x14ac:dyDescent="0.2">
      <c r="A12922" s="20"/>
      <c r="C12922" s="22"/>
      <c r="F12922" s="25"/>
    </row>
    <row r="12923" spans="1:6" ht="12.75" x14ac:dyDescent="0.2">
      <c r="A12923" s="20"/>
      <c r="C12923" s="22"/>
      <c r="F12923" s="25"/>
    </row>
    <row r="12924" spans="1:6" ht="12.75" x14ac:dyDescent="0.2">
      <c r="A12924" s="20"/>
      <c r="C12924" s="22"/>
      <c r="F12924" s="25"/>
    </row>
    <row r="12925" spans="1:6" ht="12.75" x14ac:dyDescent="0.2">
      <c r="A12925" s="20"/>
      <c r="C12925" s="22"/>
      <c r="F12925" s="25"/>
    </row>
    <row r="12926" spans="1:6" ht="12.75" x14ac:dyDescent="0.2">
      <c r="A12926" s="20"/>
      <c r="C12926" s="22"/>
      <c r="F12926" s="25"/>
    </row>
    <row r="12927" spans="1:6" ht="12.75" x14ac:dyDescent="0.2">
      <c r="A12927" s="20"/>
      <c r="C12927" s="22"/>
      <c r="F12927" s="25"/>
    </row>
    <row r="12928" spans="1:6" ht="12.75" x14ac:dyDescent="0.2">
      <c r="A12928" s="20"/>
      <c r="C12928" s="22"/>
      <c r="F12928" s="25"/>
    </row>
    <row r="12929" spans="1:6" ht="12.75" x14ac:dyDescent="0.2">
      <c r="A12929" s="20"/>
      <c r="C12929" s="22"/>
      <c r="F12929" s="25"/>
    </row>
    <row r="12930" spans="1:6" ht="12.75" x14ac:dyDescent="0.2">
      <c r="A12930" s="20"/>
      <c r="C12930" s="22"/>
      <c r="F12930" s="25"/>
    </row>
    <row r="12931" spans="1:6" ht="12.75" x14ac:dyDescent="0.2">
      <c r="A12931" s="20"/>
      <c r="C12931" s="22"/>
      <c r="F12931" s="25"/>
    </row>
    <row r="12932" spans="1:6" ht="12.75" x14ac:dyDescent="0.2">
      <c r="A12932" s="20"/>
      <c r="C12932" s="22"/>
      <c r="F12932" s="25"/>
    </row>
    <row r="12933" spans="1:6" ht="12.75" x14ac:dyDescent="0.2">
      <c r="A12933" s="20"/>
      <c r="C12933" s="22"/>
      <c r="F12933" s="25"/>
    </row>
    <row r="12934" spans="1:6" ht="12.75" x14ac:dyDescent="0.2">
      <c r="A12934" s="20"/>
      <c r="C12934" s="22"/>
      <c r="F12934" s="25"/>
    </row>
    <row r="12935" spans="1:6" ht="12.75" x14ac:dyDescent="0.2">
      <c r="A12935" s="20"/>
      <c r="C12935" s="22"/>
      <c r="F12935" s="25"/>
    </row>
    <row r="12936" spans="1:6" ht="12.75" x14ac:dyDescent="0.2">
      <c r="A12936" s="20"/>
      <c r="C12936" s="22"/>
      <c r="F12936" s="25"/>
    </row>
    <row r="12937" spans="1:6" ht="12.75" x14ac:dyDescent="0.2">
      <c r="A12937" s="20"/>
      <c r="C12937" s="22"/>
      <c r="F12937" s="25"/>
    </row>
    <row r="12938" spans="1:6" ht="12.75" x14ac:dyDescent="0.2">
      <c r="A12938" s="20"/>
      <c r="C12938" s="22"/>
      <c r="F12938" s="25"/>
    </row>
    <row r="12939" spans="1:6" ht="12.75" x14ac:dyDescent="0.2">
      <c r="A12939" s="20"/>
      <c r="C12939" s="22"/>
      <c r="F12939" s="25"/>
    </row>
    <row r="12940" spans="1:6" ht="12.75" x14ac:dyDescent="0.2">
      <c r="A12940" s="20"/>
      <c r="C12940" s="22"/>
      <c r="F12940" s="25"/>
    </row>
    <row r="12941" spans="1:6" ht="12.75" x14ac:dyDescent="0.2">
      <c r="A12941" s="20"/>
      <c r="C12941" s="22"/>
      <c r="F12941" s="25"/>
    </row>
    <row r="12942" spans="1:6" ht="12.75" x14ac:dyDescent="0.2">
      <c r="A12942" s="20"/>
      <c r="C12942" s="22"/>
      <c r="F12942" s="25"/>
    </row>
    <row r="12943" spans="1:6" ht="12.75" x14ac:dyDescent="0.2">
      <c r="A12943" s="20"/>
      <c r="C12943" s="22"/>
      <c r="F12943" s="25"/>
    </row>
    <row r="12944" spans="1:6" ht="12.75" x14ac:dyDescent="0.2">
      <c r="A12944" s="20"/>
      <c r="C12944" s="22"/>
      <c r="F12944" s="25"/>
    </row>
    <row r="12945" spans="1:6" ht="12.75" x14ac:dyDescent="0.2">
      <c r="A12945" s="20"/>
      <c r="C12945" s="22"/>
      <c r="F12945" s="25"/>
    </row>
    <row r="12946" spans="1:6" ht="12.75" x14ac:dyDescent="0.2">
      <c r="A12946" s="20"/>
      <c r="C12946" s="22"/>
      <c r="F12946" s="25"/>
    </row>
    <row r="12947" spans="1:6" ht="12.75" x14ac:dyDescent="0.2">
      <c r="A12947" s="20"/>
      <c r="C12947" s="22"/>
      <c r="F12947" s="25"/>
    </row>
    <row r="12948" spans="1:6" ht="12.75" x14ac:dyDescent="0.2">
      <c r="A12948" s="20"/>
      <c r="C12948" s="22"/>
      <c r="F12948" s="25"/>
    </row>
    <row r="12949" spans="1:6" ht="12.75" x14ac:dyDescent="0.2">
      <c r="A12949" s="20"/>
      <c r="C12949" s="22"/>
      <c r="F12949" s="25"/>
    </row>
    <row r="12950" spans="1:6" ht="12.75" x14ac:dyDescent="0.2">
      <c r="A12950" s="20"/>
      <c r="C12950" s="22"/>
      <c r="F12950" s="25"/>
    </row>
    <row r="12951" spans="1:6" ht="12.75" x14ac:dyDescent="0.2">
      <c r="A12951" s="20"/>
      <c r="C12951" s="22"/>
      <c r="F12951" s="25"/>
    </row>
    <row r="12952" spans="1:6" ht="12.75" x14ac:dyDescent="0.2">
      <c r="A12952" s="20"/>
      <c r="C12952" s="22"/>
      <c r="F12952" s="25"/>
    </row>
    <row r="12953" spans="1:6" ht="12.75" x14ac:dyDescent="0.2">
      <c r="A12953" s="20"/>
      <c r="C12953" s="22"/>
      <c r="F12953" s="25"/>
    </row>
    <row r="12954" spans="1:6" ht="12.75" x14ac:dyDescent="0.2">
      <c r="A12954" s="20"/>
      <c r="C12954" s="22"/>
      <c r="F12954" s="25"/>
    </row>
    <row r="12955" spans="1:6" ht="12.75" x14ac:dyDescent="0.2">
      <c r="A12955" s="20"/>
      <c r="C12955" s="22"/>
      <c r="F12955" s="25"/>
    </row>
    <row r="12956" spans="1:6" ht="12.75" x14ac:dyDescent="0.2">
      <c r="A12956" s="20"/>
      <c r="C12956" s="22"/>
      <c r="F12956" s="25"/>
    </row>
    <row r="12957" spans="1:6" ht="12.75" x14ac:dyDescent="0.2">
      <c r="A12957" s="20"/>
      <c r="C12957" s="22"/>
      <c r="F12957" s="25"/>
    </row>
    <row r="12958" spans="1:6" ht="12.75" x14ac:dyDescent="0.2">
      <c r="A12958" s="20"/>
      <c r="C12958" s="22"/>
      <c r="F12958" s="25"/>
    </row>
    <row r="12959" spans="1:6" ht="12.75" x14ac:dyDescent="0.2">
      <c r="A12959" s="20"/>
      <c r="C12959" s="22"/>
      <c r="F12959" s="25"/>
    </row>
    <row r="12960" spans="1:6" ht="12.75" x14ac:dyDescent="0.2">
      <c r="A12960" s="20"/>
      <c r="C12960" s="22"/>
      <c r="F12960" s="25"/>
    </row>
    <row r="12961" spans="1:6" ht="12.75" x14ac:dyDescent="0.2">
      <c r="A12961" s="20"/>
      <c r="C12961" s="22"/>
      <c r="F12961" s="25"/>
    </row>
    <row r="12962" spans="1:6" ht="12.75" x14ac:dyDescent="0.2">
      <c r="A12962" s="20"/>
      <c r="C12962" s="22"/>
      <c r="F12962" s="25"/>
    </row>
    <row r="12963" spans="1:6" ht="12.75" x14ac:dyDescent="0.2">
      <c r="A12963" s="20"/>
      <c r="C12963" s="22"/>
      <c r="F12963" s="25"/>
    </row>
    <row r="12964" spans="1:6" ht="12.75" x14ac:dyDescent="0.2">
      <c r="A12964" s="20"/>
      <c r="C12964" s="22"/>
      <c r="F12964" s="25"/>
    </row>
    <row r="12965" spans="1:6" ht="12.75" x14ac:dyDescent="0.2">
      <c r="A12965" s="20"/>
      <c r="C12965" s="22"/>
      <c r="F12965" s="25"/>
    </row>
    <row r="12966" spans="1:6" ht="12.75" x14ac:dyDescent="0.2">
      <c r="A12966" s="20"/>
      <c r="C12966" s="22"/>
      <c r="F12966" s="25"/>
    </row>
    <row r="12967" spans="1:6" ht="12.75" x14ac:dyDescent="0.2">
      <c r="A12967" s="20"/>
      <c r="C12967" s="22"/>
      <c r="F12967" s="25"/>
    </row>
    <row r="12968" spans="1:6" ht="12.75" x14ac:dyDescent="0.2">
      <c r="A12968" s="20"/>
      <c r="C12968" s="22"/>
      <c r="F12968" s="25"/>
    </row>
    <row r="12969" spans="1:6" ht="12.75" x14ac:dyDescent="0.2">
      <c r="A12969" s="20"/>
      <c r="C12969" s="22"/>
      <c r="F12969" s="25"/>
    </row>
    <row r="12970" spans="1:6" ht="12.75" x14ac:dyDescent="0.2">
      <c r="A12970" s="20"/>
      <c r="C12970" s="22"/>
      <c r="F12970" s="25"/>
    </row>
    <row r="12971" spans="1:6" ht="12.75" x14ac:dyDescent="0.2">
      <c r="A12971" s="20"/>
      <c r="C12971" s="22"/>
      <c r="F12971" s="25"/>
    </row>
    <row r="12972" spans="1:6" ht="12.75" x14ac:dyDescent="0.2">
      <c r="A12972" s="20"/>
      <c r="C12972" s="22"/>
      <c r="F12972" s="25"/>
    </row>
    <row r="12973" spans="1:6" ht="12.75" x14ac:dyDescent="0.2">
      <c r="A12973" s="20"/>
      <c r="C12973" s="22"/>
      <c r="F12973" s="25"/>
    </row>
    <row r="12974" spans="1:6" ht="12.75" x14ac:dyDescent="0.2">
      <c r="A12974" s="20"/>
      <c r="C12974" s="22"/>
      <c r="F12974" s="25"/>
    </row>
    <row r="12975" spans="1:6" ht="12.75" x14ac:dyDescent="0.2">
      <c r="A12975" s="20"/>
      <c r="C12975" s="22"/>
      <c r="F12975" s="25"/>
    </row>
    <row r="12976" spans="1:6" ht="12.75" x14ac:dyDescent="0.2">
      <c r="A12976" s="20"/>
      <c r="C12976" s="22"/>
      <c r="F12976" s="25"/>
    </row>
    <row r="12977" spans="1:6" ht="12.75" x14ac:dyDescent="0.2">
      <c r="A12977" s="20"/>
      <c r="C12977" s="22"/>
      <c r="F12977" s="25"/>
    </row>
    <row r="12978" spans="1:6" ht="12.75" x14ac:dyDescent="0.2">
      <c r="A12978" s="20"/>
      <c r="C12978" s="22"/>
      <c r="F12978" s="25"/>
    </row>
    <row r="12979" spans="1:6" ht="12.75" x14ac:dyDescent="0.2">
      <c r="A12979" s="20"/>
      <c r="C12979" s="22"/>
      <c r="F12979" s="25"/>
    </row>
    <row r="12980" spans="1:6" ht="12.75" x14ac:dyDescent="0.2">
      <c r="A12980" s="20"/>
      <c r="C12980" s="22"/>
      <c r="F12980" s="25"/>
    </row>
    <row r="12981" spans="1:6" ht="12.75" x14ac:dyDescent="0.2">
      <c r="A12981" s="20"/>
      <c r="C12981" s="22"/>
      <c r="F12981" s="25"/>
    </row>
    <row r="12982" spans="1:6" ht="12.75" x14ac:dyDescent="0.2">
      <c r="A12982" s="20"/>
      <c r="C12982" s="22"/>
      <c r="F12982" s="25"/>
    </row>
    <row r="12983" spans="1:6" ht="12.75" x14ac:dyDescent="0.2">
      <c r="A12983" s="20"/>
      <c r="C12983" s="22"/>
      <c r="F12983" s="25"/>
    </row>
    <row r="12984" spans="1:6" ht="12.75" x14ac:dyDescent="0.2">
      <c r="A12984" s="20"/>
      <c r="C12984" s="22"/>
      <c r="F12984" s="25"/>
    </row>
    <row r="12985" spans="1:6" ht="12.75" x14ac:dyDescent="0.2">
      <c r="A12985" s="20"/>
      <c r="C12985" s="22"/>
      <c r="F12985" s="25"/>
    </row>
    <row r="12986" spans="1:6" ht="12.75" x14ac:dyDescent="0.2">
      <c r="A12986" s="20"/>
      <c r="C12986" s="22"/>
      <c r="F12986" s="25"/>
    </row>
    <row r="12987" spans="1:6" ht="12.75" x14ac:dyDescent="0.2">
      <c r="A12987" s="20"/>
      <c r="C12987" s="22"/>
      <c r="F12987" s="25"/>
    </row>
    <row r="12988" spans="1:6" ht="12.75" x14ac:dyDescent="0.2">
      <c r="A12988" s="20"/>
      <c r="C12988" s="22"/>
      <c r="F12988" s="25"/>
    </row>
    <row r="12989" spans="1:6" ht="12.75" x14ac:dyDescent="0.2">
      <c r="A12989" s="20"/>
      <c r="C12989" s="22"/>
      <c r="F12989" s="25"/>
    </row>
    <row r="12990" spans="1:6" ht="12.75" x14ac:dyDescent="0.2">
      <c r="A12990" s="20"/>
      <c r="C12990" s="22"/>
      <c r="F12990" s="25"/>
    </row>
    <row r="12991" spans="1:6" ht="12.75" x14ac:dyDescent="0.2">
      <c r="A12991" s="20"/>
      <c r="C12991" s="22"/>
      <c r="F12991" s="25"/>
    </row>
    <row r="12992" spans="1:6" ht="12.75" x14ac:dyDescent="0.2">
      <c r="A12992" s="20"/>
      <c r="C12992" s="22"/>
      <c r="F12992" s="25"/>
    </row>
    <row r="12993" spans="1:6" ht="12.75" x14ac:dyDescent="0.2">
      <c r="A12993" s="20"/>
      <c r="C12993" s="22"/>
      <c r="F12993" s="25"/>
    </row>
    <row r="12994" spans="1:6" ht="12.75" x14ac:dyDescent="0.2">
      <c r="A12994" s="20"/>
      <c r="C12994" s="22"/>
      <c r="F12994" s="25"/>
    </row>
    <row r="12995" spans="1:6" ht="12.75" x14ac:dyDescent="0.2">
      <c r="A12995" s="20"/>
      <c r="C12995" s="22"/>
      <c r="F12995" s="25"/>
    </row>
    <row r="12996" spans="1:6" ht="12.75" x14ac:dyDescent="0.2">
      <c r="A12996" s="20"/>
      <c r="C12996" s="22"/>
      <c r="F12996" s="25"/>
    </row>
    <row r="12997" spans="1:6" ht="12.75" x14ac:dyDescent="0.2">
      <c r="A12997" s="20"/>
      <c r="C12997" s="22"/>
      <c r="F12997" s="25"/>
    </row>
    <row r="12998" spans="1:6" ht="12.75" x14ac:dyDescent="0.2">
      <c r="A12998" s="20"/>
      <c r="C12998" s="22"/>
      <c r="F12998" s="25"/>
    </row>
    <row r="12999" spans="1:6" ht="12.75" x14ac:dyDescent="0.2">
      <c r="A12999" s="20"/>
      <c r="C12999" s="22"/>
      <c r="F12999" s="25"/>
    </row>
    <row r="13000" spans="1:6" ht="12.75" x14ac:dyDescent="0.2">
      <c r="A13000" s="20"/>
      <c r="C13000" s="22"/>
      <c r="F13000" s="25"/>
    </row>
    <row r="13001" spans="1:6" ht="12.75" x14ac:dyDescent="0.2">
      <c r="A13001" s="20"/>
      <c r="C13001" s="22"/>
      <c r="F13001" s="25"/>
    </row>
    <row r="13002" spans="1:6" ht="12.75" x14ac:dyDescent="0.2">
      <c r="A13002" s="20"/>
      <c r="C13002" s="22"/>
      <c r="F13002" s="25"/>
    </row>
    <row r="13003" spans="1:6" ht="12.75" x14ac:dyDescent="0.2">
      <c r="A13003" s="20"/>
      <c r="C13003" s="22"/>
      <c r="F13003" s="25"/>
    </row>
    <row r="13004" spans="1:6" ht="12.75" x14ac:dyDescent="0.2">
      <c r="A13004" s="20"/>
      <c r="C13004" s="22"/>
      <c r="F13004" s="25"/>
    </row>
    <row r="13005" spans="1:6" ht="12.75" x14ac:dyDescent="0.2">
      <c r="A13005" s="20"/>
      <c r="C13005" s="22"/>
      <c r="F13005" s="25"/>
    </row>
    <row r="13006" spans="1:6" ht="12.75" x14ac:dyDescent="0.2">
      <c r="A13006" s="20"/>
      <c r="C13006" s="22"/>
      <c r="F13006" s="25"/>
    </row>
    <row r="13007" spans="1:6" ht="12.75" x14ac:dyDescent="0.2">
      <c r="A13007" s="20"/>
      <c r="C13007" s="22"/>
      <c r="F13007" s="25"/>
    </row>
    <row r="13008" spans="1:6" ht="12.75" x14ac:dyDescent="0.2">
      <c r="A13008" s="20"/>
      <c r="C13008" s="22"/>
      <c r="F13008" s="25"/>
    </row>
    <row r="13009" spans="1:6" ht="12.75" x14ac:dyDescent="0.2">
      <c r="A13009" s="20"/>
      <c r="C13009" s="22"/>
      <c r="F13009" s="25"/>
    </row>
    <row r="13010" spans="1:6" ht="12.75" x14ac:dyDescent="0.2">
      <c r="A13010" s="20"/>
      <c r="C13010" s="22"/>
      <c r="F13010" s="25"/>
    </row>
    <row r="13011" spans="1:6" ht="12.75" x14ac:dyDescent="0.2">
      <c r="A13011" s="20"/>
      <c r="C13011" s="22"/>
      <c r="F13011" s="25"/>
    </row>
    <row r="13012" spans="1:6" ht="12.75" x14ac:dyDescent="0.2">
      <c r="A13012" s="20"/>
      <c r="C13012" s="22"/>
      <c r="F13012" s="25"/>
    </row>
    <row r="13013" spans="1:6" ht="12.75" x14ac:dyDescent="0.2">
      <c r="A13013" s="20"/>
      <c r="C13013" s="22"/>
      <c r="F13013" s="25"/>
    </row>
    <row r="13014" spans="1:6" ht="12.75" x14ac:dyDescent="0.2">
      <c r="A13014" s="20"/>
      <c r="C13014" s="22"/>
      <c r="F13014" s="25"/>
    </row>
    <row r="13015" spans="1:6" ht="12.75" x14ac:dyDescent="0.2">
      <c r="A13015" s="20"/>
      <c r="C13015" s="22"/>
      <c r="F13015" s="25"/>
    </row>
    <row r="13016" spans="1:6" ht="12.75" x14ac:dyDescent="0.2">
      <c r="A13016" s="20"/>
      <c r="C13016" s="22"/>
      <c r="F13016" s="25"/>
    </row>
    <row r="13017" spans="1:6" ht="12.75" x14ac:dyDescent="0.2">
      <c r="A13017" s="20"/>
      <c r="C13017" s="22"/>
      <c r="F13017" s="25"/>
    </row>
    <row r="13018" spans="1:6" ht="12.75" x14ac:dyDescent="0.2">
      <c r="A13018" s="20"/>
      <c r="C13018" s="22"/>
      <c r="F13018" s="25"/>
    </row>
    <row r="13019" spans="1:6" ht="12.75" x14ac:dyDescent="0.2">
      <c r="A13019" s="20"/>
      <c r="C13019" s="22"/>
      <c r="F13019" s="25"/>
    </row>
    <row r="13020" spans="1:6" ht="12.75" x14ac:dyDescent="0.2">
      <c r="A13020" s="20"/>
      <c r="C13020" s="22"/>
      <c r="F13020" s="25"/>
    </row>
    <row r="13021" spans="1:6" ht="12.75" x14ac:dyDescent="0.2">
      <c r="A13021" s="20"/>
      <c r="C13021" s="22"/>
      <c r="F13021" s="25"/>
    </row>
    <row r="13022" spans="1:6" ht="12.75" x14ac:dyDescent="0.2">
      <c r="A13022" s="20"/>
      <c r="C13022" s="22"/>
      <c r="F13022" s="25"/>
    </row>
    <row r="13023" spans="1:6" ht="12.75" x14ac:dyDescent="0.2">
      <c r="A13023" s="20"/>
      <c r="C13023" s="22"/>
      <c r="F13023" s="25"/>
    </row>
    <row r="13024" spans="1:6" ht="12.75" x14ac:dyDescent="0.2">
      <c r="A13024" s="20"/>
      <c r="C13024" s="22"/>
      <c r="F13024" s="25"/>
    </row>
    <row r="13025" spans="1:6" ht="12.75" x14ac:dyDescent="0.2">
      <c r="A13025" s="20"/>
      <c r="C13025" s="22"/>
      <c r="F13025" s="25"/>
    </row>
    <row r="13026" spans="1:6" ht="12.75" x14ac:dyDescent="0.2">
      <c r="A13026" s="20"/>
      <c r="C13026" s="22"/>
      <c r="F13026" s="25"/>
    </row>
    <row r="13027" spans="1:6" ht="12.75" x14ac:dyDescent="0.2">
      <c r="A13027" s="20"/>
      <c r="C13027" s="22"/>
      <c r="F13027" s="25"/>
    </row>
    <row r="13028" spans="1:6" ht="12.75" x14ac:dyDescent="0.2">
      <c r="A13028" s="20"/>
      <c r="C13028" s="22"/>
      <c r="F13028" s="25"/>
    </row>
    <row r="13029" spans="1:6" ht="12.75" x14ac:dyDescent="0.2">
      <c r="A13029" s="20"/>
      <c r="C13029" s="22"/>
      <c r="F13029" s="25"/>
    </row>
    <row r="13030" spans="1:6" ht="12.75" x14ac:dyDescent="0.2">
      <c r="A13030" s="20"/>
      <c r="C13030" s="22"/>
      <c r="F13030" s="25"/>
    </row>
    <row r="13031" spans="1:6" ht="12.75" x14ac:dyDescent="0.2">
      <c r="A13031" s="20"/>
      <c r="C13031" s="22"/>
      <c r="F13031" s="25"/>
    </row>
    <row r="13032" spans="1:6" ht="12.75" x14ac:dyDescent="0.2">
      <c r="A13032" s="20"/>
      <c r="C13032" s="22"/>
      <c r="F13032" s="25"/>
    </row>
    <row r="13033" spans="1:6" ht="12.75" x14ac:dyDescent="0.2">
      <c r="A13033" s="20"/>
      <c r="C13033" s="22"/>
      <c r="F13033" s="25"/>
    </row>
    <row r="13034" spans="1:6" ht="12.75" x14ac:dyDescent="0.2">
      <c r="A13034" s="20"/>
      <c r="C13034" s="22"/>
      <c r="F13034" s="25"/>
    </row>
    <row r="13035" spans="1:6" ht="12.75" x14ac:dyDescent="0.2">
      <c r="A13035" s="20"/>
      <c r="C13035" s="22"/>
      <c r="F13035" s="25"/>
    </row>
    <row r="13036" spans="1:6" ht="12.75" x14ac:dyDescent="0.2">
      <c r="A13036" s="20"/>
      <c r="C13036" s="22"/>
      <c r="F13036" s="25"/>
    </row>
    <row r="13037" spans="1:6" ht="12.75" x14ac:dyDescent="0.2">
      <c r="A13037" s="20"/>
      <c r="C13037" s="22"/>
      <c r="F13037" s="25"/>
    </row>
    <row r="13038" spans="1:6" ht="12.75" x14ac:dyDescent="0.2">
      <c r="A13038" s="20"/>
      <c r="C13038" s="22"/>
      <c r="F13038" s="25"/>
    </row>
    <row r="13039" spans="1:6" ht="12.75" x14ac:dyDescent="0.2">
      <c r="A13039" s="20"/>
      <c r="C13039" s="22"/>
      <c r="F13039" s="25"/>
    </row>
    <row r="13040" spans="1:6" ht="12.75" x14ac:dyDescent="0.2">
      <c r="A13040" s="20"/>
      <c r="C13040" s="22"/>
      <c r="F13040" s="25"/>
    </row>
    <row r="13041" spans="1:6" ht="12.75" x14ac:dyDescent="0.2">
      <c r="A13041" s="20"/>
      <c r="C13041" s="22"/>
      <c r="F13041" s="25"/>
    </row>
    <row r="13042" spans="1:6" ht="12.75" x14ac:dyDescent="0.2">
      <c r="A13042" s="20"/>
      <c r="C13042" s="22"/>
      <c r="F13042" s="25"/>
    </row>
    <row r="13043" spans="1:6" ht="12.75" x14ac:dyDescent="0.2">
      <c r="A13043" s="20"/>
      <c r="C13043" s="22"/>
      <c r="F13043" s="25"/>
    </row>
    <row r="13044" spans="1:6" ht="12.75" x14ac:dyDescent="0.2">
      <c r="A13044" s="20"/>
      <c r="C13044" s="22"/>
      <c r="F13044" s="25"/>
    </row>
    <row r="13045" spans="1:6" ht="12.75" x14ac:dyDescent="0.2">
      <c r="A13045" s="20"/>
      <c r="C13045" s="22"/>
      <c r="F13045" s="25"/>
    </row>
    <row r="13046" spans="1:6" ht="12.75" x14ac:dyDescent="0.2">
      <c r="A13046" s="20"/>
      <c r="C13046" s="22"/>
      <c r="F13046" s="25"/>
    </row>
    <row r="13047" spans="1:6" ht="12.75" x14ac:dyDescent="0.2">
      <c r="A13047" s="20"/>
      <c r="C13047" s="22"/>
      <c r="F13047" s="25"/>
    </row>
    <row r="13048" spans="1:6" ht="12.75" x14ac:dyDescent="0.2">
      <c r="A13048" s="20"/>
      <c r="C13048" s="22"/>
      <c r="F13048" s="25"/>
    </row>
    <row r="13049" spans="1:6" ht="12.75" x14ac:dyDescent="0.2">
      <c r="A13049" s="20"/>
      <c r="C13049" s="22"/>
      <c r="F13049" s="25"/>
    </row>
    <row r="13050" spans="1:6" ht="12.75" x14ac:dyDescent="0.2">
      <c r="A13050" s="20"/>
      <c r="C13050" s="22"/>
      <c r="F13050" s="25"/>
    </row>
    <row r="13051" spans="1:6" ht="12.75" x14ac:dyDescent="0.2">
      <c r="A13051" s="20"/>
      <c r="C13051" s="22"/>
      <c r="F13051" s="25"/>
    </row>
    <row r="13052" spans="1:6" ht="12.75" x14ac:dyDescent="0.2">
      <c r="A13052" s="20"/>
      <c r="C13052" s="22"/>
      <c r="F13052" s="25"/>
    </row>
    <row r="13053" spans="1:6" ht="12.75" x14ac:dyDescent="0.2">
      <c r="A13053" s="20"/>
      <c r="C13053" s="22"/>
      <c r="F13053" s="25"/>
    </row>
    <row r="13054" spans="1:6" ht="12.75" x14ac:dyDescent="0.2">
      <c r="A13054" s="20"/>
      <c r="C13054" s="22"/>
      <c r="F13054" s="25"/>
    </row>
    <row r="13055" spans="1:6" ht="12.75" x14ac:dyDescent="0.2">
      <c r="A13055" s="20"/>
      <c r="C13055" s="22"/>
      <c r="F13055" s="25"/>
    </row>
    <row r="13056" spans="1:6" ht="12.75" x14ac:dyDescent="0.2">
      <c r="A13056" s="20"/>
      <c r="C13056" s="22"/>
      <c r="F13056" s="25"/>
    </row>
    <row r="13057" spans="1:6" ht="12.75" x14ac:dyDescent="0.2">
      <c r="A13057" s="20"/>
      <c r="C13057" s="22"/>
      <c r="F13057" s="25"/>
    </row>
    <row r="13058" spans="1:6" ht="12.75" x14ac:dyDescent="0.2">
      <c r="A13058" s="20"/>
      <c r="C13058" s="22"/>
      <c r="F13058" s="25"/>
    </row>
    <row r="13059" spans="1:6" ht="12.75" x14ac:dyDescent="0.2">
      <c r="A13059" s="20"/>
      <c r="C13059" s="22"/>
      <c r="F13059" s="25"/>
    </row>
    <row r="13060" spans="1:6" ht="12.75" x14ac:dyDescent="0.2">
      <c r="A13060" s="20"/>
      <c r="C13060" s="22"/>
      <c r="F13060" s="25"/>
    </row>
    <row r="13061" spans="1:6" ht="12.75" x14ac:dyDescent="0.2">
      <c r="A13061" s="20"/>
      <c r="C13061" s="22"/>
      <c r="F13061" s="25"/>
    </row>
    <row r="13062" spans="1:6" ht="12.75" x14ac:dyDescent="0.2">
      <c r="A13062" s="20"/>
      <c r="C13062" s="22"/>
      <c r="F13062" s="25"/>
    </row>
    <row r="13063" spans="1:6" ht="12.75" x14ac:dyDescent="0.2">
      <c r="A13063" s="20"/>
      <c r="C13063" s="22"/>
      <c r="F13063" s="25"/>
    </row>
    <row r="13064" spans="1:6" ht="12.75" x14ac:dyDescent="0.2">
      <c r="A13064" s="20"/>
      <c r="C13064" s="22"/>
      <c r="F13064" s="25"/>
    </row>
    <row r="13065" spans="1:6" ht="12.75" x14ac:dyDescent="0.2">
      <c r="A13065" s="20"/>
      <c r="C13065" s="22"/>
      <c r="F13065" s="25"/>
    </row>
    <row r="13066" spans="1:6" ht="12.75" x14ac:dyDescent="0.2">
      <c r="A13066" s="20"/>
      <c r="C13066" s="22"/>
      <c r="F13066" s="25"/>
    </row>
    <row r="13067" spans="1:6" ht="12.75" x14ac:dyDescent="0.2">
      <c r="A13067" s="20"/>
      <c r="C13067" s="22"/>
      <c r="F13067" s="25"/>
    </row>
    <row r="13068" spans="1:6" ht="12.75" x14ac:dyDescent="0.2">
      <c r="A13068" s="20"/>
      <c r="C13068" s="22"/>
      <c r="F13068" s="25"/>
    </row>
    <row r="13069" spans="1:6" ht="12.75" x14ac:dyDescent="0.2">
      <c r="A13069" s="20"/>
      <c r="C13069" s="22"/>
      <c r="F13069" s="25"/>
    </row>
    <row r="13070" spans="1:6" ht="12.75" x14ac:dyDescent="0.2">
      <c r="A13070" s="20"/>
      <c r="C13070" s="22"/>
      <c r="F13070" s="25"/>
    </row>
    <row r="13071" spans="1:6" ht="12.75" x14ac:dyDescent="0.2">
      <c r="A13071" s="20"/>
      <c r="C13071" s="22"/>
      <c r="F13071" s="25"/>
    </row>
    <row r="13072" spans="1:6" ht="12.75" x14ac:dyDescent="0.2">
      <c r="A13072" s="20"/>
      <c r="C13072" s="22"/>
      <c r="F13072" s="25"/>
    </row>
    <row r="13073" spans="1:6" ht="12.75" x14ac:dyDescent="0.2">
      <c r="A13073" s="20"/>
      <c r="C13073" s="22"/>
      <c r="F13073" s="25"/>
    </row>
    <row r="13074" spans="1:6" ht="12.75" x14ac:dyDescent="0.2">
      <c r="A13074" s="20"/>
      <c r="C13074" s="22"/>
      <c r="F13074" s="25"/>
    </row>
    <row r="13075" spans="1:6" ht="12.75" x14ac:dyDescent="0.2">
      <c r="A13075" s="20"/>
      <c r="C13075" s="22"/>
      <c r="F13075" s="25"/>
    </row>
    <row r="13076" spans="1:6" ht="12.75" x14ac:dyDescent="0.2">
      <c r="A13076" s="20"/>
      <c r="C13076" s="22"/>
      <c r="F13076" s="25"/>
    </row>
    <row r="13077" spans="1:6" ht="12.75" x14ac:dyDescent="0.2">
      <c r="A13077" s="20"/>
      <c r="C13077" s="22"/>
      <c r="F13077" s="25"/>
    </row>
    <row r="13078" spans="1:6" ht="12.75" x14ac:dyDescent="0.2">
      <c r="A13078" s="20"/>
      <c r="C13078" s="22"/>
      <c r="F13078" s="25"/>
    </row>
    <row r="13079" spans="1:6" ht="12.75" x14ac:dyDescent="0.2">
      <c r="A13079" s="20"/>
      <c r="C13079" s="22"/>
      <c r="F13079" s="25"/>
    </row>
    <row r="13080" spans="1:6" ht="12.75" x14ac:dyDescent="0.2">
      <c r="A13080" s="20"/>
      <c r="C13080" s="22"/>
      <c r="F13080" s="25"/>
    </row>
    <row r="13081" spans="1:6" ht="12.75" x14ac:dyDescent="0.2">
      <c r="A13081" s="20"/>
      <c r="C13081" s="22"/>
      <c r="F13081" s="25"/>
    </row>
    <row r="13082" spans="1:6" ht="12.75" x14ac:dyDescent="0.2">
      <c r="A13082" s="20"/>
      <c r="C13082" s="22"/>
      <c r="F13082" s="25"/>
    </row>
    <row r="13083" spans="1:6" ht="12.75" x14ac:dyDescent="0.2">
      <c r="A13083" s="20"/>
      <c r="C13083" s="22"/>
      <c r="F13083" s="25"/>
    </row>
    <row r="13084" spans="1:6" ht="12.75" x14ac:dyDescent="0.2">
      <c r="A13084" s="20"/>
      <c r="C13084" s="22"/>
      <c r="F13084" s="25"/>
    </row>
    <row r="13085" spans="1:6" ht="12.75" x14ac:dyDescent="0.2">
      <c r="A13085" s="20"/>
      <c r="C13085" s="22"/>
      <c r="F13085" s="25"/>
    </row>
    <row r="13086" spans="1:6" ht="12.75" x14ac:dyDescent="0.2">
      <c r="A13086" s="20"/>
      <c r="C13086" s="22"/>
      <c r="F13086" s="25"/>
    </row>
    <row r="13087" spans="1:6" ht="12.75" x14ac:dyDescent="0.2">
      <c r="A13087" s="20"/>
      <c r="C13087" s="22"/>
      <c r="F13087" s="25"/>
    </row>
    <row r="13088" spans="1:6" ht="12.75" x14ac:dyDescent="0.2">
      <c r="A13088" s="20"/>
      <c r="C13088" s="22"/>
      <c r="F13088" s="25"/>
    </row>
    <row r="13089" spans="1:6" ht="12.75" x14ac:dyDescent="0.2">
      <c r="A13089" s="20"/>
      <c r="C13089" s="22"/>
      <c r="F13089" s="25"/>
    </row>
    <row r="13090" spans="1:6" ht="12.75" x14ac:dyDescent="0.2">
      <c r="A13090" s="20"/>
      <c r="C13090" s="22"/>
      <c r="F13090" s="25"/>
    </row>
    <row r="13091" spans="1:6" ht="12.75" x14ac:dyDescent="0.2">
      <c r="A13091" s="20"/>
      <c r="C13091" s="22"/>
      <c r="F13091" s="25"/>
    </row>
    <row r="13092" spans="1:6" ht="12.75" x14ac:dyDescent="0.2">
      <c r="A13092" s="20"/>
      <c r="C13092" s="22"/>
      <c r="F13092" s="25"/>
    </row>
    <row r="13093" spans="1:6" ht="12.75" x14ac:dyDescent="0.2">
      <c r="A13093" s="20"/>
      <c r="C13093" s="22"/>
      <c r="F13093" s="25"/>
    </row>
    <row r="13094" spans="1:6" ht="12.75" x14ac:dyDescent="0.2">
      <c r="A13094" s="20"/>
      <c r="C13094" s="22"/>
      <c r="F13094" s="25"/>
    </row>
    <row r="13095" spans="1:6" ht="12.75" x14ac:dyDescent="0.2">
      <c r="A13095" s="20"/>
      <c r="C13095" s="22"/>
      <c r="F13095" s="25"/>
    </row>
    <row r="13096" spans="1:6" ht="12.75" x14ac:dyDescent="0.2">
      <c r="A13096" s="20"/>
      <c r="C13096" s="22"/>
      <c r="F13096" s="25"/>
    </row>
    <row r="13097" spans="1:6" ht="12.75" x14ac:dyDescent="0.2">
      <c r="A13097" s="20"/>
      <c r="C13097" s="22"/>
      <c r="F13097" s="25"/>
    </row>
    <row r="13098" spans="1:6" ht="12.75" x14ac:dyDescent="0.2">
      <c r="A13098" s="20"/>
      <c r="C13098" s="22"/>
      <c r="F13098" s="25"/>
    </row>
    <row r="13099" spans="1:6" ht="12.75" x14ac:dyDescent="0.2">
      <c r="A13099" s="20"/>
      <c r="C13099" s="22"/>
      <c r="F13099" s="25"/>
    </row>
    <row r="13100" spans="1:6" ht="12.75" x14ac:dyDescent="0.2">
      <c r="A13100" s="20"/>
      <c r="C13100" s="22"/>
      <c r="F13100" s="25"/>
    </row>
    <row r="13101" spans="1:6" ht="12.75" x14ac:dyDescent="0.2">
      <c r="A13101" s="20"/>
      <c r="C13101" s="22"/>
      <c r="F13101" s="25"/>
    </row>
    <row r="13102" spans="1:6" ht="12.75" x14ac:dyDescent="0.2">
      <c r="A13102" s="20"/>
      <c r="C13102" s="22"/>
      <c r="F13102" s="25"/>
    </row>
    <row r="13103" spans="1:6" ht="12.75" x14ac:dyDescent="0.2">
      <c r="A13103" s="20"/>
      <c r="C13103" s="22"/>
      <c r="F13103" s="25"/>
    </row>
    <row r="13104" spans="1:6" ht="12.75" x14ac:dyDescent="0.2">
      <c r="A13104" s="20"/>
      <c r="C13104" s="22"/>
      <c r="F13104" s="25"/>
    </row>
    <row r="13105" spans="1:6" ht="12.75" x14ac:dyDescent="0.2">
      <c r="A13105" s="20"/>
      <c r="C13105" s="22"/>
      <c r="F13105" s="25"/>
    </row>
    <row r="13106" spans="1:6" ht="12.75" x14ac:dyDescent="0.2">
      <c r="A13106" s="20"/>
      <c r="C13106" s="22"/>
      <c r="F13106" s="25"/>
    </row>
    <row r="13107" spans="1:6" ht="12.75" x14ac:dyDescent="0.2">
      <c r="A13107" s="20"/>
      <c r="C13107" s="22"/>
      <c r="F13107" s="25"/>
    </row>
    <row r="13108" spans="1:6" ht="12.75" x14ac:dyDescent="0.2">
      <c r="A13108" s="20"/>
      <c r="C13108" s="22"/>
      <c r="F13108" s="25"/>
    </row>
    <row r="13109" spans="1:6" ht="12.75" x14ac:dyDescent="0.2">
      <c r="A13109" s="20"/>
      <c r="C13109" s="22"/>
      <c r="F13109" s="25"/>
    </row>
    <row r="13110" spans="1:6" ht="12.75" x14ac:dyDescent="0.2">
      <c r="A13110" s="20"/>
      <c r="C13110" s="22"/>
      <c r="F13110" s="25"/>
    </row>
    <row r="13111" spans="1:6" ht="12.75" x14ac:dyDescent="0.2">
      <c r="A13111" s="20"/>
      <c r="C13111" s="22"/>
      <c r="F13111" s="25"/>
    </row>
    <row r="13112" spans="1:6" ht="12.75" x14ac:dyDescent="0.2">
      <c r="A13112" s="20"/>
      <c r="C13112" s="22"/>
      <c r="F13112" s="25"/>
    </row>
    <row r="13113" spans="1:6" ht="12.75" x14ac:dyDescent="0.2">
      <c r="A13113" s="20"/>
      <c r="C13113" s="22"/>
      <c r="F13113" s="25"/>
    </row>
    <row r="13114" spans="1:6" ht="12.75" x14ac:dyDescent="0.2">
      <c r="A13114" s="20"/>
      <c r="C13114" s="22"/>
      <c r="F13114" s="25"/>
    </row>
    <row r="13115" spans="1:6" ht="12.75" x14ac:dyDescent="0.2">
      <c r="A13115" s="20"/>
      <c r="C13115" s="22"/>
      <c r="F13115" s="25"/>
    </row>
    <row r="13116" spans="1:6" ht="12.75" x14ac:dyDescent="0.2">
      <c r="A13116" s="20"/>
      <c r="C13116" s="22"/>
      <c r="F13116" s="25"/>
    </row>
    <row r="13117" spans="1:6" ht="12.75" x14ac:dyDescent="0.2">
      <c r="A13117" s="20"/>
      <c r="C13117" s="22"/>
      <c r="F13117" s="25"/>
    </row>
    <row r="13118" spans="1:6" ht="12.75" x14ac:dyDescent="0.2">
      <c r="A13118" s="20"/>
      <c r="C13118" s="22"/>
      <c r="F13118" s="25"/>
    </row>
    <row r="13119" spans="1:6" ht="12.75" x14ac:dyDescent="0.2">
      <c r="A13119" s="20"/>
      <c r="C13119" s="22"/>
      <c r="F13119" s="25"/>
    </row>
    <row r="13120" spans="1:6" ht="12.75" x14ac:dyDescent="0.2">
      <c r="A13120" s="20"/>
      <c r="C13120" s="22"/>
      <c r="F13120" s="25"/>
    </row>
    <row r="13121" spans="1:6" ht="12.75" x14ac:dyDescent="0.2">
      <c r="A13121" s="20"/>
      <c r="C13121" s="22"/>
      <c r="F13121" s="25"/>
    </row>
    <row r="13122" spans="1:6" ht="12.75" x14ac:dyDescent="0.2">
      <c r="A13122" s="20"/>
      <c r="C13122" s="22"/>
      <c r="F13122" s="25"/>
    </row>
    <row r="13123" spans="1:6" ht="12.75" x14ac:dyDescent="0.2">
      <c r="A13123" s="20"/>
      <c r="C13123" s="22"/>
      <c r="F13123" s="25"/>
    </row>
    <row r="13124" spans="1:6" ht="12.75" x14ac:dyDescent="0.2">
      <c r="A13124" s="20"/>
      <c r="C13124" s="22"/>
      <c r="F13124" s="25"/>
    </row>
    <row r="13125" spans="1:6" ht="12.75" x14ac:dyDescent="0.2">
      <c r="A13125" s="20"/>
      <c r="C13125" s="22"/>
      <c r="F13125" s="25"/>
    </row>
    <row r="13126" spans="1:6" ht="12.75" x14ac:dyDescent="0.2">
      <c r="A13126" s="20"/>
      <c r="C13126" s="22"/>
      <c r="F13126" s="25"/>
    </row>
    <row r="13127" spans="1:6" ht="12.75" x14ac:dyDescent="0.2">
      <c r="A13127" s="20"/>
      <c r="C13127" s="22"/>
      <c r="F13127" s="25"/>
    </row>
    <row r="13128" spans="1:6" ht="12.75" x14ac:dyDescent="0.2">
      <c r="A13128" s="20"/>
      <c r="C13128" s="22"/>
      <c r="F13128" s="25"/>
    </row>
    <row r="13129" spans="1:6" ht="12.75" x14ac:dyDescent="0.2">
      <c r="A13129" s="20"/>
      <c r="C13129" s="22"/>
      <c r="F13129" s="25"/>
    </row>
    <row r="13130" spans="1:6" ht="12.75" x14ac:dyDescent="0.2">
      <c r="A13130" s="20"/>
      <c r="C13130" s="22"/>
      <c r="F13130" s="25"/>
    </row>
    <row r="13131" spans="1:6" ht="12.75" x14ac:dyDescent="0.2">
      <c r="A13131" s="20"/>
      <c r="C13131" s="22"/>
      <c r="F13131" s="25"/>
    </row>
    <row r="13132" spans="1:6" ht="12.75" x14ac:dyDescent="0.2">
      <c r="A13132" s="20"/>
      <c r="C13132" s="22"/>
      <c r="F13132" s="25"/>
    </row>
    <row r="13133" spans="1:6" ht="12.75" x14ac:dyDescent="0.2">
      <c r="A13133" s="20"/>
      <c r="C13133" s="22"/>
      <c r="F13133" s="25"/>
    </row>
    <row r="13134" spans="1:6" ht="12.75" x14ac:dyDescent="0.2">
      <c r="A13134" s="20"/>
      <c r="C13134" s="22"/>
      <c r="F13134" s="25"/>
    </row>
    <row r="13135" spans="1:6" ht="12.75" x14ac:dyDescent="0.2">
      <c r="A13135" s="20"/>
      <c r="C13135" s="22"/>
      <c r="F13135" s="25"/>
    </row>
    <row r="13136" spans="1:6" ht="12.75" x14ac:dyDescent="0.2">
      <c r="A13136" s="20"/>
      <c r="C13136" s="22"/>
      <c r="F13136" s="25"/>
    </row>
    <row r="13137" spans="1:6" ht="12.75" x14ac:dyDescent="0.2">
      <c r="A13137" s="20"/>
      <c r="C13137" s="22"/>
      <c r="F13137" s="25"/>
    </row>
    <row r="13138" spans="1:6" ht="12.75" x14ac:dyDescent="0.2">
      <c r="A13138" s="20"/>
      <c r="C13138" s="22"/>
      <c r="F13138" s="25"/>
    </row>
    <row r="13139" spans="1:6" ht="12.75" x14ac:dyDescent="0.2">
      <c r="A13139" s="20"/>
      <c r="C13139" s="22"/>
      <c r="F13139" s="25"/>
    </row>
    <row r="13140" spans="1:6" ht="12.75" x14ac:dyDescent="0.2">
      <c r="A13140" s="20"/>
      <c r="C13140" s="22"/>
      <c r="F13140" s="25"/>
    </row>
    <row r="13141" spans="1:6" ht="12.75" x14ac:dyDescent="0.2">
      <c r="A13141" s="20"/>
      <c r="C13141" s="22"/>
      <c r="F13141" s="25"/>
    </row>
    <row r="13142" spans="1:6" ht="12.75" x14ac:dyDescent="0.2">
      <c r="A13142" s="20"/>
      <c r="C13142" s="22"/>
      <c r="F13142" s="25"/>
    </row>
    <row r="13143" spans="1:6" ht="12.75" x14ac:dyDescent="0.2">
      <c r="A13143" s="20"/>
      <c r="C13143" s="22"/>
      <c r="F13143" s="25"/>
    </row>
    <row r="13144" spans="1:6" ht="12.75" x14ac:dyDescent="0.2">
      <c r="A13144" s="20"/>
      <c r="C13144" s="22"/>
      <c r="F13144" s="25"/>
    </row>
    <row r="13145" spans="1:6" ht="12.75" x14ac:dyDescent="0.2">
      <c r="A13145" s="20"/>
      <c r="C13145" s="22"/>
      <c r="F13145" s="25"/>
    </row>
    <row r="13146" spans="1:6" ht="12.75" x14ac:dyDescent="0.2">
      <c r="A13146" s="20"/>
      <c r="C13146" s="22"/>
      <c r="F13146" s="25"/>
    </row>
    <row r="13147" spans="1:6" ht="12.75" x14ac:dyDescent="0.2">
      <c r="A13147" s="20"/>
      <c r="C13147" s="22"/>
      <c r="F13147" s="25"/>
    </row>
    <row r="13148" spans="1:6" ht="12.75" x14ac:dyDescent="0.2">
      <c r="A13148" s="20"/>
      <c r="C13148" s="22"/>
      <c r="F13148" s="25"/>
    </row>
    <row r="13149" spans="1:6" ht="12.75" x14ac:dyDescent="0.2">
      <c r="A13149" s="20"/>
      <c r="C13149" s="22"/>
      <c r="F13149" s="25"/>
    </row>
    <row r="13150" spans="1:6" ht="12.75" x14ac:dyDescent="0.2">
      <c r="A13150" s="20"/>
      <c r="C13150" s="22"/>
      <c r="F13150" s="25"/>
    </row>
    <row r="13151" spans="1:6" ht="12.75" x14ac:dyDescent="0.2">
      <c r="A13151" s="20"/>
      <c r="C13151" s="22"/>
      <c r="F13151" s="25"/>
    </row>
    <row r="13152" spans="1:6" ht="12.75" x14ac:dyDescent="0.2">
      <c r="A13152" s="20"/>
      <c r="C13152" s="22"/>
      <c r="F13152" s="25"/>
    </row>
    <row r="13153" spans="1:6" ht="12.75" x14ac:dyDescent="0.2">
      <c r="A13153" s="20"/>
      <c r="C13153" s="22"/>
      <c r="F13153" s="25"/>
    </row>
    <row r="13154" spans="1:6" ht="12.75" x14ac:dyDescent="0.2">
      <c r="A13154" s="20"/>
      <c r="C13154" s="22"/>
      <c r="F13154" s="25"/>
    </row>
    <row r="13155" spans="1:6" ht="12.75" x14ac:dyDescent="0.2">
      <c r="A13155" s="20"/>
      <c r="C13155" s="22"/>
      <c r="F13155" s="25"/>
    </row>
    <row r="13156" spans="1:6" ht="12.75" x14ac:dyDescent="0.2">
      <c r="A13156" s="20"/>
      <c r="C13156" s="22"/>
      <c r="F13156" s="25"/>
    </row>
    <row r="13157" spans="1:6" ht="12.75" x14ac:dyDescent="0.2">
      <c r="A13157" s="20"/>
      <c r="C13157" s="22"/>
      <c r="F13157" s="25"/>
    </row>
    <row r="13158" spans="1:6" ht="12.75" x14ac:dyDescent="0.2">
      <c r="A13158" s="20"/>
      <c r="C13158" s="22"/>
      <c r="F13158" s="25"/>
    </row>
    <row r="13159" spans="1:6" ht="12.75" x14ac:dyDescent="0.2">
      <c r="A13159" s="20"/>
      <c r="C13159" s="22"/>
      <c r="F13159" s="25"/>
    </row>
    <row r="13160" spans="1:6" ht="12.75" x14ac:dyDescent="0.2">
      <c r="A13160" s="20"/>
      <c r="C13160" s="22"/>
      <c r="F13160" s="25"/>
    </row>
    <row r="13161" spans="1:6" ht="12.75" x14ac:dyDescent="0.2">
      <c r="A13161" s="20"/>
      <c r="C13161" s="22"/>
      <c r="F13161" s="25"/>
    </row>
    <row r="13162" spans="1:6" ht="12.75" x14ac:dyDescent="0.2">
      <c r="A13162" s="20"/>
      <c r="C13162" s="22"/>
      <c r="F13162" s="25"/>
    </row>
    <row r="13163" spans="1:6" ht="12.75" x14ac:dyDescent="0.2">
      <c r="A13163" s="20"/>
      <c r="C13163" s="22"/>
      <c r="F13163" s="25"/>
    </row>
    <row r="13164" spans="1:6" ht="12.75" x14ac:dyDescent="0.2">
      <c r="A13164" s="20"/>
      <c r="C13164" s="22"/>
      <c r="F13164" s="25"/>
    </row>
    <row r="13165" spans="1:6" ht="12.75" x14ac:dyDescent="0.2">
      <c r="A13165" s="20"/>
      <c r="C13165" s="22"/>
      <c r="F13165" s="25"/>
    </row>
    <row r="13166" spans="1:6" ht="12.75" x14ac:dyDescent="0.2">
      <c r="A13166" s="20"/>
      <c r="C13166" s="22"/>
      <c r="F13166" s="25"/>
    </row>
    <row r="13167" spans="1:6" ht="12.75" x14ac:dyDescent="0.2">
      <c r="A13167" s="20"/>
      <c r="C13167" s="22"/>
      <c r="F13167" s="25"/>
    </row>
    <row r="13168" spans="1:6" ht="12.75" x14ac:dyDescent="0.2">
      <c r="A13168" s="20"/>
      <c r="C13168" s="22"/>
      <c r="F13168" s="25"/>
    </row>
    <row r="13169" spans="1:6" ht="12.75" x14ac:dyDescent="0.2">
      <c r="A13169" s="20"/>
      <c r="C13169" s="22"/>
      <c r="F13169" s="25"/>
    </row>
    <row r="13170" spans="1:6" ht="12.75" x14ac:dyDescent="0.2">
      <c r="A13170" s="20"/>
      <c r="C13170" s="22"/>
      <c r="F13170" s="25"/>
    </row>
    <row r="13171" spans="1:6" ht="12.75" x14ac:dyDescent="0.2">
      <c r="A13171" s="20"/>
      <c r="C13171" s="22"/>
      <c r="F13171" s="25"/>
    </row>
    <row r="13172" spans="1:6" ht="12.75" x14ac:dyDescent="0.2">
      <c r="A13172" s="20"/>
      <c r="C13172" s="22"/>
      <c r="F13172" s="25"/>
    </row>
    <row r="13173" spans="1:6" ht="12.75" x14ac:dyDescent="0.2">
      <c r="A13173" s="20"/>
      <c r="C13173" s="22"/>
      <c r="F13173" s="25"/>
    </row>
    <row r="13174" spans="1:6" ht="12.75" x14ac:dyDescent="0.2">
      <c r="A13174" s="20"/>
      <c r="C13174" s="22"/>
      <c r="F13174" s="25"/>
    </row>
    <row r="13175" spans="1:6" ht="12.75" x14ac:dyDescent="0.2">
      <c r="A13175" s="20"/>
      <c r="C13175" s="22"/>
      <c r="F13175" s="25"/>
    </row>
    <row r="13176" spans="1:6" ht="12.75" x14ac:dyDescent="0.2">
      <c r="A13176" s="20"/>
      <c r="C13176" s="22"/>
      <c r="F13176" s="25"/>
    </row>
    <row r="13177" spans="1:6" ht="12.75" x14ac:dyDescent="0.2">
      <c r="A13177" s="20"/>
      <c r="C13177" s="22"/>
      <c r="F13177" s="25"/>
    </row>
    <row r="13178" spans="1:6" ht="12.75" x14ac:dyDescent="0.2">
      <c r="A13178" s="20"/>
      <c r="C13178" s="22"/>
      <c r="F13178" s="25"/>
    </row>
    <row r="13179" spans="1:6" ht="12.75" x14ac:dyDescent="0.2">
      <c r="A13179" s="20"/>
      <c r="C13179" s="22"/>
      <c r="F13179" s="25"/>
    </row>
    <row r="13180" spans="1:6" ht="12.75" x14ac:dyDescent="0.2">
      <c r="A13180" s="20"/>
      <c r="C13180" s="22"/>
      <c r="F13180" s="25"/>
    </row>
    <row r="13181" spans="1:6" ht="12.75" x14ac:dyDescent="0.2">
      <c r="A13181" s="20"/>
      <c r="C13181" s="22"/>
      <c r="F13181" s="25"/>
    </row>
    <row r="13182" spans="1:6" ht="12.75" x14ac:dyDescent="0.2">
      <c r="A13182" s="20"/>
      <c r="C13182" s="22"/>
      <c r="F13182" s="25"/>
    </row>
    <row r="13183" spans="1:6" ht="12.75" x14ac:dyDescent="0.2">
      <c r="A13183" s="20"/>
      <c r="C13183" s="22"/>
      <c r="F13183" s="25"/>
    </row>
    <row r="13184" spans="1:6" ht="12.75" x14ac:dyDescent="0.2">
      <c r="A13184" s="20"/>
      <c r="C13184" s="22"/>
      <c r="F13184" s="25"/>
    </row>
    <row r="13185" spans="1:6" ht="12.75" x14ac:dyDescent="0.2">
      <c r="A13185" s="20"/>
      <c r="C13185" s="22"/>
      <c r="F13185" s="25"/>
    </row>
    <row r="13186" spans="1:6" ht="12.75" x14ac:dyDescent="0.2">
      <c r="A13186" s="20"/>
      <c r="C13186" s="22"/>
      <c r="F13186" s="25"/>
    </row>
    <row r="13187" spans="1:6" ht="12.75" x14ac:dyDescent="0.2">
      <c r="A13187" s="20"/>
      <c r="C13187" s="22"/>
      <c r="F13187" s="25"/>
    </row>
    <row r="13188" spans="1:6" ht="12.75" x14ac:dyDescent="0.2">
      <c r="A13188" s="20"/>
      <c r="C13188" s="22"/>
      <c r="F13188" s="25"/>
    </row>
    <row r="13189" spans="1:6" ht="12.75" x14ac:dyDescent="0.2">
      <c r="A13189" s="20"/>
      <c r="C13189" s="22"/>
      <c r="F13189" s="25"/>
    </row>
    <row r="13190" spans="1:6" ht="12.75" x14ac:dyDescent="0.2">
      <c r="A13190" s="20"/>
      <c r="C13190" s="22"/>
      <c r="F13190" s="25"/>
    </row>
    <row r="13191" spans="1:6" ht="12.75" x14ac:dyDescent="0.2">
      <c r="A13191" s="20"/>
      <c r="C13191" s="22"/>
      <c r="F13191" s="25"/>
    </row>
    <row r="13192" spans="1:6" ht="12.75" x14ac:dyDescent="0.2">
      <c r="A13192" s="20"/>
      <c r="C13192" s="22"/>
      <c r="F13192" s="25"/>
    </row>
    <row r="13193" spans="1:6" ht="12.75" x14ac:dyDescent="0.2">
      <c r="A13193" s="20"/>
      <c r="C13193" s="22"/>
      <c r="F13193" s="25"/>
    </row>
    <row r="13194" spans="1:6" ht="12.75" x14ac:dyDescent="0.2">
      <c r="A13194" s="20"/>
      <c r="C13194" s="22"/>
      <c r="F13194" s="25"/>
    </row>
    <row r="13195" spans="1:6" ht="12.75" x14ac:dyDescent="0.2">
      <c r="A13195" s="20"/>
      <c r="C13195" s="22"/>
      <c r="F13195" s="25"/>
    </row>
    <row r="13196" spans="1:6" ht="12.75" x14ac:dyDescent="0.2">
      <c r="A13196" s="20"/>
      <c r="C13196" s="22"/>
      <c r="F13196" s="25"/>
    </row>
    <row r="13197" spans="1:6" ht="12.75" x14ac:dyDescent="0.2">
      <c r="A13197" s="20"/>
      <c r="C13197" s="22"/>
      <c r="F13197" s="25"/>
    </row>
    <row r="13198" spans="1:6" ht="12.75" x14ac:dyDescent="0.2">
      <c r="A13198" s="20"/>
      <c r="C13198" s="22"/>
      <c r="F13198" s="25"/>
    </row>
    <row r="13199" spans="1:6" ht="12.75" x14ac:dyDescent="0.2">
      <c r="A13199" s="20"/>
      <c r="C13199" s="22"/>
      <c r="F13199" s="25"/>
    </row>
    <row r="13200" spans="1:6" ht="12.75" x14ac:dyDescent="0.2">
      <c r="A13200" s="20"/>
      <c r="C13200" s="22"/>
      <c r="F13200" s="25"/>
    </row>
    <row r="13201" spans="1:6" ht="12.75" x14ac:dyDescent="0.2">
      <c r="A13201" s="20"/>
      <c r="C13201" s="22"/>
      <c r="F13201" s="25"/>
    </row>
    <row r="13202" spans="1:6" ht="12.75" x14ac:dyDescent="0.2">
      <c r="A13202" s="20"/>
      <c r="C13202" s="22"/>
      <c r="F13202" s="25"/>
    </row>
    <row r="13203" spans="1:6" ht="12.75" x14ac:dyDescent="0.2">
      <c r="A13203" s="20"/>
      <c r="C13203" s="22"/>
      <c r="F13203" s="25"/>
    </row>
    <row r="13204" spans="1:6" ht="12.75" x14ac:dyDescent="0.2">
      <c r="A13204" s="20"/>
      <c r="C13204" s="22"/>
      <c r="F13204" s="25"/>
    </row>
    <row r="13205" spans="1:6" ht="12.75" x14ac:dyDescent="0.2">
      <c r="A13205" s="20"/>
      <c r="C13205" s="22"/>
      <c r="F13205" s="25"/>
    </row>
    <row r="13206" spans="1:6" ht="12.75" x14ac:dyDescent="0.2">
      <c r="A13206" s="20"/>
      <c r="C13206" s="22"/>
      <c r="F13206" s="25"/>
    </row>
    <row r="13207" spans="1:6" ht="12.75" x14ac:dyDescent="0.2">
      <c r="A13207" s="20"/>
      <c r="C13207" s="22"/>
      <c r="F13207" s="25"/>
    </row>
    <row r="13208" spans="1:6" ht="12.75" x14ac:dyDescent="0.2">
      <c r="A13208" s="20"/>
      <c r="C13208" s="22"/>
      <c r="F13208" s="25"/>
    </row>
    <row r="13209" spans="1:6" ht="12.75" x14ac:dyDescent="0.2">
      <c r="A13209" s="20"/>
      <c r="C13209" s="22"/>
      <c r="F13209" s="25"/>
    </row>
    <row r="13210" spans="1:6" ht="12.75" x14ac:dyDescent="0.2">
      <c r="A13210" s="20"/>
      <c r="C13210" s="22"/>
      <c r="F13210" s="25"/>
    </row>
    <row r="13211" spans="1:6" ht="12.75" x14ac:dyDescent="0.2">
      <c r="A13211" s="20"/>
      <c r="C13211" s="22"/>
      <c r="F13211" s="25"/>
    </row>
    <row r="13212" spans="1:6" ht="12.75" x14ac:dyDescent="0.2">
      <c r="A13212" s="20"/>
      <c r="C13212" s="22"/>
      <c r="F13212" s="25"/>
    </row>
    <row r="13213" spans="1:6" ht="12.75" x14ac:dyDescent="0.2">
      <c r="A13213" s="20"/>
      <c r="C13213" s="22"/>
      <c r="F13213" s="25"/>
    </row>
    <row r="13214" spans="1:6" ht="12.75" x14ac:dyDescent="0.2">
      <c r="A13214" s="20"/>
      <c r="C13214" s="22"/>
      <c r="F13214" s="25"/>
    </row>
    <row r="13215" spans="1:6" ht="12.75" x14ac:dyDescent="0.2">
      <c r="A13215" s="20"/>
      <c r="C13215" s="22"/>
      <c r="F13215" s="25"/>
    </row>
    <row r="13216" spans="1:6" ht="12.75" x14ac:dyDescent="0.2">
      <c r="A13216" s="20"/>
      <c r="C13216" s="22"/>
      <c r="F13216" s="25"/>
    </row>
    <row r="13217" spans="1:6" ht="12.75" x14ac:dyDescent="0.2">
      <c r="A13217" s="20"/>
      <c r="C13217" s="22"/>
      <c r="F13217" s="25"/>
    </row>
    <row r="13218" spans="1:6" ht="12.75" x14ac:dyDescent="0.2">
      <c r="A13218" s="20"/>
      <c r="C13218" s="22"/>
      <c r="F13218" s="25"/>
    </row>
    <row r="13219" spans="1:6" ht="12.75" x14ac:dyDescent="0.2">
      <c r="A13219" s="20"/>
      <c r="C13219" s="22"/>
      <c r="F13219" s="25"/>
    </row>
    <row r="13220" spans="1:6" ht="12.75" x14ac:dyDescent="0.2">
      <c r="A13220" s="20"/>
      <c r="C13220" s="22"/>
      <c r="F13220" s="25"/>
    </row>
    <row r="13221" spans="1:6" ht="12.75" x14ac:dyDescent="0.2">
      <c r="A13221" s="20"/>
      <c r="C13221" s="22"/>
      <c r="F13221" s="25"/>
    </row>
    <row r="13222" spans="1:6" ht="12.75" x14ac:dyDescent="0.2">
      <c r="A13222" s="20"/>
      <c r="C13222" s="22"/>
      <c r="F13222" s="25"/>
    </row>
    <row r="13223" spans="1:6" ht="12.75" x14ac:dyDescent="0.2">
      <c r="A13223" s="20"/>
      <c r="C13223" s="22"/>
      <c r="F13223" s="25"/>
    </row>
    <row r="13224" spans="1:6" ht="12.75" x14ac:dyDescent="0.2">
      <c r="A13224" s="20"/>
      <c r="C13224" s="22"/>
      <c r="F13224" s="25"/>
    </row>
    <row r="13225" spans="1:6" ht="12.75" x14ac:dyDescent="0.2">
      <c r="A13225" s="20"/>
      <c r="C13225" s="22"/>
      <c r="F13225" s="25"/>
    </row>
    <row r="13226" spans="1:6" ht="12.75" x14ac:dyDescent="0.2">
      <c r="A13226" s="20"/>
      <c r="C13226" s="22"/>
      <c r="F13226" s="25"/>
    </row>
    <row r="13227" spans="1:6" ht="12.75" x14ac:dyDescent="0.2">
      <c r="A13227" s="20"/>
      <c r="C13227" s="22"/>
      <c r="F13227" s="25"/>
    </row>
    <row r="13228" spans="1:6" ht="12.75" x14ac:dyDescent="0.2">
      <c r="A13228" s="20"/>
      <c r="C13228" s="22"/>
      <c r="F13228" s="25"/>
    </row>
    <row r="13229" spans="1:6" ht="12.75" x14ac:dyDescent="0.2">
      <c r="A13229" s="20"/>
      <c r="C13229" s="22"/>
      <c r="F13229" s="25"/>
    </row>
    <row r="13230" spans="1:6" ht="12.75" x14ac:dyDescent="0.2">
      <c r="A13230" s="20"/>
      <c r="C13230" s="22"/>
      <c r="F13230" s="25"/>
    </row>
    <row r="13231" spans="1:6" ht="12.75" x14ac:dyDescent="0.2">
      <c r="A13231" s="20"/>
      <c r="C13231" s="22"/>
      <c r="F13231" s="25"/>
    </row>
    <row r="13232" spans="1:6" ht="12.75" x14ac:dyDescent="0.2">
      <c r="A13232" s="20"/>
      <c r="C13232" s="22"/>
      <c r="F13232" s="25"/>
    </row>
    <row r="13233" spans="1:6" ht="12.75" x14ac:dyDescent="0.2">
      <c r="A13233" s="20"/>
      <c r="C13233" s="22"/>
      <c r="F13233" s="25"/>
    </row>
    <row r="13234" spans="1:6" ht="12.75" x14ac:dyDescent="0.2">
      <c r="A13234" s="20"/>
      <c r="C13234" s="22"/>
      <c r="F13234" s="25"/>
    </row>
    <row r="13235" spans="1:6" ht="12.75" x14ac:dyDescent="0.2">
      <c r="A13235" s="20"/>
      <c r="C13235" s="22"/>
      <c r="F13235" s="25"/>
    </row>
    <row r="13236" spans="1:6" ht="12.75" x14ac:dyDescent="0.2">
      <c r="A13236" s="20"/>
      <c r="C13236" s="22"/>
      <c r="F13236" s="25"/>
    </row>
    <row r="13237" spans="1:6" ht="12.75" x14ac:dyDescent="0.2">
      <c r="A13237" s="20"/>
      <c r="C13237" s="22"/>
      <c r="F13237" s="25"/>
    </row>
    <row r="13238" spans="1:6" ht="12.75" x14ac:dyDescent="0.2">
      <c r="A13238" s="20"/>
      <c r="C13238" s="22"/>
      <c r="F13238" s="25"/>
    </row>
    <row r="13239" spans="1:6" ht="12.75" x14ac:dyDescent="0.2">
      <c r="A13239" s="20"/>
      <c r="C13239" s="22"/>
      <c r="F13239" s="25"/>
    </row>
    <row r="13240" spans="1:6" ht="12.75" x14ac:dyDescent="0.2">
      <c r="A13240" s="20"/>
      <c r="C13240" s="22"/>
      <c r="F13240" s="25"/>
    </row>
    <row r="13241" spans="1:6" ht="12.75" x14ac:dyDescent="0.2">
      <c r="A13241" s="20"/>
      <c r="C13241" s="22"/>
      <c r="F13241" s="25"/>
    </row>
    <row r="13242" spans="1:6" ht="12.75" x14ac:dyDescent="0.2">
      <c r="A13242" s="20"/>
      <c r="C13242" s="22"/>
      <c r="F13242" s="25"/>
    </row>
    <row r="13243" spans="1:6" ht="12.75" x14ac:dyDescent="0.2">
      <c r="A13243" s="20"/>
      <c r="C13243" s="22"/>
      <c r="F13243" s="25"/>
    </row>
    <row r="13244" spans="1:6" ht="12.75" x14ac:dyDescent="0.2">
      <c r="A13244" s="20"/>
      <c r="C13244" s="22"/>
      <c r="F13244" s="25"/>
    </row>
    <row r="13245" spans="1:6" ht="12.75" x14ac:dyDescent="0.2">
      <c r="A13245" s="20"/>
      <c r="C13245" s="22"/>
      <c r="F13245" s="25"/>
    </row>
    <row r="13246" spans="1:6" ht="12.75" x14ac:dyDescent="0.2">
      <c r="A13246" s="20"/>
      <c r="C13246" s="22"/>
      <c r="F13246" s="25"/>
    </row>
    <row r="13247" spans="1:6" ht="12.75" x14ac:dyDescent="0.2">
      <c r="A13247" s="20"/>
      <c r="C13247" s="22"/>
      <c r="F13247" s="25"/>
    </row>
    <row r="13248" spans="1:6" ht="12.75" x14ac:dyDescent="0.2">
      <c r="A13248" s="20"/>
      <c r="C13248" s="22"/>
      <c r="F13248" s="25"/>
    </row>
    <row r="13249" spans="1:6" ht="12.75" x14ac:dyDescent="0.2">
      <c r="A13249" s="20"/>
      <c r="C13249" s="22"/>
      <c r="F13249" s="25"/>
    </row>
    <row r="13250" spans="1:6" ht="12.75" x14ac:dyDescent="0.2">
      <c r="A13250" s="20"/>
      <c r="C13250" s="22"/>
      <c r="F13250" s="25"/>
    </row>
    <row r="13251" spans="1:6" ht="12.75" x14ac:dyDescent="0.2">
      <c r="A13251" s="20"/>
      <c r="C13251" s="22"/>
      <c r="F13251" s="25"/>
    </row>
    <row r="13252" spans="1:6" ht="12.75" x14ac:dyDescent="0.2">
      <c r="A13252" s="20"/>
      <c r="C13252" s="22"/>
      <c r="F13252" s="25"/>
    </row>
    <row r="13253" spans="1:6" ht="12.75" x14ac:dyDescent="0.2">
      <c r="A13253" s="20"/>
      <c r="C13253" s="22"/>
      <c r="F13253" s="25"/>
    </row>
    <row r="13254" spans="1:6" ht="12.75" x14ac:dyDescent="0.2">
      <c r="A13254" s="20"/>
      <c r="C13254" s="22"/>
      <c r="F13254" s="25"/>
    </row>
    <row r="13255" spans="1:6" ht="12.75" x14ac:dyDescent="0.2">
      <c r="A13255" s="20"/>
      <c r="C13255" s="22"/>
      <c r="F13255" s="25"/>
    </row>
    <row r="13256" spans="1:6" ht="12.75" x14ac:dyDescent="0.2">
      <c r="A13256" s="20"/>
      <c r="C13256" s="22"/>
      <c r="F13256" s="25"/>
    </row>
    <row r="13257" spans="1:6" ht="12.75" x14ac:dyDescent="0.2">
      <c r="A13257" s="20"/>
      <c r="C13257" s="22"/>
      <c r="F13257" s="25"/>
    </row>
    <row r="13258" spans="1:6" ht="12.75" x14ac:dyDescent="0.2">
      <c r="A13258" s="20"/>
      <c r="C13258" s="22"/>
      <c r="F13258" s="25"/>
    </row>
    <row r="13259" spans="1:6" ht="12.75" x14ac:dyDescent="0.2">
      <c r="A13259" s="20"/>
      <c r="C13259" s="22"/>
      <c r="F13259" s="25"/>
    </row>
    <row r="13260" spans="1:6" ht="12.75" x14ac:dyDescent="0.2">
      <c r="A13260" s="20"/>
      <c r="C13260" s="22"/>
      <c r="F13260" s="25"/>
    </row>
    <row r="13261" spans="1:6" ht="12.75" x14ac:dyDescent="0.2">
      <c r="A13261" s="20"/>
      <c r="C13261" s="22"/>
      <c r="F13261" s="25"/>
    </row>
    <row r="13262" spans="1:6" ht="12.75" x14ac:dyDescent="0.2">
      <c r="A13262" s="20"/>
      <c r="C13262" s="22"/>
      <c r="F13262" s="25"/>
    </row>
    <row r="13263" spans="1:6" ht="12.75" x14ac:dyDescent="0.2">
      <c r="A13263" s="20"/>
      <c r="C13263" s="22"/>
      <c r="F13263" s="25"/>
    </row>
    <row r="13264" spans="1:6" ht="12.75" x14ac:dyDescent="0.2">
      <c r="A13264" s="20"/>
      <c r="C13264" s="22"/>
      <c r="F13264" s="25"/>
    </row>
    <row r="13265" spans="1:6" ht="12.75" x14ac:dyDescent="0.2">
      <c r="A13265" s="20"/>
      <c r="C13265" s="22"/>
      <c r="F13265" s="25"/>
    </row>
    <row r="13266" spans="1:6" ht="12.75" x14ac:dyDescent="0.2">
      <c r="A13266" s="20"/>
      <c r="C13266" s="22"/>
      <c r="F13266" s="25"/>
    </row>
    <row r="13267" spans="1:6" ht="12.75" x14ac:dyDescent="0.2">
      <c r="A13267" s="20"/>
      <c r="C13267" s="22"/>
      <c r="F13267" s="25"/>
    </row>
    <row r="13268" spans="1:6" ht="12.75" x14ac:dyDescent="0.2">
      <c r="A13268" s="20"/>
      <c r="C13268" s="22"/>
      <c r="F13268" s="25"/>
    </row>
    <row r="13269" spans="1:6" ht="12.75" x14ac:dyDescent="0.2">
      <c r="A13269" s="20"/>
      <c r="C13269" s="22"/>
      <c r="F13269" s="25"/>
    </row>
    <row r="13270" spans="1:6" ht="12.75" x14ac:dyDescent="0.2">
      <c r="A13270" s="20"/>
      <c r="C13270" s="22"/>
      <c r="F13270" s="25"/>
    </row>
    <row r="13271" spans="1:6" ht="12.75" x14ac:dyDescent="0.2">
      <c r="A13271" s="20"/>
      <c r="C13271" s="22"/>
      <c r="F13271" s="25"/>
    </row>
    <row r="13272" spans="1:6" ht="12.75" x14ac:dyDescent="0.2">
      <c r="A13272" s="20"/>
      <c r="C13272" s="22"/>
      <c r="F13272" s="25"/>
    </row>
    <row r="13273" spans="1:6" ht="12.75" x14ac:dyDescent="0.2">
      <c r="A13273" s="20"/>
      <c r="C13273" s="22"/>
      <c r="F13273" s="25"/>
    </row>
    <row r="13274" spans="1:6" ht="12.75" x14ac:dyDescent="0.2">
      <c r="A13274" s="20"/>
      <c r="C13274" s="22"/>
      <c r="F13274" s="25"/>
    </row>
    <row r="13275" spans="1:6" ht="12.75" x14ac:dyDescent="0.2">
      <c r="A13275" s="20"/>
      <c r="C13275" s="22"/>
      <c r="F13275" s="25"/>
    </row>
    <row r="13276" spans="1:6" ht="12.75" x14ac:dyDescent="0.2">
      <c r="A13276" s="20"/>
      <c r="C13276" s="22"/>
      <c r="F13276" s="25"/>
    </row>
    <row r="13277" spans="1:6" ht="12.75" x14ac:dyDescent="0.2">
      <c r="A13277" s="20"/>
      <c r="C13277" s="22"/>
      <c r="F13277" s="25"/>
    </row>
    <row r="13278" spans="1:6" ht="12.75" x14ac:dyDescent="0.2">
      <c r="A13278" s="20"/>
      <c r="C13278" s="22"/>
      <c r="F13278" s="25"/>
    </row>
    <row r="13279" spans="1:6" ht="12.75" x14ac:dyDescent="0.2">
      <c r="A13279" s="20"/>
      <c r="C13279" s="22"/>
      <c r="F13279" s="25"/>
    </row>
    <row r="13280" spans="1:6" ht="12.75" x14ac:dyDescent="0.2">
      <c r="A13280" s="20"/>
      <c r="C13280" s="22"/>
      <c r="F13280" s="25"/>
    </row>
    <row r="13281" spans="1:6" ht="12.75" x14ac:dyDescent="0.2">
      <c r="A13281" s="20"/>
      <c r="C13281" s="22"/>
      <c r="F13281" s="25"/>
    </row>
    <row r="13282" spans="1:6" ht="12.75" x14ac:dyDescent="0.2">
      <c r="A13282" s="20"/>
      <c r="C13282" s="22"/>
      <c r="F13282" s="25"/>
    </row>
    <row r="13283" spans="1:6" ht="12.75" x14ac:dyDescent="0.2">
      <c r="A13283" s="20"/>
      <c r="C13283" s="22"/>
      <c r="F13283" s="25"/>
    </row>
    <row r="13284" spans="1:6" ht="12.75" x14ac:dyDescent="0.2">
      <c r="A13284" s="20"/>
      <c r="C13284" s="22"/>
      <c r="F13284" s="25"/>
    </row>
    <row r="13285" spans="1:6" ht="12.75" x14ac:dyDescent="0.2">
      <c r="A13285" s="20"/>
      <c r="C13285" s="22"/>
      <c r="F13285" s="25"/>
    </row>
    <row r="13286" spans="1:6" ht="12.75" x14ac:dyDescent="0.2">
      <c r="A13286" s="20"/>
      <c r="C13286" s="22"/>
      <c r="F13286" s="25"/>
    </row>
    <row r="13287" spans="1:6" ht="12.75" x14ac:dyDescent="0.2">
      <c r="A13287" s="20"/>
      <c r="C13287" s="22"/>
      <c r="F13287" s="25"/>
    </row>
    <row r="13288" spans="1:6" ht="12.75" x14ac:dyDescent="0.2">
      <c r="A13288" s="20"/>
      <c r="C13288" s="22"/>
      <c r="F13288" s="25"/>
    </row>
    <row r="13289" spans="1:6" ht="12.75" x14ac:dyDescent="0.2">
      <c r="A13289" s="20"/>
      <c r="C13289" s="22"/>
      <c r="F13289" s="25"/>
    </row>
    <row r="13290" spans="1:6" ht="12.75" x14ac:dyDescent="0.2">
      <c r="A13290" s="20"/>
      <c r="C13290" s="22"/>
      <c r="F13290" s="25"/>
    </row>
    <row r="13291" spans="1:6" ht="12.75" x14ac:dyDescent="0.2">
      <c r="A13291" s="20"/>
      <c r="C13291" s="22"/>
      <c r="F13291" s="25"/>
    </row>
    <row r="13292" spans="1:6" ht="12.75" x14ac:dyDescent="0.2">
      <c r="A13292" s="20"/>
      <c r="C13292" s="22"/>
      <c r="F13292" s="25"/>
    </row>
    <row r="13293" spans="1:6" ht="12.75" x14ac:dyDescent="0.2">
      <c r="A13293" s="20"/>
      <c r="C13293" s="22"/>
      <c r="F13293" s="25"/>
    </row>
    <row r="13294" spans="1:6" ht="12.75" x14ac:dyDescent="0.2">
      <c r="A13294" s="20"/>
      <c r="C13294" s="22"/>
      <c r="F13294" s="25"/>
    </row>
    <row r="13295" spans="1:6" ht="12.75" x14ac:dyDescent="0.2">
      <c r="A13295" s="20"/>
      <c r="C13295" s="22"/>
      <c r="F13295" s="25"/>
    </row>
    <row r="13296" spans="1:6" ht="12.75" x14ac:dyDescent="0.2">
      <c r="A13296" s="20"/>
      <c r="C13296" s="22"/>
      <c r="F13296" s="25"/>
    </row>
    <row r="13297" spans="1:6" ht="12.75" x14ac:dyDescent="0.2">
      <c r="A13297" s="20"/>
      <c r="C13297" s="22"/>
      <c r="F13297" s="25"/>
    </row>
    <row r="13298" spans="1:6" ht="12.75" x14ac:dyDescent="0.2">
      <c r="A13298" s="20"/>
      <c r="C13298" s="22"/>
      <c r="F13298" s="25"/>
    </row>
    <row r="13299" spans="1:6" ht="12.75" x14ac:dyDescent="0.2">
      <c r="A13299" s="20"/>
      <c r="C13299" s="22"/>
      <c r="F13299" s="25"/>
    </row>
    <row r="13300" spans="1:6" ht="12.75" x14ac:dyDescent="0.2">
      <c r="A13300" s="20"/>
      <c r="C13300" s="22"/>
      <c r="F13300" s="25"/>
    </row>
    <row r="13301" spans="1:6" ht="12.75" x14ac:dyDescent="0.2">
      <c r="A13301" s="20"/>
      <c r="C13301" s="22"/>
      <c r="F13301" s="25"/>
    </row>
    <row r="13302" spans="1:6" ht="12.75" x14ac:dyDescent="0.2">
      <c r="A13302" s="20"/>
      <c r="C13302" s="22"/>
      <c r="F13302" s="25"/>
    </row>
    <row r="13303" spans="1:6" ht="12.75" x14ac:dyDescent="0.2">
      <c r="A13303" s="20"/>
      <c r="C13303" s="22"/>
      <c r="F13303" s="25"/>
    </row>
    <row r="13304" spans="1:6" ht="12.75" x14ac:dyDescent="0.2">
      <c r="A13304" s="20"/>
      <c r="C13304" s="22"/>
      <c r="F13304" s="25"/>
    </row>
    <row r="13305" spans="1:6" ht="12.75" x14ac:dyDescent="0.2">
      <c r="A13305" s="20"/>
      <c r="C13305" s="22"/>
      <c r="F13305" s="25"/>
    </row>
    <row r="13306" spans="1:6" ht="12.75" x14ac:dyDescent="0.2">
      <c r="A13306" s="20"/>
      <c r="C13306" s="22"/>
      <c r="F13306" s="25"/>
    </row>
    <row r="13307" spans="1:6" ht="12.75" x14ac:dyDescent="0.2">
      <c r="A13307" s="20"/>
      <c r="C13307" s="22"/>
      <c r="F13307" s="25"/>
    </row>
    <row r="13308" spans="1:6" ht="12.75" x14ac:dyDescent="0.2">
      <c r="A13308" s="20"/>
      <c r="C13308" s="22"/>
      <c r="F13308" s="25"/>
    </row>
    <row r="13309" spans="1:6" ht="12.75" x14ac:dyDescent="0.2">
      <c r="A13309" s="20"/>
      <c r="C13309" s="22"/>
      <c r="F13309" s="25"/>
    </row>
    <row r="13310" spans="1:6" ht="12.75" x14ac:dyDescent="0.2">
      <c r="A13310" s="20"/>
      <c r="C13310" s="22"/>
      <c r="F13310" s="25"/>
    </row>
    <row r="13311" spans="1:6" ht="12.75" x14ac:dyDescent="0.2">
      <c r="A13311" s="20"/>
      <c r="C13311" s="22"/>
      <c r="F13311" s="25"/>
    </row>
    <row r="13312" spans="1:6" ht="12.75" x14ac:dyDescent="0.2">
      <c r="A13312" s="20"/>
      <c r="C13312" s="22"/>
      <c r="F13312" s="25"/>
    </row>
    <row r="13313" spans="1:6" ht="12.75" x14ac:dyDescent="0.2">
      <c r="A13313" s="20"/>
      <c r="C13313" s="22"/>
      <c r="F13313" s="25"/>
    </row>
    <row r="13314" spans="1:6" ht="12.75" x14ac:dyDescent="0.2">
      <c r="A13314" s="20"/>
      <c r="C13314" s="22"/>
      <c r="F13314" s="25"/>
    </row>
    <row r="13315" spans="1:6" ht="12.75" x14ac:dyDescent="0.2">
      <c r="A13315" s="20"/>
      <c r="C13315" s="22"/>
      <c r="F13315" s="25"/>
    </row>
    <row r="13316" spans="1:6" ht="12.75" x14ac:dyDescent="0.2">
      <c r="A13316" s="20"/>
      <c r="C13316" s="22"/>
      <c r="F13316" s="25"/>
    </row>
    <row r="13317" spans="1:6" ht="12.75" x14ac:dyDescent="0.2">
      <c r="A13317" s="20"/>
      <c r="C13317" s="22"/>
      <c r="F13317" s="25"/>
    </row>
    <row r="13318" spans="1:6" ht="12.75" x14ac:dyDescent="0.2">
      <c r="A13318" s="20"/>
      <c r="C13318" s="22"/>
      <c r="F13318" s="25"/>
    </row>
    <row r="13319" spans="1:6" ht="12.75" x14ac:dyDescent="0.2">
      <c r="A13319" s="20"/>
      <c r="C13319" s="22"/>
      <c r="F13319" s="25"/>
    </row>
    <row r="13320" spans="1:6" ht="12.75" x14ac:dyDescent="0.2">
      <c r="A13320" s="20"/>
      <c r="C13320" s="22"/>
      <c r="F13320" s="25"/>
    </row>
    <row r="13321" spans="1:6" ht="12.75" x14ac:dyDescent="0.2">
      <c r="A13321" s="20"/>
      <c r="C13321" s="22"/>
      <c r="F13321" s="25"/>
    </row>
    <row r="13322" spans="1:6" ht="12.75" x14ac:dyDescent="0.2">
      <c r="A13322" s="20"/>
      <c r="C13322" s="22"/>
      <c r="F13322" s="25"/>
    </row>
    <row r="13323" spans="1:6" ht="12.75" x14ac:dyDescent="0.2">
      <c r="A13323" s="20"/>
      <c r="C13323" s="22"/>
      <c r="F13323" s="25"/>
    </row>
    <row r="13324" spans="1:6" ht="12.75" x14ac:dyDescent="0.2">
      <c r="A13324" s="20"/>
      <c r="C13324" s="22"/>
      <c r="F13324" s="25"/>
    </row>
    <row r="13325" spans="1:6" ht="12.75" x14ac:dyDescent="0.2">
      <c r="A13325" s="20"/>
      <c r="C13325" s="22"/>
      <c r="F13325" s="25"/>
    </row>
    <row r="13326" spans="1:6" ht="12.75" x14ac:dyDescent="0.2">
      <c r="A13326" s="20"/>
      <c r="C13326" s="22"/>
      <c r="F13326" s="25"/>
    </row>
    <row r="13327" spans="1:6" ht="12.75" x14ac:dyDescent="0.2">
      <c r="A13327" s="20"/>
      <c r="C13327" s="22"/>
      <c r="F13327" s="25"/>
    </row>
    <row r="13328" spans="1:6" ht="12.75" x14ac:dyDescent="0.2">
      <c r="A13328" s="20"/>
      <c r="C13328" s="22"/>
      <c r="F13328" s="25"/>
    </row>
    <row r="13329" spans="1:6" ht="12.75" x14ac:dyDescent="0.2">
      <c r="A13329" s="20"/>
      <c r="C13329" s="22"/>
      <c r="F13329" s="25"/>
    </row>
    <row r="13330" spans="1:6" ht="12.75" x14ac:dyDescent="0.2">
      <c r="A13330" s="20"/>
      <c r="C13330" s="22"/>
      <c r="F13330" s="25"/>
    </row>
    <row r="13331" spans="1:6" ht="12.75" x14ac:dyDescent="0.2">
      <c r="A13331" s="20"/>
      <c r="C13331" s="22"/>
      <c r="F13331" s="25"/>
    </row>
    <row r="13332" spans="1:6" ht="12.75" x14ac:dyDescent="0.2">
      <c r="A13332" s="20"/>
      <c r="C13332" s="22"/>
      <c r="F13332" s="25"/>
    </row>
    <row r="13333" spans="1:6" ht="12.75" x14ac:dyDescent="0.2">
      <c r="A13333" s="20"/>
      <c r="C13333" s="22"/>
      <c r="F13333" s="25"/>
    </row>
    <row r="13334" spans="1:6" ht="12.75" x14ac:dyDescent="0.2">
      <c r="A13334" s="20"/>
      <c r="C13334" s="22"/>
      <c r="F13334" s="25"/>
    </row>
    <row r="13335" spans="1:6" ht="12.75" x14ac:dyDescent="0.2">
      <c r="A13335" s="20"/>
      <c r="C13335" s="22"/>
      <c r="F13335" s="25"/>
    </row>
    <row r="13336" spans="1:6" ht="12.75" x14ac:dyDescent="0.2">
      <c r="A13336" s="20"/>
      <c r="C13336" s="22"/>
      <c r="F13336" s="25"/>
    </row>
    <row r="13337" spans="1:6" ht="12.75" x14ac:dyDescent="0.2">
      <c r="A13337" s="20"/>
      <c r="C13337" s="22"/>
      <c r="F13337" s="25"/>
    </row>
    <row r="13338" spans="1:6" ht="12.75" x14ac:dyDescent="0.2">
      <c r="A13338" s="20"/>
      <c r="C13338" s="22"/>
      <c r="F13338" s="25"/>
    </row>
    <row r="13339" spans="1:6" ht="12.75" x14ac:dyDescent="0.2">
      <c r="A13339" s="20"/>
      <c r="C13339" s="22"/>
      <c r="F13339" s="25"/>
    </row>
    <row r="13340" spans="1:6" ht="12.75" x14ac:dyDescent="0.2">
      <c r="A13340" s="20"/>
      <c r="C13340" s="22"/>
      <c r="F13340" s="25"/>
    </row>
    <row r="13341" spans="1:6" ht="12.75" x14ac:dyDescent="0.2">
      <c r="A13341" s="20"/>
      <c r="C13341" s="22"/>
      <c r="F13341" s="25"/>
    </row>
    <row r="13342" spans="1:6" ht="12.75" x14ac:dyDescent="0.2">
      <c r="A13342" s="20"/>
      <c r="C13342" s="22"/>
      <c r="F13342" s="25"/>
    </row>
    <row r="13343" spans="1:6" ht="12.75" x14ac:dyDescent="0.2">
      <c r="A13343" s="20"/>
      <c r="C13343" s="22"/>
      <c r="F13343" s="25"/>
    </row>
    <row r="13344" spans="1:6" ht="12.75" x14ac:dyDescent="0.2">
      <c r="A13344" s="20"/>
      <c r="C13344" s="22"/>
      <c r="F13344" s="25"/>
    </row>
    <row r="13345" spans="1:6" ht="12.75" x14ac:dyDescent="0.2">
      <c r="A13345" s="20"/>
      <c r="C13345" s="22"/>
      <c r="F13345" s="25"/>
    </row>
    <row r="13346" spans="1:6" ht="12.75" x14ac:dyDescent="0.2">
      <c r="A13346" s="20"/>
      <c r="C13346" s="22"/>
      <c r="F13346" s="25"/>
    </row>
    <row r="13347" spans="1:6" ht="12.75" x14ac:dyDescent="0.2">
      <c r="A13347" s="20"/>
      <c r="C13347" s="22"/>
      <c r="F13347" s="25"/>
    </row>
    <row r="13348" spans="1:6" ht="12.75" x14ac:dyDescent="0.2">
      <c r="A13348" s="20"/>
      <c r="C13348" s="22"/>
      <c r="F13348" s="25"/>
    </row>
    <row r="13349" spans="1:6" ht="12.75" x14ac:dyDescent="0.2">
      <c r="A13349" s="20"/>
      <c r="C13349" s="22"/>
      <c r="F13349" s="25"/>
    </row>
    <row r="13350" spans="1:6" ht="12.75" x14ac:dyDescent="0.2">
      <c r="A13350" s="20"/>
      <c r="C13350" s="22"/>
      <c r="F13350" s="25"/>
    </row>
    <row r="13351" spans="1:6" ht="12.75" x14ac:dyDescent="0.2">
      <c r="A13351" s="20"/>
      <c r="C13351" s="22"/>
      <c r="F13351" s="25"/>
    </row>
    <row r="13352" spans="1:6" ht="12.75" x14ac:dyDescent="0.2">
      <c r="A13352" s="20"/>
      <c r="C13352" s="22"/>
      <c r="F13352" s="25"/>
    </row>
    <row r="13353" spans="1:6" ht="12.75" x14ac:dyDescent="0.2">
      <c r="A13353" s="20"/>
      <c r="C13353" s="22"/>
      <c r="F13353" s="25"/>
    </row>
    <row r="13354" spans="1:6" ht="12.75" x14ac:dyDescent="0.2">
      <c r="A13354" s="20"/>
      <c r="C13354" s="22"/>
      <c r="F13354" s="25"/>
    </row>
    <row r="13355" spans="1:6" ht="12.75" x14ac:dyDescent="0.2">
      <c r="A13355" s="20"/>
      <c r="C13355" s="22"/>
      <c r="F13355" s="25"/>
    </row>
    <row r="13356" spans="1:6" ht="12.75" x14ac:dyDescent="0.2">
      <c r="A13356" s="20"/>
      <c r="C13356" s="22"/>
      <c r="F13356" s="25"/>
    </row>
    <row r="13357" spans="1:6" ht="12.75" x14ac:dyDescent="0.2">
      <c r="A13357" s="20"/>
      <c r="C13357" s="22"/>
      <c r="F13357" s="25"/>
    </row>
    <row r="13358" spans="1:6" ht="12.75" x14ac:dyDescent="0.2">
      <c r="A13358" s="20"/>
      <c r="C13358" s="22"/>
      <c r="F13358" s="25"/>
    </row>
    <row r="13359" spans="1:6" ht="12.75" x14ac:dyDescent="0.2">
      <c r="A13359" s="20"/>
      <c r="C13359" s="22"/>
      <c r="F13359" s="25"/>
    </row>
    <row r="13360" spans="1:6" ht="12.75" x14ac:dyDescent="0.2">
      <c r="A13360" s="20"/>
      <c r="C13360" s="22"/>
      <c r="F13360" s="25"/>
    </row>
    <row r="13361" spans="1:6" ht="12.75" x14ac:dyDescent="0.2">
      <c r="A13361" s="20"/>
      <c r="C13361" s="22"/>
      <c r="F13361" s="25"/>
    </row>
    <row r="13362" spans="1:6" ht="12.75" x14ac:dyDescent="0.2">
      <c r="A13362" s="20"/>
      <c r="C13362" s="22"/>
      <c r="F13362" s="25"/>
    </row>
    <row r="13363" spans="1:6" ht="12.75" x14ac:dyDescent="0.2">
      <c r="A13363" s="20"/>
      <c r="C13363" s="22"/>
      <c r="F13363" s="25"/>
    </row>
    <row r="13364" spans="1:6" ht="12.75" x14ac:dyDescent="0.2">
      <c r="A13364" s="20"/>
      <c r="C13364" s="22"/>
      <c r="F13364" s="25"/>
    </row>
    <row r="13365" spans="1:6" ht="12.75" x14ac:dyDescent="0.2">
      <c r="A13365" s="20"/>
      <c r="C13365" s="22"/>
      <c r="F13365" s="25"/>
    </row>
    <row r="13366" spans="1:6" ht="12.75" x14ac:dyDescent="0.2">
      <c r="A13366" s="20"/>
      <c r="C13366" s="22"/>
      <c r="F13366" s="25"/>
    </row>
    <row r="13367" spans="1:6" ht="12.75" x14ac:dyDescent="0.2">
      <c r="A13367" s="20"/>
      <c r="C13367" s="22"/>
      <c r="F13367" s="25"/>
    </row>
    <row r="13368" spans="1:6" ht="12.75" x14ac:dyDescent="0.2">
      <c r="A13368" s="20"/>
      <c r="C13368" s="22"/>
      <c r="F13368" s="25"/>
    </row>
    <row r="13369" spans="1:6" ht="12.75" x14ac:dyDescent="0.2">
      <c r="A13369" s="20"/>
      <c r="C13369" s="22"/>
      <c r="F13369" s="25"/>
    </row>
    <row r="13370" spans="1:6" ht="12.75" x14ac:dyDescent="0.2">
      <c r="A13370" s="20"/>
      <c r="C13370" s="22"/>
      <c r="F13370" s="25"/>
    </row>
    <row r="13371" spans="1:6" ht="12.75" x14ac:dyDescent="0.2">
      <c r="A13371" s="20"/>
      <c r="C13371" s="22"/>
      <c r="F13371" s="25"/>
    </row>
    <row r="13372" spans="1:6" ht="12.75" x14ac:dyDescent="0.2">
      <c r="A13372" s="20"/>
      <c r="C13372" s="22"/>
      <c r="F13372" s="25"/>
    </row>
    <row r="13373" spans="1:6" ht="12.75" x14ac:dyDescent="0.2">
      <c r="A13373" s="20"/>
      <c r="C13373" s="22"/>
      <c r="F13373" s="25"/>
    </row>
    <row r="13374" spans="1:6" ht="12.75" x14ac:dyDescent="0.2">
      <c r="A13374" s="20"/>
      <c r="C13374" s="22"/>
      <c r="F13374" s="25"/>
    </row>
    <row r="13375" spans="1:6" ht="12.75" x14ac:dyDescent="0.2">
      <c r="A13375" s="20"/>
      <c r="C13375" s="22"/>
      <c r="F13375" s="25"/>
    </row>
    <row r="13376" spans="1:6" ht="12.75" x14ac:dyDescent="0.2">
      <c r="A13376" s="20"/>
      <c r="C13376" s="22"/>
      <c r="F13376" s="25"/>
    </row>
    <row r="13377" spans="1:6" ht="12.75" x14ac:dyDescent="0.2">
      <c r="A13377" s="20"/>
      <c r="C13377" s="22"/>
      <c r="F13377" s="25"/>
    </row>
    <row r="13378" spans="1:6" ht="12.75" x14ac:dyDescent="0.2">
      <c r="A13378" s="20"/>
      <c r="C13378" s="22"/>
      <c r="F13378" s="25"/>
    </row>
    <row r="13379" spans="1:6" ht="12.75" x14ac:dyDescent="0.2">
      <c r="A13379" s="20"/>
      <c r="C13379" s="22"/>
      <c r="F13379" s="25"/>
    </row>
    <row r="13380" spans="1:6" ht="12.75" x14ac:dyDescent="0.2">
      <c r="A13380" s="20"/>
      <c r="C13380" s="22"/>
      <c r="F13380" s="25"/>
    </row>
    <row r="13381" spans="1:6" ht="12.75" x14ac:dyDescent="0.2">
      <c r="A13381" s="20"/>
      <c r="C13381" s="22"/>
      <c r="F13381" s="25"/>
    </row>
    <row r="13382" spans="1:6" ht="12.75" x14ac:dyDescent="0.2">
      <c r="A13382" s="20"/>
      <c r="C13382" s="22"/>
      <c r="F13382" s="25"/>
    </row>
    <row r="13383" spans="1:6" ht="12.75" x14ac:dyDescent="0.2">
      <c r="A13383" s="20"/>
      <c r="C13383" s="22"/>
      <c r="F13383" s="25"/>
    </row>
    <row r="13384" spans="1:6" ht="12.75" x14ac:dyDescent="0.2">
      <c r="A13384" s="20"/>
      <c r="C13384" s="22"/>
      <c r="F13384" s="25"/>
    </row>
    <row r="13385" spans="1:6" ht="12.75" x14ac:dyDescent="0.2">
      <c r="A13385" s="20"/>
      <c r="C13385" s="22"/>
      <c r="F13385" s="25"/>
    </row>
    <row r="13386" spans="1:6" ht="12.75" x14ac:dyDescent="0.2">
      <c r="A13386" s="20"/>
      <c r="C13386" s="22"/>
      <c r="F13386" s="25"/>
    </row>
    <row r="13387" spans="1:6" ht="12.75" x14ac:dyDescent="0.2">
      <c r="A13387" s="20"/>
      <c r="C13387" s="22"/>
      <c r="F13387" s="25"/>
    </row>
    <row r="13388" spans="1:6" ht="12.75" x14ac:dyDescent="0.2">
      <c r="A13388" s="20"/>
      <c r="C13388" s="22"/>
      <c r="F13388" s="25"/>
    </row>
    <row r="13389" spans="1:6" ht="12.75" x14ac:dyDescent="0.2">
      <c r="A13389" s="20"/>
      <c r="C13389" s="22"/>
      <c r="F13389" s="25"/>
    </row>
    <row r="13390" spans="1:6" ht="12.75" x14ac:dyDescent="0.2">
      <c r="A13390" s="20"/>
      <c r="C13390" s="22"/>
      <c r="F13390" s="25"/>
    </row>
    <row r="13391" spans="1:6" ht="12.75" x14ac:dyDescent="0.2">
      <c r="A13391" s="20"/>
      <c r="C13391" s="22"/>
      <c r="F13391" s="25"/>
    </row>
    <row r="13392" spans="1:6" ht="12.75" x14ac:dyDescent="0.2">
      <c r="A13392" s="20"/>
      <c r="C13392" s="22"/>
      <c r="F13392" s="25"/>
    </row>
    <row r="13393" spans="1:6" ht="12.75" x14ac:dyDescent="0.2">
      <c r="A13393" s="20"/>
      <c r="C13393" s="22"/>
      <c r="F13393" s="25"/>
    </row>
    <row r="13394" spans="1:6" ht="12.75" x14ac:dyDescent="0.2">
      <c r="A13394" s="20"/>
      <c r="C13394" s="22"/>
      <c r="F13394" s="25"/>
    </row>
    <row r="13395" spans="1:6" ht="12.75" x14ac:dyDescent="0.2">
      <c r="A13395" s="20"/>
      <c r="C13395" s="22"/>
      <c r="F13395" s="25"/>
    </row>
    <row r="13396" spans="1:6" ht="12.75" x14ac:dyDescent="0.2">
      <c r="A13396" s="20"/>
      <c r="C13396" s="22"/>
      <c r="F13396" s="25"/>
    </row>
    <row r="13397" spans="1:6" ht="12.75" x14ac:dyDescent="0.2">
      <c r="A13397" s="20"/>
      <c r="C13397" s="22"/>
      <c r="F13397" s="25"/>
    </row>
    <row r="13398" spans="1:6" ht="12.75" x14ac:dyDescent="0.2">
      <c r="A13398" s="20"/>
      <c r="C13398" s="22"/>
      <c r="F13398" s="25"/>
    </row>
    <row r="13399" spans="1:6" ht="12.75" x14ac:dyDescent="0.2">
      <c r="A13399" s="20"/>
      <c r="C13399" s="22"/>
      <c r="F13399" s="25"/>
    </row>
    <row r="13400" spans="1:6" ht="12.75" x14ac:dyDescent="0.2">
      <c r="A13400" s="20"/>
      <c r="C13400" s="22"/>
      <c r="F13400" s="25"/>
    </row>
    <row r="13401" spans="1:6" ht="12.75" x14ac:dyDescent="0.2">
      <c r="A13401" s="20"/>
      <c r="C13401" s="22"/>
      <c r="F13401" s="25"/>
    </row>
    <row r="13402" spans="1:6" ht="12.75" x14ac:dyDescent="0.2">
      <c r="A13402" s="20"/>
      <c r="C13402" s="22"/>
      <c r="F13402" s="25"/>
    </row>
    <row r="13403" spans="1:6" ht="12.75" x14ac:dyDescent="0.2">
      <c r="A13403" s="20"/>
      <c r="C13403" s="22"/>
      <c r="F13403" s="25"/>
    </row>
    <row r="13404" spans="1:6" ht="12.75" x14ac:dyDescent="0.2">
      <c r="A13404" s="20"/>
      <c r="C13404" s="22"/>
      <c r="F13404" s="25"/>
    </row>
    <row r="13405" spans="1:6" ht="12.75" x14ac:dyDescent="0.2">
      <c r="A13405" s="20"/>
      <c r="C13405" s="22"/>
      <c r="F13405" s="25"/>
    </row>
    <row r="13406" spans="1:6" ht="12.75" x14ac:dyDescent="0.2">
      <c r="A13406" s="20"/>
      <c r="C13406" s="22"/>
      <c r="F13406" s="25"/>
    </row>
    <row r="13407" spans="1:6" ht="12.75" x14ac:dyDescent="0.2">
      <c r="A13407" s="20"/>
      <c r="C13407" s="22"/>
      <c r="F13407" s="25"/>
    </row>
    <row r="13408" spans="1:6" ht="12.75" x14ac:dyDescent="0.2">
      <c r="A13408" s="20"/>
      <c r="C13408" s="22"/>
      <c r="F13408" s="25"/>
    </row>
    <row r="13409" spans="1:6" ht="12.75" x14ac:dyDescent="0.2">
      <c r="A13409" s="20"/>
      <c r="C13409" s="22"/>
      <c r="F13409" s="25"/>
    </row>
    <row r="13410" spans="1:6" ht="12.75" x14ac:dyDescent="0.2">
      <c r="A13410" s="20"/>
      <c r="C13410" s="22"/>
      <c r="F13410" s="25"/>
    </row>
    <row r="13411" spans="1:6" ht="12.75" x14ac:dyDescent="0.2">
      <c r="A13411" s="20"/>
      <c r="C13411" s="22"/>
      <c r="F13411" s="25"/>
    </row>
    <row r="13412" spans="1:6" ht="12.75" x14ac:dyDescent="0.2">
      <c r="A13412" s="20"/>
      <c r="C13412" s="22"/>
      <c r="F13412" s="25"/>
    </row>
    <row r="13413" spans="1:6" ht="12.75" x14ac:dyDescent="0.2">
      <c r="A13413" s="20"/>
      <c r="C13413" s="22"/>
      <c r="F13413" s="25"/>
    </row>
    <row r="13414" spans="1:6" ht="12.75" x14ac:dyDescent="0.2">
      <c r="A13414" s="20"/>
      <c r="C13414" s="22"/>
      <c r="F13414" s="25"/>
    </row>
    <row r="13415" spans="1:6" ht="12.75" x14ac:dyDescent="0.2">
      <c r="A13415" s="20"/>
      <c r="C13415" s="22"/>
      <c r="F13415" s="25"/>
    </row>
    <row r="13416" spans="1:6" ht="12.75" x14ac:dyDescent="0.2">
      <c r="A13416" s="20"/>
      <c r="C13416" s="22"/>
      <c r="F13416" s="25"/>
    </row>
    <row r="13417" spans="1:6" ht="12.75" x14ac:dyDescent="0.2">
      <c r="A13417" s="20"/>
      <c r="C13417" s="22"/>
      <c r="F13417" s="25"/>
    </row>
    <row r="13418" spans="1:6" ht="12.75" x14ac:dyDescent="0.2">
      <c r="A13418" s="20"/>
      <c r="C13418" s="22"/>
      <c r="F13418" s="25"/>
    </row>
    <row r="13419" spans="1:6" ht="12.75" x14ac:dyDescent="0.2">
      <c r="A13419" s="20"/>
      <c r="C13419" s="22"/>
      <c r="F13419" s="25"/>
    </row>
    <row r="13420" spans="1:6" ht="12.75" x14ac:dyDescent="0.2">
      <c r="A13420" s="20"/>
      <c r="C13420" s="22"/>
      <c r="F13420" s="25"/>
    </row>
    <row r="13421" spans="1:6" ht="12.75" x14ac:dyDescent="0.2">
      <c r="A13421" s="20"/>
      <c r="C13421" s="22"/>
      <c r="F13421" s="25"/>
    </row>
    <row r="13422" spans="1:6" ht="12.75" x14ac:dyDescent="0.2">
      <c r="A13422" s="20"/>
      <c r="C13422" s="22"/>
      <c r="F13422" s="25"/>
    </row>
    <row r="13423" spans="1:6" ht="12.75" x14ac:dyDescent="0.2">
      <c r="A13423" s="20"/>
      <c r="C13423" s="22"/>
      <c r="F13423" s="25"/>
    </row>
    <row r="13424" spans="1:6" ht="12.75" x14ac:dyDescent="0.2">
      <c r="A13424" s="20"/>
      <c r="C13424" s="22"/>
      <c r="F13424" s="25"/>
    </row>
    <row r="13425" spans="1:6" ht="12.75" x14ac:dyDescent="0.2">
      <c r="A13425" s="20"/>
      <c r="C13425" s="22"/>
      <c r="F13425" s="25"/>
    </row>
    <row r="13426" spans="1:6" ht="12.75" x14ac:dyDescent="0.2">
      <c r="A13426" s="20"/>
      <c r="C13426" s="22"/>
      <c r="F13426" s="25"/>
    </row>
    <row r="13427" spans="1:6" ht="12.75" x14ac:dyDescent="0.2">
      <c r="A13427" s="20"/>
      <c r="C13427" s="22"/>
      <c r="F13427" s="25"/>
    </row>
    <row r="13428" spans="1:6" ht="12.75" x14ac:dyDescent="0.2">
      <c r="A13428" s="20"/>
      <c r="C13428" s="22"/>
      <c r="F13428" s="25"/>
    </row>
    <row r="13429" spans="1:6" ht="12.75" x14ac:dyDescent="0.2">
      <c r="A13429" s="20"/>
      <c r="C13429" s="22"/>
      <c r="F13429" s="25"/>
    </row>
    <row r="13430" spans="1:6" ht="12.75" x14ac:dyDescent="0.2">
      <c r="A13430" s="20"/>
      <c r="C13430" s="22"/>
      <c r="F13430" s="25"/>
    </row>
    <row r="13431" spans="1:6" ht="12.75" x14ac:dyDescent="0.2">
      <c r="A13431" s="20"/>
      <c r="C13431" s="22"/>
      <c r="F13431" s="25"/>
    </row>
    <row r="13432" spans="1:6" ht="12.75" x14ac:dyDescent="0.2">
      <c r="A13432" s="20"/>
      <c r="C13432" s="22"/>
      <c r="F13432" s="25"/>
    </row>
    <row r="13433" spans="1:6" ht="12.75" x14ac:dyDescent="0.2">
      <c r="A13433" s="20"/>
      <c r="C13433" s="22"/>
      <c r="F13433" s="25"/>
    </row>
    <row r="13434" spans="1:6" ht="12.75" x14ac:dyDescent="0.2">
      <c r="A13434" s="20"/>
      <c r="C13434" s="22"/>
      <c r="F13434" s="25"/>
    </row>
    <row r="13435" spans="1:6" ht="12.75" x14ac:dyDescent="0.2">
      <c r="A13435" s="20"/>
      <c r="C13435" s="22"/>
      <c r="F13435" s="25"/>
    </row>
    <row r="13436" spans="1:6" ht="12.75" x14ac:dyDescent="0.2">
      <c r="A13436" s="20"/>
      <c r="C13436" s="22"/>
      <c r="F13436" s="25"/>
    </row>
    <row r="13437" spans="1:6" ht="12.75" x14ac:dyDescent="0.2">
      <c r="A13437" s="20"/>
      <c r="C13437" s="22"/>
      <c r="F13437" s="25"/>
    </row>
    <row r="13438" spans="1:6" ht="12.75" x14ac:dyDescent="0.2">
      <c r="A13438" s="20"/>
      <c r="C13438" s="22"/>
      <c r="F13438" s="25"/>
    </row>
    <row r="13439" spans="1:6" ht="12.75" x14ac:dyDescent="0.2">
      <c r="A13439" s="20"/>
      <c r="C13439" s="22"/>
      <c r="F13439" s="25"/>
    </row>
    <row r="13440" spans="1:6" ht="12.75" x14ac:dyDescent="0.2">
      <c r="A13440" s="20"/>
      <c r="C13440" s="22"/>
      <c r="F13440" s="25"/>
    </row>
    <row r="13441" spans="1:6" ht="12.75" x14ac:dyDescent="0.2">
      <c r="A13441" s="20"/>
      <c r="C13441" s="22"/>
      <c r="F13441" s="25"/>
    </row>
    <row r="13442" spans="1:6" ht="12.75" x14ac:dyDescent="0.2">
      <c r="A13442" s="20"/>
      <c r="C13442" s="22"/>
      <c r="F13442" s="25"/>
    </row>
    <row r="13443" spans="1:6" ht="12.75" x14ac:dyDescent="0.2">
      <c r="A13443" s="20"/>
      <c r="C13443" s="22"/>
      <c r="F13443" s="25"/>
    </row>
    <row r="13444" spans="1:6" ht="12.75" x14ac:dyDescent="0.2">
      <c r="A13444" s="20"/>
      <c r="C13444" s="22"/>
      <c r="F13444" s="25"/>
    </row>
    <row r="13445" spans="1:6" ht="12.75" x14ac:dyDescent="0.2">
      <c r="A13445" s="20"/>
      <c r="C13445" s="22"/>
      <c r="F13445" s="25"/>
    </row>
    <row r="13446" spans="1:6" ht="12.75" x14ac:dyDescent="0.2">
      <c r="A13446" s="20"/>
      <c r="C13446" s="22"/>
      <c r="F13446" s="25"/>
    </row>
    <row r="13447" spans="1:6" ht="12.75" x14ac:dyDescent="0.2">
      <c r="A13447" s="20"/>
      <c r="C13447" s="22"/>
      <c r="F13447" s="25"/>
    </row>
    <row r="13448" spans="1:6" ht="12.75" x14ac:dyDescent="0.2">
      <c r="A13448" s="20"/>
      <c r="C13448" s="22"/>
      <c r="F13448" s="25"/>
    </row>
    <row r="13449" spans="1:6" ht="12.75" x14ac:dyDescent="0.2">
      <c r="A13449" s="20"/>
      <c r="C13449" s="22"/>
      <c r="F13449" s="25"/>
    </row>
    <row r="13450" spans="1:6" ht="12.75" x14ac:dyDescent="0.2">
      <c r="A13450" s="20"/>
      <c r="C13450" s="22"/>
      <c r="F13450" s="25"/>
    </row>
    <row r="13451" spans="1:6" ht="12.75" x14ac:dyDescent="0.2">
      <c r="A13451" s="20"/>
      <c r="C13451" s="22"/>
      <c r="F13451" s="25"/>
    </row>
    <row r="13452" spans="1:6" ht="12.75" x14ac:dyDescent="0.2">
      <c r="A13452" s="20"/>
      <c r="C13452" s="22"/>
      <c r="F13452" s="25"/>
    </row>
    <row r="13453" spans="1:6" ht="12.75" x14ac:dyDescent="0.2">
      <c r="A13453" s="20"/>
      <c r="C13453" s="22"/>
      <c r="F13453" s="25"/>
    </row>
    <row r="13454" spans="1:6" ht="12.75" x14ac:dyDescent="0.2">
      <c r="A13454" s="20"/>
      <c r="C13454" s="22"/>
      <c r="F13454" s="25"/>
    </row>
    <row r="13455" spans="1:6" ht="12.75" x14ac:dyDescent="0.2">
      <c r="A13455" s="20"/>
      <c r="C13455" s="22"/>
      <c r="F13455" s="25"/>
    </row>
    <row r="13456" spans="1:6" ht="12.75" x14ac:dyDescent="0.2">
      <c r="A13456" s="20"/>
      <c r="C13456" s="22"/>
      <c r="F13456" s="25"/>
    </row>
    <row r="13457" spans="1:6" ht="12.75" x14ac:dyDescent="0.2">
      <c r="A13457" s="20"/>
      <c r="C13457" s="22"/>
      <c r="F13457" s="25"/>
    </row>
    <row r="13458" spans="1:6" ht="12.75" x14ac:dyDescent="0.2">
      <c r="A13458" s="20"/>
      <c r="C13458" s="22"/>
      <c r="F13458" s="25"/>
    </row>
    <row r="13459" spans="1:6" ht="12.75" x14ac:dyDescent="0.2">
      <c r="A13459" s="20"/>
      <c r="C13459" s="22"/>
      <c r="F13459" s="25"/>
    </row>
    <row r="13460" spans="1:6" ht="12.75" x14ac:dyDescent="0.2">
      <c r="A13460" s="20"/>
      <c r="C13460" s="22"/>
      <c r="F13460" s="25"/>
    </row>
    <row r="13461" spans="1:6" ht="12.75" x14ac:dyDescent="0.2">
      <c r="A13461" s="20"/>
      <c r="C13461" s="22"/>
      <c r="F13461" s="25"/>
    </row>
    <row r="13462" spans="1:6" ht="12.75" x14ac:dyDescent="0.2">
      <c r="A13462" s="20"/>
      <c r="C13462" s="22"/>
      <c r="F13462" s="25"/>
    </row>
    <row r="13463" spans="1:6" ht="12.75" x14ac:dyDescent="0.2">
      <c r="A13463" s="20"/>
      <c r="C13463" s="22"/>
      <c r="F13463" s="25"/>
    </row>
    <row r="13464" spans="1:6" ht="12.75" x14ac:dyDescent="0.2">
      <c r="A13464" s="20"/>
      <c r="C13464" s="22"/>
      <c r="F13464" s="25"/>
    </row>
    <row r="13465" spans="1:6" ht="12.75" x14ac:dyDescent="0.2">
      <c r="A13465" s="20"/>
      <c r="C13465" s="22"/>
      <c r="F13465" s="25"/>
    </row>
    <row r="13466" spans="1:6" ht="12.75" x14ac:dyDescent="0.2">
      <c r="A13466" s="20"/>
      <c r="C13466" s="22"/>
      <c r="F13466" s="25"/>
    </row>
    <row r="13467" spans="1:6" ht="12.75" x14ac:dyDescent="0.2">
      <c r="A13467" s="20"/>
      <c r="C13467" s="22"/>
      <c r="F13467" s="25"/>
    </row>
    <row r="13468" spans="1:6" ht="12.75" x14ac:dyDescent="0.2">
      <c r="A13468" s="20"/>
      <c r="C13468" s="22"/>
      <c r="F13468" s="25"/>
    </row>
    <row r="13469" spans="1:6" ht="12.75" x14ac:dyDescent="0.2">
      <c r="A13469" s="20"/>
      <c r="C13469" s="22"/>
      <c r="F13469" s="25"/>
    </row>
    <row r="13470" spans="1:6" ht="12.75" x14ac:dyDescent="0.2">
      <c r="A13470" s="20"/>
      <c r="C13470" s="22"/>
      <c r="F13470" s="25"/>
    </row>
    <row r="13471" spans="1:6" ht="12.75" x14ac:dyDescent="0.2">
      <c r="A13471" s="20"/>
      <c r="C13471" s="22"/>
      <c r="F13471" s="25"/>
    </row>
    <row r="13472" spans="1:6" ht="12.75" x14ac:dyDescent="0.2">
      <c r="A13472" s="20"/>
      <c r="C13472" s="22"/>
      <c r="F13472" s="25"/>
    </row>
    <row r="13473" spans="1:6" ht="12.75" x14ac:dyDescent="0.2">
      <c r="A13473" s="20"/>
      <c r="C13473" s="22"/>
      <c r="F13473" s="25"/>
    </row>
    <row r="13474" spans="1:6" ht="12.75" x14ac:dyDescent="0.2">
      <c r="A13474" s="20"/>
      <c r="C13474" s="22"/>
      <c r="F13474" s="25"/>
    </row>
    <row r="13475" spans="1:6" ht="12.75" x14ac:dyDescent="0.2">
      <c r="A13475" s="20"/>
      <c r="C13475" s="22"/>
      <c r="F13475" s="25"/>
    </row>
    <row r="13476" spans="1:6" ht="12.75" x14ac:dyDescent="0.2">
      <c r="A13476" s="20"/>
      <c r="C13476" s="22"/>
      <c r="F13476" s="25"/>
    </row>
    <row r="13477" spans="1:6" ht="12.75" x14ac:dyDescent="0.2">
      <c r="A13477" s="20"/>
      <c r="C13477" s="22"/>
      <c r="F13477" s="25"/>
    </row>
    <row r="13478" spans="1:6" ht="12.75" x14ac:dyDescent="0.2">
      <c r="A13478" s="20"/>
      <c r="C13478" s="22"/>
      <c r="F13478" s="25"/>
    </row>
    <row r="13479" spans="1:6" ht="12.75" x14ac:dyDescent="0.2">
      <c r="A13479" s="20"/>
      <c r="C13479" s="22"/>
      <c r="F13479" s="25"/>
    </row>
    <row r="13480" spans="1:6" ht="12.75" x14ac:dyDescent="0.2">
      <c r="A13480" s="20"/>
      <c r="C13480" s="22"/>
      <c r="F13480" s="25"/>
    </row>
    <row r="13481" spans="1:6" ht="12.75" x14ac:dyDescent="0.2">
      <c r="A13481" s="20"/>
      <c r="C13481" s="22"/>
      <c r="F13481" s="25"/>
    </row>
    <row r="13482" spans="1:6" ht="12.75" x14ac:dyDescent="0.2">
      <c r="A13482" s="20"/>
      <c r="C13482" s="22"/>
      <c r="F13482" s="25"/>
    </row>
    <row r="13483" spans="1:6" ht="12.75" x14ac:dyDescent="0.2">
      <c r="A13483" s="20"/>
      <c r="C13483" s="22"/>
      <c r="F13483" s="25"/>
    </row>
    <row r="13484" spans="1:6" ht="12.75" x14ac:dyDescent="0.2">
      <c r="A13484" s="20"/>
      <c r="C13484" s="22"/>
      <c r="F13484" s="25"/>
    </row>
    <row r="13485" spans="1:6" ht="12.75" x14ac:dyDescent="0.2">
      <c r="A13485" s="20"/>
      <c r="C13485" s="22"/>
      <c r="F13485" s="25"/>
    </row>
    <row r="13486" spans="1:6" ht="12.75" x14ac:dyDescent="0.2">
      <c r="A13486" s="20"/>
      <c r="C13486" s="22"/>
      <c r="F13486" s="25"/>
    </row>
    <row r="13487" spans="1:6" ht="12.75" x14ac:dyDescent="0.2">
      <c r="A13487" s="20"/>
      <c r="C13487" s="22"/>
      <c r="F13487" s="25"/>
    </row>
    <row r="13488" spans="1:6" ht="12.75" x14ac:dyDescent="0.2">
      <c r="A13488" s="20"/>
      <c r="C13488" s="22"/>
      <c r="F13488" s="25"/>
    </row>
    <row r="13489" spans="1:6" ht="12.75" x14ac:dyDescent="0.2">
      <c r="A13489" s="20"/>
      <c r="C13489" s="22"/>
      <c r="F13489" s="25"/>
    </row>
    <row r="13490" spans="1:6" ht="12.75" x14ac:dyDescent="0.2">
      <c r="A13490" s="20"/>
      <c r="C13490" s="22"/>
      <c r="F13490" s="25"/>
    </row>
    <row r="13491" spans="1:6" ht="12.75" x14ac:dyDescent="0.2">
      <c r="A13491" s="20"/>
      <c r="C13491" s="22"/>
      <c r="F13491" s="25"/>
    </row>
    <row r="13492" spans="1:6" ht="12.75" x14ac:dyDescent="0.2">
      <c r="A13492" s="20"/>
      <c r="C13492" s="22"/>
      <c r="F13492" s="25"/>
    </row>
    <row r="13493" spans="1:6" ht="12.75" x14ac:dyDescent="0.2">
      <c r="A13493" s="20"/>
      <c r="C13493" s="22"/>
      <c r="F13493" s="25"/>
    </row>
    <row r="13494" spans="1:6" ht="12.75" x14ac:dyDescent="0.2">
      <c r="A13494" s="20"/>
      <c r="C13494" s="22"/>
      <c r="F13494" s="25"/>
    </row>
    <row r="13495" spans="1:6" ht="12.75" x14ac:dyDescent="0.2">
      <c r="A13495" s="20"/>
      <c r="C13495" s="22"/>
      <c r="F13495" s="25"/>
    </row>
    <row r="13496" spans="1:6" ht="12.75" x14ac:dyDescent="0.2">
      <c r="A13496" s="20"/>
      <c r="C13496" s="22"/>
      <c r="F13496" s="25"/>
    </row>
    <row r="13497" spans="1:6" ht="12.75" x14ac:dyDescent="0.2">
      <c r="A13497" s="20"/>
      <c r="C13497" s="22"/>
      <c r="F13497" s="25"/>
    </row>
    <row r="13498" spans="1:6" ht="12.75" x14ac:dyDescent="0.2">
      <c r="A13498" s="20"/>
      <c r="C13498" s="22"/>
      <c r="F13498" s="25"/>
    </row>
    <row r="13499" spans="1:6" ht="12.75" x14ac:dyDescent="0.2">
      <c r="A13499" s="20"/>
      <c r="C13499" s="22"/>
      <c r="F13499" s="25"/>
    </row>
    <row r="13500" spans="1:6" ht="12.75" x14ac:dyDescent="0.2">
      <c r="A13500" s="20"/>
      <c r="C13500" s="22"/>
      <c r="F13500" s="25"/>
    </row>
    <row r="13501" spans="1:6" ht="12.75" x14ac:dyDescent="0.2">
      <c r="A13501" s="20"/>
      <c r="C13501" s="22"/>
      <c r="F13501" s="25"/>
    </row>
    <row r="13502" spans="1:6" ht="12.75" x14ac:dyDescent="0.2">
      <c r="A13502" s="20"/>
      <c r="C13502" s="22"/>
      <c r="F13502" s="25"/>
    </row>
    <row r="13503" spans="1:6" ht="12.75" x14ac:dyDescent="0.2">
      <c r="A13503" s="20"/>
      <c r="C13503" s="22"/>
      <c r="F13503" s="25"/>
    </row>
    <row r="13504" spans="1:6" ht="12.75" x14ac:dyDescent="0.2">
      <c r="A13504" s="20"/>
      <c r="C13504" s="22"/>
      <c r="F13504" s="25"/>
    </row>
    <row r="13505" spans="1:6" ht="12.75" x14ac:dyDescent="0.2">
      <c r="A13505" s="20"/>
      <c r="C13505" s="22"/>
      <c r="F13505" s="25"/>
    </row>
    <row r="13506" spans="1:6" ht="12.75" x14ac:dyDescent="0.2">
      <c r="A13506" s="20"/>
      <c r="C13506" s="22"/>
      <c r="F13506" s="25"/>
    </row>
    <row r="13507" spans="1:6" ht="12.75" x14ac:dyDescent="0.2">
      <c r="A13507" s="20"/>
      <c r="C13507" s="22"/>
      <c r="F13507" s="25"/>
    </row>
    <row r="13508" spans="1:6" ht="12.75" x14ac:dyDescent="0.2">
      <c r="A13508" s="20"/>
      <c r="C13508" s="22"/>
      <c r="F13508" s="25"/>
    </row>
    <row r="13509" spans="1:6" ht="12.75" x14ac:dyDescent="0.2">
      <c r="A13509" s="20"/>
      <c r="C13509" s="22"/>
      <c r="F13509" s="25"/>
    </row>
    <row r="13510" spans="1:6" ht="12.75" x14ac:dyDescent="0.2">
      <c r="A13510" s="20"/>
      <c r="C13510" s="22"/>
      <c r="F13510" s="25"/>
    </row>
    <row r="13511" spans="1:6" ht="12.75" x14ac:dyDescent="0.2">
      <c r="A13511" s="20"/>
      <c r="C13511" s="22"/>
      <c r="F13511" s="25"/>
    </row>
    <row r="13512" spans="1:6" ht="12.75" x14ac:dyDescent="0.2">
      <c r="A13512" s="20"/>
      <c r="C13512" s="22"/>
      <c r="F13512" s="25"/>
    </row>
    <row r="13513" spans="1:6" ht="12.75" x14ac:dyDescent="0.2">
      <c r="A13513" s="20"/>
      <c r="C13513" s="22"/>
      <c r="F13513" s="25"/>
    </row>
    <row r="13514" spans="1:6" ht="12.75" x14ac:dyDescent="0.2">
      <c r="A13514" s="20"/>
      <c r="C13514" s="22"/>
      <c r="F13514" s="25"/>
    </row>
    <row r="13515" spans="1:6" ht="12.75" x14ac:dyDescent="0.2">
      <c r="A13515" s="20"/>
      <c r="C13515" s="22"/>
      <c r="F13515" s="25"/>
    </row>
    <row r="13516" spans="1:6" ht="12.75" x14ac:dyDescent="0.2">
      <c r="A13516" s="20"/>
      <c r="C13516" s="22"/>
      <c r="F13516" s="25"/>
    </row>
    <row r="13517" spans="1:6" ht="12.75" x14ac:dyDescent="0.2">
      <c r="A13517" s="20"/>
      <c r="C13517" s="22"/>
      <c r="F13517" s="25"/>
    </row>
    <row r="13518" spans="1:6" ht="12.75" x14ac:dyDescent="0.2">
      <c r="A13518" s="20"/>
      <c r="C13518" s="22"/>
      <c r="F13518" s="25"/>
    </row>
    <row r="13519" spans="1:6" ht="12.75" x14ac:dyDescent="0.2">
      <c r="A13519" s="20"/>
      <c r="C13519" s="22"/>
      <c r="F13519" s="25"/>
    </row>
    <row r="13520" spans="1:6" ht="12.75" x14ac:dyDescent="0.2">
      <c r="A13520" s="20"/>
      <c r="C13520" s="22"/>
      <c r="F13520" s="25"/>
    </row>
    <row r="13521" spans="1:6" ht="12.75" x14ac:dyDescent="0.2">
      <c r="A13521" s="20"/>
      <c r="C13521" s="22"/>
      <c r="F13521" s="25"/>
    </row>
    <row r="13522" spans="1:6" ht="12.75" x14ac:dyDescent="0.2">
      <c r="A13522" s="20"/>
      <c r="C13522" s="22"/>
      <c r="F13522" s="25"/>
    </row>
    <row r="13523" spans="1:6" ht="12.75" x14ac:dyDescent="0.2">
      <c r="A13523" s="20"/>
      <c r="C13523" s="22"/>
      <c r="F13523" s="25"/>
    </row>
    <row r="13524" spans="1:6" ht="12.75" x14ac:dyDescent="0.2">
      <c r="A13524" s="20"/>
      <c r="C13524" s="22"/>
      <c r="F13524" s="25"/>
    </row>
    <row r="13525" spans="1:6" ht="12.75" x14ac:dyDescent="0.2">
      <c r="A13525" s="20"/>
      <c r="C13525" s="22"/>
      <c r="F13525" s="25"/>
    </row>
    <row r="13526" spans="1:6" ht="12.75" x14ac:dyDescent="0.2">
      <c r="A13526" s="20"/>
      <c r="C13526" s="22"/>
      <c r="F13526" s="25"/>
    </row>
    <row r="13527" spans="1:6" ht="12.75" x14ac:dyDescent="0.2">
      <c r="A13527" s="20"/>
      <c r="C13527" s="22"/>
      <c r="F13527" s="25"/>
    </row>
    <row r="13528" spans="1:6" ht="12.75" x14ac:dyDescent="0.2">
      <c r="A13528" s="20"/>
      <c r="C13528" s="22"/>
      <c r="F13528" s="25"/>
    </row>
    <row r="13529" spans="1:6" ht="12.75" x14ac:dyDescent="0.2">
      <c r="A13529" s="20"/>
      <c r="C13529" s="22"/>
      <c r="F13529" s="25"/>
    </row>
    <row r="13530" spans="1:6" ht="12.75" x14ac:dyDescent="0.2">
      <c r="A13530" s="20"/>
      <c r="C13530" s="22"/>
      <c r="F13530" s="25"/>
    </row>
    <row r="13531" spans="1:6" ht="12.75" x14ac:dyDescent="0.2">
      <c r="A13531" s="20"/>
      <c r="C13531" s="22"/>
      <c r="F13531" s="25"/>
    </row>
    <row r="13532" spans="1:6" ht="12.75" x14ac:dyDescent="0.2">
      <c r="A13532" s="20"/>
      <c r="C13532" s="22"/>
      <c r="F13532" s="25"/>
    </row>
    <row r="13533" spans="1:6" ht="12.75" x14ac:dyDescent="0.2">
      <c r="A13533" s="20"/>
      <c r="C13533" s="22"/>
      <c r="F13533" s="25"/>
    </row>
    <row r="13534" spans="1:6" ht="12.75" x14ac:dyDescent="0.2">
      <c r="A13534" s="20"/>
      <c r="C13534" s="22"/>
      <c r="F13534" s="25"/>
    </row>
    <row r="13535" spans="1:6" ht="12.75" x14ac:dyDescent="0.2">
      <c r="A13535" s="20"/>
      <c r="C13535" s="22"/>
      <c r="F13535" s="25"/>
    </row>
    <row r="13536" spans="1:6" ht="12.75" x14ac:dyDescent="0.2">
      <c r="A13536" s="20"/>
      <c r="C13536" s="22"/>
      <c r="F13536" s="25"/>
    </row>
    <row r="13537" spans="1:6" ht="12.75" x14ac:dyDescent="0.2">
      <c r="A13537" s="20"/>
      <c r="C13537" s="22"/>
      <c r="F13537" s="25"/>
    </row>
    <row r="13538" spans="1:6" ht="12.75" x14ac:dyDescent="0.2">
      <c r="A13538" s="20"/>
      <c r="C13538" s="22"/>
      <c r="F13538" s="25"/>
    </row>
    <row r="13539" spans="1:6" ht="12.75" x14ac:dyDescent="0.2">
      <c r="A13539" s="20"/>
      <c r="C13539" s="22"/>
      <c r="F13539" s="25"/>
    </row>
    <row r="13540" spans="1:6" ht="12.75" x14ac:dyDescent="0.2">
      <c r="A13540" s="20"/>
      <c r="C13540" s="22"/>
      <c r="F13540" s="25"/>
    </row>
    <row r="13541" spans="1:6" ht="12.75" x14ac:dyDescent="0.2">
      <c r="A13541" s="20"/>
      <c r="C13541" s="22"/>
      <c r="F13541" s="25"/>
    </row>
    <row r="13542" spans="1:6" ht="12.75" x14ac:dyDescent="0.2">
      <c r="A13542" s="20"/>
      <c r="C13542" s="22"/>
      <c r="F13542" s="25"/>
    </row>
    <row r="13543" spans="1:6" ht="12.75" x14ac:dyDescent="0.2">
      <c r="A13543" s="20"/>
      <c r="C13543" s="22"/>
      <c r="F13543" s="25"/>
    </row>
    <row r="13544" spans="1:6" ht="12.75" x14ac:dyDescent="0.2">
      <c r="A13544" s="20"/>
      <c r="C13544" s="22"/>
      <c r="F13544" s="25"/>
    </row>
    <row r="13545" spans="1:6" ht="12.75" x14ac:dyDescent="0.2">
      <c r="A13545" s="20"/>
      <c r="C13545" s="22"/>
      <c r="F13545" s="25"/>
    </row>
    <row r="13546" spans="1:6" ht="12.75" x14ac:dyDescent="0.2">
      <c r="A13546" s="20"/>
      <c r="C13546" s="22"/>
      <c r="F13546" s="25"/>
    </row>
    <row r="13547" spans="1:6" ht="12.75" x14ac:dyDescent="0.2">
      <c r="A13547" s="20"/>
      <c r="C13547" s="22"/>
      <c r="F13547" s="25"/>
    </row>
    <row r="13548" spans="1:6" ht="12.75" x14ac:dyDescent="0.2">
      <c r="A13548" s="20"/>
      <c r="C13548" s="22"/>
      <c r="F13548" s="25"/>
    </row>
    <row r="13549" spans="1:6" ht="12.75" x14ac:dyDescent="0.2">
      <c r="A13549" s="20"/>
      <c r="C13549" s="22"/>
      <c r="F13549" s="25"/>
    </row>
    <row r="13550" spans="1:6" ht="12.75" x14ac:dyDescent="0.2">
      <c r="A13550" s="20"/>
      <c r="C13550" s="22"/>
      <c r="F13550" s="25"/>
    </row>
    <row r="13551" spans="1:6" ht="12.75" x14ac:dyDescent="0.2">
      <c r="A13551" s="20"/>
      <c r="C13551" s="22"/>
      <c r="F13551" s="25"/>
    </row>
    <row r="13552" spans="1:6" ht="12.75" x14ac:dyDescent="0.2">
      <c r="A13552" s="20"/>
      <c r="C13552" s="22"/>
      <c r="F13552" s="25"/>
    </row>
    <row r="13553" spans="1:6" ht="12.75" x14ac:dyDescent="0.2">
      <c r="A13553" s="20"/>
      <c r="C13553" s="22"/>
      <c r="F13553" s="25"/>
    </row>
    <row r="13554" spans="1:6" ht="12.75" x14ac:dyDescent="0.2">
      <c r="A13554" s="20"/>
      <c r="C13554" s="22"/>
      <c r="F13554" s="25"/>
    </row>
    <row r="13555" spans="1:6" ht="12.75" x14ac:dyDescent="0.2">
      <c r="A13555" s="20"/>
      <c r="C13555" s="22"/>
      <c r="F13555" s="25"/>
    </row>
    <row r="13556" spans="1:6" ht="12.75" x14ac:dyDescent="0.2">
      <c r="A13556" s="20"/>
      <c r="C13556" s="22"/>
      <c r="F13556" s="25"/>
    </row>
    <row r="13557" spans="1:6" ht="12.75" x14ac:dyDescent="0.2">
      <c r="A13557" s="20"/>
      <c r="C13557" s="22"/>
      <c r="F13557" s="25"/>
    </row>
    <row r="13558" spans="1:6" ht="12.75" x14ac:dyDescent="0.2">
      <c r="A13558" s="20"/>
      <c r="C13558" s="22"/>
      <c r="F13558" s="25"/>
    </row>
    <row r="13559" spans="1:6" ht="12.75" x14ac:dyDescent="0.2">
      <c r="A13559" s="20"/>
      <c r="C13559" s="22"/>
      <c r="F13559" s="25"/>
    </row>
    <row r="13560" spans="1:6" ht="12.75" x14ac:dyDescent="0.2">
      <c r="A13560" s="20"/>
      <c r="C13560" s="22"/>
      <c r="F13560" s="25"/>
    </row>
    <row r="13561" spans="1:6" ht="12.75" x14ac:dyDescent="0.2">
      <c r="A13561" s="20"/>
      <c r="C13561" s="22"/>
      <c r="F13561" s="25"/>
    </row>
    <row r="13562" spans="1:6" ht="12.75" x14ac:dyDescent="0.2">
      <c r="A13562" s="20"/>
      <c r="C13562" s="22"/>
      <c r="F13562" s="25"/>
    </row>
    <row r="13563" spans="1:6" ht="12.75" x14ac:dyDescent="0.2">
      <c r="A13563" s="20"/>
      <c r="C13563" s="22"/>
      <c r="F13563" s="25"/>
    </row>
    <row r="13564" spans="1:6" ht="12.75" x14ac:dyDescent="0.2">
      <c r="A13564" s="20"/>
      <c r="C13564" s="22"/>
      <c r="F13564" s="25"/>
    </row>
    <row r="13565" spans="1:6" ht="12.75" x14ac:dyDescent="0.2">
      <c r="A13565" s="20"/>
      <c r="C13565" s="22"/>
      <c r="F13565" s="25"/>
    </row>
    <row r="13566" spans="1:6" ht="12.75" x14ac:dyDescent="0.2">
      <c r="A13566" s="20"/>
      <c r="C13566" s="22"/>
      <c r="F13566" s="25"/>
    </row>
    <row r="13567" spans="1:6" ht="12.75" x14ac:dyDescent="0.2">
      <c r="A13567" s="20"/>
      <c r="C13567" s="22"/>
      <c r="F13567" s="25"/>
    </row>
    <row r="13568" spans="1:6" ht="12.75" x14ac:dyDescent="0.2">
      <c r="A13568" s="20"/>
      <c r="C13568" s="22"/>
      <c r="F13568" s="25"/>
    </row>
    <row r="13569" spans="1:6" ht="12.75" x14ac:dyDescent="0.2">
      <c r="A13569" s="20"/>
      <c r="C13569" s="22"/>
      <c r="F13569" s="25"/>
    </row>
    <row r="13570" spans="1:6" ht="12.75" x14ac:dyDescent="0.2">
      <c r="A13570" s="20"/>
      <c r="C13570" s="22"/>
      <c r="F13570" s="25"/>
    </row>
    <row r="13571" spans="1:6" ht="12.75" x14ac:dyDescent="0.2">
      <c r="A13571" s="20"/>
      <c r="C13571" s="22"/>
      <c r="F13571" s="25"/>
    </row>
    <row r="13572" spans="1:6" ht="12.75" x14ac:dyDescent="0.2">
      <c r="A13572" s="20"/>
      <c r="C13572" s="22"/>
      <c r="F13572" s="25"/>
    </row>
    <row r="13573" spans="1:6" ht="12.75" x14ac:dyDescent="0.2">
      <c r="A13573" s="20"/>
      <c r="C13573" s="22"/>
      <c r="F13573" s="25"/>
    </row>
    <row r="13574" spans="1:6" ht="12.75" x14ac:dyDescent="0.2">
      <c r="A13574" s="20"/>
      <c r="C13574" s="22"/>
      <c r="F13574" s="25"/>
    </row>
    <row r="13575" spans="1:6" ht="12.75" x14ac:dyDescent="0.2">
      <c r="A13575" s="20"/>
      <c r="C13575" s="22"/>
      <c r="F13575" s="25"/>
    </row>
    <row r="13576" spans="1:6" ht="12.75" x14ac:dyDescent="0.2">
      <c r="A13576" s="20"/>
      <c r="C13576" s="22"/>
      <c r="F13576" s="25"/>
    </row>
    <row r="13577" spans="1:6" ht="12.75" x14ac:dyDescent="0.2">
      <c r="A13577" s="20"/>
      <c r="C13577" s="22"/>
      <c r="F13577" s="25"/>
    </row>
    <row r="13578" spans="1:6" ht="12.75" x14ac:dyDescent="0.2">
      <c r="A13578" s="20"/>
      <c r="C13578" s="22"/>
      <c r="F13578" s="25"/>
    </row>
    <row r="13579" spans="1:6" ht="12.75" x14ac:dyDescent="0.2">
      <c r="A13579" s="20"/>
      <c r="C13579" s="22"/>
      <c r="F13579" s="25"/>
    </row>
    <row r="13580" spans="1:6" ht="12.75" x14ac:dyDescent="0.2">
      <c r="A13580" s="20"/>
      <c r="C13580" s="22"/>
      <c r="F13580" s="25"/>
    </row>
    <row r="13581" spans="1:6" ht="12.75" x14ac:dyDescent="0.2">
      <c r="A13581" s="20"/>
      <c r="C13581" s="22"/>
      <c r="F13581" s="25"/>
    </row>
    <row r="13582" spans="1:6" ht="12.75" x14ac:dyDescent="0.2">
      <c r="A13582" s="20"/>
      <c r="C13582" s="22"/>
      <c r="F13582" s="25"/>
    </row>
    <row r="13583" spans="1:6" ht="12.75" x14ac:dyDescent="0.2">
      <c r="A13583" s="20"/>
      <c r="C13583" s="22"/>
      <c r="F13583" s="25"/>
    </row>
    <row r="13584" spans="1:6" ht="12.75" x14ac:dyDescent="0.2">
      <c r="A13584" s="20"/>
      <c r="C13584" s="22"/>
      <c r="F13584" s="25"/>
    </row>
    <row r="13585" spans="1:6" ht="12.75" x14ac:dyDescent="0.2">
      <c r="A13585" s="20"/>
      <c r="C13585" s="22"/>
      <c r="F13585" s="25"/>
    </row>
    <row r="13586" spans="1:6" ht="12.75" x14ac:dyDescent="0.2">
      <c r="A13586" s="20"/>
      <c r="C13586" s="22"/>
      <c r="F13586" s="25"/>
    </row>
    <row r="13587" spans="1:6" ht="12.75" x14ac:dyDescent="0.2">
      <c r="A13587" s="20"/>
      <c r="C13587" s="22"/>
      <c r="F13587" s="25"/>
    </row>
    <row r="13588" spans="1:6" ht="12.75" x14ac:dyDescent="0.2">
      <c r="A13588" s="20"/>
      <c r="C13588" s="22"/>
      <c r="F13588" s="25"/>
    </row>
    <row r="13589" spans="1:6" ht="12.75" x14ac:dyDescent="0.2">
      <c r="A13589" s="20"/>
      <c r="C13589" s="22"/>
      <c r="F13589" s="25"/>
    </row>
    <row r="13590" spans="1:6" ht="12.75" x14ac:dyDescent="0.2">
      <c r="A13590" s="20"/>
      <c r="C13590" s="22"/>
      <c r="F13590" s="25"/>
    </row>
    <row r="13591" spans="1:6" ht="12.75" x14ac:dyDescent="0.2">
      <c r="A13591" s="20"/>
      <c r="C13591" s="22"/>
      <c r="F13591" s="25"/>
    </row>
    <row r="13592" spans="1:6" ht="12.75" x14ac:dyDescent="0.2">
      <c r="A13592" s="20"/>
      <c r="C13592" s="22"/>
      <c r="F13592" s="25"/>
    </row>
    <row r="13593" spans="1:6" ht="12.75" x14ac:dyDescent="0.2">
      <c r="A13593" s="20"/>
      <c r="C13593" s="22"/>
      <c r="F13593" s="25"/>
    </row>
    <row r="13594" spans="1:6" ht="12.75" x14ac:dyDescent="0.2">
      <c r="A13594" s="20"/>
      <c r="C13594" s="22"/>
      <c r="F13594" s="25"/>
    </row>
    <row r="13595" spans="1:6" ht="12.75" x14ac:dyDescent="0.2">
      <c r="A13595" s="20"/>
      <c r="C13595" s="22"/>
      <c r="F13595" s="25"/>
    </row>
    <row r="13596" spans="1:6" ht="12.75" x14ac:dyDescent="0.2">
      <c r="A13596" s="20"/>
      <c r="C13596" s="22"/>
      <c r="F13596" s="25"/>
    </row>
    <row r="13597" spans="1:6" ht="12.75" x14ac:dyDescent="0.2">
      <c r="A13597" s="20"/>
      <c r="C13597" s="22"/>
      <c r="F13597" s="25"/>
    </row>
    <row r="13598" spans="1:6" ht="12.75" x14ac:dyDescent="0.2">
      <c r="A13598" s="20"/>
      <c r="C13598" s="22"/>
      <c r="F13598" s="25"/>
    </row>
    <row r="13599" spans="1:6" ht="12.75" x14ac:dyDescent="0.2">
      <c r="A13599" s="20"/>
      <c r="C13599" s="22"/>
      <c r="F13599" s="25"/>
    </row>
    <row r="13600" spans="1:6" ht="12.75" x14ac:dyDescent="0.2">
      <c r="A13600" s="20"/>
      <c r="C13600" s="22"/>
      <c r="F13600" s="25"/>
    </row>
    <row r="13601" spans="1:6" ht="12.75" x14ac:dyDescent="0.2">
      <c r="A13601" s="20"/>
      <c r="C13601" s="22"/>
      <c r="F13601" s="25"/>
    </row>
    <row r="13602" spans="1:6" ht="12.75" x14ac:dyDescent="0.2">
      <c r="A13602" s="20"/>
      <c r="C13602" s="22"/>
      <c r="F13602" s="25"/>
    </row>
    <row r="13603" spans="1:6" ht="12.75" x14ac:dyDescent="0.2">
      <c r="A13603" s="20"/>
      <c r="C13603" s="22"/>
      <c r="F13603" s="25"/>
    </row>
    <row r="13604" spans="1:6" ht="12.75" x14ac:dyDescent="0.2">
      <c r="A13604" s="20"/>
      <c r="C13604" s="22"/>
      <c r="F13604" s="25"/>
    </row>
    <row r="13605" spans="1:6" ht="12.75" x14ac:dyDescent="0.2">
      <c r="A13605" s="20"/>
      <c r="C13605" s="22"/>
      <c r="F13605" s="25"/>
    </row>
    <row r="13606" spans="1:6" ht="12.75" x14ac:dyDescent="0.2">
      <c r="A13606" s="20"/>
      <c r="C13606" s="22"/>
      <c r="F13606" s="25"/>
    </row>
    <row r="13607" spans="1:6" ht="12.75" x14ac:dyDescent="0.2">
      <c r="A13607" s="20"/>
      <c r="C13607" s="22"/>
      <c r="F13607" s="25"/>
    </row>
    <row r="13608" spans="1:6" ht="12.75" x14ac:dyDescent="0.2">
      <c r="A13608" s="20"/>
      <c r="C13608" s="22"/>
      <c r="F13608" s="25"/>
    </row>
    <row r="13609" spans="1:6" ht="12.75" x14ac:dyDescent="0.2">
      <c r="A13609" s="20"/>
      <c r="C13609" s="22"/>
      <c r="F13609" s="25"/>
    </row>
    <row r="13610" spans="1:6" ht="12.75" x14ac:dyDescent="0.2">
      <c r="A13610" s="20"/>
      <c r="C13610" s="22"/>
      <c r="F13610" s="25"/>
    </row>
    <row r="13611" spans="1:6" ht="12.75" x14ac:dyDescent="0.2">
      <c r="A13611" s="20"/>
      <c r="C13611" s="22"/>
      <c r="F13611" s="25"/>
    </row>
    <row r="13612" spans="1:6" ht="12.75" x14ac:dyDescent="0.2">
      <c r="A13612" s="20"/>
      <c r="C13612" s="22"/>
      <c r="F13612" s="25"/>
    </row>
    <row r="13613" spans="1:6" ht="12.75" x14ac:dyDescent="0.2">
      <c r="A13613" s="20"/>
      <c r="C13613" s="22"/>
      <c r="F13613" s="25"/>
    </row>
    <row r="13614" spans="1:6" ht="12.75" x14ac:dyDescent="0.2">
      <c r="A13614" s="20"/>
      <c r="C13614" s="22"/>
      <c r="F13614" s="25"/>
    </row>
    <row r="13615" spans="1:6" ht="12.75" x14ac:dyDescent="0.2">
      <c r="A13615" s="20"/>
      <c r="C13615" s="22"/>
      <c r="F13615" s="25"/>
    </row>
    <row r="13616" spans="1:6" ht="12.75" x14ac:dyDescent="0.2">
      <c r="A13616" s="20"/>
      <c r="C13616" s="22"/>
      <c r="F13616" s="25"/>
    </row>
    <row r="13617" spans="1:6" ht="12.75" x14ac:dyDescent="0.2">
      <c r="A13617" s="20"/>
      <c r="C13617" s="22"/>
      <c r="F13617" s="25"/>
    </row>
    <row r="13618" spans="1:6" ht="12.75" x14ac:dyDescent="0.2">
      <c r="A13618" s="20"/>
      <c r="C13618" s="22"/>
      <c r="F13618" s="25"/>
    </row>
    <row r="13619" spans="1:6" ht="12.75" x14ac:dyDescent="0.2">
      <c r="A13619" s="20"/>
      <c r="C13619" s="22"/>
      <c r="F13619" s="25"/>
    </row>
    <row r="13620" spans="1:6" ht="12.75" x14ac:dyDescent="0.2">
      <c r="A13620" s="20"/>
      <c r="C13620" s="22"/>
      <c r="F13620" s="25"/>
    </row>
    <row r="13621" spans="1:6" ht="12.75" x14ac:dyDescent="0.2">
      <c r="A13621" s="20"/>
      <c r="C13621" s="22"/>
      <c r="F13621" s="25"/>
    </row>
    <row r="13622" spans="1:6" ht="12.75" x14ac:dyDescent="0.2">
      <c r="A13622" s="20"/>
      <c r="C13622" s="22"/>
      <c r="F13622" s="25"/>
    </row>
    <row r="13623" spans="1:6" ht="12.75" x14ac:dyDescent="0.2">
      <c r="A13623" s="20"/>
      <c r="C13623" s="22"/>
      <c r="F13623" s="25"/>
    </row>
    <row r="13624" spans="1:6" ht="12.75" x14ac:dyDescent="0.2">
      <c r="A13624" s="20"/>
      <c r="C13624" s="22"/>
      <c r="F13624" s="25"/>
    </row>
    <row r="13625" spans="1:6" ht="12.75" x14ac:dyDescent="0.2">
      <c r="A13625" s="20"/>
      <c r="C13625" s="22"/>
      <c r="F13625" s="25"/>
    </row>
    <row r="13626" spans="1:6" ht="12.75" x14ac:dyDescent="0.2">
      <c r="A13626" s="20"/>
      <c r="C13626" s="22"/>
      <c r="F13626" s="25"/>
    </row>
    <row r="13627" spans="1:6" ht="12.75" x14ac:dyDescent="0.2">
      <c r="A13627" s="20"/>
      <c r="C13627" s="22"/>
      <c r="F13627" s="25"/>
    </row>
    <row r="13628" spans="1:6" ht="12.75" x14ac:dyDescent="0.2">
      <c r="A13628" s="20"/>
      <c r="C13628" s="22"/>
      <c r="F13628" s="25"/>
    </row>
    <row r="13629" spans="1:6" ht="12.75" x14ac:dyDescent="0.2">
      <c r="A13629" s="20"/>
      <c r="C13629" s="22"/>
      <c r="F13629" s="25"/>
    </row>
    <row r="13630" spans="1:6" ht="12.75" x14ac:dyDescent="0.2">
      <c r="A13630" s="20"/>
      <c r="C13630" s="22"/>
      <c r="F13630" s="25"/>
    </row>
    <row r="13631" spans="1:6" ht="12.75" x14ac:dyDescent="0.2">
      <c r="A13631" s="20"/>
      <c r="C13631" s="22"/>
      <c r="F13631" s="25"/>
    </row>
    <row r="13632" spans="1:6" ht="12.75" x14ac:dyDescent="0.2">
      <c r="A13632" s="20"/>
      <c r="C13632" s="22"/>
      <c r="F13632" s="25"/>
    </row>
    <row r="13633" spans="1:6" ht="12.75" x14ac:dyDescent="0.2">
      <c r="A13633" s="20"/>
      <c r="C13633" s="22"/>
      <c r="F13633" s="25"/>
    </row>
    <row r="13634" spans="1:6" ht="12.75" x14ac:dyDescent="0.2">
      <c r="A13634" s="20"/>
      <c r="C13634" s="22"/>
      <c r="F13634" s="25"/>
    </row>
    <row r="13635" spans="1:6" ht="12.75" x14ac:dyDescent="0.2">
      <c r="A13635" s="20"/>
      <c r="C13635" s="22"/>
      <c r="F13635" s="25"/>
    </row>
    <row r="13636" spans="1:6" ht="12.75" x14ac:dyDescent="0.2">
      <c r="A13636" s="20"/>
      <c r="C13636" s="22"/>
      <c r="F13636" s="25"/>
    </row>
    <row r="13637" spans="1:6" ht="12.75" x14ac:dyDescent="0.2">
      <c r="A13637" s="20"/>
      <c r="C13637" s="22"/>
      <c r="F13637" s="25"/>
    </row>
    <row r="13638" spans="1:6" ht="12.75" x14ac:dyDescent="0.2">
      <c r="A13638" s="20"/>
      <c r="C13638" s="22"/>
      <c r="F13638" s="25"/>
    </row>
    <row r="13639" spans="1:6" ht="12.75" x14ac:dyDescent="0.2">
      <c r="A13639" s="20"/>
      <c r="C13639" s="22"/>
      <c r="F13639" s="25"/>
    </row>
    <row r="13640" spans="1:6" ht="12.75" x14ac:dyDescent="0.2">
      <c r="A13640" s="20"/>
      <c r="C13640" s="22"/>
      <c r="F13640" s="25"/>
    </row>
    <row r="13641" spans="1:6" ht="12.75" x14ac:dyDescent="0.2">
      <c r="A13641" s="20"/>
      <c r="C13641" s="22"/>
      <c r="F13641" s="25"/>
    </row>
    <row r="13642" spans="1:6" ht="12.75" x14ac:dyDescent="0.2">
      <c r="A13642" s="20"/>
      <c r="C13642" s="22"/>
      <c r="F13642" s="25"/>
    </row>
    <row r="13643" spans="1:6" ht="12.75" x14ac:dyDescent="0.2">
      <c r="A13643" s="20"/>
      <c r="C13643" s="22"/>
      <c r="F13643" s="25"/>
    </row>
    <row r="13644" spans="1:6" ht="12.75" x14ac:dyDescent="0.2">
      <c r="A13644" s="20"/>
      <c r="C13644" s="22"/>
      <c r="F13644" s="25"/>
    </row>
    <row r="13645" spans="1:6" ht="12.75" x14ac:dyDescent="0.2">
      <c r="A13645" s="20"/>
      <c r="C13645" s="22"/>
      <c r="F13645" s="25"/>
    </row>
    <row r="13646" spans="1:6" ht="12.75" x14ac:dyDescent="0.2">
      <c r="A13646" s="20"/>
      <c r="C13646" s="22"/>
      <c r="F13646" s="25"/>
    </row>
    <row r="13647" spans="1:6" ht="12.75" x14ac:dyDescent="0.2">
      <c r="A13647" s="20"/>
      <c r="C13647" s="22"/>
      <c r="F13647" s="25"/>
    </row>
    <row r="13648" spans="1:6" ht="12.75" x14ac:dyDescent="0.2">
      <c r="A13648" s="20"/>
      <c r="C13648" s="22"/>
      <c r="F13648" s="25"/>
    </row>
    <row r="13649" spans="1:6" ht="12.75" x14ac:dyDescent="0.2">
      <c r="A13649" s="20"/>
      <c r="C13649" s="22"/>
      <c r="F13649" s="25"/>
    </row>
    <row r="13650" spans="1:6" ht="12.75" x14ac:dyDescent="0.2">
      <c r="A13650" s="20"/>
      <c r="C13650" s="22"/>
      <c r="F13650" s="25"/>
    </row>
    <row r="13651" spans="1:6" ht="12.75" x14ac:dyDescent="0.2">
      <c r="A13651" s="20"/>
      <c r="C13651" s="22"/>
      <c r="F13651" s="25"/>
    </row>
    <row r="13652" spans="1:6" ht="12.75" x14ac:dyDescent="0.2">
      <c r="A13652" s="20"/>
      <c r="C13652" s="22"/>
      <c r="F13652" s="25"/>
    </row>
    <row r="13653" spans="1:6" ht="12.75" x14ac:dyDescent="0.2">
      <c r="A13653" s="20"/>
      <c r="C13653" s="22"/>
      <c r="F13653" s="25"/>
    </row>
    <row r="13654" spans="1:6" ht="12.75" x14ac:dyDescent="0.2">
      <c r="A13654" s="20"/>
      <c r="C13654" s="22"/>
      <c r="F13654" s="25"/>
    </row>
    <row r="13655" spans="1:6" ht="12.75" x14ac:dyDescent="0.2">
      <c r="A13655" s="20"/>
      <c r="C13655" s="22"/>
      <c r="F13655" s="25"/>
    </row>
    <row r="13656" spans="1:6" ht="12.75" x14ac:dyDescent="0.2">
      <c r="A13656" s="20"/>
      <c r="C13656" s="22"/>
      <c r="F13656" s="25"/>
    </row>
    <row r="13657" spans="1:6" ht="12.75" x14ac:dyDescent="0.2">
      <c r="A13657" s="20"/>
      <c r="C13657" s="22"/>
      <c r="F13657" s="25"/>
    </row>
    <row r="13658" spans="1:6" ht="12.75" x14ac:dyDescent="0.2">
      <c r="A13658" s="20"/>
      <c r="C13658" s="22"/>
      <c r="F13658" s="25"/>
    </row>
    <row r="13659" spans="1:6" ht="12.75" x14ac:dyDescent="0.2">
      <c r="A13659" s="20"/>
      <c r="C13659" s="22"/>
      <c r="F13659" s="25"/>
    </row>
    <row r="13660" spans="1:6" ht="12.75" x14ac:dyDescent="0.2">
      <c r="A13660" s="20"/>
      <c r="C13660" s="22"/>
      <c r="F13660" s="25"/>
    </row>
    <row r="13661" spans="1:6" ht="12.75" x14ac:dyDescent="0.2">
      <c r="A13661" s="20"/>
      <c r="C13661" s="22"/>
      <c r="F13661" s="25"/>
    </row>
    <row r="13662" spans="1:6" ht="12.75" x14ac:dyDescent="0.2">
      <c r="A13662" s="20"/>
      <c r="C13662" s="22"/>
      <c r="F13662" s="25"/>
    </row>
    <row r="13663" spans="1:6" ht="12.75" x14ac:dyDescent="0.2">
      <c r="A13663" s="20"/>
      <c r="C13663" s="22"/>
      <c r="F13663" s="25"/>
    </row>
    <row r="13664" spans="1:6" ht="12.75" x14ac:dyDescent="0.2">
      <c r="A13664" s="20"/>
      <c r="C13664" s="22"/>
      <c r="F13664" s="25"/>
    </row>
    <row r="13665" spans="1:6" ht="12.75" x14ac:dyDescent="0.2">
      <c r="A13665" s="20"/>
      <c r="C13665" s="22"/>
      <c r="F13665" s="25"/>
    </row>
    <row r="13666" spans="1:6" ht="12.75" x14ac:dyDescent="0.2">
      <c r="A13666" s="20"/>
      <c r="C13666" s="22"/>
      <c r="F13666" s="25"/>
    </row>
    <row r="13667" spans="1:6" ht="12.75" x14ac:dyDescent="0.2">
      <c r="A13667" s="20"/>
      <c r="C13667" s="22"/>
      <c r="F13667" s="25"/>
    </row>
    <row r="13668" spans="1:6" ht="12.75" x14ac:dyDescent="0.2">
      <c r="A13668" s="20"/>
      <c r="C13668" s="22"/>
      <c r="F13668" s="25"/>
    </row>
    <row r="13669" spans="1:6" ht="12.75" x14ac:dyDescent="0.2">
      <c r="A13669" s="20"/>
      <c r="C13669" s="22"/>
      <c r="F13669" s="25"/>
    </row>
    <row r="13670" spans="1:6" ht="12.75" x14ac:dyDescent="0.2">
      <c r="A13670" s="20"/>
      <c r="C13670" s="22"/>
      <c r="F13670" s="25"/>
    </row>
    <row r="13671" spans="1:6" ht="12.75" x14ac:dyDescent="0.2">
      <c r="A13671" s="20"/>
      <c r="C13671" s="22"/>
      <c r="F13671" s="25"/>
    </row>
    <row r="13672" spans="1:6" ht="12.75" x14ac:dyDescent="0.2">
      <c r="A13672" s="20"/>
      <c r="C13672" s="22"/>
      <c r="F13672" s="25"/>
    </row>
    <row r="13673" spans="1:6" ht="12.75" x14ac:dyDescent="0.2">
      <c r="A13673" s="20"/>
      <c r="C13673" s="22"/>
      <c r="F13673" s="25"/>
    </row>
    <row r="13674" spans="1:6" ht="12.75" x14ac:dyDescent="0.2">
      <c r="A13674" s="20"/>
      <c r="C13674" s="22"/>
      <c r="F13674" s="25"/>
    </row>
    <row r="13675" spans="1:6" ht="12.75" x14ac:dyDescent="0.2">
      <c r="A13675" s="20"/>
      <c r="C13675" s="22"/>
      <c r="F13675" s="25"/>
    </row>
    <row r="13676" spans="1:6" ht="12.75" x14ac:dyDescent="0.2">
      <c r="A13676" s="20"/>
      <c r="C13676" s="22"/>
      <c r="F13676" s="25"/>
    </row>
    <row r="13677" spans="1:6" ht="12.75" x14ac:dyDescent="0.2">
      <c r="A13677" s="20"/>
      <c r="C13677" s="22"/>
      <c r="F13677" s="25"/>
    </row>
    <row r="13678" spans="1:6" ht="12.75" x14ac:dyDescent="0.2">
      <c r="A13678" s="20"/>
      <c r="C13678" s="22"/>
      <c r="F13678" s="25"/>
    </row>
    <row r="13679" spans="1:6" ht="12.75" x14ac:dyDescent="0.2">
      <c r="A13679" s="20"/>
      <c r="C13679" s="22"/>
      <c r="F13679" s="25"/>
    </row>
    <row r="13680" spans="1:6" ht="12.75" x14ac:dyDescent="0.2">
      <c r="A13680" s="20"/>
      <c r="C13680" s="22"/>
      <c r="F13680" s="25"/>
    </row>
    <row r="13681" spans="1:6" ht="12.75" x14ac:dyDescent="0.2">
      <c r="A13681" s="20"/>
      <c r="C13681" s="22"/>
      <c r="F13681" s="25"/>
    </row>
    <row r="13682" spans="1:6" ht="12.75" x14ac:dyDescent="0.2">
      <c r="A13682" s="20"/>
      <c r="C13682" s="22"/>
      <c r="F13682" s="25"/>
    </row>
    <row r="13683" spans="1:6" ht="12.75" x14ac:dyDescent="0.2">
      <c r="A13683" s="20"/>
      <c r="C13683" s="22"/>
      <c r="F13683" s="25"/>
    </row>
    <row r="13684" spans="1:6" ht="12.75" x14ac:dyDescent="0.2">
      <c r="A13684" s="20"/>
      <c r="C13684" s="22"/>
      <c r="F13684" s="25"/>
    </row>
    <row r="13685" spans="1:6" ht="12.75" x14ac:dyDescent="0.2">
      <c r="A13685" s="20"/>
      <c r="C13685" s="22"/>
      <c r="F13685" s="25"/>
    </row>
    <row r="13686" spans="1:6" ht="12.75" x14ac:dyDescent="0.2">
      <c r="A13686" s="20"/>
      <c r="C13686" s="22"/>
      <c r="F13686" s="25"/>
    </row>
    <row r="13687" spans="1:6" ht="12.75" x14ac:dyDescent="0.2">
      <c r="A13687" s="20"/>
      <c r="C13687" s="22"/>
      <c r="F13687" s="25"/>
    </row>
    <row r="13688" spans="1:6" ht="12.75" x14ac:dyDescent="0.2">
      <c r="A13688" s="20"/>
      <c r="C13688" s="22"/>
      <c r="F13688" s="25"/>
    </row>
    <row r="13689" spans="1:6" ht="12.75" x14ac:dyDescent="0.2">
      <c r="A13689" s="20"/>
      <c r="C13689" s="22"/>
      <c r="F13689" s="25"/>
    </row>
    <row r="13690" spans="1:6" ht="12.75" x14ac:dyDescent="0.2">
      <c r="A13690" s="20"/>
      <c r="C13690" s="22"/>
      <c r="F13690" s="25"/>
    </row>
    <row r="13691" spans="1:6" ht="12.75" x14ac:dyDescent="0.2">
      <c r="A13691" s="20"/>
      <c r="C13691" s="22"/>
      <c r="F13691" s="25"/>
    </row>
    <row r="13692" spans="1:6" ht="12.75" x14ac:dyDescent="0.2">
      <c r="A13692" s="20"/>
      <c r="C13692" s="22"/>
      <c r="F13692" s="25"/>
    </row>
    <row r="13693" spans="1:6" ht="12.75" x14ac:dyDescent="0.2">
      <c r="A13693" s="20"/>
      <c r="C13693" s="22"/>
      <c r="F13693" s="25"/>
    </row>
    <row r="13694" spans="1:6" ht="12.75" x14ac:dyDescent="0.2">
      <c r="A13694" s="20"/>
      <c r="C13694" s="22"/>
      <c r="F13694" s="25"/>
    </row>
    <row r="13695" spans="1:6" ht="12.75" x14ac:dyDescent="0.2">
      <c r="A13695" s="20"/>
      <c r="C13695" s="22"/>
      <c r="F13695" s="25"/>
    </row>
    <row r="13696" spans="1:6" ht="12.75" x14ac:dyDescent="0.2">
      <c r="A13696" s="20"/>
      <c r="C13696" s="22"/>
      <c r="F13696" s="25"/>
    </row>
    <row r="13697" spans="1:6" ht="12.75" x14ac:dyDescent="0.2">
      <c r="A13697" s="20"/>
      <c r="C13697" s="22"/>
      <c r="F13697" s="25"/>
    </row>
    <row r="13698" spans="1:6" ht="12.75" x14ac:dyDescent="0.2">
      <c r="A13698" s="20"/>
      <c r="C13698" s="22"/>
      <c r="F13698" s="25"/>
    </row>
    <row r="13699" spans="1:6" ht="12.75" x14ac:dyDescent="0.2">
      <c r="A13699" s="20"/>
      <c r="C13699" s="22"/>
      <c r="F13699" s="25"/>
    </row>
    <row r="13700" spans="1:6" ht="12.75" x14ac:dyDescent="0.2">
      <c r="A13700" s="20"/>
      <c r="C13700" s="22"/>
      <c r="F13700" s="25"/>
    </row>
    <row r="13701" spans="1:6" ht="12.75" x14ac:dyDescent="0.2">
      <c r="A13701" s="20"/>
      <c r="C13701" s="22"/>
      <c r="F13701" s="25"/>
    </row>
    <row r="13702" spans="1:6" ht="12.75" x14ac:dyDescent="0.2">
      <c r="A13702" s="20"/>
      <c r="C13702" s="22"/>
      <c r="F13702" s="25"/>
    </row>
    <row r="13703" spans="1:6" ht="12.75" x14ac:dyDescent="0.2">
      <c r="A13703" s="20"/>
      <c r="C13703" s="22"/>
      <c r="F13703" s="25"/>
    </row>
    <row r="13704" spans="1:6" ht="12.75" x14ac:dyDescent="0.2">
      <c r="A13704" s="20"/>
      <c r="C13704" s="22"/>
      <c r="F13704" s="25"/>
    </row>
    <row r="13705" spans="1:6" ht="12.75" x14ac:dyDescent="0.2">
      <c r="A13705" s="20"/>
      <c r="C13705" s="22"/>
      <c r="F13705" s="25"/>
    </row>
    <row r="13706" spans="1:6" ht="12.75" x14ac:dyDescent="0.2">
      <c r="A13706" s="20"/>
      <c r="C13706" s="22"/>
      <c r="F13706" s="25"/>
    </row>
    <row r="13707" spans="1:6" ht="12.75" x14ac:dyDescent="0.2">
      <c r="A13707" s="20"/>
      <c r="C13707" s="22"/>
      <c r="F13707" s="25"/>
    </row>
    <row r="13708" spans="1:6" ht="12.75" x14ac:dyDescent="0.2">
      <c r="A13708" s="20"/>
      <c r="C13708" s="22"/>
      <c r="F13708" s="25"/>
    </row>
    <row r="13709" spans="1:6" ht="12.75" x14ac:dyDescent="0.2">
      <c r="A13709" s="20"/>
      <c r="C13709" s="22"/>
      <c r="F13709" s="25"/>
    </row>
    <row r="13710" spans="1:6" ht="12.75" x14ac:dyDescent="0.2">
      <c r="A13710" s="20"/>
      <c r="C13710" s="22"/>
      <c r="F13710" s="25"/>
    </row>
    <row r="13711" spans="1:6" ht="12.75" x14ac:dyDescent="0.2">
      <c r="A13711" s="20"/>
      <c r="C13711" s="22"/>
      <c r="F13711" s="25"/>
    </row>
    <row r="13712" spans="1:6" ht="12.75" x14ac:dyDescent="0.2">
      <c r="A13712" s="20"/>
      <c r="C13712" s="22"/>
      <c r="F13712" s="25"/>
    </row>
    <row r="13713" spans="1:6" ht="12.75" x14ac:dyDescent="0.2">
      <c r="A13713" s="20"/>
      <c r="C13713" s="22"/>
      <c r="F13713" s="25"/>
    </row>
    <row r="13714" spans="1:6" ht="12.75" x14ac:dyDescent="0.2">
      <c r="A13714" s="20"/>
      <c r="C13714" s="22"/>
      <c r="F13714" s="25"/>
    </row>
    <row r="13715" spans="1:6" ht="12.75" x14ac:dyDescent="0.2">
      <c r="A13715" s="20"/>
      <c r="C13715" s="22"/>
      <c r="F13715" s="25"/>
    </row>
    <row r="13716" spans="1:6" ht="12.75" x14ac:dyDescent="0.2">
      <c r="A13716" s="20"/>
      <c r="C13716" s="22"/>
      <c r="F13716" s="25"/>
    </row>
    <row r="13717" spans="1:6" ht="12.75" x14ac:dyDescent="0.2">
      <c r="A13717" s="20"/>
      <c r="C13717" s="22"/>
      <c r="F13717" s="25"/>
    </row>
    <row r="13718" spans="1:6" ht="12.75" x14ac:dyDescent="0.2">
      <c r="A13718" s="20"/>
      <c r="C13718" s="22"/>
      <c r="F13718" s="25"/>
    </row>
    <row r="13719" spans="1:6" ht="12.75" x14ac:dyDescent="0.2">
      <c r="A13719" s="20"/>
      <c r="C13719" s="22"/>
      <c r="F13719" s="25"/>
    </row>
    <row r="13720" spans="1:6" ht="12.75" x14ac:dyDescent="0.2">
      <c r="A13720" s="20"/>
      <c r="C13720" s="22"/>
      <c r="F13720" s="25"/>
    </row>
    <row r="13721" spans="1:6" ht="12.75" x14ac:dyDescent="0.2">
      <c r="A13721" s="20"/>
      <c r="C13721" s="22"/>
      <c r="F13721" s="25"/>
    </row>
    <row r="13722" spans="1:6" ht="12.75" x14ac:dyDescent="0.2">
      <c r="A13722" s="20"/>
      <c r="C13722" s="22"/>
      <c r="F13722" s="25"/>
    </row>
    <row r="13723" spans="1:6" ht="12.75" x14ac:dyDescent="0.2">
      <c r="A13723" s="20"/>
      <c r="C13723" s="22"/>
      <c r="F13723" s="25"/>
    </row>
    <row r="13724" spans="1:6" ht="12.75" x14ac:dyDescent="0.2">
      <c r="A13724" s="20"/>
      <c r="C13724" s="22"/>
      <c r="F13724" s="25"/>
    </row>
    <row r="13725" spans="1:6" ht="12.75" x14ac:dyDescent="0.2">
      <c r="A13725" s="20"/>
      <c r="C13725" s="22"/>
      <c r="F13725" s="25"/>
    </row>
    <row r="13726" spans="1:6" ht="12.75" x14ac:dyDescent="0.2">
      <c r="A13726" s="20"/>
      <c r="C13726" s="22"/>
      <c r="F13726" s="25"/>
    </row>
    <row r="13727" spans="1:6" ht="12.75" x14ac:dyDescent="0.2">
      <c r="A13727" s="20"/>
      <c r="C13727" s="22"/>
      <c r="F13727" s="25"/>
    </row>
    <row r="13728" spans="1:6" ht="12.75" x14ac:dyDescent="0.2">
      <c r="A13728" s="20"/>
      <c r="C13728" s="22"/>
      <c r="F13728" s="25"/>
    </row>
    <row r="13729" spans="1:6" ht="12.75" x14ac:dyDescent="0.2">
      <c r="A13729" s="20"/>
      <c r="C13729" s="22"/>
      <c r="F13729" s="25"/>
    </row>
    <row r="13730" spans="1:6" ht="12.75" x14ac:dyDescent="0.2">
      <c r="A13730" s="20"/>
      <c r="C13730" s="22"/>
      <c r="F13730" s="25"/>
    </row>
    <row r="13731" spans="1:6" ht="12.75" x14ac:dyDescent="0.2">
      <c r="A13731" s="20"/>
      <c r="C13731" s="22"/>
      <c r="F13731" s="25"/>
    </row>
    <row r="13732" spans="1:6" ht="12.75" x14ac:dyDescent="0.2">
      <c r="A13732" s="20"/>
      <c r="C13732" s="22"/>
      <c r="F13732" s="25"/>
    </row>
    <row r="13733" spans="1:6" ht="12.75" x14ac:dyDescent="0.2">
      <c r="A13733" s="20"/>
      <c r="C13733" s="22"/>
      <c r="F13733" s="25"/>
    </row>
    <row r="13734" spans="1:6" ht="12.75" x14ac:dyDescent="0.2">
      <c r="A13734" s="20"/>
      <c r="C13734" s="22"/>
      <c r="F13734" s="25"/>
    </row>
    <row r="13735" spans="1:6" ht="12.75" x14ac:dyDescent="0.2">
      <c r="A13735" s="20"/>
      <c r="C13735" s="22"/>
      <c r="F13735" s="25"/>
    </row>
    <row r="13736" spans="1:6" ht="12.75" x14ac:dyDescent="0.2">
      <c r="A13736" s="20"/>
      <c r="C13736" s="22"/>
      <c r="F13736" s="25"/>
    </row>
    <row r="13737" spans="1:6" ht="12.75" x14ac:dyDescent="0.2">
      <c r="A13737" s="20"/>
      <c r="C13737" s="22"/>
      <c r="F13737" s="25"/>
    </row>
    <row r="13738" spans="1:6" ht="12.75" x14ac:dyDescent="0.2">
      <c r="A13738" s="20"/>
      <c r="C13738" s="22"/>
      <c r="F13738" s="25"/>
    </row>
    <row r="13739" spans="1:6" ht="12.75" x14ac:dyDescent="0.2">
      <c r="A13739" s="20"/>
      <c r="C13739" s="22"/>
      <c r="F13739" s="25"/>
    </row>
    <row r="13740" spans="1:6" ht="12.75" x14ac:dyDescent="0.2">
      <c r="A13740" s="20"/>
      <c r="C13740" s="22"/>
      <c r="F13740" s="25"/>
    </row>
    <row r="13741" spans="1:6" ht="12.75" x14ac:dyDescent="0.2">
      <c r="A13741" s="20"/>
      <c r="C13741" s="22"/>
      <c r="F13741" s="25"/>
    </row>
    <row r="13742" spans="1:6" ht="12.75" x14ac:dyDescent="0.2">
      <c r="A13742" s="20"/>
      <c r="C13742" s="22"/>
      <c r="F13742" s="25"/>
    </row>
    <row r="13743" spans="1:6" ht="12.75" x14ac:dyDescent="0.2">
      <c r="A13743" s="20"/>
      <c r="C13743" s="22"/>
      <c r="F13743" s="25"/>
    </row>
    <row r="13744" spans="1:6" ht="12.75" x14ac:dyDescent="0.2">
      <c r="A13744" s="20"/>
      <c r="C13744" s="22"/>
      <c r="F13744" s="25"/>
    </row>
    <row r="13745" spans="1:6" ht="12.75" x14ac:dyDescent="0.2">
      <c r="A13745" s="20"/>
      <c r="C13745" s="22"/>
      <c r="F13745" s="25"/>
    </row>
    <row r="13746" spans="1:6" ht="12.75" x14ac:dyDescent="0.2">
      <c r="A13746" s="20"/>
      <c r="C13746" s="22"/>
      <c r="F13746" s="25"/>
    </row>
    <row r="13747" spans="1:6" ht="12.75" x14ac:dyDescent="0.2">
      <c r="A13747" s="20"/>
      <c r="C13747" s="22"/>
      <c r="F13747" s="25"/>
    </row>
    <row r="13748" spans="1:6" ht="12.75" x14ac:dyDescent="0.2">
      <c r="A13748" s="20"/>
      <c r="C13748" s="22"/>
      <c r="F13748" s="25"/>
    </row>
    <row r="13749" spans="1:6" ht="12.75" x14ac:dyDescent="0.2">
      <c r="A13749" s="20"/>
      <c r="C13749" s="22"/>
      <c r="F13749" s="25"/>
    </row>
    <row r="13750" spans="1:6" ht="12.75" x14ac:dyDescent="0.2">
      <c r="A13750" s="20"/>
      <c r="C13750" s="22"/>
      <c r="F13750" s="25"/>
    </row>
    <row r="13751" spans="1:6" ht="12.75" x14ac:dyDescent="0.2">
      <c r="A13751" s="20"/>
      <c r="C13751" s="22"/>
      <c r="F13751" s="25"/>
    </row>
    <row r="13752" spans="1:6" ht="12.75" x14ac:dyDescent="0.2">
      <c r="A13752" s="20"/>
      <c r="C13752" s="22"/>
      <c r="F13752" s="25"/>
    </row>
    <row r="13753" spans="1:6" ht="12.75" x14ac:dyDescent="0.2">
      <c r="A13753" s="20"/>
      <c r="C13753" s="22"/>
      <c r="F13753" s="25"/>
    </row>
    <row r="13754" spans="1:6" ht="12.75" x14ac:dyDescent="0.2">
      <c r="A13754" s="20"/>
      <c r="C13754" s="22"/>
      <c r="F13754" s="25"/>
    </row>
    <row r="13755" spans="1:6" ht="12.75" x14ac:dyDescent="0.2">
      <c r="A13755" s="20"/>
      <c r="C13755" s="22"/>
      <c r="F13755" s="25"/>
    </row>
    <row r="13756" spans="1:6" ht="12.75" x14ac:dyDescent="0.2">
      <c r="A13756" s="20"/>
      <c r="C13756" s="22"/>
      <c r="F13756" s="25"/>
    </row>
    <row r="13757" spans="1:6" ht="12.75" x14ac:dyDescent="0.2">
      <c r="A13757" s="20"/>
      <c r="C13757" s="22"/>
      <c r="F13757" s="25"/>
    </row>
    <row r="13758" spans="1:6" ht="12.75" x14ac:dyDescent="0.2">
      <c r="A13758" s="20"/>
      <c r="C13758" s="22"/>
      <c r="F13758" s="25"/>
    </row>
    <row r="13759" spans="1:6" ht="12.75" x14ac:dyDescent="0.2">
      <c r="A13759" s="20"/>
      <c r="C13759" s="22"/>
      <c r="F13759" s="25"/>
    </row>
    <row r="13760" spans="1:6" ht="12.75" x14ac:dyDescent="0.2">
      <c r="A13760" s="20"/>
      <c r="C13760" s="22"/>
      <c r="F13760" s="25"/>
    </row>
    <row r="13761" spans="1:6" ht="12.75" x14ac:dyDescent="0.2">
      <c r="A13761" s="20"/>
      <c r="C13761" s="22"/>
      <c r="F13761" s="25"/>
    </row>
    <row r="13762" spans="1:6" ht="12.75" x14ac:dyDescent="0.2">
      <c r="A13762" s="20"/>
      <c r="C13762" s="22"/>
      <c r="F13762" s="25"/>
    </row>
    <row r="13763" spans="1:6" ht="12.75" x14ac:dyDescent="0.2">
      <c r="A13763" s="20"/>
      <c r="C13763" s="22"/>
      <c r="F13763" s="25"/>
    </row>
    <row r="13764" spans="1:6" ht="12.75" x14ac:dyDescent="0.2">
      <c r="A13764" s="20"/>
      <c r="C13764" s="22"/>
      <c r="F13764" s="25"/>
    </row>
    <row r="13765" spans="1:6" ht="12.75" x14ac:dyDescent="0.2">
      <c r="A13765" s="20"/>
      <c r="C13765" s="22"/>
      <c r="F13765" s="25"/>
    </row>
    <row r="13766" spans="1:6" ht="12.75" x14ac:dyDescent="0.2">
      <c r="A13766" s="20"/>
      <c r="C13766" s="22"/>
      <c r="F13766" s="25"/>
    </row>
    <row r="13767" spans="1:6" ht="12.75" x14ac:dyDescent="0.2">
      <c r="A13767" s="20"/>
      <c r="C13767" s="22"/>
      <c r="F13767" s="25"/>
    </row>
    <row r="13768" spans="1:6" ht="12.75" x14ac:dyDescent="0.2">
      <c r="A13768" s="20"/>
      <c r="C13768" s="22"/>
      <c r="F13768" s="25"/>
    </row>
    <row r="13769" spans="1:6" ht="12.75" x14ac:dyDescent="0.2">
      <c r="A13769" s="20"/>
      <c r="C13769" s="22"/>
      <c r="F13769" s="25"/>
    </row>
    <row r="13770" spans="1:6" ht="12.75" x14ac:dyDescent="0.2">
      <c r="A13770" s="20"/>
      <c r="C13770" s="22"/>
      <c r="F13770" s="25"/>
    </row>
    <row r="13771" spans="1:6" ht="12.75" x14ac:dyDescent="0.2">
      <c r="A13771" s="20"/>
      <c r="C13771" s="22"/>
      <c r="F13771" s="25"/>
    </row>
    <row r="13772" spans="1:6" ht="12.75" x14ac:dyDescent="0.2">
      <c r="A13772" s="20"/>
      <c r="C13772" s="22"/>
      <c r="F13772" s="25"/>
    </row>
    <row r="13773" spans="1:6" ht="12.75" x14ac:dyDescent="0.2">
      <c r="A13773" s="20"/>
      <c r="C13773" s="22"/>
      <c r="F13773" s="25"/>
    </row>
    <row r="13774" spans="1:6" ht="12.75" x14ac:dyDescent="0.2">
      <c r="A13774" s="20"/>
      <c r="C13774" s="22"/>
      <c r="F13774" s="25"/>
    </row>
    <row r="13775" spans="1:6" ht="12.75" x14ac:dyDescent="0.2">
      <c r="A13775" s="20"/>
      <c r="C13775" s="22"/>
      <c r="F13775" s="25"/>
    </row>
    <row r="13776" spans="1:6" ht="12.75" x14ac:dyDescent="0.2">
      <c r="A13776" s="20"/>
      <c r="C13776" s="22"/>
      <c r="F13776" s="25"/>
    </row>
    <row r="13777" spans="1:6" ht="12.75" x14ac:dyDescent="0.2">
      <c r="A13777" s="20"/>
      <c r="C13777" s="22"/>
      <c r="F13777" s="25"/>
    </row>
    <row r="13778" spans="1:6" ht="12.75" x14ac:dyDescent="0.2">
      <c r="A13778" s="20"/>
      <c r="C13778" s="22"/>
      <c r="F13778" s="25"/>
    </row>
    <row r="13779" spans="1:6" ht="12.75" x14ac:dyDescent="0.2">
      <c r="A13779" s="20"/>
      <c r="C13779" s="22"/>
      <c r="F13779" s="25"/>
    </row>
    <row r="13780" spans="1:6" ht="12.75" x14ac:dyDescent="0.2">
      <c r="A13780" s="20"/>
      <c r="C13780" s="22"/>
      <c r="F13780" s="25"/>
    </row>
    <row r="13781" spans="1:6" ht="12.75" x14ac:dyDescent="0.2">
      <c r="A13781" s="20"/>
      <c r="C13781" s="22"/>
      <c r="F13781" s="25"/>
    </row>
    <row r="13782" spans="1:6" ht="12.75" x14ac:dyDescent="0.2">
      <c r="A13782" s="20"/>
      <c r="C13782" s="22"/>
      <c r="F13782" s="25"/>
    </row>
    <row r="13783" spans="1:6" ht="12.75" x14ac:dyDescent="0.2">
      <c r="A13783" s="20"/>
      <c r="C13783" s="22"/>
      <c r="F13783" s="25"/>
    </row>
    <row r="13784" spans="1:6" ht="12.75" x14ac:dyDescent="0.2">
      <c r="A13784" s="20"/>
      <c r="C13784" s="22"/>
      <c r="F13784" s="25"/>
    </row>
    <row r="13785" spans="1:6" ht="12.75" x14ac:dyDescent="0.2">
      <c r="A13785" s="20"/>
      <c r="C13785" s="22"/>
      <c r="F13785" s="25"/>
    </row>
    <row r="13786" spans="1:6" ht="12.75" x14ac:dyDescent="0.2">
      <c r="A13786" s="20"/>
      <c r="C13786" s="22"/>
      <c r="F13786" s="25"/>
    </row>
    <row r="13787" spans="1:6" ht="12.75" x14ac:dyDescent="0.2">
      <c r="A13787" s="20"/>
      <c r="C13787" s="22"/>
      <c r="F13787" s="25"/>
    </row>
    <row r="13788" spans="1:6" ht="12.75" x14ac:dyDescent="0.2">
      <c r="A13788" s="20"/>
      <c r="C13788" s="22"/>
      <c r="F13788" s="25"/>
    </row>
    <row r="13789" spans="1:6" ht="12.75" x14ac:dyDescent="0.2">
      <c r="A13789" s="20"/>
      <c r="C13789" s="22"/>
      <c r="F13789" s="25"/>
    </row>
    <row r="13790" spans="1:6" ht="12.75" x14ac:dyDescent="0.2">
      <c r="A13790" s="20"/>
      <c r="C13790" s="22"/>
      <c r="F13790" s="25"/>
    </row>
    <row r="13791" spans="1:6" ht="12.75" x14ac:dyDescent="0.2">
      <c r="A13791" s="20"/>
      <c r="C13791" s="22"/>
      <c r="F13791" s="25"/>
    </row>
    <row r="13792" spans="1:6" ht="12.75" x14ac:dyDescent="0.2">
      <c r="A13792" s="20"/>
      <c r="C13792" s="22"/>
      <c r="F13792" s="25"/>
    </row>
    <row r="13793" spans="1:6" ht="12.75" x14ac:dyDescent="0.2">
      <c r="A13793" s="20"/>
      <c r="C13793" s="22"/>
      <c r="F13793" s="25"/>
    </row>
    <row r="13794" spans="1:6" ht="12.75" x14ac:dyDescent="0.2">
      <c r="A13794" s="20"/>
      <c r="C13794" s="22"/>
      <c r="F13794" s="25"/>
    </row>
    <row r="13795" spans="1:6" ht="12.75" x14ac:dyDescent="0.2">
      <c r="A13795" s="20"/>
      <c r="C13795" s="22"/>
      <c r="F13795" s="25"/>
    </row>
    <row r="13796" spans="1:6" ht="12.75" x14ac:dyDescent="0.2">
      <c r="A13796" s="20"/>
      <c r="C13796" s="22"/>
      <c r="F13796" s="25"/>
    </row>
    <row r="13797" spans="1:6" ht="12.75" x14ac:dyDescent="0.2">
      <c r="A13797" s="20"/>
      <c r="C13797" s="22"/>
      <c r="F13797" s="25"/>
    </row>
    <row r="13798" spans="1:6" ht="12.75" x14ac:dyDescent="0.2">
      <c r="A13798" s="20"/>
      <c r="C13798" s="22"/>
      <c r="F13798" s="25"/>
    </row>
    <row r="13799" spans="1:6" ht="12.75" x14ac:dyDescent="0.2">
      <c r="A13799" s="20"/>
      <c r="C13799" s="22"/>
      <c r="F13799" s="25"/>
    </row>
    <row r="13800" spans="1:6" ht="12.75" x14ac:dyDescent="0.2">
      <c r="A13800" s="20"/>
      <c r="C13800" s="22"/>
      <c r="F13800" s="25"/>
    </row>
    <row r="13801" spans="1:6" ht="12.75" x14ac:dyDescent="0.2">
      <c r="A13801" s="20"/>
      <c r="C13801" s="22"/>
      <c r="F13801" s="25"/>
    </row>
    <row r="13802" spans="1:6" ht="12.75" x14ac:dyDescent="0.2">
      <c r="A13802" s="20"/>
      <c r="C13802" s="22"/>
      <c r="F13802" s="25"/>
    </row>
    <row r="13803" spans="1:6" ht="12.75" x14ac:dyDescent="0.2">
      <c r="A13803" s="20"/>
      <c r="C13803" s="22"/>
      <c r="F13803" s="25"/>
    </row>
    <row r="13804" spans="1:6" ht="12.75" x14ac:dyDescent="0.2">
      <c r="A13804" s="20"/>
      <c r="C13804" s="22"/>
      <c r="F13804" s="25"/>
    </row>
    <row r="13805" spans="1:6" ht="12.75" x14ac:dyDescent="0.2">
      <c r="A13805" s="20"/>
      <c r="C13805" s="22"/>
      <c r="F13805" s="25"/>
    </row>
    <row r="13806" spans="1:6" ht="12.75" x14ac:dyDescent="0.2">
      <c r="A13806" s="20"/>
      <c r="C13806" s="22"/>
      <c r="F13806" s="25"/>
    </row>
    <row r="13807" spans="1:6" ht="12.75" x14ac:dyDescent="0.2">
      <c r="A13807" s="20"/>
      <c r="C13807" s="22"/>
      <c r="F13807" s="25"/>
    </row>
    <row r="13808" spans="1:6" ht="12.75" x14ac:dyDescent="0.2">
      <c r="A13808" s="20"/>
      <c r="C13808" s="22"/>
      <c r="F13808" s="25"/>
    </row>
    <row r="13809" spans="1:6" ht="12.75" x14ac:dyDescent="0.2">
      <c r="A13809" s="20"/>
      <c r="C13809" s="22"/>
      <c r="F13809" s="25"/>
    </row>
    <row r="13810" spans="1:6" ht="12.75" x14ac:dyDescent="0.2">
      <c r="A13810" s="20"/>
      <c r="C13810" s="22"/>
      <c r="F13810" s="25"/>
    </row>
    <row r="13811" spans="1:6" ht="12.75" x14ac:dyDescent="0.2">
      <c r="A13811" s="20"/>
      <c r="C13811" s="22"/>
      <c r="F13811" s="25"/>
    </row>
    <row r="13812" spans="1:6" ht="12.75" x14ac:dyDescent="0.2">
      <c r="A13812" s="20"/>
      <c r="C13812" s="22"/>
      <c r="F13812" s="25"/>
    </row>
    <row r="13813" spans="1:6" ht="12.75" x14ac:dyDescent="0.2">
      <c r="A13813" s="20"/>
      <c r="C13813" s="22"/>
      <c r="F13813" s="25"/>
    </row>
    <row r="13814" spans="1:6" ht="12.75" x14ac:dyDescent="0.2">
      <c r="A13814" s="20"/>
      <c r="C13814" s="22"/>
      <c r="F13814" s="25"/>
    </row>
    <row r="13815" spans="1:6" ht="12.75" x14ac:dyDescent="0.2">
      <c r="A13815" s="20"/>
      <c r="C13815" s="22"/>
      <c r="F13815" s="25"/>
    </row>
    <row r="13816" spans="1:6" ht="12.75" x14ac:dyDescent="0.2">
      <c r="A13816" s="20"/>
      <c r="C13816" s="22"/>
      <c r="F13816" s="25"/>
    </row>
    <row r="13817" spans="1:6" ht="12.75" x14ac:dyDescent="0.2">
      <c r="A13817" s="20"/>
      <c r="C13817" s="22"/>
      <c r="F13817" s="25"/>
    </row>
    <row r="13818" spans="1:6" ht="12.75" x14ac:dyDescent="0.2">
      <c r="A13818" s="20"/>
      <c r="C13818" s="22"/>
      <c r="F13818" s="25"/>
    </row>
    <row r="13819" spans="1:6" ht="12.75" x14ac:dyDescent="0.2">
      <c r="A13819" s="20"/>
      <c r="C13819" s="22"/>
      <c r="F13819" s="25"/>
    </row>
    <row r="13820" spans="1:6" ht="12.75" x14ac:dyDescent="0.2">
      <c r="A13820" s="20"/>
      <c r="C13820" s="22"/>
      <c r="F13820" s="25"/>
    </row>
    <row r="13821" spans="1:6" ht="12.75" x14ac:dyDescent="0.2">
      <c r="A13821" s="20"/>
      <c r="C13821" s="22"/>
      <c r="F13821" s="25"/>
    </row>
    <row r="13822" spans="1:6" ht="12.75" x14ac:dyDescent="0.2">
      <c r="A13822" s="20"/>
      <c r="C13822" s="22"/>
      <c r="F13822" s="25"/>
    </row>
    <row r="13823" spans="1:6" ht="12.75" x14ac:dyDescent="0.2">
      <c r="A13823" s="20"/>
      <c r="C13823" s="22"/>
      <c r="F13823" s="25"/>
    </row>
    <row r="13824" spans="1:6" ht="12.75" x14ac:dyDescent="0.2">
      <c r="A13824" s="20"/>
      <c r="C13824" s="22"/>
      <c r="F13824" s="25"/>
    </row>
    <row r="13825" spans="1:6" ht="12.75" x14ac:dyDescent="0.2">
      <c r="A13825" s="20"/>
      <c r="C13825" s="22"/>
      <c r="F13825" s="25"/>
    </row>
    <row r="13826" spans="1:6" ht="12.75" x14ac:dyDescent="0.2">
      <c r="A13826" s="20"/>
      <c r="C13826" s="22"/>
      <c r="F13826" s="25"/>
    </row>
    <row r="13827" spans="1:6" ht="12.75" x14ac:dyDescent="0.2">
      <c r="A13827" s="20"/>
      <c r="C13827" s="22"/>
      <c r="F13827" s="25"/>
    </row>
    <row r="13828" spans="1:6" ht="12.75" x14ac:dyDescent="0.2">
      <c r="A13828" s="20"/>
      <c r="C13828" s="22"/>
      <c r="F13828" s="25"/>
    </row>
    <row r="13829" spans="1:6" ht="12.75" x14ac:dyDescent="0.2">
      <c r="A13829" s="20"/>
      <c r="C13829" s="22"/>
      <c r="F13829" s="25"/>
    </row>
    <row r="13830" spans="1:6" ht="12.75" x14ac:dyDescent="0.2">
      <c r="A13830" s="20"/>
      <c r="C13830" s="22"/>
      <c r="F13830" s="25"/>
    </row>
    <row r="13831" spans="1:6" ht="12.75" x14ac:dyDescent="0.2">
      <c r="A13831" s="20"/>
      <c r="C13831" s="22"/>
      <c r="F13831" s="25"/>
    </row>
    <row r="13832" spans="1:6" ht="12.75" x14ac:dyDescent="0.2">
      <c r="A13832" s="20"/>
      <c r="C13832" s="22"/>
      <c r="F13832" s="25"/>
    </row>
    <row r="13833" spans="1:6" ht="12.75" x14ac:dyDescent="0.2">
      <c r="A13833" s="20"/>
      <c r="C13833" s="22"/>
      <c r="F13833" s="25"/>
    </row>
    <row r="13834" spans="1:6" ht="12.75" x14ac:dyDescent="0.2">
      <c r="A13834" s="20"/>
      <c r="C13834" s="22"/>
      <c r="F13834" s="25"/>
    </row>
    <row r="13835" spans="1:6" ht="12.75" x14ac:dyDescent="0.2">
      <c r="A13835" s="20"/>
      <c r="C13835" s="22"/>
      <c r="F13835" s="25"/>
    </row>
    <row r="13836" spans="1:6" ht="12.75" x14ac:dyDescent="0.2">
      <c r="A13836" s="20"/>
      <c r="C13836" s="22"/>
      <c r="F13836" s="25"/>
    </row>
    <row r="13837" spans="1:6" ht="12.75" x14ac:dyDescent="0.2">
      <c r="A13837" s="20"/>
      <c r="C13837" s="22"/>
      <c r="F13837" s="25"/>
    </row>
    <row r="13838" spans="1:6" ht="12.75" x14ac:dyDescent="0.2">
      <c r="A13838" s="20"/>
      <c r="C13838" s="22"/>
      <c r="F13838" s="25"/>
    </row>
    <row r="13839" spans="1:6" ht="12.75" x14ac:dyDescent="0.2">
      <c r="A13839" s="20"/>
      <c r="C13839" s="22"/>
      <c r="F13839" s="25"/>
    </row>
    <row r="13840" spans="1:6" ht="12.75" x14ac:dyDescent="0.2">
      <c r="A13840" s="20"/>
      <c r="C13840" s="22"/>
      <c r="F13840" s="25"/>
    </row>
    <row r="13841" spans="1:6" ht="12.75" x14ac:dyDescent="0.2">
      <c r="A13841" s="20"/>
      <c r="C13841" s="22"/>
      <c r="F13841" s="25"/>
    </row>
    <row r="13842" spans="1:6" ht="12.75" x14ac:dyDescent="0.2">
      <c r="A13842" s="20"/>
      <c r="C13842" s="22"/>
      <c r="F13842" s="25"/>
    </row>
    <row r="13843" spans="1:6" ht="12.75" x14ac:dyDescent="0.2">
      <c r="A13843" s="20"/>
      <c r="C13843" s="22"/>
      <c r="F13843" s="25"/>
    </row>
    <row r="13844" spans="1:6" ht="12.75" x14ac:dyDescent="0.2">
      <c r="A13844" s="20"/>
      <c r="C13844" s="22"/>
      <c r="F13844" s="25"/>
    </row>
    <row r="13845" spans="1:6" ht="12.75" x14ac:dyDescent="0.2">
      <c r="A13845" s="20"/>
      <c r="C13845" s="22"/>
      <c r="F13845" s="25"/>
    </row>
    <row r="13846" spans="1:6" ht="12.75" x14ac:dyDescent="0.2">
      <c r="A13846" s="20"/>
      <c r="C13846" s="22"/>
      <c r="F13846" s="25"/>
    </row>
    <row r="13847" spans="1:6" ht="12.75" x14ac:dyDescent="0.2">
      <c r="A13847" s="20"/>
      <c r="C13847" s="22"/>
      <c r="F13847" s="25"/>
    </row>
    <row r="13848" spans="1:6" ht="12.75" x14ac:dyDescent="0.2">
      <c r="A13848" s="20"/>
      <c r="C13848" s="22"/>
      <c r="F13848" s="25"/>
    </row>
    <row r="13849" spans="1:6" ht="12.75" x14ac:dyDescent="0.2">
      <c r="A13849" s="20"/>
      <c r="C13849" s="22"/>
      <c r="F13849" s="25"/>
    </row>
    <row r="13850" spans="1:6" ht="12.75" x14ac:dyDescent="0.2">
      <c r="A13850" s="20"/>
      <c r="C13850" s="22"/>
      <c r="F13850" s="25"/>
    </row>
    <row r="13851" spans="1:6" ht="12.75" x14ac:dyDescent="0.2">
      <c r="A13851" s="20"/>
      <c r="C13851" s="22"/>
      <c r="F13851" s="25"/>
    </row>
    <row r="13852" spans="1:6" ht="12.75" x14ac:dyDescent="0.2">
      <c r="A13852" s="20"/>
      <c r="C13852" s="22"/>
      <c r="F13852" s="25"/>
    </row>
    <row r="13853" spans="1:6" ht="12.75" x14ac:dyDescent="0.2">
      <c r="A13853" s="20"/>
      <c r="C13853" s="22"/>
      <c r="F13853" s="25"/>
    </row>
    <row r="13854" spans="1:6" ht="12.75" x14ac:dyDescent="0.2">
      <c r="A13854" s="20"/>
      <c r="C13854" s="22"/>
      <c r="F13854" s="25"/>
    </row>
    <row r="13855" spans="1:6" ht="12.75" x14ac:dyDescent="0.2">
      <c r="A13855" s="20"/>
      <c r="C13855" s="22"/>
      <c r="F13855" s="25"/>
    </row>
    <row r="13856" spans="1:6" ht="12.75" x14ac:dyDescent="0.2">
      <c r="A13856" s="20"/>
      <c r="C13856" s="22"/>
      <c r="F13856" s="25"/>
    </row>
    <row r="13857" spans="1:6" ht="12.75" x14ac:dyDescent="0.2">
      <c r="A13857" s="20"/>
      <c r="C13857" s="22"/>
      <c r="F13857" s="25"/>
    </row>
    <row r="13858" spans="1:6" ht="12.75" x14ac:dyDescent="0.2">
      <c r="A13858" s="20"/>
      <c r="C13858" s="22"/>
      <c r="F13858" s="25"/>
    </row>
    <row r="13859" spans="1:6" ht="12.75" x14ac:dyDescent="0.2">
      <c r="A13859" s="20"/>
      <c r="C13859" s="22"/>
      <c r="F13859" s="25"/>
    </row>
    <row r="13860" spans="1:6" ht="12.75" x14ac:dyDescent="0.2">
      <c r="A13860" s="20"/>
      <c r="C13860" s="22"/>
      <c r="F13860" s="25"/>
    </row>
    <row r="13861" spans="1:6" ht="12.75" x14ac:dyDescent="0.2">
      <c r="A13861" s="20"/>
      <c r="C13861" s="22"/>
      <c r="F13861" s="25"/>
    </row>
    <row r="13862" spans="1:6" ht="12.75" x14ac:dyDescent="0.2">
      <c r="A13862" s="20"/>
      <c r="C13862" s="22"/>
      <c r="F13862" s="25"/>
    </row>
    <row r="13863" spans="1:6" ht="12.75" x14ac:dyDescent="0.2">
      <c r="A13863" s="20"/>
      <c r="C13863" s="22"/>
      <c r="F13863" s="25"/>
    </row>
    <row r="13864" spans="1:6" ht="12.75" x14ac:dyDescent="0.2">
      <c r="A13864" s="20"/>
      <c r="C13864" s="22"/>
      <c r="F13864" s="25"/>
    </row>
    <row r="13865" spans="1:6" ht="12.75" x14ac:dyDescent="0.2">
      <c r="A13865" s="20"/>
      <c r="C13865" s="22"/>
      <c r="F13865" s="25"/>
    </row>
    <row r="13866" spans="1:6" ht="12.75" x14ac:dyDescent="0.2">
      <c r="A13866" s="20"/>
      <c r="C13866" s="22"/>
      <c r="F13866" s="25"/>
    </row>
    <row r="13867" spans="1:6" ht="12.75" x14ac:dyDescent="0.2">
      <c r="A13867" s="20"/>
      <c r="C13867" s="22"/>
      <c r="F13867" s="25"/>
    </row>
    <row r="13868" spans="1:6" ht="12.75" x14ac:dyDescent="0.2">
      <c r="A13868" s="20"/>
      <c r="C13868" s="22"/>
      <c r="F13868" s="25"/>
    </row>
    <row r="13869" spans="1:6" ht="12.75" x14ac:dyDescent="0.2">
      <c r="A13869" s="20"/>
      <c r="C13869" s="22"/>
      <c r="F13869" s="25"/>
    </row>
    <row r="13870" spans="1:6" ht="12.75" x14ac:dyDescent="0.2">
      <c r="A13870" s="20"/>
      <c r="C13870" s="22"/>
      <c r="F13870" s="25"/>
    </row>
    <row r="13871" spans="1:6" ht="12.75" x14ac:dyDescent="0.2">
      <c r="A13871" s="20"/>
      <c r="C13871" s="22"/>
      <c r="F13871" s="25"/>
    </row>
    <row r="13872" spans="1:6" ht="12.75" x14ac:dyDescent="0.2">
      <c r="A13872" s="20"/>
      <c r="C13872" s="22"/>
      <c r="F13872" s="25"/>
    </row>
    <row r="13873" spans="1:6" ht="12.75" x14ac:dyDescent="0.2">
      <c r="A13873" s="20"/>
      <c r="C13873" s="22"/>
      <c r="F13873" s="25"/>
    </row>
    <row r="13874" spans="1:6" ht="12.75" x14ac:dyDescent="0.2">
      <c r="A13874" s="20"/>
      <c r="C13874" s="22"/>
      <c r="F13874" s="25"/>
    </row>
    <row r="13875" spans="1:6" ht="12.75" x14ac:dyDescent="0.2">
      <c r="A13875" s="20"/>
      <c r="C13875" s="22"/>
      <c r="F13875" s="25"/>
    </row>
    <row r="13876" spans="1:6" ht="12.75" x14ac:dyDescent="0.2">
      <c r="A13876" s="20"/>
      <c r="C13876" s="22"/>
      <c r="F13876" s="25"/>
    </row>
    <row r="13877" spans="1:6" ht="12.75" x14ac:dyDescent="0.2">
      <c r="A13877" s="20"/>
      <c r="C13877" s="22"/>
      <c r="F13877" s="25"/>
    </row>
    <row r="13878" spans="1:6" ht="12.75" x14ac:dyDescent="0.2">
      <c r="A13878" s="20"/>
      <c r="C13878" s="22"/>
      <c r="F13878" s="25"/>
    </row>
    <row r="13879" spans="1:6" ht="12.75" x14ac:dyDescent="0.2">
      <c r="A13879" s="20"/>
      <c r="C13879" s="22"/>
      <c r="F13879" s="25"/>
    </row>
    <row r="13880" spans="1:6" ht="12.75" x14ac:dyDescent="0.2">
      <c r="A13880" s="20"/>
      <c r="C13880" s="22"/>
      <c r="F13880" s="25"/>
    </row>
    <row r="13881" spans="1:6" ht="12.75" x14ac:dyDescent="0.2">
      <c r="A13881" s="20"/>
      <c r="C13881" s="22"/>
      <c r="F13881" s="25"/>
    </row>
    <row r="13882" spans="1:6" ht="12.75" x14ac:dyDescent="0.2">
      <c r="A13882" s="20"/>
      <c r="C13882" s="22"/>
      <c r="F13882" s="25"/>
    </row>
    <row r="13883" spans="1:6" ht="12.75" x14ac:dyDescent="0.2">
      <c r="A13883" s="20"/>
      <c r="C13883" s="22"/>
      <c r="F13883" s="25"/>
    </row>
    <row r="13884" spans="1:6" ht="12.75" x14ac:dyDescent="0.2">
      <c r="A13884" s="20"/>
      <c r="C13884" s="22"/>
      <c r="F13884" s="25"/>
    </row>
    <row r="13885" spans="1:6" ht="12.75" x14ac:dyDescent="0.2">
      <c r="A13885" s="20"/>
      <c r="C13885" s="22"/>
      <c r="F13885" s="25"/>
    </row>
    <row r="13886" spans="1:6" ht="12.75" x14ac:dyDescent="0.2">
      <c r="A13886" s="20"/>
      <c r="C13886" s="22"/>
      <c r="F13886" s="25"/>
    </row>
    <row r="13887" spans="1:6" ht="12.75" x14ac:dyDescent="0.2">
      <c r="A13887" s="20"/>
      <c r="C13887" s="22"/>
      <c r="F13887" s="25"/>
    </row>
    <row r="13888" spans="1:6" ht="12.75" x14ac:dyDescent="0.2">
      <c r="A13888" s="20"/>
      <c r="C13888" s="22"/>
      <c r="F13888" s="25"/>
    </row>
    <row r="13889" spans="1:6" ht="12.75" x14ac:dyDescent="0.2">
      <c r="A13889" s="20"/>
      <c r="C13889" s="22"/>
      <c r="F13889" s="25"/>
    </row>
    <row r="13890" spans="1:6" ht="12.75" x14ac:dyDescent="0.2">
      <c r="A13890" s="20"/>
      <c r="C13890" s="22"/>
      <c r="F13890" s="25"/>
    </row>
    <row r="13891" spans="1:6" ht="12.75" x14ac:dyDescent="0.2">
      <c r="A13891" s="20"/>
      <c r="C13891" s="22"/>
      <c r="F13891" s="25"/>
    </row>
    <row r="13892" spans="1:6" ht="12.75" x14ac:dyDescent="0.2">
      <c r="A13892" s="20"/>
      <c r="C13892" s="22"/>
      <c r="F13892" s="25"/>
    </row>
    <row r="13893" spans="1:6" ht="12.75" x14ac:dyDescent="0.2">
      <c r="A13893" s="20"/>
      <c r="C13893" s="22"/>
      <c r="F13893" s="25"/>
    </row>
    <row r="13894" spans="1:6" ht="12.75" x14ac:dyDescent="0.2">
      <c r="A13894" s="20"/>
      <c r="C13894" s="22"/>
      <c r="F13894" s="25"/>
    </row>
    <row r="13895" spans="1:6" ht="12.75" x14ac:dyDescent="0.2">
      <c r="A13895" s="20"/>
      <c r="C13895" s="22"/>
      <c r="F13895" s="25"/>
    </row>
    <row r="13896" spans="1:6" ht="12.75" x14ac:dyDescent="0.2">
      <c r="A13896" s="20"/>
      <c r="C13896" s="22"/>
      <c r="F13896" s="25"/>
    </row>
    <row r="13897" spans="1:6" ht="12.75" x14ac:dyDescent="0.2">
      <c r="A13897" s="20"/>
      <c r="C13897" s="22"/>
      <c r="F13897" s="25"/>
    </row>
    <row r="13898" spans="1:6" ht="12.75" x14ac:dyDescent="0.2">
      <c r="A13898" s="20"/>
      <c r="C13898" s="22"/>
      <c r="F13898" s="25"/>
    </row>
    <row r="13899" spans="1:6" ht="12.75" x14ac:dyDescent="0.2">
      <c r="A13899" s="20"/>
      <c r="C13899" s="22"/>
      <c r="F13899" s="25"/>
    </row>
    <row r="13900" spans="1:6" ht="12.75" x14ac:dyDescent="0.2">
      <c r="A13900" s="20"/>
      <c r="C13900" s="22"/>
      <c r="F13900" s="25"/>
    </row>
    <row r="13901" spans="1:6" ht="12.75" x14ac:dyDescent="0.2">
      <c r="A13901" s="20"/>
      <c r="C13901" s="22"/>
      <c r="F13901" s="25"/>
    </row>
    <row r="13902" spans="1:6" ht="12.75" x14ac:dyDescent="0.2">
      <c r="A13902" s="20"/>
      <c r="C13902" s="22"/>
      <c r="F13902" s="25"/>
    </row>
    <row r="13903" spans="1:6" ht="12.75" x14ac:dyDescent="0.2">
      <c r="A13903" s="20"/>
      <c r="C13903" s="22"/>
      <c r="F13903" s="25"/>
    </row>
    <row r="13904" spans="1:6" ht="12.75" x14ac:dyDescent="0.2">
      <c r="A13904" s="20"/>
      <c r="C13904" s="22"/>
      <c r="F13904" s="25"/>
    </row>
    <row r="13905" spans="1:6" ht="12.75" x14ac:dyDescent="0.2">
      <c r="A13905" s="20"/>
      <c r="C13905" s="22"/>
      <c r="F13905" s="25"/>
    </row>
    <row r="13906" spans="1:6" ht="12.75" x14ac:dyDescent="0.2">
      <c r="A13906" s="20"/>
      <c r="C13906" s="22"/>
      <c r="F13906" s="25"/>
    </row>
    <row r="13907" spans="1:6" ht="12.75" x14ac:dyDescent="0.2">
      <c r="A13907" s="20"/>
      <c r="C13907" s="22"/>
      <c r="F13907" s="25"/>
    </row>
    <row r="13908" spans="1:6" ht="12.75" x14ac:dyDescent="0.2">
      <c r="A13908" s="20"/>
      <c r="C13908" s="22"/>
      <c r="F13908" s="25"/>
    </row>
    <row r="13909" spans="1:6" ht="12.75" x14ac:dyDescent="0.2">
      <c r="A13909" s="20"/>
      <c r="C13909" s="22"/>
      <c r="F13909" s="25"/>
    </row>
    <row r="13910" spans="1:6" ht="12.75" x14ac:dyDescent="0.2">
      <c r="A13910" s="20"/>
      <c r="C13910" s="22"/>
      <c r="F13910" s="25"/>
    </row>
    <row r="13911" spans="1:6" ht="12.75" x14ac:dyDescent="0.2">
      <c r="A13911" s="20"/>
      <c r="C13911" s="22"/>
      <c r="F13911" s="25"/>
    </row>
    <row r="13912" spans="1:6" ht="12.75" x14ac:dyDescent="0.2">
      <c r="A13912" s="20"/>
      <c r="C13912" s="22"/>
      <c r="F13912" s="25"/>
    </row>
    <row r="13913" spans="1:6" ht="12.75" x14ac:dyDescent="0.2">
      <c r="A13913" s="20"/>
      <c r="C13913" s="22"/>
      <c r="F13913" s="25"/>
    </row>
    <row r="13914" spans="1:6" ht="12.75" x14ac:dyDescent="0.2">
      <c r="A13914" s="20"/>
      <c r="C13914" s="22"/>
      <c r="F13914" s="25"/>
    </row>
    <row r="13915" spans="1:6" ht="12.75" x14ac:dyDescent="0.2">
      <c r="A13915" s="20"/>
      <c r="C13915" s="22"/>
      <c r="F13915" s="25"/>
    </row>
    <row r="13916" spans="1:6" ht="12.75" x14ac:dyDescent="0.2">
      <c r="A13916" s="20"/>
      <c r="C13916" s="22"/>
      <c r="F13916" s="25"/>
    </row>
    <row r="13917" spans="1:6" ht="12.75" x14ac:dyDescent="0.2">
      <c r="A13917" s="20"/>
      <c r="C13917" s="22"/>
      <c r="F13917" s="25"/>
    </row>
    <row r="13918" spans="1:6" ht="12.75" x14ac:dyDescent="0.2">
      <c r="A13918" s="20"/>
      <c r="C13918" s="22"/>
      <c r="F13918" s="25"/>
    </row>
    <row r="13919" spans="1:6" ht="12.75" x14ac:dyDescent="0.2">
      <c r="A13919" s="20"/>
      <c r="C13919" s="22"/>
      <c r="F13919" s="25"/>
    </row>
    <row r="13920" spans="1:6" ht="12.75" x14ac:dyDescent="0.2">
      <c r="A13920" s="20"/>
      <c r="C13920" s="22"/>
      <c r="F13920" s="25"/>
    </row>
    <row r="13921" spans="1:6" ht="12.75" x14ac:dyDescent="0.2">
      <c r="A13921" s="20"/>
      <c r="C13921" s="22"/>
      <c r="F13921" s="25"/>
    </row>
    <row r="13922" spans="1:6" ht="12.75" x14ac:dyDescent="0.2">
      <c r="A13922" s="20"/>
      <c r="C13922" s="22"/>
      <c r="F13922" s="25"/>
    </row>
    <row r="13923" spans="1:6" ht="12.75" x14ac:dyDescent="0.2">
      <c r="A13923" s="20"/>
      <c r="C13923" s="22"/>
      <c r="F13923" s="25"/>
    </row>
    <row r="13924" spans="1:6" ht="12.75" x14ac:dyDescent="0.2">
      <c r="A13924" s="20"/>
      <c r="C13924" s="22"/>
      <c r="F13924" s="25"/>
    </row>
    <row r="13925" spans="1:6" ht="12.75" x14ac:dyDescent="0.2">
      <c r="A13925" s="20"/>
      <c r="C13925" s="22"/>
      <c r="F13925" s="25"/>
    </row>
    <row r="13926" spans="1:6" ht="12.75" x14ac:dyDescent="0.2">
      <c r="A13926" s="20"/>
      <c r="C13926" s="22"/>
      <c r="F13926" s="25"/>
    </row>
    <row r="13927" spans="1:6" ht="12.75" x14ac:dyDescent="0.2">
      <c r="A13927" s="20"/>
      <c r="C13927" s="22"/>
      <c r="F13927" s="25"/>
    </row>
    <row r="13928" spans="1:6" ht="12.75" x14ac:dyDescent="0.2">
      <c r="A13928" s="20"/>
      <c r="C13928" s="22"/>
      <c r="F13928" s="25"/>
    </row>
    <row r="13929" spans="1:6" ht="12.75" x14ac:dyDescent="0.2">
      <c r="A13929" s="20"/>
      <c r="C13929" s="22"/>
      <c r="F13929" s="25"/>
    </row>
    <row r="13930" spans="1:6" ht="12.75" x14ac:dyDescent="0.2">
      <c r="A13930" s="20"/>
      <c r="C13930" s="22"/>
      <c r="F13930" s="25"/>
    </row>
    <row r="13931" spans="1:6" ht="12.75" x14ac:dyDescent="0.2">
      <c r="A13931" s="20"/>
      <c r="C13931" s="22"/>
      <c r="F13931" s="25"/>
    </row>
    <row r="13932" spans="1:6" ht="12.75" x14ac:dyDescent="0.2">
      <c r="A13932" s="20"/>
      <c r="C13932" s="22"/>
      <c r="F13932" s="25"/>
    </row>
    <row r="13933" spans="1:6" ht="12.75" x14ac:dyDescent="0.2">
      <c r="A13933" s="20"/>
      <c r="C13933" s="22"/>
      <c r="F13933" s="25"/>
    </row>
    <row r="13934" spans="1:6" ht="12.75" x14ac:dyDescent="0.2">
      <c r="A13934" s="20"/>
      <c r="C13934" s="22"/>
      <c r="F13934" s="25"/>
    </row>
    <row r="13935" spans="1:6" ht="12.75" x14ac:dyDescent="0.2">
      <c r="A13935" s="20"/>
      <c r="C13935" s="22"/>
      <c r="F13935" s="25"/>
    </row>
    <row r="13936" spans="1:6" ht="12.75" x14ac:dyDescent="0.2">
      <c r="A13936" s="20"/>
      <c r="C13936" s="22"/>
      <c r="F13936" s="25"/>
    </row>
    <row r="13937" spans="1:6" ht="12.75" x14ac:dyDescent="0.2">
      <c r="A13937" s="20"/>
      <c r="C13937" s="22"/>
      <c r="F13937" s="25"/>
    </row>
    <row r="13938" spans="1:6" ht="12.75" x14ac:dyDescent="0.2">
      <c r="A13938" s="20"/>
      <c r="C13938" s="22"/>
      <c r="F13938" s="25"/>
    </row>
    <row r="13939" spans="1:6" ht="12.75" x14ac:dyDescent="0.2">
      <c r="A13939" s="20"/>
      <c r="C13939" s="22"/>
      <c r="F13939" s="25"/>
    </row>
    <row r="13940" spans="1:6" ht="12.75" x14ac:dyDescent="0.2">
      <c r="A13940" s="20"/>
      <c r="C13940" s="22"/>
      <c r="F13940" s="25"/>
    </row>
    <row r="13941" spans="1:6" ht="12.75" x14ac:dyDescent="0.2">
      <c r="A13941" s="20"/>
      <c r="C13941" s="22"/>
      <c r="F13941" s="25"/>
    </row>
    <row r="13942" spans="1:6" ht="12.75" x14ac:dyDescent="0.2">
      <c r="A13942" s="20"/>
      <c r="C13942" s="22"/>
      <c r="F13942" s="25"/>
    </row>
    <row r="13943" spans="1:6" ht="12.75" x14ac:dyDescent="0.2">
      <c r="A13943" s="20"/>
      <c r="C13943" s="22"/>
      <c r="F13943" s="25"/>
    </row>
    <row r="13944" spans="1:6" ht="12.75" x14ac:dyDescent="0.2">
      <c r="A13944" s="20"/>
      <c r="C13944" s="22"/>
      <c r="F13944" s="25"/>
    </row>
    <row r="13945" spans="1:6" ht="12.75" x14ac:dyDescent="0.2">
      <c r="A13945" s="20"/>
      <c r="C13945" s="22"/>
      <c r="F13945" s="25"/>
    </row>
    <row r="13946" spans="1:6" ht="12.75" x14ac:dyDescent="0.2">
      <c r="A13946" s="20"/>
      <c r="C13946" s="22"/>
      <c r="F13946" s="25"/>
    </row>
    <row r="13947" spans="1:6" ht="12.75" x14ac:dyDescent="0.2">
      <c r="A13947" s="20"/>
      <c r="C13947" s="22"/>
      <c r="F13947" s="25"/>
    </row>
    <row r="13948" spans="1:6" ht="12.75" x14ac:dyDescent="0.2">
      <c r="A13948" s="20"/>
      <c r="C13948" s="22"/>
      <c r="F13948" s="25"/>
    </row>
    <row r="13949" spans="1:6" ht="12.75" x14ac:dyDescent="0.2">
      <c r="A13949" s="20"/>
      <c r="C13949" s="22"/>
      <c r="F13949" s="25"/>
    </row>
    <row r="13950" spans="1:6" ht="12.75" x14ac:dyDescent="0.2">
      <c r="A13950" s="20"/>
      <c r="C13950" s="22"/>
      <c r="F13950" s="25"/>
    </row>
    <row r="13951" spans="1:6" ht="12.75" x14ac:dyDescent="0.2">
      <c r="A13951" s="20"/>
      <c r="C13951" s="22"/>
      <c r="F13951" s="25"/>
    </row>
    <row r="13952" spans="1:6" ht="12.75" x14ac:dyDescent="0.2">
      <c r="A13952" s="20"/>
      <c r="C13952" s="22"/>
      <c r="F13952" s="25"/>
    </row>
    <row r="13953" spans="1:6" ht="12.75" x14ac:dyDescent="0.2">
      <c r="A13953" s="20"/>
      <c r="C13953" s="22"/>
      <c r="F13953" s="25"/>
    </row>
    <row r="13954" spans="1:6" ht="12.75" x14ac:dyDescent="0.2">
      <c r="A13954" s="20"/>
      <c r="C13954" s="22"/>
      <c r="F13954" s="25"/>
    </row>
    <row r="13955" spans="1:6" ht="12.75" x14ac:dyDescent="0.2">
      <c r="A13955" s="20"/>
      <c r="C13955" s="22"/>
      <c r="F13955" s="25"/>
    </row>
    <row r="13956" spans="1:6" ht="12.75" x14ac:dyDescent="0.2">
      <c r="A13956" s="20"/>
      <c r="C13956" s="22"/>
      <c r="F13956" s="25"/>
    </row>
    <row r="13957" spans="1:6" ht="12.75" x14ac:dyDescent="0.2">
      <c r="A13957" s="20"/>
      <c r="C13957" s="22"/>
      <c r="F13957" s="25"/>
    </row>
    <row r="13958" spans="1:6" ht="12.75" x14ac:dyDescent="0.2">
      <c r="A13958" s="20"/>
      <c r="C13958" s="22"/>
      <c r="F13958" s="25"/>
    </row>
    <row r="13959" spans="1:6" ht="12.75" x14ac:dyDescent="0.2">
      <c r="A13959" s="20"/>
      <c r="C13959" s="22"/>
      <c r="F13959" s="25"/>
    </row>
    <row r="13960" spans="1:6" ht="12.75" x14ac:dyDescent="0.2">
      <c r="A13960" s="20"/>
      <c r="C13960" s="22"/>
      <c r="F13960" s="25"/>
    </row>
    <row r="13961" spans="1:6" ht="12.75" x14ac:dyDescent="0.2">
      <c r="A13961" s="20"/>
      <c r="C13961" s="22"/>
      <c r="F13961" s="25"/>
    </row>
    <row r="13962" spans="1:6" ht="12.75" x14ac:dyDescent="0.2">
      <c r="A13962" s="20"/>
      <c r="C13962" s="22"/>
      <c r="F13962" s="25"/>
    </row>
    <row r="13963" spans="1:6" ht="12.75" x14ac:dyDescent="0.2">
      <c r="A13963" s="20"/>
      <c r="C13963" s="22"/>
      <c r="F13963" s="25"/>
    </row>
    <row r="13964" spans="1:6" ht="12.75" x14ac:dyDescent="0.2">
      <c r="A13964" s="20"/>
      <c r="C13964" s="22"/>
      <c r="F13964" s="25"/>
    </row>
    <row r="13965" spans="1:6" ht="12.75" x14ac:dyDescent="0.2">
      <c r="A13965" s="20"/>
      <c r="C13965" s="22"/>
      <c r="F13965" s="25"/>
    </row>
    <row r="13966" spans="1:6" ht="12.75" x14ac:dyDescent="0.2">
      <c r="A13966" s="20"/>
      <c r="C13966" s="22"/>
      <c r="F13966" s="25"/>
    </row>
    <row r="13967" spans="1:6" ht="12.75" x14ac:dyDescent="0.2">
      <c r="A13967" s="20"/>
      <c r="C13967" s="22"/>
      <c r="F13967" s="25"/>
    </row>
    <row r="13968" spans="1:6" ht="12.75" x14ac:dyDescent="0.2">
      <c r="A13968" s="20"/>
      <c r="C13968" s="22"/>
      <c r="F13968" s="25"/>
    </row>
    <row r="13969" spans="1:6" ht="12.75" x14ac:dyDescent="0.2">
      <c r="A13969" s="20"/>
      <c r="C13969" s="22"/>
      <c r="F13969" s="25"/>
    </row>
    <row r="13970" spans="1:6" ht="12.75" x14ac:dyDescent="0.2">
      <c r="A13970" s="20"/>
      <c r="C13970" s="22"/>
      <c r="F13970" s="25"/>
    </row>
    <row r="13971" spans="1:6" ht="12.75" x14ac:dyDescent="0.2">
      <c r="A13971" s="20"/>
      <c r="C13971" s="22"/>
      <c r="F13971" s="25"/>
    </row>
    <row r="13972" spans="1:6" ht="12.75" x14ac:dyDescent="0.2">
      <c r="A13972" s="20"/>
      <c r="C13972" s="22"/>
      <c r="F13972" s="25"/>
    </row>
    <row r="13973" spans="1:6" ht="12.75" x14ac:dyDescent="0.2">
      <c r="A13973" s="20"/>
      <c r="C13973" s="22"/>
      <c r="F13973" s="25"/>
    </row>
    <row r="13974" spans="1:6" ht="12.75" x14ac:dyDescent="0.2">
      <c r="A13974" s="20"/>
      <c r="C13974" s="22"/>
      <c r="F13974" s="25"/>
    </row>
    <row r="13975" spans="1:6" ht="12.75" x14ac:dyDescent="0.2">
      <c r="A13975" s="20"/>
      <c r="C13975" s="22"/>
      <c r="F13975" s="25"/>
    </row>
    <row r="13976" spans="1:6" ht="12.75" x14ac:dyDescent="0.2">
      <c r="A13976" s="20"/>
      <c r="C13976" s="22"/>
      <c r="F13976" s="25"/>
    </row>
    <row r="13977" spans="1:6" ht="12.75" x14ac:dyDescent="0.2">
      <c r="A13977" s="20"/>
      <c r="C13977" s="22"/>
      <c r="F13977" s="25"/>
    </row>
    <row r="13978" spans="1:6" ht="12.75" x14ac:dyDescent="0.2">
      <c r="A13978" s="20"/>
      <c r="C13978" s="22"/>
      <c r="F13978" s="25"/>
    </row>
    <row r="13979" spans="1:6" ht="12.75" x14ac:dyDescent="0.2">
      <c r="A13979" s="20"/>
      <c r="C13979" s="22"/>
      <c r="F13979" s="25"/>
    </row>
    <row r="13980" spans="1:6" ht="12.75" x14ac:dyDescent="0.2">
      <c r="A13980" s="20"/>
      <c r="C13980" s="22"/>
      <c r="F13980" s="25"/>
    </row>
    <row r="13981" spans="1:6" ht="12.75" x14ac:dyDescent="0.2">
      <c r="A13981" s="20"/>
      <c r="C13981" s="22"/>
      <c r="F13981" s="25"/>
    </row>
    <row r="13982" spans="1:6" ht="12.75" x14ac:dyDescent="0.2">
      <c r="A13982" s="20"/>
      <c r="C13982" s="22"/>
      <c r="F13982" s="25"/>
    </row>
    <row r="13983" spans="1:6" ht="12.75" x14ac:dyDescent="0.2">
      <c r="A13983" s="20"/>
      <c r="C13983" s="22"/>
      <c r="F13983" s="25"/>
    </row>
    <row r="13984" spans="1:6" ht="12.75" x14ac:dyDescent="0.2">
      <c r="A13984" s="20"/>
      <c r="C13984" s="22"/>
      <c r="F13984" s="25"/>
    </row>
    <row r="13985" spans="1:6" ht="12.75" x14ac:dyDescent="0.2">
      <c r="A13985" s="20"/>
      <c r="C13985" s="22"/>
      <c r="F13985" s="25"/>
    </row>
    <row r="13986" spans="1:6" ht="12.75" x14ac:dyDescent="0.2">
      <c r="A13986" s="20"/>
      <c r="C13986" s="22"/>
      <c r="F13986" s="25"/>
    </row>
    <row r="13987" spans="1:6" ht="12.75" x14ac:dyDescent="0.2">
      <c r="A13987" s="20"/>
      <c r="C13987" s="22"/>
      <c r="F13987" s="25"/>
    </row>
    <row r="13988" spans="1:6" ht="12.75" x14ac:dyDescent="0.2">
      <c r="A13988" s="20"/>
      <c r="C13988" s="22"/>
      <c r="F13988" s="25"/>
    </row>
    <row r="13989" spans="1:6" ht="12.75" x14ac:dyDescent="0.2">
      <c r="A13989" s="20"/>
      <c r="C13989" s="22"/>
      <c r="F13989" s="25"/>
    </row>
    <row r="13990" spans="1:6" ht="12.75" x14ac:dyDescent="0.2">
      <c r="A13990" s="20"/>
      <c r="C13990" s="22"/>
      <c r="F13990" s="25"/>
    </row>
    <row r="13991" spans="1:6" ht="12.75" x14ac:dyDescent="0.2">
      <c r="A13991" s="20"/>
      <c r="C13991" s="22"/>
      <c r="F13991" s="25"/>
    </row>
    <row r="13992" spans="1:6" ht="12.75" x14ac:dyDescent="0.2">
      <c r="A13992" s="20"/>
      <c r="C13992" s="22"/>
      <c r="F13992" s="25"/>
    </row>
    <row r="13993" spans="1:6" ht="12.75" x14ac:dyDescent="0.2">
      <c r="A13993" s="20"/>
      <c r="C13993" s="22"/>
      <c r="F13993" s="25"/>
    </row>
    <row r="13994" spans="1:6" ht="12.75" x14ac:dyDescent="0.2">
      <c r="A13994" s="20"/>
      <c r="C13994" s="22"/>
      <c r="F13994" s="25"/>
    </row>
    <row r="13995" spans="1:6" ht="12.75" x14ac:dyDescent="0.2">
      <c r="A13995" s="20"/>
      <c r="C13995" s="22"/>
      <c r="F13995" s="25"/>
    </row>
    <row r="13996" spans="1:6" ht="12.75" x14ac:dyDescent="0.2">
      <c r="A13996" s="20"/>
      <c r="C13996" s="22"/>
      <c r="F13996" s="25"/>
    </row>
    <row r="13997" spans="1:6" ht="12.75" x14ac:dyDescent="0.2">
      <c r="A13997" s="20"/>
      <c r="C13997" s="22"/>
      <c r="F13997" s="25"/>
    </row>
    <row r="13998" spans="1:6" ht="12.75" x14ac:dyDescent="0.2">
      <c r="A13998" s="20"/>
      <c r="C13998" s="22"/>
      <c r="F13998" s="25"/>
    </row>
    <row r="13999" spans="1:6" ht="12.75" x14ac:dyDescent="0.2">
      <c r="A13999" s="20"/>
      <c r="C13999" s="22"/>
      <c r="F13999" s="25"/>
    </row>
    <row r="14000" spans="1:6" ht="12.75" x14ac:dyDescent="0.2">
      <c r="A14000" s="20"/>
      <c r="C14000" s="22"/>
      <c r="F14000" s="25"/>
    </row>
    <row r="14001" spans="1:6" ht="12.75" x14ac:dyDescent="0.2">
      <c r="A14001" s="20"/>
      <c r="C14001" s="22"/>
      <c r="F14001" s="25"/>
    </row>
    <row r="14002" spans="1:6" ht="12.75" x14ac:dyDescent="0.2">
      <c r="A14002" s="20"/>
      <c r="C14002" s="22"/>
      <c r="F14002" s="25"/>
    </row>
    <row r="14003" spans="1:6" ht="12.75" x14ac:dyDescent="0.2">
      <c r="A14003" s="20"/>
      <c r="C14003" s="22"/>
      <c r="F14003" s="25"/>
    </row>
    <row r="14004" spans="1:6" ht="12.75" x14ac:dyDescent="0.2">
      <c r="A14004" s="20"/>
      <c r="C14004" s="22"/>
      <c r="F14004" s="25"/>
    </row>
    <row r="14005" spans="1:6" ht="12.75" x14ac:dyDescent="0.2">
      <c r="A14005" s="20"/>
      <c r="C14005" s="22"/>
      <c r="F14005" s="25"/>
    </row>
    <row r="14006" spans="1:6" ht="12.75" x14ac:dyDescent="0.2">
      <c r="A14006" s="20"/>
      <c r="C14006" s="22"/>
      <c r="F14006" s="25"/>
    </row>
    <row r="14007" spans="1:6" ht="12.75" x14ac:dyDescent="0.2">
      <c r="A14007" s="20"/>
      <c r="C14007" s="22"/>
      <c r="F14007" s="25"/>
    </row>
    <row r="14008" spans="1:6" ht="12.75" x14ac:dyDescent="0.2">
      <c r="A14008" s="20"/>
      <c r="C14008" s="22"/>
      <c r="F14008" s="25"/>
    </row>
    <row r="14009" spans="1:6" ht="12.75" x14ac:dyDescent="0.2">
      <c r="A14009" s="20"/>
      <c r="C14009" s="22"/>
      <c r="F14009" s="25"/>
    </row>
    <row r="14010" spans="1:6" ht="12.75" x14ac:dyDescent="0.2">
      <c r="A14010" s="20"/>
      <c r="C14010" s="22"/>
      <c r="F14010" s="25"/>
    </row>
    <row r="14011" spans="1:6" ht="12.75" x14ac:dyDescent="0.2">
      <c r="A14011" s="20"/>
      <c r="C14011" s="22"/>
      <c r="F14011" s="25"/>
    </row>
    <row r="14012" spans="1:6" ht="12.75" x14ac:dyDescent="0.2">
      <c r="A14012" s="20"/>
      <c r="C14012" s="22"/>
      <c r="F14012" s="25"/>
    </row>
    <row r="14013" spans="1:6" ht="12.75" x14ac:dyDescent="0.2">
      <c r="A14013" s="20"/>
      <c r="C14013" s="22"/>
      <c r="F14013" s="25"/>
    </row>
    <row r="14014" spans="1:6" ht="12.75" x14ac:dyDescent="0.2">
      <c r="A14014" s="20"/>
      <c r="C14014" s="22"/>
      <c r="F14014" s="25"/>
    </row>
    <row r="14015" spans="1:6" ht="12.75" x14ac:dyDescent="0.2">
      <c r="A14015" s="20"/>
      <c r="C14015" s="22"/>
      <c r="F14015" s="25"/>
    </row>
    <row r="14016" spans="1:6" ht="12.75" x14ac:dyDescent="0.2">
      <c r="A14016" s="20"/>
      <c r="C14016" s="22"/>
      <c r="F14016" s="25"/>
    </row>
    <row r="14017" spans="1:6" ht="12.75" x14ac:dyDescent="0.2">
      <c r="A14017" s="20"/>
      <c r="C14017" s="22"/>
      <c r="F14017" s="25"/>
    </row>
    <row r="14018" spans="1:6" ht="12.75" x14ac:dyDescent="0.2">
      <c r="A14018" s="20"/>
      <c r="C14018" s="22"/>
      <c r="F14018" s="25"/>
    </row>
    <row r="14019" spans="1:6" ht="12.75" x14ac:dyDescent="0.2">
      <c r="A14019" s="20"/>
      <c r="C14019" s="22"/>
      <c r="F14019" s="25"/>
    </row>
    <row r="14020" spans="1:6" ht="12.75" x14ac:dyDescent="0.2">
      <c r="A14020" s="20"/>
      <c r="C14020" s="22"/>
      <c r="F14020" s="25"/>
    </row>
    <row r="14021" spans="1:6" ht="12.75" x14ac:dyDescent="0.2">
      <c r="A14021" s="20"/>
      <c r="C14021" s="22"/>
      <c r="F14021" s="25"/>
    </row>
    <row r="14022" spans="1:6" ht="12.75" x14ac:dyDescent="0.2">
      <c r="A14022" s="20"/>
      <c r="C14022" s="22"/>
      <c r="F14022" s="25"/>
    </row>
    <row r="14023" spans="1:6" ht="12.75" x14ac:dyDescent="0.2">
      <c r="A14023" s="20"/>
      <c r="C14023" s="22"/>
      <c r="F14023" s="25"/>
    </row>
    <row r="14024" spans="1:6" ht="12.75" x14ac:dyDescent="0.2">
      <c r="A14024" s="20"/>
      <c r="C14024" s="22"/>
      <c r="F14024" s="25"/>
    </row>
    <row r="14025" spans="1:6" ht="12.75" x14ac:dyDescent="0.2">
      <c r="A14025" s="20"/>
      <c r="C14025" s="22"/>
      <c r="F14025" s="25"/>
    </row>
    <row r="14026" spans="1:6" ht="12.75" x14ac:dyDescent="0.2">
      <c r="A14026" s="20"/>
      <c r="C14026" s="22"/>
      <c r="F14026" s="25"/>
    </row>
    <row r="14027" spans="1:6" ht="12.75" x14ac:dyDescent="0.2">
      <c r="A14027" s="20"/>
      <c r="C14027" s="22"/>
      <c r="F14027" s="25"/>
    </row>
    <row r="14028" spans="1:6" ht="12.75" x14ac:dyDescent="0.2">
      <c r="A14028" s="20"/>
      <c r="C14028" s="22"/>
      <c r="F14028" s="25"/>
    </row>
    <row r="14029" spans="1:6" ht="12.75" x14ac:dyDescent="0.2">
      <c r="A14029" s="20"/>
      <c r="C14029" s="22"/>
      <c r="F14029" s="25"/>
    </row>
    <row r="14030" spans="1:6" ht="12.75" x14ac:dyDescent="0.2">
      <c r="A14030" s="20"/>
      <c r="C14030" s="22"/>
      <c r="F14030" s="25"/>
    </row>
    <row r="14031" spans="1:6" ht="12.75" x14ac:dyDescent="0.2">
      <c r="A14031" s="20"/>
      <c r="C14031" s="22"/>
      <c r="F14031" s="25"/>
    </row>
    <row r="14032" spans="1:6" ht="12.75" x14ac:dyDescent="0.2">
      <c r="A14032" s="20"/>
      <c r="C14032" s="22"/>
      <c r="F14032" s="25"/>
    </row>
    <row r="14033" spans="1:6" ht="12.75" x14ac:dyDescent="0.2">
      <c r="A14033" s="20"/>
      <c r="C14033" s="22"/>
      <c r="F14033" s="25"/>
    </row>
    <row r="14034" spans="1:6" ht="12.75" x14ac:dyDescent="0.2">
      <c r="A14034" s="20"/>
      <c r="C14034" s="22"/>
      <c r="F14034" s="25"/>
    </row>
    <row r="14035" spans="1:6" ht="12.75" x14ac:dyDescent="0.2">
      <c r="A14035" s="20"/>
      <c r="C14035" s="22"/>
      <c r="F14035" s="25"/>
    </row>
    <row r="14036" spans="1:6" ht="12.75" x14ac:dyDescent="0.2">
      <c r="A14036" s="20"/>
      <c r="C14036" s="22"/>
      <c r="F14036" s="25"/>
    </row>
    <row r="14037" spans="1:6" ht="12.75" x14ac:dyDescent="0.2">
      <c r="A14037" s="20"/>
      <c r="C14037" s="22"/>
      <c r="F14037" s="25"/>
    </row>
    <row r="14038" spans="1:6" ht="12.75" x14ac:dyDescent="0.2">
      <c r="A14038" s="20"/>
      <c r="C14038" s="22"/>
      <c r="F14038" s="25"/>
    </row>
    <row r="14039" spans="1:6" ht="12.75" x14ac:dyDescent="0.2">
      <c r="A14039" s="20"/>
      <c r="C14039" s="22"/>
      <c r="F14039" s="25"/>
    </row>
    <row r="14040" spans="1:6" ht="12.75" x14ac:dyDescent="0.2">
      <c r="A14040" s="20"/>
      <c r="C14040" s="22"/>
      <c r="F14040" s="25"/>
    </row>
    <row r="14041" spans="1:6" ht="12.75" x14ac:dyDescent="0.2">
      <c r="A14041" s="20"/>
      <c r="C14041" s="22"/>
      <c r="F14041" s="25"/>
    </row>
    <row r="14042" spans="1:6" ht="12.75" x14ac:dyDescent="0.2">
      <c r="A14042" s="20"/>
      <c r="C14042" s="22"/>
      <c r="F14042" s="25"/>
    </row>
    <row r="14043" spans="1:6" ht="12.75" x14ac:dyDescent="0.2">
      <c r="A14043" s="20"/>
      <c r="C14043" s="22"/>
      <c r="F14043" s="25"/>
    </row>
    <row r="14044" spans="1:6" ht="12.75" x14ac:dyDescent="0.2">
      <c r="A14044" s="20"/>
      <c r="C14044" s="22"/>
      <c r="F14044" s="25"/>
    </row>
    <row r="14045" spans="1:6" ht="12.75" x14ac:dyDescent="0.2">
      <c r="A14045" s="20"/>
      <c r="C14045" s="22"/>
      <c r="F14045" s="25"/>
    </row>
    <row r="14046" spans="1:6" ht="12.75" x14ac:dyDescent="0.2">
      <c r="A14046" s="20"/>
      <c r="C14046" s="22"/>
      <c r="F14046" s="25"/>
    </row>
    <row r="14047" spans="1:6" ht="12.75" x14ac:dyDescent="0.2">
      <c r="A14047" s="20"/>
      <c r="C14047" s="22"/>
      <c r="F14047" s="25"/>
    </row>
    <row r="14048" spans="1:6" ht="12.75" x14ac:dyDescent="0.2">
      <c r="A14048" s="20"/>
      <c r="C14048" s="22"/>
      <c r="F14048" s="25"/>
    </row>
    <row r="14049" spans="1:6" ht="12.75" x14ac:dyDescent="0.2">
      <c r="A14049" s="20"/>
      <c r="C14049" s="22"/>
      <c r="F14049" s="25"/>
    </row>
    <row r="14050" spans="1:6" ht="12.75" x14ac:dyDescent="0.2">
      <c r="A14050" s="20"/>
      <c r="C14050" s="22"/>
      <c r="F14050" s="25"/>
    </row>
    <row r="14051" spans="1:6" ht="12.75" x14ac:dyDescent="0.2">
      <c r="A14051" s="20"/>
      <c r="C14051" s="22"/>
      <c r="F14051" s="25"/>
    </row>
    <row r="14052" spans="1:6" ht="12.75" x14ac:dyDescent="0.2">
      <c r="A14052" s="20"/>
      <c r="C14052" s="22"/>
      <c r="F14052" s="25"/>
    </row>
    <row r="14053" spans="1:6" ht="12.75" x14ac:dyDescent="0.2">
      <c r="A14053" s="20"/>
      <c r="C14053" s="22"/>
      <c r="F14053" s="25"/>
    </row>
    <row r="14054" spans="1:6" ht="12.75" x14ac:dyDescent="0.2">
      <c r="A14054" s="20"/>
      <c r="C14054" s="22"/>
      <c r="F14054" s="25"/>
    </row>
    <row r="14055" spans="1:6" ht="12.75" x14ac:dyDescent="0.2">
      <c r="A14055" s="20"/>
      <c r="C14055" s="22"/>
      <c r="F14055" s="25"/>
    </row>
    <row r="14056" spans="1:6" ht="12.75" x14ac:dyDescent="0.2">
      <c r="A14056" s="20"/>
      <c r="C14056" s="22"/>
      <c r="F14056" s="25"/>
    </row>
    <row r="14057" spans="1:6" ht="12.75" x14ac:dyDescent="0.2">
      <c r="A14057" s="20"/>
      <c r="C14057" s="22"/>
      <c r="F14057" s="25"/>
    </row>
    <row r="14058" spans="1:6" ht="12.75" x14ac:dyDescent="0.2">
      <c r="A14058" s="20"/>
      <c r="C14058" s="22"/>
      <c r="F14058" s="25"/>
    </row>
    <row r="14059" spans="1:6" ht="12.75" x14ac:dyDescent="0.2">
      <c r="A14059" s="20"/>
      <c r="C14059" s="22"/>
      <c r="F14059" s="25"/>
    </row>
    <row r="14060" spans="1:6" ht="12.75" x14ac:dyDescent="0.2">
      <c r="A14060" s="20"/>
      <c r="C14060" s="22"/>
      <c r="F14060" s="25"/>
    </row>
    <row r="14061" spans="1:6" ht="12.75" x14ac:dyDescent="0.2">
      <c r="A14061" s="20"/>
      <c r="C14061" s="22"/>
      <c r="F14061" s="25"/>
    </row>
    <row r="14062" spans="1:6" ht="12.75" x14ac:dyDescent="0.2">
      <c r="A14062" s="20"/>
      <c r="C14062" s="22"/>
      <c r="F14062" s="25"/>
    </row>
    <row r="14063" spans="1:6" ht="12.75" x14ac:dyDescent="0.2">
      <c r="A14063" s="20"/>
      <c r="C14063" s="22"/>
      <c r="F14063" s="25"/>
    </row>
    <row r="14064" spans="1:6" ht="12.75" x14ac:dyDescent="0.2">
      <c r="A14064" s="20"/>
      <c r="C14064" s="22"/>
      <c r="F14064" s="25"/>
    </row>
    <row r="14065" spans="1:6" ht="12.75" x14ac:dyDescent="0.2">
      <c r="A14065" s="20"/>
      <c r="C14065" s="22"/>
      <c r="F14065" s="25"/>
    </row>
    <row r="14066" spans="1:6" ht="12.75" x14ac:dyDescent="0.2">
      <c r="A14066" s="20"/>
      <c r="C14066" s="22"/>
      <c r="F14066" s="25"/>
    </row>
    <row r="14067" spans="1:6" ht="12.75" x14ac:dyDescent="0.2">
      <c r="A14067" s="20"/>
      <c r="C14067" s="22"/>
      <c r="F14067" s="25"/>
    </row>
    <row r="14068" spans="1:6" ht="12.75" x14ac:dyDescent="0.2">
      <c r="A14068" s="20"/>
      <c r="C14068" s="22"/>
      <c r="F14068" s="25"/>
    </row>
    <row r="14069" spans="1:6" ht="12.75" x14ac:dyDescent="0.2">
      <c r="A14069" s="20"/>
      <c r="C14069" s="22"/>
      <c r="F14069" s="25"/>
    </row>
    <row r="14070" spans="1:6" ht="12.75" x14ac:dyDescent="0.2">
      <c r="A14070" s="20"/>
      <c r="C14070" s="22"/>
      <c r="F14070" s="25"/>
    </row>
    <row r="14071" spans="1:6" ht="12.75" x14ac:dyDescent="0.2">
      <c r="A14071" s="20"/>
      <c r="C14071" s="22"/>
      <c r="F14071" s="25"/>
    </row>
    <row r="14072" spans="1:6" ht="12.75" x14ac:dyDescent="0.2">
      <c r="A14072" s="20"/>
      <c r="C14072" s="22"/>
      <c r="F14072" s="25"/>
    </row>
    <row r="14073" spans="1:6" ht="12.75" x14ac:dyDescent="0.2">
      <c r="A14073" s="20"/>
      <c r="C14073" s="22"/>
      <c r="F14073" s="25"/>
    </row>
    <row r="14074" spans="1:6" ht="12.75" x14ac:dyDescent="0.2">
      <c r="A14074" s="20"/>
      <c r="C14074" s="22"/>
      <c r="F14074" s="25"/>
    </row>
    <row r="14075" spans="1:6" ht="12.75" x14ac:dyDescent="0.2">
      <c r="A14075" s="20"/>
      <c r="C14075" s="22"/>
      <c r="F14075" s="25"/>
    </row>
    <row r="14076" spans="1:6" ht="12.75" x14ac:dyDescent="0.2">
      <c r="A14076" s="20"/>
      <c r="C14076" s="22"/>
      <c r="F14076" s="25"/>
    </row>
    <row r="14077" spans="1:6" ht="12.75" x14ac:dyDescent="0.2">
      <c r="A14077" s="20"/>
      <c r="C14077" s="22"/>
      <c r="F14077" s="25"/>
    </row>
    <row r="14078" spans="1:6" ht="12.75" x14ac:dyDescent="0.2">
      <c r="A14078" s="20"/>
      <c r="C14078" s="22"/>
      <c r="F14078" s="25"/>
    </row>
    <row r="14079" spans="1:6" ht="12.75" x14ac:dyDescent="0.2">
      <c r="A14079" s="20"/>
      <c r="C14079" s="22"/>
      <c r="F14079" s="25"/>
    </row>
    <row r="14080" spans="1:6" ht="12.75" x14ac:dyDescent="0.2">
      <c r="A14080" s="20"/>
      <c r="C14080" s="22"/>
      <c r="F14080" s="25"/>
    </row>
    <row r="14081" spans="1:6" ht="12.75" x14ac:dyDescent="0.2">
      <c r="A14081" s="20"/>
      <c r="C14081" s="22"/>
      <c r="F14081" s="25"/>
    </row>
    <row r="14082" spans="1:6" ht="12.75" x14ac:dyDescent="0.2">
      <c r="A14082" s="20"/>
      <c r="C14082" s="22"/>
      <c r="F14082" s="25"/>
    </row>
    <row r="14083" spans="1:6" ht="12.75" x14ac:dyDescent="0.2">
      <c r="A14083" s="20"/>
      <c r="C14083" s="22"/>
      <c r="F14083" s="25"/>
    </row>
    <row r="14084" spans="1:6" ht="12.75" x14ac:dyDescent="0.2">
      <c r="A14084" s="20"/>
      <c r="C14084" s="22"/>
      <c r="F14084" s="25"/>
    </row>
    <row r="14085" spans="1:6" ht="12.75" x14ac:dyDescent="0.2">
      <c r="A14085" s="20"/>
      <c r="C14085" s="22"/>
      <c r="F14085" s="25"/>
    </row>
    <row r="14086" spans="1:6" ht="12.75" x14ac:dyDescent="0.2">
      <c r="A14086" s="20"/>
      <c r="C14086" s="22"/>
      <c r="F14086" s="25"/>
    </row>
    <row r="14087" spans="1:6" ht="12.75" x14ac:dyDescent="0.2">
      <c r="A14087" s="20"/>
      <c r="C14087" s="22"/>
      <c r="F14087" s="25"/>
    </row>
    <row r="14088" spans="1:6" ht="12.75" x14ac:dyDescent="0.2">
      <c r="A14088" s="20"/>
      <c r="C14088" s="22"/>
      <c r="F14088" s="25"/>
    </row>
    <row r="14089" spans="1:6" ht="12.75" x14ac:dyDescent="0.2">
      <c r="A14089" s="20"/>
      <c r="C14089" s="22"/>
      <c r="F14089" s="25"/>
    </row>
    <row r="14090" spans="1:6" ht="12.75" x14ac:dyDescent="0.2">
      <c r="A14090" s="20"/>
      <c r="C14090" s="22"/>
      <c r="F14090" s="25"/>
    </row>
    <row r="14091" spans="1:6" ht="12.75" x14ac:dyDescent="0.2">
      <c r="A14091" s="20"/>
      <c r="C14091" s="22"/>
      <c r="F14091" s="25"/>
    </row>
    <row r="14092" spans="1:6" ht="12.75" x14ac:dyDescent="0.2">
      <c r="A14092" s="20"/>
      <c r="C14092" s="22"/>
      <c r="F14092" s="25"/>
    </row>
    <row r="14093" spans="1:6" ht="12.75" x14ac:dyDescent="0.2">
      <c r="A14093" s="20"/>
      <c r="C14093" s="22"/>
      <c r="F14093" s="25"/>
    </row>
    <row r="14094" spans="1:6" ht="12.75" x14ac:dyDescent="0.2">
      <c r="A14094" s="20"/>
      <c r="C14094" s="22"/>
      <c r="F14094" s="25"/>
    </row>
    <row r="14095" spans="1:6" ht="12.75" x14ac:dyDescent="0.2">
      <c r="A14095" s="20"/>
      <c r="C14095" s="22"/>
      <c r="F14095" s="25"/>
    </row>
    <row r="14096" spans="1:6" ht="12.75" x14ac:dyDescent="0.2">
      <c r="A14096" s="20"/>
      <c r="C14096" s="22"/>
      <c r="F14096" s="25"/>
    </row>
    <row r="14097" spans="1:6" ht="12.75" x14ac:dyDescent="0.2">
      <c r="A14097" s="20"/>
      <c r="C14097" s="22"/>
      <c r="F14097" s="25"/>
    </row>
    <row r="14098" spans="1:6" ht="12.75" x14ac:dyDescent="0.2">
      <c r="A14098" s="20"/>
      <c r="C14098" s="22"/>
      <c r="F14098" s="25"/>
    </row>
    <row r="14099" spans="1:6" ht="12.75" x14ac:dyDescent="0.2">
      <c r="A14099" s="20"/>
      <c r="C14099" s="22"/>
      <c r="F14099" s="25"/>
    </row>
    <row r="14100" spans="1:6" ht="12.75" x14ac:dyDescent="0.2">
      <c r="A14100" s="20"/>
      <c r="C14100" s="22"/>
      <c r="F14100" s="25"/>
    </row>
    <row r="14101" spans="1:6" ht="12.75" x14ac:dyDescent="0.2">
      <c r="A14101" s="20"/>
      <c r="C14101" s="22"/>
      <c r="F14101" s="25"/>
    </row>
    <row r="14102" spans="1:6" ht="12.75" x14ac:dyDescent="0.2">
      <c r="A14102" s="20"/>
      <c r="C14102" s="22"/>
      <c r="F14102" s="25"/>
    </row>
    <row r="14103" spans="1:6" ht="12.75" x14ac:dyDescent="0.2">
      <c r="A14103" s="20"/>
      <c r="C14103" s="22"/>
      <c r="F14103" s="25"/>
    </row>
    <row r="14104" spans="1:6" ht="12.75" x14ac:dyDescent="0.2">
      <c r="A14104" s="20"/>
      <c r="C14104" s="22"/>
      <c r="F14104" s="25"/>
    </row>
    <row r="14105" spans="1:6" ht="12.75" x14ac:dyDescent="0.2">
      <c r="A14105" s="20"/>
      <c r="C14105" s="22"/>
      <c r="F14105" s="25"/>
    </row>
    <row r="14106" spans="1:6" ht="12.75" x14ac:dyDescent="0.2">
      <c r="A14106" s="20"/>
      <c r="C14106" s="22"/>
      <c r="F14106" s="25"/>
    </row>
    <row r="14107" spans="1:6" ht="12.75" x14ac:dyDescent="0.2">
      <c r="A14107" s="20"/>
      <c r="C14107" s="22"/>
      <c r="F14107" s="25"/>
    </row>
    <row r="14108" spans="1:6" ht="12.75" x14ac:dyDescent="0.2">
      <c r="A14108" s="20"/>
      <c r="C14108" s="22"/>
      <c r="F14108" s="25"/>
    </row>
    <row r="14109" spans="1:6" ht="12.75" x14ac:dyDescent="0.2">
      <c r="A14109" s="20"/>
      <c r="C14109" s="22"/>
      <c r="F14109" s="25"/>
    </row>
    <row r="14110" spans="1:6" ht="12.75" x14ac:dyDescent="0.2">
      <c r="A14110" s="20"/>
      <c r="C14110" s="22"/>
      <c r="F14110" s="25"/>
    </row>
    <row r="14111" spans="1:6" ht="12.75" x14ac:dyDescent="0.2">
      <c r="A14111" s="20"/>
      <c r="C14111" s="22"/>
      <c r="F14111" s="25"/>
    </row>
    <row r="14112" spans="1:6" ht="12.75" x14ac:dyDescent="0.2">
      <c r="A14112" s="20"/>
      <c r="C14112" s="22"/>
      <c r="F14112" s="25"/>
    </row>
    <row r="14113" spans="1:6" ht="12.75" x14ac:dyDescent="0.2">
      <c r="A14113" s="20"/>
      <c r="C14113" s="22"/>
      <c r="F14113" s="25"/>
    </row>
    <row r="14114" spans="1:6" ht="12.75" x14ac:dyDescent="0.2">
      <c r="A14114" s="20"/>
      <c r="C14114" s="22"/>
      <c r="F14114" s="25"/>
    </row>
    <row r="14115" spans="1:6" ht="12.75" x14ac:dyDescent="0.2">
      <c r="A14115" s="20"/>
      <c r="C14115" s="22"/>
      <c r="F14115" s="25"/>
    </row>
    <row r="14116" spans="1:6" ht="12.75" x14ac:dyDescent="0.2">
      <c r="A14116" s="20"/>
      <c r="C14116" s="22"/>
      <c r="F14116" s="25"/>
    </row>
    <row r="14117" spans="1:6" ht="12.75" x14ac:dyDescent="0.2">
      <c r="A14117" s="20"/>
      <c r="C14117" s="22"/>
      <c r="F14117" s="25"/>
    </row>
    <row r="14118" spans="1:6" ht="12.75" x14ac:dyDescent="0.2">
      <c r="A14118" s="20"/>
      <c r="C14118" s="22"/>
      <c r="F14118" s="25"/>
    </row>
    <row r="14119" spans="1:6" ht="12.75" x14ac:dyDescent="0.2">
      <c r="A14119" s="20"/>
      <c r="C14119" s="22"/>
      <c r="F14119" s="25"/>
    </row>
    <row r="14120" spans="1:6" ht="12.75" x14ac:dyDescent="0.2">
      <c r="A14120" s="20"/>
      <c r="C14120" s="22"/>
      <c r="F14120" s="25"/>
    </row>
    <row r="14121" spans="1:6" ht="12.75" x14ac:dyDescent="0.2">
      <c r="A14121" s="20"/>
      <c r="C14121" s="22"/>
      <c r="F14121" s="25"/>
    </row>
    <row r="14122" spans="1:6" ht="12.75" x14ac:dyDescent="0.2">
      <c r="A14122" s="20"/>
      <c r="C14122" s="22"/>
      <c r="F14122" s="25"/>
    </row>
    <row r="14123" spans="1:6" ht="12.75" x14ac:dyDescent="0.2">
      <c r="A14123" s="20"/>
      <c r="C14123" s="22"/>
      <c r="F14123" s="25"/>
    </row>
    <row r="14124" spans="1:6" ht="12.75" x14ac:dyDescent="0.2">
      <c r="A14124" s="20"/>
      <c r="C14124" s="22"/>
      <c r="F14124" s="25"/>
    </row>
    <row r="14125" spans="1:6" ht="12.75" x14ac:dyDescent="0.2">
      <c r="A14125" s="20"/>
      <c r="C14125" s="22"/>
      <c r="F14125" s="25"/>
    </row>
    <row r="14126" spans="1:6" ht="12.75" x14ac:dyDescent="0.2">
      <c r="A14126" s="20"/>
      <c r="C14126" s="22"/>
      <c r="F14126" s="25"/>
    </row>
    <row r="14127" spans="1:6" ht="12.75" x14ac:dyDescent="0.2">
      <c r="A14127" s="20"/>
      <c r="C14127" s="22"/>
      <c r="F14127" s="25"/>
    </row>
    <row r="14128" spans="1:6" ht="12.75" x14ac:dyDescent="0.2">
      <c r="A14128" s="20"/>
      <c r="C14128" s="22"/>
      <c r="F14128" s="25"/>
    </row>
    <row r="14129" spans="1:6" ht="12.75" x14ac:dyDescent="0.2">
      <c r="A14129" s="20"/>
      <c r="C14129" s="22"/>
      <c r="F14129" s="25"/>
    </row>
    <row r="14130" spans="1:6" ht="12.75" x14ac:dyDescent="0.2">
      <c r="A14130" s="20"/>
      <c r="C14130" s="22"/>
      <c r="F14130" s="25"/>
    </row>
    <row r="14131" spans="1:6" ht="12.75" x14ac:dyDescent="0.2">
      <c r="A14131" s="20"/>
      <c r="C14131" s="22"/>
      <c r="F14131" s="25"/>
    </row>
    <row r="14132" spans="1:6" ht="12.75" x14ac:dyDescent="0.2">
      <c r="A14132" s="20"/>
      <c r="C14132" s="22"/>
      <c r="F14132" s="25"/>
    </row>
    <row r="14133" spans="1:6" ht="12.75" x14ac:dyDescent="0.2">
      <c r="A14133" s="20"/>
      <c r="C14133" s="22"/>
      <c r="F14133" s="25"/>
    </row>
    <row r="14134" spans="1:6" ht="12.75" x14ac:dyDescent="0.2">
      <c r="A14134" s="20"/>
      <c r="C14134" s="22"/>
      <c r="F14134" s="25"/>
    </row>
    <row r="14135" spans="1:6" ht="12.75" x14ac:dyDescent="0.2">
      <c r="A14135" s="20"/>
      <c r="C14135" s="22"/>
      <c r="F14135" s="25"/>
    </row>
    <row r="14136" spans="1:6" ht="12.75" x14ac:dyDescent="0.2">
      <c r="A14136" s="20"/>
      <c r="C14136" s="22"/>
      <c r="F14136" s="25"/>
    </row>
    <row r="14137" spans="1:6" ht="12.75" x14ac:dyDescent="0.2">
      <c r="A14137" s="20"/>
      <c r="C14137" s="22"/>
      <c r="F14137" s="25"/>
    </row>
    <row r="14138" spans="1:6" ht="12.75" x14ac:dyDescent="0.2">
      <c r="A14138" s="20"/>
      <c r="C14138" s="22"/>
      <c r="F14138" s="25"/>
    </row>
    <row r="14139" spans="1:6" ht="12.75" x14ac:dyDescent="0.2">
      <c r="A14139" s="20"/>
      <c r="C14139" s="22"/>
      <c r="F14139" s="25"/>
    </row>
    <row r="14140" spans="1:6" ht="12.75" x14ac:dyDescent="0.2">
      <c r="A14140" s="20"/>
      <c r="C14140" s="22"/>
      <c r="F14140" s="25"/>
    </row>
    <row r="14141" spans="1:6" ht="12.75" x14ac:dyDescent="0.2">
      <c r="A14141" s="20"/>
      <c r="C14141" s="22"/>
      <c r="F14141" s="25"/>
    </row>
    <row r="14142" spans="1:6" ht="12.75" x14ac:dyDescent="0.2">
      <c r="A14142" s="20"/>
      <c r="C14142" s="22"/>
      <c r="F14142" s="25"/>
    </row>
    <row r="14143" spans="1:6" ht="12.75" x14ac:dyDescent="0.2">
      <c r="A14143" s="20"/>
      <c r="C14143" s="22"/>
      <c r="F14143" s="25"/>
    </row>
    <row r="14144" spans="1:6" ht="12.75" x14ac:dyDescent="0.2">
      <c r="A14144" s="20"/>
      <c r="C14144" s="22"/>
      <c r="F14144" s="25"/>
    </row>
    <row r="14145" spans="1:6" ht="12.75" x14ac:dyDescent="0.2">
      <c r="A14145" s="20"/>
      <c r="C14145" s="22"/>
      <c r="F14145" s="25"/>
    </row>
    <row r="14146" spans="1:6" ht="12.75" x14ac:dyDescent="0.2">
      <c r="A14146" s="20"/>
      <c r="C14146" s="22"/>
      <c r="F14146" s="25"/>
    </row>
    <row r="14147" spans="1:6" ht="12.75" x14ac:dyDescent="0.2">
      <c r="A14147" s="20"/>
      <c r="C14147" s="22"/>
      <c r="F14147" s="25"/>
    </row>
    <row r="14148" spans="1:6" ht="12.75" x14ac:dyDescent="0.2">
      <c r="A14148" s="20"/>
      <c r="C14148" s="22"/>
      <c r="F14148" s="25"/>
    </row>
    <row r="14149" spans="1:6" ht="12.75" x14ac:dyDescent="0.2">
      <c r="A14149" s="20"/>
      <c r="C14149" s="22"/>
      <c r="F14149" s="25"/>
    </row>
    <row r="14150" spans="1:6" ht="12.75" x14ac:dyDescent="0.2">
      <c r="A14150" s="20"/>
      <c r="C14150" s="22"/>
      <c r="F14150" s="25"/>
    </row>
    <row r="14151" spans="1:6" ht="12.75" x14ac:dyDescent="0.2">
      <c r="A14151" s="20"/>
      <c r="C14151" s="22"/>
      <c r="F14151" s="25"/>
    </row>
    <row r="14152" spans="1:6" ht="12.75" x14ac:dyDescent="0.2">
      <c r="A14152" s="20"/>
      <c r="C14152" s="22"/>
      <c r="F14152" s="25"/>
    </row>
    <row r="14153" spans="1:6" ht="12.75" x14ac:dyDescent="0.2">
      <c r="A14153" s="20"/>
      <c r="C14153" s="22"/>
      <c r="F14153" s="25"/>
    </row>
    <row r="14154" spans="1:6" ht="12.75" x14ac:dyDescent="0.2">
      <c r="A14154" s="20"/>
      <c r="C14154" s="22"/>
      <c r="F14154" s="25"/>
    </row>
    <row r="14155" spans="1:6" ht="12.75" x14ac:dyDescent="0.2">
      <c r="A14155" s="20"/>
      <c r="C14155" s="22"/>
      <c r="F14155" s="25"/>
    </row>
    <row r="14156" spans="1:6" ht="12.75" x14ac:dyDescent="0.2">
      <c r="A14156" s="20"/>
      <c r="C14156" s="22"/>
      <c r="F14156" s="25"/>
    </row>
    <row r="14157" spans="1:6" ht="12.75" x14ac:dyDescent="0.2">
      <c r="A14157" s="20"/>
      <c r="C14157" s="22"/>
      <c r="F14157" s="25"/>
    </row>
    <row r="14158" spans="1:6" ht="12.75" x14ac:dyDescent="0.2">
      <c r="A14158" s="20"/>
      <c r="C14158" s="22"/>
      <c r="F14158" s="25"/>
    </row>
    <row r="14159" spans="1:6" ht="12.75" x14ac:dyDescent="0.2">
      <c r="A14159" s="20"/>
      <c r="C14159" s="22"/>
      <c r="F14159" s="25"/>
    </row>
    <row r="14160" spans="1:6" ht="12.75" x14ac:dyDescent="0.2">
      <c r="A14160" s="20"/>
      <c r="C14160" s="22"/>
      <c r="F14160" s="25"/>
    </row>
    <row r="14161" spans="1:6" ht="12.75" x14ac:dyDescent="0.2">
      <c r="A14161" s="20"/>
      <c r="C14161" s="22"/>
      <c r="F14161" s="25"/>
    </row>
    <row r="14162" spans="1:6" ht="12.75" x14ac:dyDescent="0.2">
      <c r="A14162" s="20"/>
      <c r="C14162" s="22"/>
      <c r="F14162" s="25"/>
    </row>
    <row r="14163" spans="1:6" ht="12.75" x14ac:dyDescent="0.2">
      <c r="A14163" s="20"/>
      <c r="C14163" s="22"/>
      <c r="F14163" s="25"/>
    </row>
    <row r="14164" spans="1:6" ht="12.75" x14ac:dyDescent="0.2">
      <c r="A14164" s="20"/>
      <c r="C14164" s="22"/>
      <c r="F14164" s="25"/>
    </row>
    <row r="14165" spans="1:6" ht="12.75" x14ac:dyDescent="0.2">
      <c r="A14165" s="20"/>
      <c r="C14165" s="22"/>
      <c r="F14165" s="25"/>
    </row>
    <row r="14166" spans="1:6" ht="12.75" x14ac:dyDescent="0.2">
      <c r="A14166" s="20"/>
      <c r="C14166" s="22"/>
      <c r="F14166" s="25"/>
    </row>
    <row r="14167" spans="1:6" ht="12.75" x14ac:dyDescent="0.2">
      <c r="A14167" s="20"/>
      <c r="C14167" s="22"/>
      <c r="F14167" s="25"/>
    </row>
    <row r="14168" spans="1:6" ht="12.75" x14ac:dyDescent="0.2">
      <c r="A14168" s="20"/>
      <c r="C14168" s="22"/>
      <c r="F14168" s="25"/>
    </row>
    <row r="14169" spans="1:6" ht="12.75" x14ac:dyDescent="0.2">
      <c r="A14169" s="20"/>
      <c r="C14169" s="22"/>
      <c r="F14169" s="25"/>
    </row>
    <row r="14170" spans="1:6" ht="12.75" x14ac:dyDescent="0.2">
      <c r="A14170" s="20"/>
      <c r="C14170" s="22"/>
      <c r="F14170" s="25"/>
    </row>
    <row r="14171" spans="1:6" ht="12.75" x14ac:dyDescent="0.2">
      <c r="A14171" s="20"/>
      <c r="C14171" s="22"/>
      <c r="F14171" s="25"/>
    </row>
    <row r="14172" spans="1:6" ht="12.75" x14ac:dyDescent="0.2">
      <c r="A14172" s="20"/>
      <c r="C14172" s="22"/>
      <c r="F14172" s="25"/>
    </row>
    <row r="14173" spans="1:6" ht="12.75" x14ac:dyDescent="0.2">
      <c r="A14173" s="20"/>
      <c r="C14173" s="22"/>
      <c r="F14173" s="25"/>
    </row>
    <row r="14174" spans="1:6" ht="12.75" x14ac:dyDescent="0.2">
      <c r="A14174" s="20"/>
      <c r="C14174" s="22"/>
      <c r="F14174" s="25"/>
    </row>
    <row r="14175" spans="1:6" ht="12.75" x14ac:dyDescent="0.2">
      <c r="A14175" s="20"/>
      <c r="C14175" s="22"/>
      <c r="F14175" s="25"/>
    </row>
    <row r="14176" spans="1:6" ht="12.75" x14ac:dyDescent="0.2">
      <c r="A14176" s="20"/>
      <c r="C14176" s="22"/>
      <c r="F14176" s="25"/>
    </row>
    <row r="14177" spans="1:6" ht="12.75" x14ac:dyDescent="0.2">
      <c r="A14177" s="20"/>
      <c r="C14177" s="22"/>
      <c r="F14177" s="25"/>
    </row>
    <row r="14178" spans="1:6" ht="12.75" x14ac:dyDescent="0.2">
      <c r="A14178" s="20"/>
      <c r="C14178" s="22"/>
      <c r="F14178" s="25"/>
    </row>
    <row r="14179" spans="1:6" ht="12.75" x14ac:dyDescent="0.2">
      <c r="A14179" s="20"/>
      <c r="C14179" s="22"/>
      <c r="F14179" s="25"/>
    </row>
    <row r="14180" spans="1:6" ht="12.75" x14ac:dyDescent="0.2">
      <c r="A14180" s="20"/>
      <c r="C14180" s="22"/>
      <c r="F14180" s="25"/>
    </row>
    <row r="14181" spans="1:6" ht="12.75" x14ac:dyDescent="0.2">
      <c r="A14181" s="20"/>
      <c r="C14181" s="22"/>
      <c r="F14181" s="25"/>
    </row>
    <row r="14182" spans="1:6" ht="12.75" x14ac:dyDescent="0.2">
      <c r="A14182" s="20"/>
      <c r="C14182" s="22"/>
      <c r="F14182" s="25"/>
    </row>
    <row r="14183" spans="1:6" ht="12.75" x14ac:dyDescent="0.2">
      <c r="A14183" s="20"/>
      <c r="C14183" s="22"/>
      <c r="F14183" s="25"/>
    </row>
    <row r="14184" spans="1:6" ht="12.75" x14ac:dyDescent="0.2">
      <c r="A14184" s="20"/>
      <c r="C14184" s="22"/>
      <c r="F14184" s="25"/>
    </row>
    <row r="14185" spans="1:6" ht="12.75" x14ac:dyDescent="0.2">
      <c r="A14185" s="20"/>
      <c r="C14185" s="22"/>
      <c r="F14185" s="25"/>
    </row>
    <row r="14186" spans="1:6" ht="12.75" x14ac:dyDescent="0.2">
      <c r="A14186" s="20"/>
      <c r="C14186" s="22"/>
      <c r="F14186" s="25"/>
    </row>
    <row r="14187" spans="1:6" ht="12.75" x14ac:dyDescent="0.2">
      <c r="A14187" s="20"/>
      <c r="C14187" s="22"/>
      <c r="F14187" s="25"/>
    </row>
    <row r="14188" spans="1:6" ht="12.75" x14ac:dyDescent="0.2">
      <c r="A14188" s="20"/>
      <c r="C14188" s="22"/>
      <c r="F14188" s="25"/>
    </row>
    <row r="14189" spans="1:6" ht="12.75" x14ac:dyDescent="0.2">
      <c r="A14189" s="20"/>
      <c r="C14189" s="22"/>
      <c r="F14189" s="25"/>
    </row>
    <row r="14190" spans="1:6" ht="12.75" x14ac:dyDescent="0.2">
      <c r="A14190" s="20"/>
      <c r="C14190" s="22"/>
      <c r="F14190" s="25"/>
    </row>
    <row r="14191" spans="1:6" ht="12.75" x14ac:dyDescent="0.2">
      <c r="A14191" s="20"/>
      <c r="C14191" s="22"/>
      <c r="F14191" s="25"/>
    </row>
    <row r="14192" spans="1:6" ht="12.75" x14ac:dyDescent="0.2">
      <c r="A14192" s="20"/>
      <c r="C14192" s="22"/>
      <c r="F14192" s="25"/>
    </row>
    <row r="14193" spans="1:6" ht="12.75" x14ac:dyDescent="0.2">
      <c r="A14193" s="20"/>
      <c r="C14193" s="22"/>
      <c r="F14193" s="25"/>
    </row>
    <row r="14194" spans="1:6" ht="12.75" x14ac:dyDescent="0.2">
      <c r="A14194" s="20"/>
      <c r="C14194" s="22"/>
      <c r="F14194" s="25"/>
    </row>
    <row r="14195" spans="1:6" ht="12.75" x14ac:dyDescent="0.2">
      <c r="A14195" s="20"/>
      <c r="C14195" s="22"/>
      <c r="F14195" s="25"/>
    </row>
    <row r="14196" spans="1:6" ht="12.75" x14ac:dyDescent="0.2">
      <c r="A14196" s="20"/>
      <c r="C14196" s="22"/>
      <c r="F14196" s="25"/>
    </row>
    <row r="14197" spans="1:6" ht="12.75" x14ac:dyDescent="0.2">
      <c r="A14197" s="20"/>
      <c r="C14197" s="22"/>
      <c r="F14197" s="25"/>
    </row>
    <row r="14198" spans="1:6" ht="12.75" x14ac:dyDescent="0.2">
      <c r="A14198" s="20"/>
      <c r="C14198" s="22"/>
      <c r="F14198" s="25"/>
    </row>
    <row r="14199" spans="1:6" ht="12.75" x14ac:dyDescent="0.2">
      <c r="A14199" s="20"/>
      <c r="C14199" s="22"/>
      <c r="F14199" s="25"/>
    </row>
    <row r="14200" spans="1:6" ht="12.75" x14ac:dyDescent="0.2">
      <c r="A14200" s="20"/>
      <c r="C14200" s="22"/>
      <c r="F14200" s="25"/>
    </row>
    <row r="14201" spans="1:6" ht="12.75" x14ac:dyDescent="0.2">
      <c r="A14201" s="20"/>
      <c r="C14201" s="22"/>
      <c r="F14201" s="25"/>
    </row>
    <row r="14202" spans="1:6" ht="12.75" x14ac:dyDescent="0.2">
      <c r="A14202" s="20"/>
      <c r="C14202" s="22"/>
      <c r="F14202" s="25"/>
    </row>
    <row r="14203" spans="1:6" ht="12.75" x14ac:dyDescent="0.2">
      <c r="A14203" s="20"/>
      <c r="C14203" s="22"/>
      <c r="F14203" s="25"/>
    </row>
    <row r="14204" spans="1:6" ht="12.75" x14ac:dyDescent="0.2">
      <c r="A14204" s="20"/>
      <c r="C14204" s="22"/>
      <c r="F14204" s="25"/>
    </row>
    <row r="14205" spans="1:6" ht="12.75" x14ac:dyDescent="0.2">
      <c r="A14205" s="20"/>
      <c r="C14205" s="22"/>
      <c r="F14205" s="25"/>
    </row>
    <row r="14206" spans="1:6" ht="12.75" x14ac:dyDescent="0.2">
      <c r="A14206" s="20"/>
      <c r="C14206" s="22"/>
      <c r="F14206" s="25"/>
    </row>
    <row r="14207" spans="1:6" ht="12.75" x14ac:dyDescent="0.2">
      <c r="A14207" s="20"/>
      <c r="C14207" s="22"/>
      <c r="F14207" s="25"/>
    </row>
    <row r="14208" spans="1:6" ht="12.75" x14ac:dyDescent="0.2">
      <c r="A14208" s="20"/>
      <c r="C14208" s="22"/>
      <c r="F14208" s="25"/>
    </row>
    <row r="14209" spans="1:6" ht="12.75" x14ac:dyDescent="0.2">
      <c r="A14209" s="20"/>
      <c r="C14209" s="22"/>
      <c r="F14209" s="25"/>
    </row>
    <row r="14210" spans="1:6" ht="12.75" x14ac:dyDescent="0.2">
      <c r="A14210" s="20"/>
      <c r="C14210" s="22"/>
      <c r="F14210" s="25"/>
    </row>
    <row r="14211" spans="1:6" ht="12.75" x14ac:dyDescent="0.2">
      <c r="A14211" s="20"/>
      <c r="C14211" s="22"/>
      <c r="F14211" s="25"/>
    </row>
    <row r="14212" spans="1:6" ht="12.75" x14ac:dyDescent="0.2">
      <c r="A14212" s="20"/>
      <c r="C14212" s="22"/>
      <c r="F14212" s="25"/>
    </row>
    <row r="14213" spans="1:6" ht="12.75" x14ac:dyDescent="0.2">
      <c r="A14213" s="20"/>
      <c r="C14213" s="22"/>
      <c r="F14213" s="25"/>
    </row>
    <row r="14214" spans="1:6" ht="12.75" x14ac:dyDescent="0.2">
      <c r="A14214" s="20"/>
      <c r="C14214" s="22"/>
      <c r="F14214" s="25"/>
    </row>
    <row r="14215" spans="1:6" ht="12.75" x14ac:dyDescent="0.2">
      <c r="A14215" s="20"/>
      <c r="C14215" s="22"/>
      <c r="F14215" s="25"/>
    </row>
    <row r="14216" spans="1:6" ht="12.75" x14ac:dyDescent="0.2">
      <c r="A14216" s="20"/>
      <c r="C14216" s="22"/>
      <c r="F14216" s="25"/>
    </row>
    <row r="14217" spans="1:6" ht="12.75" x14ac:dyDescent="0.2">
      <c r="A14217" s="20"/>
      <c r="C14217" s="22"/>
      <c r="F14217" s="25"/>
    </row>
    <row r="14218" spans="1:6" ht="12.75" x14ac:dyDescent="0.2">
      <c r="A14218" s="20"/>
      <c r="C14218" s="22"/>
      <c r="F14218" s="25"/>
    </row>
    <row r="14219" spans="1:6" ht="12.75" x14ac:dyDescent="0.2">
      <c r="A14219" s="20"/>
      <c r="C14219" s="22"/>
      <c r="F14219" s="25"/>
    </row>
    <row r="14220" spans="1:6" ht="12.75" x14ac:dyDescent="0.2">
      <c r="A14220" s="20"/>
      <c r="C14220" s="22"/>
      <c r="F14220" s="25"/>
    </row>
    <row r="14221" spans="1:6" ht="12.75" x14ac:dyDescent="0.2">
      <c r="A14221" s="20"/>
      <c r="C14221" s="22"/>
      <c r="F14221" s="25"/>
    </row>
    <row r="14222" spans="1:6" ht="12.75" x14ac:dyDescent="0.2">
      <c r="A14222" s="20"/>
      <c r="C14222" s="22"/>
      <c r="F14222" s="25"/>
    </row>
    <row r="14223" spans="1:6" ht="12.75" x14ac:dyDescent="0.2">
      <c r="A14223" s="20"/>
      <c r="C14223" s="22"/>
      <c r="F14223" s="25"/>
    </row>
    <row r="14224" spans="1:6" ht="12.75" x14ac:dyDescent="0.2">
      <c r="A14224" s="20"/>
      <c r="C14224" s="22"/>
      <c r="F14224" s="25"/>
    </row>
    <row r="14225" spans="1:6" ht="12.75" x14ac:dyDescent="0.2">
      <c r="A14225" s="20"/>
      <c r="C14225" s="22"/>
      <c r="F14225" s="25"/>
    </row>
    <row r="14226" spans="1:6" ht="12.75" x14ac:dyDescent="0.2">
      <c r="A14226" s="20"/>
      <c r="C14226" s="22"/>
      <c r="F14226" s="25"/>
    </row>
    <row r="14227" spans="1:6" ht="12.75" x14ac:dyDescent="0.2">
      <c r="A14227" s="20"/>
      <c r="C14227" s="22"/>
      <c r="F14227" s="25"/>
    </row>
    <row r="14228" spans="1:6" ht="12.75" x14ac:dyDescent="0.2">
      <c r="A14228" s="20"/>
      <c r="C14228" s="22"/>
      <c r="F14228" s="25"/>
    </row>
    <row r="14229" spans="1:6" ht="12.75" x14ac:dyDescent="0.2">
      <c r="A14229" s="20"/>
      <c r="C14229" s="22"/>
      <c r="F14229" s="25"/>
    </row>
    <row r="14230" spans="1:6" ht="12.75" x14ac:dyDescent="0.2">
      <c r="A14230" s="20"/>
      <c r="C14230" s="22"/>
      <c r="F14230" s="25"/>
    </row>
    <row r="14231" spans="1:6" ht="12.75" x14ac:dyDescent="0.2">
      <c r="A14231" s="20"/>
      <c r="C14231" s="22"/>
      <c r="F14231" s="25"/>
    </row>
    <row r="14232" spans="1:6" ht="12.75" x14ac:dyDescent="0.2">
      <c r="A14232" s="20"/>
      <c r="C14232" s="22"/>
      <c r="F14232" s="25"/>
    </row>
    <row r="14233" spans="1:6" ht="12.75" x14ac:dyDescent="0.2">
      <c r="A14233" s="20"/>
      <c r="C14233" s="22"/>
      <c r="F14233" s="25"/>
    </row>
    <row r="14234" spans="1:6" ht="12.75" x14ac:dyDescent="0.2">
      <c r="A14234" s="20"/>
      <c r="C14234" s="22"/>
      <c r="F14234" s="25"/>
    </row>
    <row r="14235" spans="1:6" ht="12.75" x14ac:dyDescent="0.2">
      <c r="A14235" s="20"/>
      <c r="C14235" s="22"/>
      <c r="F14235" s="25"/>
    </row>
    <row r="14236" spans="1:6" ht="12.75" x14ac:dyDescent="0.2">
      <c r="A14236" s="20"/>
      <c r="C14236" s="22"/>
      <c r="F14236" s="25"/>
    </row>
    <row r="14237" spans="1:6" ht="12.75" x14ac:dyDescent="0.2">
      <c r="A14237" s="20"/>
      <c r="C14237" s="22"/>
      <c r="F14237" s="25"/>
    </row>
    <row r="14238" spans="1:6" ht="12.75" x14ac:dyDescent="0.2">
      <c r="A14238" s="20"/>
      <c r="C14238" s="22"/>
      <c r="F14238" s="25"/>
    </row>
    <row r="14239" spans="1:6" ht="12.75" x14ac:dyDescent="0.2">
      <c r="A14239" s="20"/>
      <c r="C14239" s="22"/>
      <c r="F14239" s="25"/>
    </row>
    <row r="14240" spans="1:6" ht="12.75" x14ac:dyDescent="0.2">
      <c r="A14240" s="20"/>
      <c r="C14240" s="22"/>
      <c r="F14240" s="25"/>
    </row>
    <row r="14241" spans="1:6" ht="12.75" x14ac:dyDescent="0.2">
      <c r="A14241" s="20"/>
      <c r="C14241" s="22"/>
      <c r="F14241" s="25"/>
    </row>
    <row r="14242" spans="1:6" ht="12.75" x14ac:dyDescent="0.2">
      <c r="A14242" s="20"/>
      <c r="C14242" s="22"/>
      <c r="F14242" s="25"/>
    </row>
    <row r="14243" spans="1:6" ht="12.75" x14ac:dyDescent="0.2">
      <c r="A14243" s="20"/>
      <c r="C14243" s="22"/>
      <c r="F14243" s="25"/>
    </row>
    <row r="14244" spans="1:6" ht="12.75" x14ac:dyDescent="0.2">
      <c r="A14244" s="20"/>
      <c r="C14244" s="22"/>
      <c r="F14244" s="25"/>
    </row>
    <row r="14245" spans="1:6" ht="12.75" x14ac:dyDescent="0.2">
      <c r="A14245" s="20"/>
      <c r="C14245" s="22"/>
      <c r="F14245" s="25"/>
    </row>
    <row r="14246" spans="1:6" ht="12.75" x14ac:dyDescent="0.2">
      <c r="A14246" s="20"/>
      <c r="C14246" s="22"/>
      <c r="F14246" s="25"/>
    </row>
    <row r="14247" spans="1:6" ht="12.75" x14ac:dyDescent="0.2">
      <c r="A14247" s="20"/>
      <c r="C14247" s="22"/>
      <c r="F14247" s="25"/>
    </row>
    <row r="14248" spans="1:6" ht="12.75" x14ac:dyDescent="0.2">
      <c r="A14248" s="20"/>
      <c r="C14248" s="22"/>
      <c r="F14248" s="25"/>
    </row>
    <row r="14249" spans="1:6" ht="12.75" x14ac:dyDescent="0.2">
      <c r="A14249" s="20"/>
      <c r="C14249" s="22"/>
      <c r="F14249" s="25"/>
    </row>
    <row r="14250" spans="1:6" ht="12.75" x14ac:dyDescent="0.2">
      <c r="A14250" s="20"/>
      <c r="C14250" s="22"/>
      <c r="F14250" s="25"/>
    </row>
    <row r="14251" spans="1:6" ht="12.75" x14ac:dyDescent="0.2">
      <c r="A14251" s="20"/>
      <c r="C14251" s="22"/>
      <c r="F14251" s="25"/>
    </row>
    <row r="14252" spans="1:6" ht="12.75" x14ac:dyDescent="0.2">
      <c r="A14252" s="20"/>
      <c r="C14252" s="22"/>
      <c r="F14252" s="25"/>
    </row>
    <row r="14253" spans="1:6" ht="12.75" x14ac:dyDescent="0.2">
      <c r="A14253" s="20"/>
      <c r="C14253" s="22"/>
      <c r="F14253" s="25"/>
    </row>
    <row r="14254" spans="1:6" ht="12.75" x14ac:dyDescent="0.2">
      <c r="A14254" s="20"/>
      <c r="C14254" s="22"/>
      <c r="F14254" s="25"/>
    </row>
    <row r="14255" spans="1:6" ht="12.75" x14ac:dyDescent="0.2">
      <c r="A14255" s="20"/>
      <c r="C14255" s="22"/>
      <c r="F14255" s="25"/>
    </row>
    <row r="14256" spans="1:6" ht="12.75" x14ac:dyDescent="0.2">
      <c r="A14256" s="20"/>
      <c r="C14256" s="22"/>
      <c r="F14256" s="25"/>
    </row>
    <row r="14257" spans="1:6" ht="12.75" x14ac:dyDescent="0.2">
      <c r="A14257" s="20"/>
      <c r="C14257" s="22"/>
      <c r="F14257" s="25"/>
    </row>
    <row r="14258" spans="1:6" ht="12.75" x14ac:dyDescent="0.2">
      <c r="A14258" s="20"/>
      <c r="C14258" s="22"/>
      <c r="F14258" s="25"/>
    </row>
    <row r="14259" spans="1:6" ht="12.75" x14ac:dyDescent="0.2">
      <c r="A14259" s="20"/>
      <c r="C14259" s="22"/>
      <c r="F14259" s="25"/>
    </row>
    <row r="14260" spans="1:6" ht="12.75" x14ac:dyDescent="0.2">
      <c r="A14260" s="20"/>
      <c r="C14260" s="22"/>
      <c r="F14260" s="25"/>
    </row>
    <row r="14261" spans="1:6" ht="12.75" x14ac:dyDescent="0.2">
      <c r="A14261" s="20"/>
      <c r="C14261" s="22"/>
      <c r="F14261" s="25"/>
    </row>
    <row r="14262" spans="1:6" ht="12.75" x14ac:dyDescent="0.2">
      <c r="A14262" s="20"/>
      <c r="C14262" s="22"/>
      <c r="F14262" s="25"/>
    </row>
    <row r="14263" spans="1:6" ht="12.75" x14ac:dyDescent="0.2">
      <c r="A14263" s="20"/>
      <c r="C14263" s="22"/>
      <c r="F14263" s="25"/>
    </row>
    <row r="14264" spans="1:6" ht="12.75" x14ac:dyDescent="0.2">
      <c r="A14264" s="20"/>
      <c r="C14264" s="22"/>
      <c r="F14264" s="25"/>
    </row>
    <row r="14265" spans="1:6" ht="12.75" x14ac:dyDescent="0.2">
      <c r="A14265" s="20"/>
      <c r="C14265" s="22"/>
      <c r="F14265" s="25"/>
    </row>
    <row r="14266" spans="1:6" ht="12.75" x14ac:dyDescent="0.2">
      <c r="A14266" s="20"/>
      <c r="C14266" s="22"/>
      <c r="F14266" s="25"/>
    </row>
    <row r="14267" spans="1:6" ht="12.75" x14ac:dyDescent="0.2">
      <c r="A14267" s="20"/>
      <c r="C14267" s="22"/>
      <c r="F14267" s="25"/>
    </row>
    <row r="14268" spans="1:6" ht="12.75" x14ac:dyDescent="0.2">
      <c r="A14268" s="20"/>
      <c r="C14268" s="22"/>
      <c r="F14268" s="25"/>
    </row>
    <row r="14269" spans="1:6" ht="12.75" x14ac:dyDescent="0.2">
      <c r="A14269" s="20"/>
      <c r="C14269" s="22"/>
      <c r="F14269" s="25"/>
    </row>
    <row r="14270" spans="1:6" ht="12.75" x14ac:dyDescent="0.2">
      <c r="A14270" s="20"/>
      <c r="C14270" s="22"/>
      <c r="F14270" s="25"/>
    </row>
    <row r="14271" spans="1:6" ht="12.75" x14ac:dyDescent="0.2">
      <c r="A14271" s="20"/>
      <c r="C14271" s="22"/>
      <c r="F14271" s="25"/>
    </row>
    <row r="14272" spans="1:6" ht="12.75" x14ac:dyDescent="0.2">
      <c r="A14272" s="20"/>
      <c r="C14272" s="22"/>
      <c r="F14272" s="25"/>
    </row>
    <row r="14273" spans="1:6" ht="12.75" x14ac:dyDescent="0.2">
      <c r="A14273" s="20"/>
      <c r="C14273" s="22"/>
      <c r="F14273" s="25"/>
    </row>
    <row r="14274" spans="1:6" ht="12.75" x14ac:dyDescent="0.2">
      <c r="A14274" s="20"/>
      <c r="C14274" s="22"/>
      <c r="F14274" s="25"/>
    </row>
    <row r="14275" spans="1:6" ht="12.75" x14ac:dyDescent="0.2">
      <c r="A14275" s="20"/>
      <c r="C14275" s="22"/>
      <c r="F14275" s="25"/>
    </row>
    <row r="14276" spans="1:6" ht="12.75" x14ac:dyDescent="0.2">
      <c r="A14276" s="20"/>
      <c r="C14276" s="22"/>
      <c r="F14276" s="25"/>
    </row>
    <row r="14277" spans="1:6" ht="12.75" x14ac:dyDescent="0.2">
      <c r="A14277" s="20"/>
      <c r="C14277" s="22"/>
      <c r="F14277" s="25"/>
    </row>
    <row r="14278" spans="1:6" ht="12.75" x14ac:dyDescent="0.2">
      <c r="A14278" s="20"/>
      <c r="C14278" s="22"/>
      <c r="F14278" s="25"/>
    </row>
    <row r="14279" spans="1:6" ht="12.75" x14ac:dyDescent="0.2">
      <c r="A14279" s="20"/>
      <c r="C14279" s="22"/>
      <c r="F14279" s="25"/>
    </row>
    <row r="14280" spans="1:6" ht="12.75" x14ac:dyDescent="0.2">
      <c r="A14280" s="20"/>
      <c r="C14280" s="22"/>
      <c r="F14280" s="25"/>
    </row>
    <row r="14281" spans="1:6" ht="12.75" x14ac:dyDescent="0.2">
      <c r="A14281" s="20"/>
      <c r="C14281" s="22"/>
      <c r="F14281" s="25"/>
    </row>
    <row r="14282" spans="1:6" ht="12.75" x14ac:dyDescent="0.2">
      <c r="A14282" s="20"/>
      <c r="C14282" s="22"/>
      <c r="F14282" s="25"/>
    </row>
    <row r="14283" spans="1:6" ht="12.75" x14ac:dyDescent="0.2">
      <c r="A14283" s="20"/>
      <c r="C14283" s="22"/>
      <c r="F14283" s="25"/>
    </row>
    <row r="14284" spans="1:6" ht="12.75" x14ac:dyDescent="0.2">
      <c r="A14284" s="20"/>
      <c r="C14284" s="22"/>
      <c r="F14284" s="25"/>
    </row>
    <row r="14285" spans="1:6" ht="12.75" x14ac:dyDescent="0.2">
      <c r="A14285" s="20"/>
      <c r="C14285" s="22"/>
      <c r="F14285" s="25"/>
    </row>
    <row r="14286" spans="1:6" ht="12.75" x14ac:dyDescent="0.2">
      <c r="A14286" s="20"/>
      <c r="C14286" s="22"/>
      <c r="F14286" s="25"/>
    </row>
    <row r="14287" spans="1:6" ht="12.75" x14ac:dyDescent="0.2">
      <c r="A14287" s="20"/>
      <c r="C14287" s="22"/>
      <c r="F14287" s="25"/>
    </row>
    <row r="14288" spans="1:6" ht="12.75" x14ac:dyDescent="0.2">
      <c r="A14288" s="20"/>
      <c r="C14288" s="22"/>
      <c r="F14288" s="25"/>
    </row>
    <row r="14289" spans="1:6" ht="12.75" x14ac:dyDescent="0.2">
      <c r="A14289" s="20"/>
      <c r="C14289" s="22"/>
      <c r="F14289" s="25"/>
    </row>
    <row r="14290" spans="1:6" ht="12.75" x14ac:dyDescent="0.2">
      <c r="A14290" s="20"/>
      <c r="C14290" s="22"/>
      <c r="F14290" s="25"/>
    </row>
    <row r="14291" spans="1:6" ht="12.75" x14ac:dyDescent="0.2">
      <c r="A14291" s="20"/>
      <c r="C14291" s="22"/>
      <c r="F14291" s="25"/>
    </row>
    <row r="14292" spans="1:6" ht="12.75" x14ac:dyDescent="0.2">
      <c r="A14292" s="20"/>
      <c r="C14292" s="22"/>
      <c r="F14292" s="25"/>
    </row>
    <row r="14293" spans="1:6" ht="12.75" x14ac:dyDescent="0.2">
      <c r="A14293" s="20"/>
      <c r="C14293" s="22"/>
      <c r="F14293" s="25"/>
    </row>
    <row r="14294" spans="1:6" ht="12.75" x14ac:dyDescent="0.2">
      <c r="A14294" s="20"/>
      <c r="C14294" s="22"/>
      <c r="F14294" s="25"/>
    </row>
    <row r="14295" spans="1:6" ht="12.75" x14ac:dyDescent="0.2">
      <c r="A14295" s="20"/>
      <c r="C14295" s="22"/>
      <c r="F14295" s="25"/>
    </row>
    <row r="14296" spans="1:6" ht="12.75" x14ac:dyDescent="0.2">
      <c r="A14296" s="20"/>
      <c r="C14296" s="22"/>
      <c r="F14296" s="25"/>
    </row>
    <row r="14297" spans="1:6" ht="12.75" x14ac:dyDescent="0.2">
      <c r="A14297" s="20"/>
      <c r="C14297" s="22"/>
      <c r="F14297" s="25"/>
    </row>
    <row r="14298" spans="1:6" ht="12.75" x14ac:dyDescent="0.2">
      <c r="A14298" s="20"/>
      <c r="C14298" s="22"/>
      <c r="F14298" s="25"/>
    </row>
    <row r="14299" spans="1:6" ht="12.75" x14ac:dyDescent="0.2">
      <c r="A14299" s="20"/>
      <c r="C14299" s="22"/>
      <c r="F14299" s="25"/>
    </row>
    <row r="14300" spans="1:6" ht="12.75" x14ac:dyDescent="0.2">
      <c r="A14300" s="20"/>
      <c r="C14300" s="22"/>
      <c r="F14300" s="25"/>
    </row>
    <row r="14301" spans="1:6" ht="12.75" x14ac:dyDescent="0.2">
      <c r="A14301" s="20"/>
      <c r="C14301" s="22"/>
      <c r="F14301" s="25"/>
    </row>
    <row r="14302" spans="1:6" ht="12.75" x14ac:dyDescent="0.2">
      <c r="A14302" s="20"/>
      <c r="C14302" s="22"/>
      <c r="F14302" s="25"/>
    </row>
    <row r="14303" spans="1:6" ht="12.75" x14ac:dyDescent="0.2">
      <c r="A14303" s="20"/>
      <c r="C14303" s="22"/>
      <c r="F14303" s="25"/>
    </row>
    <row r="14304" spans="1:6" ht="12.75" x14ac:dyDescent="0.2">
      <c r="A14304" s="20"/>
      <c r="C14304" s="22"/>
      <c r="F14304" s="25"/>
    </row>
    <row r="14305" spans="1:6" ht="12.75" x14ac:dyDescent="0.2">
      <c r="A14305" s="20"/>
      <c r="C14305" s="22"/>
      <c r="F14305" s="25"/>
    </row>
    <row r="14306" spans="1:6" ht="12.75" x14ac:dyDescent="0.2">
      <c r="A14306" s="20"/>
      <c r="C14306" s="22"/>
      <c r="F14306" s="25"/>
    </row>
    <row r="14307" spans="1:6" ht="12.75" x14ac:dyDescent="0.2">
      <c r="A14307" s="20"/>
      <c r="C14307" s="22"/>
      <c r="F14307" s="25"/>
    </row>
    <row r="14308" spans="1:6" ht="12.75" x14ac:dyDescent="0.2">
      <c r="A14308" s="20"/>
      <c r="C14308" s="22"/>
      <c r="F14308" s="25"/>
    </row>
    <row r="14309" spans="1:6" ht="12.75" x14ac:dyDescent="0.2">
      <c r="A14309" s="20"/>
      <c r="C14309" s="22"/>
      <c r="F14309" s="25"/>
    </row>
    <row r="14310" spans="1:6" ht="12.75" x14ac:dyDescent="0.2">
      <c r="A14310" s="20"/>
      <c r="C14310" s="22"/>
      <c r="F14310" s="25"/>
    </row>
    <row r="14311" spans="1:6" ht="12.75" x14ac:dyDescent="0.2">
      <c r="A14311" s="20"/>
      <c r="C14311" s="22"/>
      <c r="F14311" s="25"/>
    </row>
    <row r="14312" spans="1:6" ht="12.75" x14ac:dyDescent="0.2">
      <c r="A14312" s="20"/>
      <c r="C14312" s="22"/>
      <c r="F14312" s="25"/>
    </row>
    <row r="14313" spans="1:6" ht="12.75" x14ac:dyDescent="0.2">
      <c r="A14313" s="20"/>
      <c r="C14313" s="22"/>
      <c r="F14313" s="25"/>
    </row>
    <row r="14314" spans="1:6" ht="12.75" x14ac:dyDescent="0.2">
      <c r="A14314" s="20"/>
      <c r="C14314" s="22"/>
      <c r="F14314" s="25"/>
    </row>
    <row r="14315" spans="1:6" ht="12.75" x14ac:dyDescent="0.2">
      <c r="A14315" s="20"/>
      <c r="C14315" s="22"/>
      <c r="F14315" s="25"/>
    </row>
    <row r="14316" spans="1:6" ht="12.75" x14ac:dyDescent="0.2">
      <c r="A14316" s="20"/>
      <c r="C14316" s="22"/>
      <c r="F14316" s="25"/>
    </row>
    <row r="14317" spans="1:6" ht="12.75" x14ac:dyDescent="0.2">
      <c r="A14317" s="20"/>
      <c r="C14317" s="22"/>
      <c r="F14317" s="25"/>
    </row>
    <row r="14318" spans="1:6" ht="12.75" x14ac:dyDescent="0.2">
      <c r="A14318" s="20"/>
      <c r="C14318" s="22"/>
      <c r="F14318" s="25"/>
    </row>
    <row r="14319" spans="1:6" ht="12.75" x14ac:dyDescent="0.2">
      <c r="A14319" s="20"/>
      <c r="C14319" s="22"/>
      <c r="F14319" s="25"/>
    </row>
    <row r="14320" spans="1:6" ht="12.75" x14ac:dyDescent="0.2">
      <c r="A14320" s="20"/>
      <c r="C14320" s="22"/>
      <c r="F14320" s="25"/>
    </row>
    <row r="14321" spans="1:6" ht="12.75" x14ac:dyDescent="0.2">
      <c r="A14321" s="20"/>
      <c r="C14321" s="22"/>
      <c r="F14321" s="25"/>
    </row>
    <row r="14322" spans="1:6" ht="12.75" x14ac:dyDescent="0.2">
      <c r="A14322" s="20"/>
      <c r="C14322" s="22"/>
      <c r="F14322" s="25"/>
    </row>
    <row r="14323" spans="1:6" ht="12.75" x14ac:dyDescent="0.2">
      <c r="A14323" s="20"/>
      <c r="C14323" s="22"/>
      <c r="F14323" s="25"/>
    </row>
    <row r="14324" spans="1:6" ht="12.75" x14ac:dyDescent="0.2">
      <c r="A14324" s="20"/>
      <c r="C14324" s="22"/>
      <c r="F14324" s="25"/>
    </row>
    <row r="14325" spans="1:6" ht="12.75" x14ac:dyDescent="0.2">
      <c r="A14325" s="20"/>
      <c r="C14325" s="22"/>
      <c r="F14325" s="25"/>
    </row>
    <row r="14326" spans="1:6" ht="12.75" x14ac:dyDescent="0.2">
      <c r="A14326" s="20"/>
      <c r="C14326" s="22"/>
      <c r="F14326" s="25"/>
    </row>
    <row r="14327" spans="1:6" ht="12.75" x14ac:dyDescent="0.2">
      <c r="A14327" s="20"/>
      <c r="C14327" s="22"/>
      <c r="F14327" s="25"/>
    </row>
    <row r="14328" spans="1:6" ht="12.75" x14ac:dyDescent="0.2">
      <c r="A14328" s="20"/>
      <c r="C14328" s="22"/>
      <c r="F14328" s="25"/>
    </row>
    <row r="14329" spans="1:6" ht="12.75" x14ac:dyDescent="0.2">
      <c r="A14329" s="20"/>
      <c r="C14329" s="22"/>
      <c r="F14329" s="25"/>
    </row>
    <row r="14330" spans="1:6" ht="12.75" x14ac:dyDescent="0.2">
      <c r="A14330" s="20"/>
      <c r="C14330" s="22"/>
      <c r="F14330" s="25"/>
    </row>
    <row r="14331" spans="1:6" ht="12.75" x14ac:dyDescent="0.2">
      <c r="A14331" s="20"/>
      <c r="C14331" s="22"/>
      <c r="F14331" s="25"/>
    </row>
    <row r="14332" spans="1:6" ht="12.75" x14ac:dyDescent="0.2">
      <c r="A14332" s="20"/>
      <c r="C14332" s="22"/>
      <c r="F14332" s="25"/>
    </row>
    <row r="14333" spans="1:6" ht="12.75" x14ac:dyDescent="0.2">
      <c r="A14333" s="20"/>
      <c r="C14333" s="22"/>
      <c r="F14333" s="25"/>
    </row>
    <row r="14334" spans="1:6" ht="12.75" x14ac:dyDescent="0.2">
      <c r="A14334" s="20"/>
      <c r="C14334" s="22"/>
      <c r="F14334" s="25"/>
    </row>
    <row r="14335" spans="1:6" ht="12.75" x14ac:dyDescent="0.2">
      <c r="A14335" s="20"/>
      <c r="C14335" s="22"/>
      <c r="F14335" s="25"/>
    </row>
    <row r="14336" spans="1:6" ht="12.75" x14ac:dyDescent="0.2">
      <c r="A14336" s="20"/>
      <c r="C14336" s="22"/>
      <c r="F14336" s="25"/>
    </row>
    <row r="14337" spans="1:6" ht="12.75" x14ac:dyDescent="0.2">
      <c r="A14337" s="20"/>
      <c r="C14337" s="22"/>
      <c r="F14337" s="25"/>
    </row>
    <row r="14338" spans="1:6" ht="12.75" x14ac:dyDescent="0.2">
      <c r="A14338" s="20"/>
      <c r="C14338" s="22"/>
      <c r="F14338" s="25"/>
    </row>
    <row r="14339" spans="1:6" ht="12.75" x14ac:dyDescent="0.2">
      <c r="A14339" s="20"/>
      <c r="C14339" s="22"/>
      <c r="F14339" s="25"/>
    </row>
    <row r="14340" spans="1:6" ht="12.75" x14ac:dyDescent="0.2">
      <c r="A14340" s="20"/>
      <c r="C14340" s="22"/>
      <c r="F14340" s="25"/>
    </row>
    <row r="14341" spans="1:6" ht="12.75" x14ac:dyDescent="0.2">
      <c r="A14341" s="20"/>
      <c r="C14341" s="22"/>
      <c r="F14341" s="25"/>
    </row>
    <row r="14342" spans="1:6" ht="12.75" x14ac:dyDescent="0.2">
      <c r="A14342" s="20"/>
      <c r="C14342" s="22"/>
      <c r="F14342" s="25"/>
    </row>
    <row r="14343" spans="1:6" ht="12.75" x14ac:dyDescent="0.2">
      <c r="A14343" s="20"/>
      <c r="C14343" s="22"/>
      <c r="F14343" s="25"/>
    </row>
    <row r="14344" spans="1:6" ht="12.75" x14ac:dyDescent="0.2">
      <c r="A14344" s="20"/>
      <c r="C14344" s="22"/>
      <c r="F14344" s="25"/>
    </row>
    <row r="14345" spans="1:6" ht="12.75" x14ac:dyDescent="0.2">
      <c r="A14345" s="20"/>
      <c r="C14345" s="22"/>
      <c r="F14345" s="25"/>
    </row>
    <row r="14346" spans="1:6" ht="12.75" x14ac:dyDescent="0.2">
      <c r="A14346" s="20"/>
      <c r="C14346" s="22"/>
      <c r="F14346" s="25"/>
    </row>
    <row r="14347" spans="1:6" ht="12.75" x14ac:dyDescent="0.2">
      <c r="A14347" s="20"/>
      <c r="C14347" s="22"/>
      <c r="F14347" s="25"/>
    </row>
    <row r="14348" spans="1:6" ht="12.75" x14ac:dyDescent="0.2">
      <c r="A14348" s="20"/>
      <c r="C14348" s="22"/>
      <c r="F14348" s="25"/>
    </row>
    <row r="14349" spans="1:6" ht="12.75" x14ac:dyDescent="0.2">
      <c r="A14349" s="20"/>
      <c r="C14349" s="22"/>
      <c r="F14349" s="25"/>
    </row>
    <row r="14350" spans="1:6" ht="12.75" x14ac:dyDescent="0.2">
      <c r="A14350" s="20"/>
      <c r="C14350" s="22"/>
      <c r="F14350" s="25"/>
    </row>
    <row r="14351" spans="1:6" ht="12.75" x14ac:dyDescent="0.2">
      <c r="A14351" s="20"/>
      <c r="C14351" s="22"/>
      <c r="F14351" s="25"/>
    </row>
    <row r="14352" spans="1:6" ht="12.75" x14ac:dyDescent="0.2">
      <c r="A14352" s="20"/>
      <c r="C14352" s="22"/>
      <c r="F14352" s="25"/>
    </row>
    <row r="14353" spans="1:6" ht="12.75" x14ac:dyDescent="0.2">
      <c r="A14353" s="20"/>
      <c r="C14353" s="22"/>
      <c r="F14353" s="25"/>
    </row>
    <row r="14354" spans="1:6" ht="12.75" x14ac:dyDescent="0.2">
      <c r="A14354" s="20"/>
      <c r="C14354" s="22"/>
      <c r="F14354" s="25"/>
    </row>
    <row r="14355" spans="1:6" ht="12.75" x14ac:dyDescent="0.2">
      <c r="A14355" s="20"/>
      <c r="C14355" s="22"/>
      <c r="F14355" s="25"/>
    </row>
    <row r="14356" spans="1:6" ht="12.75" x14ac:dyDescent="0.2">
      <c r="A14356" s="20"/>
      <c r="C14356" s="22"/>
      <c r="F14356" s="25"/>
    </row>
    <row r="14357" spans="1:6" ht="12.75" x14ac:dyDescent="0.2">
      <c r="A14357" s="20"/>
      <c r="C14357" s="22"/>
      <c r="F14357" s="25"/>
    </row>
    <row r="14358" spans="1:6" ht="12.75" x14ac:dyDescent="0.2">
      <c r="A14358" s="20"/>
      <c r="C14358" s="22"/>
      <c r="F14358" s="25"/>
    </row>
    <row r="14359" spans="1:6" ht="12.75" x14ac:dyDescent="0.2">
      <c r="A14359" s="20"/>
      <c r="C14359" s="22"/>
      <c r="F14359" s="25"/>
    </row>
    <row r="14360" spans="1:6" ht="12.75" x14ac:dyDescent="0.2">
      <c r="A14360" s="20"/>
      <c r="C14360" s="22"/>
      <c r="F14360" s="25"/>
    </row>
    <row r="14361" spans="1:6" ht="12.75" x14ac:dyDescent="0.2">
      <c r="A14361" s="20"/>
      <c r="C14361" s="22"/>
      <c r="F14361" s="25"/>
    </row>
    <row r="14362" spans="1:6" ht="12.75" x14ac:dyDescent="0.2">
      <c r="A14362" s="20"/>
      <c r="C14362" s="22"/>
      <c r="F14362" s="25"/>
    </row>
    <row r="14363" spans="1:6" ht="12.75" x14ac:dyDescent="0.2">
      <c r="A14363" s="20"/>
      <c r="C14363" s="22"/>
      <c r="F14363" s="25"/>
    </row>
    <row r="14364" spans="1:6" ht="12.75" x14ac:dyDescent="0.2">
      <c r="A14364" s="20"/>
      <c r="C14364" s="22"/>
      <c r="F14364" s="25"/>
    </row>
    <row r="14365" spans="1:6" ht="12.75" x14ac:dyDescent="0.2">
      <c r="A14365" s="20"/>
      <c r="C14365" s="22"/>
      <c r="F14365" s="25"/>
    </row>
    <row r="14366" spans="1:6" ht="12.75" x14ac:dyDescent="0.2">
      <c r="A14366" s="20"/>
      <c r="C14366" s="22"/>
      <c r="F14366" s="25"/>
    </row>
    <row r="14367" spans="1:6" ht="12.75" x14ac:dyDescent="0.2">
      <c r="A14367" s="20"/>
      <c r="C14367" s="22"/>
      <c r="F14367" s="25"/>
    </row>
    <row r="14368" spans="1:6" ht="12.75" x14ac:dyDescent="0.2">
      <c r="A14368" s="20"/>
      <c r="C14368" s="22"/>
      <c r="F14368" s="25"/>
    </row>
    <row r="14369" spans="1:6" ht="12.75" x14ac:dyDescent="0.2">
      <c r="A14369" s="20"/>
      <c r="C14369" s="22"/>
      <c r="F14369" s="25"/>
    </row>
    <row r="14370" spans="1:6" ht="12.75" x14ac:dyDescent="0.2">
      <c r="A14370" s="20"/>
      <c r="C14370" s="22"/>
      <c r="F14370" s="25"/>
    </row>
    <row r="14371" spans="1:6" ht="12.75" x14ac:dyDescent="0.2">
      <c r="A14371" s="20"/>
      <c r="C14371" s="22"/>
      <c r="F14371" s="25"/>
    </row>
    <row r="14372" spans="1:6" ht="12.75" x14ac:dyDescent="0.2">
      <c r="A14372" s="20"/>
      <c r="C14372" s="22"/>
      <c r="F14372" s="25"/>
    </row>
    <row r="14373" spans="1:6" ht="12.75" x14ac:dyDescent="0.2">
      <c r="A14373" s="20"/>
      <c r="C14373" s="22"/>
      <c r="F14373" s="25"/>
    </row>
    <row r="14374" spans="1:6" ht="12.75" x14ac:dyDescent="0.2">
      <c r="A14374" s="20"/>
      <c r="C14374" s="22"/>
      <c r="F14374" s="25"/>
    </row>
    <row r="14375" spans="1:6" ht="12.75" x14ac:dyDescent="0.2">
      <c r="A14375" s="20"/>
      <c r="C14375" s="22"/>
      <c r="F14375" s="25"/>
    </row>
    <row r="14376" spans="1:6" ht="12.75" x14ac:dyDescent="0.2">
      <c r="A14376" s="20"/>
      <c r="C14376" s="22"/>
      <c r="F14376" s="25"/>
    </row>
    <row r="14377" spans="1:6" ht="12.75" x14ac:dyDescent="0.2">
      <c r="A14377" s="20"/>
      <c r="C14377" s="22"/>
      <c r="F14377" s="25"/>
    </row>
    <row r="14378" spans="1:6" ht="12.75" x14ac:dyDescent="0.2">
      <c r="A14378" s="20"/>
      <c r="C14378" s="22"/>
      <c r="F14378" s="25"/>
    </row>
    <row r="14379" spans="1:6" ht="12.75" x14ac:dyDescent="0.2">
      <c r="A14379" s="20"/>
      <c r="C14379" s="22"/>
      <c r="F14379" s="25"/>
    </row>
    <row r="14380" spans="1:6" ht="12.75" x14ac:dyDescent="0.2">
      <c r="A14380" s="20"/>
      <c r="C14380" s="22"/>
      <c r="F14380" s="25"/>
    </row>
    <row r="14381" spans="1:6" ht="12.75" x14ac:dyDescent="0.2">
      <c r="A14381" s="20"/>
      <c r="C14381" s="22"/>
      <c r="F14381" s="25"/>
    </row>
    <row r="14382" spans="1:6" ht="12.75" x14ac:dyDescent="0.2">
      <c r="A14382" s="20"/>
      <c r="C14382" s="22"/>
      <c r="F14382" s="25"/>
    </row>
    <row r="14383" spans="1:6" ht="12.75" x14ac:dyDescent="0.2">
      <c r="A14383" s="20"/>
      <c r="C14383" s="22"/>
      <c r="F14383" s="25"/>
    </row>
    <row r="14384" spans="1:6" ht="12.75" x14ac:dyDescent="0.2">
      <c r="A14384" s="20"/>
      <c r="C14384" s="22"/>
      <c r="F14384" s="25"/>
    </row>
    <row r="14385" spans="1:6" ht="12.75" x14ac:dyDescent="0.2">
      <c r="A14385" s="20"/>
      <c r="C14385" s="22"/>
      <c r="F14385" s="25"/>
    </row>
    <row r="14386" spans="1:6" ht="12.75" x14ac:dyDescent="0.2">
      <c r="A14386" s="20"/>
      <c r="C14386" s="22"/>
      <c r="F14386" s="25"/>
    </row>
    <row r="14387" spans="1:6" ht="12.75" x14ac:dyDescent="0.2">
      <c r="A14387" s="20"/>
      <c r="C14387" s="22"/>
      <c r="F14387" s="25"/>
    </row>
    <row r="14388" spans="1:6" ht="12.75" x14ac:dyDescent="0.2">
      <c r="A14388" s="20"/>
      <c r="C14388" s="22"/>
      <c r="F14388" s="25"/>
    </row>
    <row r="14389" spans="1:6" ht="12.75" x14ac:dyDescent="0.2">
      <c r="A14389" s="20"/>
      <c r="C14389" s="22"/>
      <c r="F14389" s="25"/>
    </row>
    <row r="14390" spans="1:6" ht="12.75" x14ac:dyDescent="0.2">
      <c r="A14390" s="20"/>
      <c r="C14390" s="22"/>
      <c r="F14390" s="25"/>
    </row>
    <row r="14391" spans="1:6" ht="12.75" x14ac:dyDescent="0.2">
      <c r="A14391" s="20"/>
      <c r="C14391" s="22"/>
      <c r="F14391" s="25"/>
    </row>
    <row r="14392" spans="1:6" ht="12.75" x14ac:dyDescent="0.2">
      <c r="A14392" s="20"/>
      <c r="C14392" s="22"/>
      <c r="F14392" s="25"/>
    </row>
    <row r="14393" spans="1:6" ht="12.75" x14ac:dyDescent="0.2">
      <c r="A14393" s="20"/>
      <c r="C14393" s="22"/>
      <c r="F14393" s="25"/>
    </row>
    <row r="14394" spans="1:6" ht="12.75" x14ac:dyDescent="0.2">
      <c r="A14394" s="20"/>
      <c r="C14394" s="22"/>
      <c r="F14394" s="25"/>
    </row>
    <row r="14395" spans="1:6" ht="12.75" x14ac:dyDescent="0.2">
      <c r="A14395" s="20"/>
      <c r="C14395" s="22"/>
      <c r="F14395" s="25"/>
    </row>
    <row r="14396" spans="1:6" ht="12.75" x14ac:dyDescent="0.2">
      <c r="A14396" s="20"/>
      <c r="C14396" s="22"/>
      <c r="F14396" s="25"/>
    </row>
    <row r="14397" spans="1:6" ht="12.75" x14ac:dyDescent="0.2">
      <c r="A14397" s="20"/>
      <c r="C14397" s="22"/>
      <c r="F14397" s="25"/>
    </row>
    <row r="14398" spans="1:6" ht="12.75" x14ac:dyDescent="0.2">
      <c r="A14398" s="20"/>
      <c r="C14398" s="22"/>
      <c r="F14398" s="25"/>
    </row>
    <row r="14399" spans="1:6" ht="12.75" x14ac:dyDescent="0.2">
      <c r="A14399" s="20"/>
      <c r="C14399" s="22"/>
      <c r="F14399" s="25"/>
    </row>
    <row r="14400" spans="1:6" ht="12.75" x14ac:dyDescent="0.2">
      <c r="A14400" s="20"/>
      <c r="C14400" s="22"/>
      <c r="F14400" s="25"/>
    </row>
    <row r="14401" spans="1:6" ht="12.75" x14ac:dyDescent="0.2">
      <c r="A14401" s="20"/>
      <c r="C14401" s="22"/>
      <c r="F14401" s="25"/>
    </row>
    <row r="14402" spans="1:6" ht="12.75" x14ac:dyDescent="0.2">
      <c r="A14402" s="20"/>
      <c r="C14402" s="22"/>
      <c r="F14402" s="25"/>
    </row>
    <row r="14403" spans="1:6" ht="12.75" x14ac:dyDescent="0.2">
      <c r="A14403" s="20"/>
      <c r="C14403" s="22"/>
      <c r="F14403" s="25"/>
    </row>
    <row r="14404" spans="1:6" ht="12.75" x14ac:dyDescent="0.2">
      <c r="A14404" s="20"/>
      <c r="C14404" s="22"/>
      <c r="F14404" s="25"/>
    </row>
    <row r="14405" spans="1:6" ht="12.75" x14ac:dyDescent="0.2">
      <c r="A14405" s="20"/>
      <c r="C14405" s="22"/>
      <c r="F14405" s="25"/>
    </row>
    <row r="14406" spans="1:6" ht="12.75" x14ac:dyDescent="0.2">
      <c r="A14406" s="20"/>
      <c r="C14406" s="22"/>
      <c r="F14406" s="25"/>
    </row>
    <row r="14407" spans="1:6" ht="12.75" x14ac:dyDescent="0.2">
      <c r="A14407" s="20"/>
      <c r="C14407" s="22"/>
      <c r="F14407" s="25"/>
    </row>
    <row r="14408" spans="1:6" ht="12.75" x14ac:dyDescent="0.2">
      <c r="A14408" s="20"/>
      <c r="C14408" s="22"/>
      <c r="F14408" s="25"/>
    </row>
    <row r="14409" spans="1:6" ht="12.75" x14ac:dyDescent="0.2">
      <c r="A14409" s="20"/>
      <c r="C14409" s="22"/>
      <c r="F14409" s="25"/>
    </row>
    <row r="14410" spans="1:6" ht="12.75" x14ac:dyDescent="0.2">
      <c r="A14410" s="20"/>
      <c r="C14410" s="22"/>
      <c r="F14410" s="25"/>
    </row>
    <row r="14411" spans="1:6" ht="12.75" x14ac:dyDescent="0.2">
      <c r="A14411" s="20"/>
      <c r="C14411" s="22"/>
      <c r="F14411" s="25"/>
    </row>
    <row r="14412" spans="1:6" ht="12.75" x14ac:dyDescent="0.2">
      <c r="A14412" s="20"/>
      <c r="C14412" s="22"/>
      <c r="F14412" s="25"/>
    </row>
    <row r="14413" spans="1:6" ht="12.75" x14ac:dyDescent="0.2">
      <c r="A14413" s="20"/>
      <c r="C14413" s="22"/>
      <c r="F14413" s="25"/>
    </row>
    <row r="14414" spans="1:6" ht="12.75" x14ac:dyDescent="0.2">
      <c r="A14414" s="20"/>
      <c r="C14414" s="22"/>
      <c r="F14414" s="25"/>
    </row>
    <row r="14415" spans="1:6" ht="12.75" x14ac:dyDescent="0.2">
      <c r="A14415" s="20"/>
      <c r="C14415" s="22"/>
      <c r="F14415" s="25"/>
    </row>
    <row r="14416" spans="1:6" ht="12.75" x14ac:dyDescent="0.2">
      <c r="A14416" s="20"/>
      <c r="C14416" s="22"/>
      <c r="F14416" s="25"/>
    </row>
    <row r="14417" spans="1:6" ht="12.75" x14ac:dyDescent="0.2">
      <c r="A14417" s="20"/>
      <c r="C14417" s="22"/>
      <c r="F14417" s="25"/>
    </row>
    <row r="14418" spans="1:6" ht="12.75" x14ac:dyDescent="0.2">
      <c r="A14418" s="20"/>
      <c r="C14418" s="22"/>
      <c r="F14418" s="25"/>
    </row>
    <row r="14419" spans="1:6" ht="12.75" x14ac:dyDescent="0.2">
      <c r="A14419" s="20"/>
      <c r="C14419" s="22"/>
      <c r="F14419" s="25"/>
    </row>
    <row r="14420" spans="1:6" ht="12.75" x14ac:dyDescent="0.2">
      <c r="A14420" s="20"/>
      <c r="C14420" s="22"/>
      <c r="F14420" s="25"/>
    </row>
    <row r="14421" spans="1:6" ht="12.75" x14ac:dyDescent="0.2">
      <c r="A14421" s="20"/>
      <c r="C14421" s="22"/>
      <c r="F14421" s="25"/>
    </row>
    <row r="14422" spans="1:6" ht="12.75" x14ac:dyDescent="0.2">
      <c r="A14422" s="20"/>
      <c r="C14422" s="22"/>
      <c r="F14422" s="25"/>
    </row>
    <row r="14423" spans="1:6" ht="12.75" x14ac:dyDescent="0.2">
      <c r="A14423" s="20"/>
      <c r="C14423" s="22"/>
      <c r="F14423" s="25"/>
    </row>
    <row r="14424" spans="1:6" ht="12.75" x14ac:dyDescent="0.2">
      <c r="A14424" s="20"/>
      <c r="C14424" s="22"/>
      <c r="F14424" s="25"/>
    </row>
    <row r="14425" spans="1:6" ht="12.75" x14ac:dyDescent="0.2">
      <c r="A14425" s="20"/>
      <c r="C14425" s="22"/>
      <c r="F14425" s="25"/>
    </row>
    <row r="14426" spans="1:6" ht="12.75" x14ac:dyDescent="0.2">
      <c r="A14426" s="20"/>
      <c r="C14426" s="22"/>
      <c r="F14426" s="25"/>
    </row>
    <row r="14427" spans="1:6" ht="12.75" x14ac:dyDescent="0.2">
      <c r="A14427" s="20"/>
      <c r="C14427" s="22"/>
      <c r="F14427" s="25"/>
    </row>
    <row r="14428" spans="1:6" ht="12.75" x14ac:dyDescent="0.2">
      <c r="A14428" s="20"/>
      <c r="C14428" s="22"/>
      <c r="F14428" s="25"/>
    </row>
    <row r="14429" spans="1:6" ht="12.75" x14ac:dyDescent="0.2">
      <c r="A14429" s="20"/>
      <c r="C14429" s="22"/>
      <c r="F14429" s="25"/>
    </row>
    <row r="14430" spans="1:6" ht="12.75" x14ac:dyDescent="0.2">
      <c r="A14430" s="20"/>
      <c r="C14430" s="22"/>
      <c r="F14430" s="25"/>
    </row>
    <row r="14431" spans="1:6" ht="12.75" x14ac:dyDescent="0.2">
      <c r="A14431" s="20"/>
      <c r="C14431" s="22"/>
      <c r="F14431" s="25"/>
    </row>
    <row r="14432" spans="1:6" ht="12.75" x14ac:dyDescent="0.2">
      <c r="A14432" s="20"/>
      <c r="C14432" s="22"/>
      <c r="F14432" s="25"/>
    </row>
    <row r="14433" spans="1:6" ht="12.75" x14ac:dyDescent="0.2">
      <c r="A14433" s="20"/>
      <c r="C14433" s="22"/>
      <c r="F14433" s="25"/>
    </row>
    <row r="14434" spans="1:6" ht="12.75" x14ac:dyDescent="0.2">
      <c r="A14434" s="20"/>
      <c r="C14434" s="22"/>
      <c r="F14434" s="25"/>
    </row>
    <row r="14435" spans="1:6" ht="12.75" x14ac:dyDescent="0.2">
      <c r="A14435" s="20"/>
      <c r="C14435" s="22"/>
      <c r="F14435" s="25"/>
    </row>
    <row r="14436" spans="1:6" ht="12.75" x14ac:dyDescent="0.2">
      <c r="A14436" s="20"/>
      <c r="C14436" s="22"/>
      <c r="F14436" s="25"/>
    </row>
    <row r="14437" spans="1:6" ht="12.75" x14ac:dyDescent="0.2">
      <c r="A14437" s="20"/>
      <c r="C14437" s="22"/>
      <c r="F14437" s="25"/>
    </row>
    <row r="14438" spans="1:6" ht="12.75" x14ac:dyDescent="0.2">
      <c r="A14438" s="20"/>
      <c r="C14438" s="22"/>
      <c r="F14438" s="25"/>
    </row>
    <row r="14439" spans="1:6" ht="12.75" x14ac:dyDescent="0.2">
      <c r="A14439" s="20"/>
      <c r="C14439" s="22"/>
      <c r="F14439" s="25"/>
    </row>
    <row r="14440" spans="1:6" ht="12.75" x14ac:dyDescent="0.2">
      <c r="A14440" s="20"/>
      <c r="C14440" s="22"/>
      <c r="F14440" s="25"/>
    </row>
    <row r="14441" spans="1:6" ht="12.75" x14ac:dyDescent="0.2">
      <c r="A14441" s="20"/>
      <c r="C14441" s="22"/>
      <c r="F14441" s="25"/>
    </row>
    <row r="14442" spans="1:6" ht="12.75" x14ac:dyDescent="0.2">
      <c r="A14442" s="20"/>
      <c r="C14442" s="22"/>
      <c r="F14442" s="25"/>
    </row>
    <row r="14443" spans="1:6" ht="12.75" x14ac:dyDescent="0.2">
      <c r="A14443" s="20"/>
      <c r="C14443" s="22"/>
      <c r="F14443" s="25"/>
    </row>
    <row r="14444" spans="1:6" ht="12.75" x14ac:dyDescent="0.2">
      <c r="A14444" s="20"/>
      <c r="C14444" s="22"/>
      <c r="F14444" s="25"/>
    </row>
    <row r="14445" spans="1:6" ht="12.75" x14ac:dyDescent="0.2">
      <c r="A14445" s="20"/>
      <c r="C14445" s="22"/>
      <c r="F14445" s="25"/>
    </row>
    <row r="14446" spans="1:6" ht="12.75" x14ac:dyDescent="0.2">
      <c r="A14446" s="20"/>
      <c r="C14446" s="22"/>
      <c r="F14446" s="25"/>
    </row>
    <row r="14447" spans="1:6" ht="12.75" x14ac:dyDescent="0.2">
      <c r="A14447" s="20"/>
      <c r="C14447" s="22"/>
      <c r="F14447" s="25"/>
    </row>
    <row r="14448" spans="1:6" ht="12.75" x14ac:dyDescent="0.2">
      <c r="A14448" s="20"/>
      <c r="C14448" s="22"/>
      <c r="F14448" s="25"/>
    </row>
    <row r="14449" spans="1:6" ht="12.75" x14ac:dyDescent="0.2">
      <c r="A14449" s="20"/>
      <c r="C14449" s="22"/>
      <c r="F14449" s="25"/>
    </row>
    <row r="14450" spans="1:6" ht="12.75" x14ac:dyDescent="0.2">
      <c r="A14450" s="20"/>
      <c r="C14450" s="22"/>
      <c r="F14450" s="25"/>
    </row>
    <row r="14451" spans="1:6" ht="12.75" x14ac:dyDescent="0.2">
      <c r="A14451" s="20"/>
      <c r="C14451" s="22"/>
      <c r="F14451" s="25"/>
    </row>
    <row r="14452" spans="1:6" ht="12.75" x14ac:dyDescent="0.2">
      <c r="A14452" s="20"/>
      <c r="C14452" s="22"/>
      <c r="F14452" s="25"/>
    </row>
    <row r="14453" spans="1:6" ht="12.75" x14ac:dyDescent="0.2">
      <c r="A14453" s="20"/>
      <c r="C14453" s="22"/>
      <c r="F14453" s="25"/>
    </row>
    <row r="14454" spans="1:6" ht="12.75" x14ac:dyDescent="0.2">
      <c r="A14454" s="20"/>
      <c r="C14454" s="22"/>
      <c r="F14454" s="25"/>
    </row>
    <row r="14455" spans="1:6" ht="12.75" x14ac:dyDescent="0.2">
      <c r="A14455" s="20"/>
      <c r="C14455" s="22"/>
      <c r="F14455" s="25"/>
    </row>
    <row r="14456" spans="1:6" ht="12.75" x14ac:dyDescent="0.2">
      <c r="A14456" s="20"/>
      <c r="C14456" s="22"/>
      <c r="F14456" s="25"/>
    </row>
    <row r="14457" spans="1:6" ht="12.75" x14ac:dyDescent="0.2">
      <c r="A14457" s="20"/>
      <c r="C14457" s="22"/>
      <c r="F14457" s="25"/>
    </row>
    <row r="14458" spans="1:6" ht="12.75" x14ac:dyDescent="0.2">
      <c r="A14458" s="20"/>
      <c r="C14458" s="22"/>
      <c r="F14458" s="25"/>
    </row>
    <row r="14459" spans="1:6" ht="12.75" x14ac:dyDescent="0.2">
      <c r="A14459" s="20"/>
      <c r="C14459" s="22"/>
      <c r="F14459" s="25"/>
    </row>
    <row r="14460" spans="1:6" ht="12.75" x14ac:dyDescent="0.2">
      <c r="A14460" s="20"/>
      <c r="C14460" s="22"/>
      <c r="F14460" s="25"/>
    </row>
    <row r="14461" spans="1:6" ht="12.75" x14ac:dyDescent="0.2">
      <c r="A14461" s="20"/>
      <c r="C14461" s="22"/>
      <c r="F14461" s="25"/>
    </row>
    <row r="14462" spans="1:6" ht="12.75" x14ac:dyDescent="0.2">
      <c r="A14462" s="20"/>
      <c r="C14462" s="22"/>
      <c r="F14462" s="25"/>
    </row>
    <row r="14463" spans="1:6" ht="12.75" x14ac:dyDescent="0.2">
      <c r="A14463" s="20"/>
      <c r="C14463" s="22"/>
      <c r="F14463" s="25"/>
    </row>
    <row r="14464" spans="1:6" ht="12.75" x14ac:dyDescent="0.2">
      <c r="A14464" s="20"/>
      <c r="C14464" s="22"/>
      <c r="F14464" s="25"/>
    </row>
    <row r="14465" spans="1:6" ht="12.75" x14ac:dyDescent="0.2">
      <c r="A14465" s="20"/>
      <c r="C14465" s="22"/>
      <c r="F14465" s="25"/>
    </row>
    <row r="14466" spans="1:6" ht="12.75" x14ac:dyDescent="0.2">
      <c r="A14466" s="20"/>
      <c r="C14466" s="22"/>
      <c r="F14466" s="25"/>
    </row>
    <row r="14467" spans="1:6" ht="12.75" x14ac:dyDescent="0.2">
      <c r="A14467" s="20"/>
      <c r="C14467" s="22"/>
      <c r="F14467" s="25"/>
    </row>
    <row r="14468" spans="1:6" ht="12.75" x14ac:dyDescent="0.2">
      <c r="A14468" s="20"/>
      <c r="C14468" s="22"/>
      <c r="F14468" s="25"/>
    </row>
    <row r="14469" spans="1:6" ht="12.75" x14ac:dyDescent="0.2">
      <c r="A14469" s="20"/>
      <c r="C14469" s="22"/>
      <c r="F14469" s="25"/>
    </row>
    <row r="14470" spans="1:6" ht="12.75" x14ac:dyDescent="0.2">
      <c r="A14470" s="20"/>
      <c r="C14470" s="22"/>
      <c r="F14470" s="25"/>
    </row>
    <row r="14471" spans="1:6" ht="12.75" x14ac:dyDescent="0.2">
      <c r="A14471" s="20"/>
      <c r="C14471" s="22"/>
      <c r="F14471" s="25"/>
    </row>
    <row r="14472" spans="1:6" ht="12.75" x14ac:dyDescent="0.2">
      <c r="A14472" s="20"/>
      <c r="C14472" s="22"/>
      <c r="F14472" s="25"/>
    </row>
    <row r="14473" spans="1:6" ht="12.75" x14ac:dyDescent="0.2">
      <c r="A14473" s="20"/>
      <c r="C14473" s="22"/>
      <c r="F14473" s="25"/>
    </row>
    <row r="14474" spans="1:6" ht="12.75" x14ac:dyDescent="0.2">
      <c r="A14474" s="20"/>
      <c r="C14474" s="22"/>
      <c r="F14474" s="25"/>
    </row>
    <row r="14475" spans="1:6" ht="12.75" x14ac:dyDescent="0.2">
      <c r="A14475" s="20"/>
      <c r="C14475" s="22"/>
      <c r="F14475" s="25"/>
    </row>
    <row r="14476" spans="1:6" ht="12.75" x14ac:dyDescent="0.2">
      <c r="A14476" s="20"/>
      <c r="C14476" s="22"/>
      <c r="F14476" s="25"/>
    </row>
    <row r="14477" spans="1:6" ht="12.75" x14ac:dyDescent="0.2">
      <c r="A14477" s="20"/>
      <c r="C14477" s="22"/>
      <c r="F14477" s="25"/>
    </row>
    <row r="14478" spans="1:6" ht="12.75" x14ac:dyDescent="0.2">
      <c r="A14478" s="20"/>
      <c r="C14478" s="22"/>
      <c r="F14478" s="25"/>
    </row>
    <row r="14479" spans="1:6" ht="12.75" x14ac:dyDescent="0.2">
      <c r="A14479" s="20"/>
      <c r="C14479" s="22"/>
      <c r="F14479" s="25"/>
    </row>
    <row r="14480" spans="1:6" ht="12.75" x14ac:dyDescent="0.2">
      <c r="A14480" s="20"/>
      <c r="C14480" s="22"/>
      <c r="F14480" s="25"/>
    </row>
    <row r="14481" spans="1:6" ht="12.75" x14ac:dyDescent="0.2">
      <c r="A14481" s="20"/>
      <c r="C14481" s="22"/>
      <c r="F14481" s="25"/>
    </row>
    <row r="14482" spans="1:6" ht="12.75" x14ac:dyDescent="0.2">
      <c r="A14482" s="20"/>
      <c r="C14482" s="22"/>
      <c r="F14482" s="25"/>
    </row>
    <row r="14483" spans="1:6" ht="12.75" x14ac:dyDescent="0.2">
      <c r="A14483" s="20"/>
      <c r="C14483" s="22"/>
      <c r="F14483" s="25"/>
    </row>
    <row r="14484" spans="1:6" ht="12.75" x14ac:dyDescent="0.2">
      <c r="A14484" s="20"/>
      <c r="C14484" s="22"/>
      <c r="F14484" s="25"/>
    </row>
    <row r="14485" spans="1:6" ht="12.75" x14ac:dyDescent="0.2">
      <c r="A14485" s="20"/>
      <c r="C14485" s="22"/>
      <c r="F14485" s="25"/>
    </row>
    <row r="14486" spans="1:6" ht="12.75" x14ac:dyDescent="0.2">
      <c r="A14486" s="20"/>
      <c r="C14486" s="22"/>
      <c r="F14486" s="25"/>
    </row>
    <row r="14487" spans="1:6" ht="12.75" x14ac:dyDescent="0.2">
      <c r="A14487" s="20"/>
      <c r="C14487" s="22"/>
      <c r="F14487" s="25"/>
    </row>
    <row r="14488" spans="1:6" ht="12.75" x14ac:dyDescent="0.2">
      <c r="A14488" s="20"/>
      <c r="C14488" s="22"/>
      <c r="F14488" s="25"/>
    </row>
    <row r="14489" spans="1:6" ht="12.75" x14ac:dyDescent="0.2">
      <c r="A14489" s="20"/>
      <c r="C14489" s="22"/>
      <c r="F14489" s="25"/>
    </row>
    <row r="14490" spans="1:6" ht="12.75" x14ac:dyDescent="0.2">
      <c r="A14490" s="20"/>
      <c r="C14490" s="22"/>
      <c r="F14490" s="25"/>
    </row>
    <row r="14491" spans="1:6" ht="12.75" x14ac:dyDescent="0.2">
      <c r="A14491" s="20"/>
      <c r="C14491" s="22"/>
      <c r="F14491" s="25"/>
    </row>
    <row r="14492" spans="1:6" ht="12.75" x14ac:dyDescent="0.2">
      <c r="A14492" s="20"/>
      <c r="C14492" s="22"/>
      <c r="F14492" s="25"/>
    </row>
    <row r="14493" spans="1:6" ht="12.75" x14ac:dyDescent="0.2">
      <c r="A14493" s="20"/>
      <c r="C14493" s="22"/>
      <c r="F14493" s="25"/>
    </row>
    <row r="14494" spans="1:6" ht="12.75" x14ac:dyDescent="0.2">
      <c r="A14494" s="20"/>
      <c r="C14494" s="22"/>
      <c r="F14494" s="25"/>
    </row>
    <row r="14495" spans="1:6" ht="12.75" x14ac:dyDescent="0.2">
      <c r="A14495" s="20"/>
      <c r="C14495" s="22"/>
      <c r="F14495" s="25"/>
    </row>
    <row r="14496" spans="1:6" ht="12.75" x14ac:dyDescent="0.2">
      <c r="A14496" s="20"/>
      <c r="C14496" s="22"/>
      <c r="F14496" s="25"/>
    </row>
    <row r="14497" spans="1:6" ht="12.75" x14ac:dyDescent="0.2">
      <c r="A14497" s="20"/>
      <c r="C14497" s="22"/>
      <c r="F14497" s="25"/>
    </row>
    <row r="14498" spans="1:6" ht="12.75" x14ac:dyDescent="0.2">
      <c r="A14498" s="20"/>
      <c r="C14498" s="22"/>
      <c r="F14498" s="25"/>
    </row>
    <row r="14499" spans="1:6" ht="12.75" x14ac:dyDescent="0.2">
      <c r="A14499" s="20"/>
      <c r="C14499" s="22"/>
      <c r="F14499" s="25"/>
    </row>
    <row r="14500" spans="1:6" ht="12.75" x14ac:dyDescent="0.2">
      <c r="A14500" s="20"/>
      <c r="C14500" s="22"/>
      <c r="F14500" s="25"/>
    </row>
    <row r="14501" spans="1:6" ht="12.75" x14ac:dyDescent="0.2">
      <c r="A14501" s="20"/>
      <c r="C14501" s="22"/>
      <c r="F14501" s="25"/>
    </row>
    <row r="14502" spans="1:6" ht="12.75" x14ac:dyDescent="0.2">
      <c r="A14502" s="20"/>
      <c r="C14502" s="22"/>
      <c r="F14502" s="25"/>
    </row>
    <row r="14503" spans="1:6" ht="12.75" x14ac:dyDescent="0.2">
      <c r="A14503" s="20"/>
      <c r="C14503" s="22"/>
      <c r="F14503" s="25"/>
    </row>
    <row r="14504" spans="1:6" ht="12.75" x14ac:dyDescent="0.2">
      <c r="A14504" s="20"/>
      <c r="C14504" s="22"/>
      <c r="F14504" s="25"/>
    </row>
    <row r="14505" spans="1:6" ht="12.75" x14ac:dyDescent="0.2">
      <c r="A14505" s="20"/>
      <c r="C14505" s="22"/>
      <c r="F14505" s="25"/>
    </row>
    <row r="14506" spans="1:6" ht="12.75" x14ac:dyDescent="0.2">
      <c r="A14506" s="20"/>
      <c r="C14506" s="22"/>
      <c r="F14506" s="25"/>
    </row>
    <row r="14507" spans="1:6" ht="12.75" x14ac:dyDescent="0.2">
      <c r="A14507" s="20"/>
      <c r="C14507" s="22"/>
      <c r="F14507" s="25"/>
    </row>
    <row r="14508" spans="1:6" ht="12.75" x14ac:dyDescent="0.2">
      <c r="A14508" s="20"/>
      <c r="C14508" s="22"/>
      <c r="F14508" s="25"/>
    </row>
    <row r="14509" spans="1:6" ht="12.75" x14ac:dyDescent="0.2">
      <c r="A14509" s="20"/>
      <c r="C14509" s="22"/>
      <c r="F14509" s="25"/>
    </row>
    <row r="14510" spans="1:6" ht="12.75" x14ac:dyDescent="0.2">
      <c r="A14510" s="20"/>
      <c r="C14510" s="22"/>
      <c r="F14510" s="25"/>
    </row>
    <row r="14511" spans="1:6" ht="12.75" x14ac:dyDescent="0.2">
      <c r="A14511" s="20"/>
      <c r="C14511" s="22"/>
      <c r="F14511" s="25"/>
    </row>
    <row r="14512" spans="1:6" ht="12.75" x14ac:dyDescent="0.2">
      <c r="A14512" s="20"/>
      <c r="C14512" s="22"/>
      <c r="F14512" s="25"/>
    </row>
    <row r="14513" spans="1:6" ht="12.75" x14ac:dyDescent="0.2">
      <c r="A14513" s="20"/>
      <c r="C14513" s="22"/>
      <c r="F14513" s="25"/>
    </row>
    <row r="14514" spans="1:6" ht="12.75" x14ac:dyDescent="0.2">
      <c r="A14514" s="20"/>
      <c r="C14514" s="22"/>
      <c r="F14514" s="25"/>
    </row>
    <row r="14515" spans="1:6" ht="12.75" x14ac:dyDescent="0.2">
      <c r="A14515" s="20"/>
      <c r="C14515" s="22"/>
      <c r="F14515" s="25"/>
    </row>
    <row r="14516" spans="1:6" ht="12.75" x14ac:dyDescent="0.2">
      <c r="A14516" s="20"/>
      <c r="C14516" s="22"/>
      <c r="F14516" s="25"/>
    </row>
    <row r="14517" spans="1:6" ht="12.75" x14ac:dyDescent="0.2">
      <c r="A14517" s="20"/>
      <c r="C14517" s="22"/>
      <c r="F14517" s="25"/>
    </row>
    <row r="14518" spans="1:6" ht="12.75" x14ac:dyDescent="0.2">
      <c r="A14518" s="20"/>
      <c r="C14518" s="22"/>
      <c r="F14518" s="25"/>
    </row>
    <row r="14519" spans="1:6" ht="12.75" x14ac:dyDescent="0.2">
      <c r="A14519" s="20"/>
      <c r="C14519" s="22"/>
      <c r="F14519" s="25"/>
    </row>
    <row r="14520" spans="1:6" ht="12.75" x14ac:dyDescent="0.2">
      <c r="A14520" s="20"/>
      <c r="C14520" s="22"/>
      <c r="F14520" s="25"/>
    </row>
    <row r="14521" spans="1:6" ht="12.75" x14ac:dyDescent="0.2">
      <c r="A14521" s="20"/>
      <c r="C14521" s="22"/>
      <c r="F14521" s="25"/>
    </row>
    <row r="14522" spans="1:6" ht="12.75" x14ac:dyDescent="0.2">
      <c r="A14522" s="20"/>
      <c r="C14522" s="22"/>
      <c r="F14522" s="25"/>
    </row>
    <row r="14523" spans="1:6" ht="12.75" x14ac:dyDescent="0.2">
      <c r="A14523" s="20"/>
      <c r="C14523" s="22"/>
      <c r="F14523" s="25"/>
    </row>
    <row r="14524" spans="1:6" ht="12.75" x14ac:dyDescent="0.2">
      <c r="A14524" s="20"/>
      <c r="C14524" s="22"/>
      <c r="F14524" s="25"/>
    </row>
    <row r="14525" spans="1:6" ht="12.75" x14ac:dyDescent="0.2">
      <c r="A14525" s="20"/>
      <c r="C14525" s="22"/>
      <c r="F14525" s="25"/>
    </row>
    <row r="14526" spans="1:6" ht="12.75" x14ac:dyDescent="0.2">
      <c r="A14526" s="20"/>
      <c r="C14526" s="22"/>
      <c r="F14526" s="25"/>
    </row>
    <row r="14527" spans="1:6" ht="12.75" x14ac:dyDescent="0.2">
      <c r="A14527" s="20"/>
      <c r="C14527" s="22"/>
      <c r="F14527" s="25"/>
    </row>
    <row r="14528" spans="1:6" ht="12.75" x14ac:dyDescent="0.2">
      <c r="A14528" s="20"/>
      <c r="C14528" s="22"/>
      <c r="F14528" s="25"/>
    </row>
    <row r="14529" spans="1:6" ht="12.75" x14ac:dyDescent="0.2">
      <c r="A14529" s="20"/>
      <c r="C14529" s="22"/>
      <c r="F14529" s="25"/>
    </row>
    <row r="14530" spans="1:6" ht="12.75" x14ac:dyDescent="0.2">
      <c r="A14530" s="20"/>
      <c r="C14530" s="22"/>
      <c r="F14530" s="25"/>
    </row>
    <row r="14531" spans="1:6" ht="12.75" x14ac:dyDescent="0.2">
      <c r="A14531" s="20"/>
      <c r="C14531" s="22"/>
      <c r="F14531" s="25"/>
    </row>
    <row r="14532" spans="1:6" ht="12.75" x14ac:dyDescent="0.2">
      <c r="A14532" s="20"/>
      <c r="C14532" s="22"/>
      <c r="F14532" s="25"/>
    </row>
    <row r="14533" spans="1:6" ht="12.75" x14ac:dyDescent="0.2">
      <c r="A14533" s="20"/>
      <c r="C14533" s="22"/>
      <c r="F14533" s="25"/>
    </row>
    <row r="14534" spans="1:6" ht="12.75" x14ac:dyDescent="0.2">
      <c r="A14534" s="20"/>
      <c r="C14534" s="22"/>
      <c r="F14534" s="25"/>
    </row>
    <row r="14535" spans="1:6" ht="12.75" x14ac:dyDescent="0.2">
      <c r="A14535" s="20"/>
      <c r="C14535" s="22"/>
      <c r="F14535" s="25"/>
    </row>
    <row r="14536" spans="1:6" ht="12.75" x14ac:dyDescent="0.2">
      <c r="A14536" s="20"/>
      <c r="C14536" s="22"/>
      <c r="F14536" s="25"/>
    </row>
    <row r="14537" spans="1:6" ht="12.75" x14ac:dyDescent="0.2">
      <c r="A14537" s="20"/>
      <c r="C14537" s="22"/>
      <c r="F14537" s="25"/>
    </row>
    <row r="14538" spans="1:6" ht="12.75" x14ac:dyDescent="0.2">
      <c r="A14538" s="20"/>
      <c r="C14538" s="22"/>
      <c r="F14538" s="25"/>
    </row>
    <row r="14539" spans="1:6" ht="12.75" x14ac:dyDescent="0.2">
      <c r="A14539" s="20"/>
      <c r="C14539" s="22"/>
      <c r="F14539" s="25"/>
    </row>
    <row r="14540" spans="1:6" ht="12.75" x14ac:dyDescent="0.2">
      <c r="A14540" s="20"/>
      <c r="C14540" s="22"/>
      <c r="F14540" s="25"/>
    </row>
    <row r="14541" spans="1:6" ht="12.75" x14ac:dyDescent="0.2">
      <c r="A14541" s="20"/>
      <c r="C14541" s="22"/>
      <c r="F14541" s="25"/>
    </row>
    <row r="14542" spans="1:6" ht="12.75" x14ac:dyDescent="0.2">
      <c r="A14542" s="20"/>
      <c r="C14542" s="22"/>
      <c r="F14542" s="25"/>
    </row>
    <row r="14543" spans="1:6" ht="12.75" x14ac:dyDescent="0.2">
      <c r="A14543" s="20"/>
      <c r="C14543" s="22"/>
      <c r="F14543" s="25"/>
    </row>
    <row r="14544" spans="1:6" ht="12.75" x14ac:dyDescent="0.2">
      <c r="A14544" s="20"/>
      <c r="C14544" s="22"/>
      <c r="F14544" s="25"/>
    </row>
    <row r="14545" spans="1:6" ht="12.75" x14ac:dyDescent="0.2">
      <c r="A14545" s="20"/>
      <c r="C14545" s="22"/>
      <c r="F14545" s="25"/>
    </row>
    <row r="14546" spans="1:6" ht="12.75" x14ac:dyDescent="0.2">
      <c r="A14546" s="20"/>
      <c r="C14546" s="22"/>
      <c r="F14546" s="25"/>
    </row>
    <row r="14547" spans="1:6" ht="12.75" x14ac:dyDescent="0.2">
      <c r="A14547" s="20"/>
      <c r="C14547" s="22"/>
      <c r="F14547" s="25"/>
    </row>
    <row r="14548" spans="1:6" ht="12.75" x14ac:dyDescent="0.2">
      <c r="A14548" s="20"/>
      <c r="C14548" s="22"/>
      <c r="F14548" s="25"/>
    </row>
    <row r="14549" spans="1:6" ht="12.75" x14ac:dyDescent="0.2">
      <c r="A14549" s="20"/>
      <c r="C14549" s="22"/>
      <c r="F14549" s="25"/>
    </row>
    <row r="14550" spans="1:6" ht="12.75" x14ac:dyDescent="0.2">
      <c r="A14550" s="20"/>
      <c r="C14550" s="22"/>
      <c r="F14550" s="25"/>
    </row>
    <row r="14551" spans="1:6" ht="12.75" x14ac:dyDescent="0.2">
      <c r="A14551" s="20"/>
      <c r="C14551" s="22"/>
      <c r="F14551" s="25"/>
    </row>
    <row r="14552" spans="1:6" ht="12.75" x14ac:dyDescent="0.2">
      <c r="A14552" s="20"/>
      <c r="C14552" s="22"/>
      <c r="F14552" s="25"/>
    </row>
    <row r="14553" spans="1:6" ht="12.75" x14ac:dyDescent="0.2">
      <c r="A14553" s="20"/>
      <c r="C14553" s="22"/>
      <c r="F14553" s="25"/>
    </row>
    <row r="14554" spans="1:6" ht="12.75" x14ac:dyDescent="0.2">
      <c r="A14554" s="20"/>
      <c r="C14554" s="22"/>
      <c r="F14554" s="25"/>
    </row>
    <row r="14555" spans="1:6" ht="12.75" x14ac:dyDescent="0.2">
      <c r="A14555" s="20"/>
      <c r="C14555" s="22"/>
      <c r="F14555" s="25"/>
    </row>
    <row r="14556" spans="1:6" ht="12.75" x14ac:dyDescent="0.2">
      <c r="A14556" s="20"/>
      <c r="C14556" s="22"/>
      <c r="F14556" s="25"/>
    </row>
    <row r="14557" spans="1:6" ht="12.75" x14ac:dyDescent="0.2">
      <c r="A14557" s="20"/>
      <c r="C14557" s="22"/>
      <c r="F14557" s="25"/>
    </row>
    <row r="14558" spans="1:6" ht="12.75" x14ac:dyDescent="0.2">
      <c r="A14558" s="20"/>
      <c r="C14558" s="22"/>
      <c r="F14558" s="25"/>
    </row>
    <row r="14559" spans="1:6" ht="12.75" x14ac:dyDescent="0.2">
      <c r="A14559" s="20"/>
      <c r="C14559" s="22"/>
      <c r="F14559" s="25"/>
    </row>
    <row r="14560" spans="1:6" ht="12.75" x14ac:dyDescent="0.2">
      <c r="A14560" s="20"/>
      <c r="C14560" s="22"/>
      <c r="F14560" s="25"/>
    </row>
    <row r="14561" spans="1:6" ht="12.75" x14ac:dyDescent="0.2">
      <c r="A14561" s="20"/>
      <c r="C14561" s="22"/>
      <c r="F14561" s="25"/>
    </row>
    <row r="14562" spans="1:6" ht="12.75" x14ac:dyDescent="0.2">
      <c r="A14562" s="20"/>
      <c r="C14562" s="22"/>
      <c r="F14562" s="25"/>
    </row>
    <row r="14563" spans="1:6" ht="12.75" x14ac:dyDescent="0.2">
      <c r="A14563" s="20"/>
      <c r="C14563" s="22"/>
      <c r="F14563" s="25"/>
    </row>
    <row r="14564" spans="1:6" ht="12.75" x14ac:dyDescent="0.2">
      <c r="A14564" s="20"/>
      <c r="C14564" s="22"/>
      <c r="F14564" s="25"/>
    </row>
    <row r="14565" spans="1:6" ht="12.75" x14ac:dyDescent="0.2">
      <c r="A14565" s="20"/>
      <c r="C14565" s="22"/>
      <c r="F14565" s="25"/>
    </row>
    <row r="14566" spans="1:6" ht="12.75" x14ac:dyDescent="0.2">
      <c r="A14566" s="20"/>
      <c r="C14566" s="22"/>
      <c r="F14566" s="25"/>
    </row>
    <row r="14567" spans="1:6" ht="12.75" x14ac:dyDescent="0.2">
      <c r="A14567" s="20"/>
      <c r="C14567" s="22"/>
      <c r="F14567" s="25"/>
    </row>
    <row r="14568" spans="1:6" ht="12.75" x14ac:dyDescent="0.2">
      <c r="A14568" s="20"/>
      <c r="C14568" s="22"/>
      <c r="F14568" s="25"/>
    </row>
    <row r="14569" spans="1:6" ht="12.75" x14ac:dyDescent="0.2">
      <c r="A14569" s="20"/>
      <c r="C14569" s="22"/>
      <c r="F14569" s="25"/>
    </row>
    <row r="14570" spans="1:6" ht="12.75" x14ac:dyDescent="0.2">
      <c r="A14570" s="20"/>
      <c r="C14570" s="22"/>
      <c r="F14570" s="25"/>
    </row>
    <row r="14571" spans="1:6" ht="12.75" x14ac:dyDescent="0.2">
      <c r="A14571" s="20"/>
      <c r="C14571" s="22"/>
      <c r="F14571" s="25"/>
    </row>
    <row r="14572" spans="1:6" ht="12.75" x14ac:dyDescent="0.2">
      <c r="A14572" s="20"/>
      <c r="C14572" s="22"/>
      <c r="F14572" s="25"/>
    </row>
    <row r="14573" spans="1:6" ht="12.75" x14ac:dyDescent="0.2">
      <c r="A14573" s="20"/>
      <c r="C14573" s="22"/>
      <c r="F14573" s="25"/>
    </row>
    <row r="14574" spans="1:6" ht="12.75" x14ac:dyDescent="0.2">
      <c r="A14574" s="20"/>
      <c r="C14574" s="22"/>
      <c r="F14574" s="25"/>
    </row>
    <row r="14575" spans="1:6" ht="12.75" x14ac:dyDescent="0.2">
      <c r="A14575" s="20"/>
      <c r="C14575" s="22"/>
      <c r="F14575" s="25"/>
    </row>
    <row r="14576" spans="1:6" ht="12.75" x14ac:dyDescent="0.2">
      <c r="A14576" s="20"/>
      <c r="C14576" s="22"/>
      <c r="F14576" s="25"/>
    </row>
    <row r="14577" spans="1:6" ht="12.75" x14ac:dyDescent="0.2">
      <c r="A14577" s="20"/>
      <c r="C14577" s="22"/>
      <c r="F14577" s="25"/>
    </row>
    <row r="14578" spans="1:6" ht="12.75" x14ac:dyDescent="0.2">
      <c r="A14578" s="20"/>
      <c r="C14578" s="22"/>
      <c r="F14578" s="25"/>
    </row>
    <row r="14579" spans="1:6" ht="12.75" x14ac:dyDescent="0.2">
      <c r="A14579" s="20"/>
      <c r="C14579" s="22"/>
      <c r="F14579" s="25"/>
    </row>
    <row r="14580" spans="1:6" ht="12.75" x14ac:dyDescent="0.2">
      <c r="A14580" s="20"/>
      <c r="C14580" s="22"/>
      <c r="F14580" s="25"/>
    </row>
    <row r="14581" spans="1:6" ht="12.75" x14ac:dyDescent="0.2">
      <c r="A14581" s="20"/>
      <c r="C14581" s="22"/>
      <c r="F14581" s="25"/>
    </row>
    <row r="14582" spans="1:6" ht="12.75" x14ac:dyDescent="0.2">
      <c r="A14582" s="20"/>
      <c r="C14582" s="22"/>
      <c r="F14582" s="25"/>
    </row>
    <row r="14583" spans="1:6" ht="12.75" x14ac:dyDescent="0.2">
      <c r="A14583" s="20"/>
      <c r="C14583" s="22"/>
      <c r="F14583" s="25"/>
    </row>
    <row r="14584" spans="1:6" ht="12.75" x14ac:dyDescent="0.2">
      <c r="A14584" s="20"/>
      <c r="C14584" s="22"/>
      <c r="F14584" s="25"/>
    </row>
    <row r="14585" spans="1:6" ht="12.75" x14ac:dyDescent="0.2">
      <c r="A14585" s="20"/>
      <c r="C14585" s="22"/>
      <c r="F14585" s="25"/>
    </row>
    <row r="14586" spans="1:6" ht="12.75" x14ac:dyDescent="0.2">
      <c r="A14586" s="20"/>
      <c r="C14586" s="22"/>
      <c r="F14586" s="25"/>
    </row>
    <row r="14587" spans="1:6" ht="12.75" x14ac:dyDescent="0.2">
      <c r="A14587" s="20"/>
      <c r="C14587" s="22"/>
      <c r="F14587" s="25"/>
    </row>
    <row r="14588" spans="1:6" ht="12.75" x14ac:dyDescent="0.2">
      <c r="A14588" s="20"/>
      <c r="C14588" s="22"/>
      <c r="F14588" s="25"/>
    </row>
    <row r="14589" spans="1:6" ht="12.75" x14ac:dyDescent="0.2">
      <c r="A14589" s="20"/>
      <c r="C14589" s="22"/>
      <c r="F14589" s="25"/>
    </row>
    <row r="14590" spans="1:6" ht="12.75" x14ac:dyDescent="0.2">
      <c r="A14590" s="20"/>
      <c r="C14590" s="22"/>
      <c r="F14590" s="25"/>
    </row>
    <row r="14591" spans="1:6" ht="12.75" x14ac:dyDescent="0.2">
      <c r="A14591" s="20"/>
      <c r="C14591" s="22"/>
      <c r="F14591" s="25"/>
    </row>
    <row r="14592" spans="1:6" ht="12.75" x14ac:dyDescent="0.2">
      <c r="A14592" s="20"/>
      <c r="C14592" s="22"/>
      <c r="F14592" s="25"/>
    </row>
    <row r="14593" spans="1:6" ht="12.75" x14ac:dyDescent="0.2">
      <c r="A14593" s="20"/>
      <c r="C14593" s="22"/>
      <c r="F14593" s="25"/>
    </row>
    <row r="14594" spans="1:6" ht="12.75" x14ac:dyDescent="0.2">
      <c r="A14594" s="20"/>
      <c r="C14594" s="22"/>
      <c r="F14594" s="25"/>
    </row>
    <row r="14595" spans="1:6" ht="12.75" x14ac:dyDescent="0.2">
      <c r="A14595" s="20"/>
      <c r="C14595" s="22"/>
      <c r="F14595" s="25"/>
    </row>
    <row r="14596" spans="1:6" ht="12.75" x14ac:dyDescent="0.2">
      <c r="A14596" s="20"/>
      <c r="C14596" s="22"/>
      <c r="F14596" s="25"/>
    </row>
    <row r="14597" spans="1:6" ht="12.75" x14ac:dyDescent="0.2">
      <c r="A14597" s="20"/>
      <c r="C14597" s="22"/>
      <c r="F14597" s="25"/>
    </row>
    <row r="14598" spans="1:6" ht="12.75" x14ac:dyDescent="0.2">
      <c r="A14598" s="20"/>
      <c r="C14598" s="22"/>
      <c r="F14598" s="25"/>
    </row>
    <row r="14599" spans="1:6" ht="12.75" x14ac:dyDescent="0.2">
      <c r="A14599" s="20"/>
      <c r="C14599" s="22"/>
      <c r="F14599" s="25"/>
    </row>
    <row r="14600" spans="1:6" ht="12.75" x14ac:dyDescent="0.2">
      <c r="A14600" s="20"/>
      <c r="C14600" s="22"/>
      <c r="F14600" s="25"/>
    </row>
    <row r="14601" spans="1:6" ht="12.75" x14ac:dyDescent="0.2">
      <c r="A14601" s="20"/>
      <c r="C14601" s="22"/>
      <c r="F14601" s="25"/>
    </row>
    <row r="14602" spans="1:6" ht="12.75" x14ac:dyDescent="0.2">
      <c r="A14602" s="20"/>
      <c r="C14602" s="22"/>
      <c r="F14602" s="25"/>
    </row>
    <row r="14603" spans="1:6" ht="12.75" x14ac:dyDescent="0.2">
      <c r="A14603" s="20"/>
      <c r="C14603" s="22"/>
      <c r="F14603" s="25"/>
    </row>
    <row r="14604" spans="1:6" ht="12.75" x14ac:dyDescent="0.2">
      <c r="A14604" s="20"/>
      <c r="C14604" s="22"/>
      <c r="F14604" s="25"/>
    </row>
    <row r="14605" spans="1:6" ht="12.75" x14ac:dyDescent="0.2">
      <c r="A14605" s="20"/>
      <c r="C14605" s="22"/>
      <c r="F14605" s="25"/>
    </row>
    <row r="14606" spans="1:6" ht="12.75" x14ac:dyDescent="0.2">
      <c r="A14606" s="20"/>
      <c r="C14606" s="22"/>
      <c r="F14606" s="25"/>
    </row>
    <row r="14607" spans="1:6" ht="12.75" x14ac:dyDescent="0.2">
      <c r="A14607" s="20"/>
      <c r="C14607" s="22"/>
      <c r="F14607" s="25"/>
    </row>
    <row r="14608" spans="1:6" ht="12.75" x14ac:dyDescent="0.2">
      <c r="A14608" s="20"/>
      <c r="C14608" s="22"/>
      <c r="F14608" s="25"/>
    </row>
    <row r="14609" spans="1:6" ht="12.75" x14ac:dyDescent="0.2">
      <c r="A14609" s="20"/>
      <c r="C14609" s="22"/>
      <c r="F14609" s="25"/>
    </row>
    <row r="14610" spans="1:6" ht="12.75" x14ac:dyDescent="0.2">
      <c r="A14610" s="20"/>
      <c r="C14610" s="22"/>
      <c r="F14610" s="25"/>
    </row>
    <row r="14611" spans="1:6" ht="12.75" x14ac:dyDescent="0.2">
      <c r="A14611" s="20"/>
      <c r="C14611" s="22"/>
      <c r="F14611" s="25"/>
    </row>
    <row r="14612" spans="1:6" ht="12.75" x14ac:dyDescent="0.2">
      <c r="A14612" s="20"/>
      <c r="C14612" s="22"/>
      <c r="F14612" s="25"/>
    </row>
    <row r="14613" spans="1:6" ht="12.75" x14ac:dyDescent="0.2">
      <c r="A14613" s="20"/>
      <c r="C14613" s="22"/>
      <c r="F14613" s="25"/>
    </row>
    <row r="14614" spans="1:6" ht="12.75" x14ac:dyDescent="0.2">
      <c r="A14614" s="20"/>
      <c r="C14614" s="22"/>
      <c r="F14614" s="25"/>
    </row>
    <row r="14615" spans="1:6" ht="12.75" x14ac:dyDescent="0.2">
      <c r="A14615" s="20"/>
      <c r="C14615" s="22"/>
      <c r="F14615" s="25"/>
    </row>
    <row r="14616" spans="1:6" ht="12.75" x14ac:dyDescent="0.2">
      <c r="A14616" s="20"/>
      <c r="C14616" s="22"/>
      <c r="F14616" s="25"/>
    </row>
    <row r="14617" spans="1:6" ht="12.75" x14ac:dyDescent="0.2">
      <c r="A14617" s="20"/>
      <c r="C14617" s="22"/>
      <c r="F14617" s="25"/>
    </row>
    <row r="14618" spans="1:6" ht="12.75" x14ac:dyDescent="0.2">
      <c r="A14618" s="20"/>
      <c r="C14618" s="22"/>
      <c r="F14618" s="25"/>
    </row>
    <row r="14619" spans="1:6" ht="12.75" x14ac:dyDescent="0.2">
      <c r="A14619" s="20"/>
      <c r="C14619" s="22"/>
      <c r="F14619" s="25"/>
    </row>
    <row r="14620" spans="1:6" ht="12.75" x14ac:dyDescent="0.2">
      <c r="A14620" s="20"/>
      <c r="C14620" s="22"/>
      <c r="F14620" s="25"/>
    </row>
    <row r="14621" spans="1:6" ht="12.75" x14ac:dyDescent="0.2">
      <c r="A14621" s="20"/>
      <c r="C14621" s="22"/>
      <c r="F14621" s="25"/>
    </row>
    <row r="14622" spans="1:6" ht="12.75" x14ac:dyDescent="0.2">
      <c r="A14622" s="20"/>
      <c r="C14622" s="22"/>
      <c r="F14622" s="25"/>
    </row>
    <row r="14623" spans="1:6" ht="12.75" x14ac:dyDescent="0.2">
      <c r="A14623" s="20"/>
      <c r="C14623" s="22"/>
      <c r="F14623" s="25"/>
    </row>
    <row r="14624" spans="1:6" ht="12.75" x14ac:dyDescent="0.2">
      <c r="A14624" s="20"/>
      <c r="C14624" s="22"/>
      <c r="F14624" s="25"/>
    </row>
    <row r="14625" spans="1:6" ht="12.75" x14ac:dyDescent="0.2">
      <c r="A14625" s="20"/>
      <c r="C14625" s="22"/>
      <c r="F14625" s="25"/>
    </row>
    <row r="14626" spans="1:6" ht="12.75" x14ac:dyDescent="0.2">
      <c r="A14626" s="20"/>
      <c r="C14626" s="22"/>
      <c r="F14626" s="25"/>
    </row>
    <row r="14627" spans="1:6" ht="12.75" x14ac:dyDescent="0.2">
      <c r="A14627" s="20"/>
      <c r="C14627" s="22"/>
      <c r="F14627" s="25"/>
    </row>
    <row r="14628" spans="1:6" ht="12.75" x14ac:dyDescent="0.2">
      <c r="A14628" s="20"/>
      <c r="C14628" s="22"/>
      <c r="F14628" s="25"/>
    </row>
    <row r="14629" spans="1:6" ht="12.75" x14ac:dyDescent="0.2">
      <c r="A14629" s="20"/>
      <c r="C14629" s="22"/>
      <c r="F14629" s="25"/>
    </row>
    <row r="14630" spans="1:6" ht="12.75" x14ac:dyDescent="0.2">
      <c r="A14630" s="20"/>
      <c r="C14630" s="22"/>
      <c r="F14630" s="25"/>
    </row>
    <row r="14631" spans="1:6" ht="12.75" x14ac:dyDescent="0.2">
      <c r="A14631" s="20"/>
      <c r="C14631" s="22"/>
      <c r="F14631" s="25"/>
    </row>
    <row r="14632" spans="1:6" ht="12.75" x14ac:dyDescent="0.2">
      <c r="A14632" s="20"/>
      <c r="C14632" s="22"/>
      <c r="F14632" s="25"/>
    </row>
    <row r="14633" spans="1:6" ht="12.75" x14ac:dyDescent="0.2">
      <c r="A14633" s="20"/>
      <c r="C14633" s="22"/>
      <c r="F14633" s="25"/>
    </row>
    <row r="14634" spans="1:6" ht="12.75" x14ac:dyDescent="0.2">
      <c r="A14634" s="20"/>
      <c r="C14634" s="22"/>
      <c r="F14634" s="25"/>
    </row>
    <row r="14635" spans="1:6" ht="12.75" x14ac:dyDescent="0.2">
      <c r="A14635" s="20"/>
      <c r="C14635" s="22"/>
      <c r="F14635" s="25"/>
    </row>
    <row r="14636" spans="1:6" ht="12.75" x14ac:dyDescent="0.2">
      <c r="A14636" s="20"/>
      <c r="C14636" s="22"/>
      <c r="F14636" s="25"/>
    </row>
    <row r="14637" spans="1:6" ht="12.75" x14ac:dyDescent="0.2">
      <c r="A14637" s="20"/>
      <c r="C14637" s="22"/>
      <c r="F14637" s="25"/>
    </row>
    <row r="14638" spans="1:6" ht="12.75" x14ac:dyDescent="0.2">
      <c r="A14638" s="20"/>
      <c r="C14638" s="22"/>
      <c r="F14638" s="25"/>
    </row>
    <row r="14639" spans="1:6" ht="12.75" x14ac:dyDescent="0.2">
      <c r="A14639" s="20"/>
      <c r="C14639" s="22"/>
      <c r="F14639" s="25"/>
    </row>
    <row r="14640" spans="1:6" ht="12.75" x14ac:dyDescent="0.2">
      <c r="A14640" s="20"/>
      <c r="C14640" s="22"/>
      <c r="F14640" s="25"/>
    </row>
    <row r="14641" spans="1:6" ht="12.75" x14ac:dyDescent="0.2">
      <c r="A14641" s="20"/>
      <c r="C14641" s="22"/>
      <c r="F14641" s="25"/>
    </row>
    <row r="14642" spans="1:6" ht="12.75" x14ac:dyDescent="0.2">
      <c r="A14642" s="20"/>
      <c r="C14642" s="22"/>
      <c r="F14642" s="25"/>
    </row>
    <row r="14643" spans="1:6" ht="12.75" x14ac:dyDescent="0.2">
      <c r="A14643" s="20"/>
      <c r="C14643" s="22"/>
      <c r="F14643" s="25"/>
    </row>
    <row r="14644" spans="1:6" ht="12.75" x14ac:dyDescent="0.2">
      <c r="A14644" s="20"/>
      <c r="C14644" s="22"/>
      <c r="F14644" s="25"/>
    </row>
    <row r="14645" spans="1:6" ht="12.75" x14ac:dyDescent="0.2">
      <c r="A14645" s="20"/>
      <c r="C14645" s="22"/>
      <c r="F14645" s="25"/>
    </row>
    <row r="14646" spans="1:6" ht="12.75" x14ac:dyDescent="0.2">
      <c r="A14646" s="20"/>
      <c r="C14646" s="22"/>
      <c r="F14646" s="25"/>
    </row>
    <row r="14647" spans="1:6" ht="12.75" x14ac:dyDescent="0.2">
      <c r="A14647" s="20"/>
      <c r="C14647" s="22"/>
      <c r="F14647" s="25"/>
    </row>
    <row r="14648" spans="1:6" ht="12.75" x14ac:dyDescent="0.2">
      <c r="A14648" s="20"/>
      <c r="C14648" s="22"/>
      <c r="F14648" s="25"/>
    </row>
    <row r="14649" spans="1:6" ht="12.75" x14ac:dyDescent="0.2">
      <c r="A14649" s="20"/>
      <c r="C14649" s="22"/>
      <c r="F14649" s="25"/>
    </row>
    <row r="14650" spans="1:6" ht="12.75" x14ac:dyDescent="0.2">
      <c r="A14650" s="20"/>
      <c r="C14650" s="22"/>
      <c r="F14650" s="25"/>
    </row>
    <row r="14651" spans="1:6" ht="12.75" x14ac:dyDescent="0.2">
      <c r="A14651" s="20"/>
      <c r="C14651" s="22"/>
      <c r="F14651" s="25"/>
    </row>
    <row r="14652" spans="1:6" ht="12.75" x14ac:dyDescent="0.2">
      <c r="A14652" s="20"/>
      <c r="C14652" s="22"/>
      <c r="F14652" s="25"/>
    </row>
    <row r="14653" spans="1:6" ht="12.75" x14ac:dyDescent="0.2">
      <c r="A14653" s="20"/>
      <c r="C14653" s="22"/>
      <c r="F14653" s="25"/>
    </row>
    <row r="14654" spans="1:6" ht="12.75" x14ac:dyDescent="0.2">
      <c r="A14654" s="20"/>
      <c r="C14654" s="22"/>
      <c r="F14654" s="25"/>
    </row>
    <row r="14655" spans="1:6" ht="12.75" x14ac:dyDescent="0.2">
      <c r="A14655" s="20"/>
      <c r="C14655" s="22"/>
      <c r="F14655" s="25"/>
    </row>
    <row r="14656" spans="1:6" ht="12.75" x14ac:dyDescent="0.2">
      <c r="A14656" s="20"/>
      <c r="C14656" s="22"/>
      <c r="F14656" s="25"/>
    </row>
    <row r="14657" spans="1:6" ht="12.75" x14ac:dyDescent="0.2">
      <c r="A14657" s="20"/>
      <c r="C14657" s="22"/>
      <c r="F14657" s="25"/>
    </row>
    <row r="14658" spans="1:6" ht="12.75" x14ac:dyDescent="0.2">
      <c r="A14658" s="20"/>
      <c r="C14658" s="22"/>
      <c r="F14658" s="25"/>
    </row>
    <row r="14659" spans="1:6" ht="12.75" x14ac:dyDescent="0.2">
      <c r="A14659" s="20"/>
      <c r="C14659" s="22"/>
      <c r="F14659" s="25"/>
    </row>
    <row r="14660" spans="1:6" ht="12.75" x14ac:dyDescent="0.2">
      <c r="A14660" s="20"/>
      <c r="C14660" s="22"/>
      <c r="F14660" s="25"/>
    </row>
    <row r="14661" spans="1:6" ht="12.75" x14ac:dyDescent="0.2">
      <c r="A14661" s="20"/>
      <c r="C14661" s="22"/>
      <c r="F14661" s="25"/>
    </row>
    <row r="14662" spans="1:6" ht="12.75" x14ac:dyDescent="0.2">
      <c r="A14662" s="20"/>
      <c r="C14662" s="22"/>
      <c r="F14662" s="25"/>
    </row>
    <row r="14663" spans="1:6" ht="12.75" x14ac:dyDescent="0.2">
      <c r="A14663" s="20"/>
      <c r="C14663" s="22"/>
      <c r="F14663" s="25"/>
    </row>
    <row r="14664" spans="1:6" ht="12.75" x14ac:dyDescent="0.2">
      <c r="A14664" s="20"/>
      <c r="C14664" s="22"/>
      <c r="F14664" s="25"/>
    </row>
    <row r="14665" spans="1:6" ht="12.75" x14ac:dyDescent="0.2">
      <c r="A14665" s="20"/>
      <c r="C14665" s="22"/>
      <c r="F14665" s="25"/>
    </row>
    <row r="14666" spans="1:6" ht="12.75" x14ac:dyDescent="0.2">
      <c r="A14666" s="20"/>
      <c r="C14666" s="22"/>
      <c r="F14666" s="25"/>
    </row>
    <row r="14667" spans="1:6" ht="12.75" x14ac:dyDescent="0.2">
      <c r="A14667" s="20"/>
      <c r="C14667" s="22"/>
      <c r="F14667" s="25"/>
    </row>
    <row r="14668" spans="1:6" ht="12.75" x14ac:dyDescent="0.2">
      <c r="A14668" s="20"/>
      <c r="C14668" s="22"/>
      <c r="F14668" s="25"/>
    </row>
    <row r="14669" spans="1:6" ht="12.75" x14ac:dyDescent="0.2">
      <c r="A14669" s="20"/>
      <c r="C14669" s="22"/>
      <c r="F14669" s="25"/>
    </row>
    <row r="14670" spans="1:6" ht="12.75" x14ac:dyDescent="0.2">
      <c r="A14670" s="20"/>
      <c r="C14670" s="22"/>
      <c r="F14670" s="25"/>
    </row>
    <row r="14671" spans="1:6" ht="12.75" x14ac:dyDescent="0.2">
      <c r="A14671" s="20"/>
      <c r="C14671" s="22"/>
      <c r="F14671" s="25"/>
    </row>
    <row r="14672" spans="1:6" ht="12.75" x14ac:dyDescent="0.2">
      <c r="A14672" s="20"/>
      <c r="C14672" s="22"/>
      <c r="F14672" s="25"/>
    </row>
    <row r="14673" spans="1:6" ht="12.75" x14ac:dyDescent="0.2">
      <c r="A14673" s="20"/>
      <c r="C14673" s="22"/>
      <c r="F14673" s="25"/>
    </row>
    <row r="14674" spans="1:6" ht="12.75" x14ac:dyDescent="0.2">
      <c r="A14674" s="20"/>
      <c r="C14674" s="22"/>
      <c r="F14674" s="25"/>
    </row>
    <row r="14675" spans="1:6" ht="12.75" x14ac:dyDescent="0.2">
      <c r="A14675" s="20"/>
      <c r="C14675" s="22"/>
      <c r="F14675" s="25"/>
    </row>
    <row r="14676" spans="1:6" ht="12.75" x14ac:dyDescent="0.2">
      <c r="A14676" s="20"/>
      <c r="C14676" s="22"/>
      <c r="F14676" s="25"/>
    </row>
    <row r="14677" spans="1:6" ht="12.75" x14ac:dyDescent="0.2">
      <c r="A14677" s="20"/>
      <c r="C14677" s="22"/>
      <c r="F14677" s="25"/>
    </row>
    <row r="14678" spans="1:6" ht="12.75" x14ac:dyDescent="0.2">
      <c r="A14678" s="20"/>
      <c r="C14678" s="22"/>
      <c r="F14678" s="25"/>
    </row>
    <row r="14679" spans="1:6" ht="12.75" x14ac:dyDescent="0.2">
      <c r="A14679" s="20"/>
      <c r="C14679" s="22"/>
      <c r="F14679" s="25"/>
    </row>
    <row r="14680" spans="1:6" ht="12.75" x14ac:dyDescent="0.2">
      <c r="A14680" s="20"/>
      <c r="C14680" s="22"/>
      <c r="F14680" s="25"/>
    </row>
    <row r="14681" spans="1:6" ht="12.75" x14ac:dyDescent="0.2">
      <c r="A14681" s="20"/>
      <c r="C14681" s="22"/>
      <c r="F14681" s="25"/>
    </row>
    <row r="14682" spans="1:6" ht="12.75" x14ac:dyDescent="0.2">
      <c r="A14682" s="20"/>
      <c r="C14682" s="22"/>
      <c r="F14682" s="25"/>
    </row>
    <row r="14683" spans="1:6" ht="12.75" x14ac:dyDescent="0.2">
      <c r="A14683" s="20"/>
      <c r="C14683" s="22"/>
      <c r="F14683" s="25"/>
    </row>
    <row r="14684" spans="1:6" ht="12.75" x14ac:dyDescent="0.2">
      <c r="A14684" s="20"/>
      <c r="C14684" s="22"/>
      <c r="F14684" s="25"/>
    </row>
    <row r="14685" spans="1:6" ht="12.75" x14ac:dyDescent="0.2">
      <c r="A14685" s="20"/>
      <c r="C14685" s="22"/>
      <c r="F14685" s="25"/>
    </row>
    <row r="14686" spans="1:6" ht="12.75" x14ac:dyDescent="0.2">
      <c r="A14686" s="20"/>
      <c r="C14686" s="22"/>
      <c r="F14686" s="25"/>
    </row>
    <row r="14687" spans="1:6" ht="12.75" x14ac:dyDescent="0.2">
      <c r="A14687" s="20"/>
      <c r="C14687" s="22"/>
      <c r="F14687" s="25"/>
    </row>
    <row r="14688" spans="1:6" ht="12.75" x14ac:dyDescent="0.2">
      <c r="A14688" s="20"/>
      <c r="C14688" s="22"/>
      <c r="F14688" s="25"/>
    </row>
    <row r="14689" spans="1:6" ht="12.75" x14ac:dyDescent="0.2">
      <c r="A14689" s="20"/>
      <c r="C14689" s="22"/>
      <c r="F14689" s="25"/>
    </row>
    <row r="14690" spans="1:6" ht="12.75" x14ac:dyDescent="0.2">
      <c r="A14690" s="20"/>
      <c r="C14690" s="22"/>
      <c r="F14690" s="25"/>
    </row>
    <row r="14691" spans="1:6" ht="12.75" x14ac:dyDescent="0.2">
      <c r="A14691" s="20"/>
      <c r="C14691" s="22"/>
      <c r="F14691" s="25"/>
    </row>
    <row r="14692" spans="1:6" ht="12.75" x14ac:dyDescent="0.2">
      <c r="A14692" s="20"/>
      <c r="C14692" s="22"/>
      <c r="F14692" s="25"/>
    </row>
    <row r="14693" spans="1:6" ht="12.75" x14ac:dyDescent="0.2">
      <c r="A14693" s="20"/>
      <c r="C14693" s="22"/>
      <c r="F14693" s="25"/>
    </row>
    <row r="14694" spans="1:6" ht="12.75" x14ac:dyDescent="0.2">
      <c r="A14694" s="20"/>
      <c r="C14694" s="22"/>
      <c r="F14694" s="25"/>
    </row>
    <row r="14695" spans="1:6" ht="12.75" x14ac:dyDescent="0.2">
      <c r="A14695" s="20"/>
      <c r="C14695" s="22"/>
      <c r="F14695" s="25"/>
    </row>
    <row r="14696" spans="1:6" ht="12.75" x14ac:dyDescent="0.2">
      <c r="A14696" s="20"/>
      <c r="C14696" s="22"/>
      <c r="F14696" s="25"/>
    </row>
    <row r="14697" spans="1:6" ht="12.75" x14ac:dyDescent="0.2">
      <c r="A14697" s="20"/>
      <c r="C14697" s="22"/>
      <c r="F14697" s="25"/>
    </row>
    <row r="14698" spans="1:6" ht="12.75" x14ac:dyDescent="0.2">
      <c r="A14698" s="20"/>
      <c r="C14698" s="22"/>
      <c r="F14698" s="25"/>
    </row>
    <row r="14699" spans="1:6" ht="12.75" x14ac:dyDescent="0.2">
      <c r="A14699" s="20"/>
      <c r="C14699" s="22"/>
      <c r="F14699" s="25"/>
    </row>
    <row r="14700" spans="1:6" ht="12.75" x14ac:dyDescent="0.2">
      <c r="A14700" s="20"/>
      <c r="C14700" s="22"/>
      <c r="F14700" s="25"/>
    </row>
    <row r="14701" spans="1:6" ht="12.75" x14ac:dyDescent="0.2">
      <c r="A14701" s="20"/>
      <c r="C14701" s="22"/>
      <c r="F14701" s="25"/>
    </row>
    <row r="14702" spans="1:6" ht="12.75" x14ac:dyDescent="0.2">
      <c r="A14702" s="20"/>
      <c r="C14702" s="22"/>
      <c r="F14702" s="25"/>
    </row>
    <row r="14703" spans="1:6" ht="12.75" x14ac:dyDescent="0.2">
      <c r="A14703" s="20"/>
      <c r="C14703" s="22"/>
      <c r="F14703" s="25"/>
    </row>
    <row r="14704" spans="1:6" ht="12.75" x14ac:dyDescent="0.2">
      <c r="A14704" s="20"/>
      <c r="C14704" s="22"/>
      <c r="F14704" s="25"/>
    </row>
    <row r="14705" spans="1:6" ht="12.75" x14ac:dyDescent="0.2">
      <c r="A14705" s="20"/>
      <c r="C14705" s="22"/>
      <c r="F14705" s="25"/>
    </row>
    <row r="14706" spans="1:6" ht="12.75" x14ac:dyDescent="0.2">
      <c r="A14706" s="20"/>
      <c r="C14706" s="22"/>
      <c r="F14706" s="25"/>
    </row>
    <row r="14707" spans="1:6" ht="12.75" x14ac:dyDescent="0.2">
      <c r="A14707" s="20"/>
      <c r="C14707" s="22"/>
      <c r="F14707" s="25"/>
    </row>
    <row r="14708" spans="1:6" ht="12.75" x14ac:dyDescent="0.2">
      <c r="A14708" s="20"/>
      <c r="C14708" s="22"/>
      <c r="F14708" s="25"/>
    </row>
    <row r="14709" spans="1:6" ht="12.75" x14ac:dyDescent="0.2">
      <c r="A14709" s="20"/>
      <c r="C14709" s="22"/>
      <c r="F14709" s="25"/>
    </row>
    <row r="14710" spans="1:6" ht="12.75" x14ac:dyDescent="0.2">
      <c r="A14710" s="20"/>
      <c r="C14710" s="22"/>
      <c r="F14710" s="25"/>
    </row>
    <row r="14711" spans="1:6" ht="12.75" x14ac:dyDescent="0.2">
      <c r="A14711" s="20"/>
      <c r="C14711" s="22"/>
      <c r="F14711" s="25"/>
    </row>
    <row r="14712" spans="1:6" ht="12.75" x14ac:dyDescent="0.2">
      <c r="A14712" s="20"/>
      <c r="C14712" s="22"/>
      <c r="F14712" s="25"/>
    </row>
    <row r="14713" spans="1:6" ht="12.75" x14ac:dyDescent="0.2">
      <c r="A14713" s="20"/>
      <c r="C14713" s="22"/>
      <c r="F14713" s="25"/>
    </row>
    <row r="14714" spans="1:6" ht="12.75" x14ac:dyDescent="0.2">
      <c r="A14714" s="20"/>
      <c r="C14714" s="22"/>
      <c r="F14714" s="25"/>
    </row>
    <row r="14715" spans="1:6" ht="12.75" x14ac:dyDescent="0.2">
      <c r="A14715" s="20"/>
      <c r="C14715" s="22"/>
      <c r="F14715" s="25"/>
    </row>
    <row r="14716" spans="1:6" ht="12.75" x14ac:dyDescent="0.2">
      <c r="A14716" s="20"/>
      <c r="C14716" s="22"/>
      <c r="F14716" s="25"/>
    </row>
    <row r="14717" spans="1:6" ht="12.75" x14ac:dyDescent="0.2">
      <c r="A14717" s="20"/>
      <c r="C14717" s="22"/>
      <c r="F14717" s="25"/>
    </row>
    <row r="14718" spans="1:6" ht="12.75" x14ac:dyDescent="0.2">
      <c r="A14718" s="20"/>
      <c r="C14718" s="22"/>
      <c r="F14718" s="25"/>
    </row>
    <row r="14719" spans="1:6" ht="12.75" x14ac:dyDescent="0.2">
      <c r="A14719" s="20"/>
      <c r="C14719" s="22"/>
      <c r="F14719" s="25"/>
    </row>
    <row r="14720" spans="1:6" ht="12.75" x14ac:dyDescent="0.2">
      <c r="A14720" s="20"/>
      <c r="C14720" s="22"/>
      <c r="F14720" s="25"/>
    </row>
    <row r="14721" spans="1:6" ht="12.75" x14ac:dyDescent="0.2">
      <c r="A14721" s="20"/>
      <c r="C14721" s="22"/>
      <c r="F14721" s="25"/>
    </row>
    <row r="14722" spans="1:6" ht="12.75" x14ac:dyDescent="0.2">
      <c r="A14722" s="20"/>
      <c r="C14722" s="22"/>
      <c r="F14722" s="25"/>
    </row>
    <row r="14723" spans="1:6" ht="12.75" x14ac:dyDescent="0.2">
      <c r="A14723" s="20"/>
      <c r="C14723" s="22"/>
      <c r="F14723" s="25"/>
    </row>
    <row r="14724" spans="1:6" ht="12.75" x14ac:dyDescent="0.2">
      <c r="A14724" s="20"/>
      <c r="C14724" s="22"/>
      <c r="F14724" s="25"/>
    </row>
    <row r="14725" spans="1:6" ht="12.75" x14ac:dyDescent="0.2">
      <c r="A14725" s="20"/>
      <c r="C14725" s="22"/>
      <c r="F14725" s="25"/>
    </row>
    <row r="14726" spans="1:6" ht="12.75" x14ac:dyDescent="0.2">
      <c r="A14726" s="20"/>
      <c r="C14726" s="22"/>
      <c r="F14726" s="25"/>
    </row>
    <row r="14727" spans="1:6" ht="12.75" x14ac:dyDescent="0.2">
      <c r="A14727" s="20"/>
      <c r="C14727" s="22"/>
      <c r="F14727" s="25"/>
    </row>
    <row r="14728" spans="1:6" ht="12.75" x14ac:dyDescent="0.2">
      <c r="A14728" s="20"/>
      <c r="C14728" s="22"/>
      <c r="F14728" s="25"/>
    </row>
    <row r="14729" spans="1:6" ht="12.75" x14ac:dyDescent="0.2">
      <c r="A14729" s="20"/>
      <c r="C14729" s="22"/>
      <c r="F14729" s="25"/>
    </row>
    <row r="14730" spans="1:6" ht="12.75" x14ac:dyDescent="0.2">
      <c r="A14730" s="20"/>
      <c r="C14730" s="22"/>
      <c r="F14730" s="25"/>
    </row>
    <row r="14731" spans="1:6" ht="12.75" x14ac:dyDescent="0.2">
      <c r="A14731" s="20"/>
      <c r="C14731" s="22"/>
      <c r="F14731" s="25"/>
    </row>
    <row r="14732" spans="1:6" ht="12.75" x14ac:dyDescent="0.2">
      <c r="A14732" s="20"/>
      <c r="C14732" s="22"/>
      <c r="F14732" s="25"/>
    </row>
    <row r="14733" spans="1:6" ht="12.75" x14ac:dyDescent="0.2">
      <c r="A14733" s="20"/>
      <c r="C14733" s="22"/>
      <c r="F14733" s="25"/>
    </row>
    <row r="14734" spans="1:6" ht="12.75" x14ac:dyDescent="0.2">
      <c r="A14734" s="20"/>
      <c r="C14734" s="22"/>
      <c r="F14734" s="25"/>
    </row>
    <row r="14735" spans="1:6" ht="12.75" x14ac:dyDescent="0.2">
      <c r="A14735" s="20"/>
      <c r="C14735" s="22"/>
      <c r="F14735" s="25"/>
    </row>
    <row r="14736" spans="1:6" ht="12.75" x14ac:dyDescent="0.2">
      <c r="A14736" s="20"/>
      <c r="C14736" s="22"/>
      <c r="F14736" s="25"/>
    </row>
    <row r="14737" spans="1:6" ht="12.75" x14ac:dyDescent="0.2">
      <c r="A14737" s="20"/>
      <c r="C14737" s="22"/>
      <c r="F14737" s="25"/>
    </row>
    <row r="14738" spans="1:6" ht="12.75" x14ac:dyDescent="0.2">
      <c r="A14738" s="20"/>
      <c r="C14738" s="22"/>
      <c r="F14738" s="25"/>
    </row>
    <row r="14739" spans="1:6" ht="12.75" x14ac:dyDescent="0.2">
      <c r="A14739" s="20"/>
      <c r="C14739" s="22"/>
      <c r="F14739" s="25"/>
    </row>
    <row r="14740" spans="1:6" ht="12.75" x14ac:dyDescent="0.2">
      <c r="A14740" s="20"/>
      <c r="C14740" s="22"/>
      <c r="F14740" s="25"/>
    </row>
    <row r="14741" spans="1:6" ht="12.75" x14ac:dyDescent="0.2">
      <c r="A14741" s="20"/>
      <c r="C14741" s="22"/>
      <c r="F14741" s="25"/>
    </row>
    <row r="14742" spans="1:6" ht="12.75" x14ac:dyDescent="0.2">
      <c r="A14742" s="20"/>
      <c r="C14742" s="22"/>
      <c r="F14742" s="25"/>
    </row>
    <row r="14743" spans="1:6" ht="12.75" x14ac:dyDescent="0.2">
      <c r="A14743" s="20"/>
      <c r="C14743" s="22"/>
      <c r="F14743" s="25"/>
    </row>
    <row r="14744" spans="1:6" ht="12.75" x14ac:dyDescent="0.2">
      <c r="A14744" s="20"/>
      <c r="C14744" s="22"/>
      <c r="F14744" s="25"/>
    </row>
    <row r="14745" spans="1:6" ht="12.75" x14ac:dyDescent="0.2">
      <c r="A14745" s="20"/>
      <c r="C14745" s="22"/>
      <c r="F14745" s="25"/>
    </row>
    <row r="14746" spans="1:6" ht="12.75" x14ac:dyDescent="0.2">
      <c r="A14746" s="20"/>
      <c r="C14746" s="22"/>
      <c r="F14746" s="25"/>
    </row>
    <row r="14747" spans="1:6" ht="12.75" x14ac:dyDescent="0.2">
      <c r="A14747" s="20"/>
      <c r="C14747" s="22"/>
      <c r="F14747" s="25"/>
    </row>
    <row r="14748" spans="1:6" ht="12.75" x14ac:dyDescent="0.2">
      <c r="A14748" s="20"/>
      <c r="C14748" s="22"/>
      <c r="F14748" s="25"/>
    </row>
    <row r="14749" spans="1:6" ht="12.75" x14ac:dyDescent="0.2">
      <c r="A14749" s="20"/>
      <c r="C14749" s="22"/>
      <c r="F14749" s="25"/>
    </row>
    <row r="14750" spans="1:6" ht="12.75" x14ac:dyDescent="0.2">
      <c r="A14750" s="20"/>
      <c r="C14750" s="22"/>
      <c r="F14750" s="25"/>
    </row>
    <row r="14751" spans="1:6" ht="12.75" x14ac:dyDescent="0.2">
      <c r="A14751" s="20"/>
      <c r="C14751" s="22"/>
      <c r="F14751" s="25"/>
    </row>
    <row r="14752" spans="1:6" ht="12.75" x14ac:dyDescent="0.2">
      <c r="A14752" s="20"/>
      <c r="C14752" s="22"/>
      <c r="F14752" s="25"/>
    </row>
    <row r="14753" spans="1:6" ht="12.75" x14ac:dyDescent="0.2">
      <c r="A14753" s="20"/>
      <c r="C14753" s="22"/>
      <c r="F14753" s="25"/>
    </row>
    <row r="14754" spans="1:6" ht="12.75" x14ac:dyDescent="0.2">
      <c r="A14754" s="20"/>
      <c r="C14754" s="22"/>
      <c r="F14754" s="25"/>
    </row>
    <row r="14755" spans="1:6" ht="12.75" x14ac:dyDescent="0.2">
      <c r="A14755" s="20"/>
      <c r="C14755" s="22"/>
      <c r="F14755" s="25"/>
    </row>
    <row r="14756" spans="1:6" ht="12.75" x14ac:dyDescent="0.2">
      <c r="A14756" s="20"/>
      <c r="C14756" s="22"/>
      <c r="F14756" s="25"/>
    </row>
    <row r="14757" spans="1:6" ht="12.75" x14ac:dyDescent="0.2">
      <c r="A14757" s="20"/>
      <c r="C14757" s="22"/>
      <c r="F14757" s="25"/>
    </row>
    <row r="14758" spans="1:6" ht="12.75" x14ac:dyDescent="0.2">
      <c r="A14758" s="20"/>
      <c r="C14758" s="22"/>
      <c r="F14758" s="25"/>
    </row>
    <row r="14759" spans="1:6" ht="12.75" x14ac:dyDescent="0.2">
      <c r="A14759" s="20"/>
      <c r="C14759" s="22"/>
      <c r="F14759" s="25"/>
    </row>
    <row r="14760" spans="1:6" ht="12.75" x14ac:dyDescent="0.2">
      <c r="A14760" s="20"/>
      <c r="C14760" s="22"/>
      <c r="F14760" s="25"/>
    </row>
    <row r="14761" spans="1:6" ht="12.75" x14ac:dyDescent="0.2">
      <c r="A14761" s="20"/>
      <c r="C14761" s="22"/>
      <c r="F14761" s="25"/>
    </row>
    <row r="14762" spans="1:6" ht="12.75" x14ac:dyDescent="0.2">
      <c r="A14762" s="20"/>
      <c r="C14762" s="22"/>
      <c r="F14762" s="25"/>
    </row>
    <row r="14763" spans="1:6" ht="12.75" x14ac:dyDescent="0.2">
      <c r="A14763" s="20"/>
      <c r="C14763" s="22"/>
      <c r="F14763" s="25"/>
    </row>
    <row r="14764" spans="1:6" ht="12.75" x14ac:dyDescent="0.2">
      <c r="A14764" s="20"/>
      <c r="C14764" s="22"/>
      <c r="F14764" s="25"/>
    </row>
    <row r="14765" spans="1:6" ht="12.75" x14ac:dyDescent="0.2">
      <c r="A14765" s="20"/>
      <c r="C14765" s="22"/>
      <c r="F14765" s="25"/>
    </row>
    <row r="14766" spans="1:6" ht="12.75" x14ac:dyDescent="0.2">
      <c r="A14766" s="20"/>
      <c r="C14766" s="22"/>
      <c r="F14766" s="25"/>
    </row>
    <row r="14767" spans="1:6" ht="12.75" x14ac:dyDescent="0.2">
      <c r="A14767" s="20"/>
      <c r="C14767" s="22"/>
      <c r="F14767" s="25"/>
    </row>
    <row r="14768" spans="1:6" ht="12.75" x14ac:dyDescent="0.2">
      <c r="A14768" s="20"/>
      <c r="C14768" s="22"/>
      <c r="F14768" s="25"/>
    </row>
    <row r="14769" spans="1:6" ht="12.75" x14ac:dyDescent="0.2">
      <c r="A14769" s="20"/>
      <c r="C14769" s="22"/>
      <c r="F14769" s="25"/>
    </row>
    <row r="14770" spans="1:6" ht="12.75" x14ac:dyDescent="0.2">
      <c r="A14770" s="20"/>
      <c r="C14770" s="22"/>
      <c r="F14770" s="25"/>
    </row>
    <row r="14771" spans="1:6" ht="12.75" x14ac:dyDescent="0.2">
      <c r="A14771" s="20"/>
      <c r="C14771" s="22"/>
      <c r="F14771" s="25"/>
    </row>
    <row r="14772" spans="1:6" ht="12.75" x14ac:dyDescent="0.2">
      <c r="A14772" s="20"/>
      <c r="C14772" s="22"/>
      <c r="F14772" s="25"/>
    </row>
    <row r="14773" spans="1:6" ht="12.75" x14ac:dyDescent="0.2">
      <c r="A14773" s="20"/>
      <c r="C14773" s="22"/>
      <c r="F14773" s="25"/>
    </row>
    <row r="14774" spans="1:6" ht="12.75" x14ac:dyDescent="0.2">
      <c r="A14774" s="20"/>
      <c r="C14774" s="22"/>
      <c r="F14774" s="25"/>
    </row>
    <row r="14775" spans="1:6" ht="12.75" x14ac:dyDescent="0.2">
      <c r="A14775" s="20"/>
      <c r="C14775" s="22"/>
      <c r="F14775" s="25"/>
    </row>
    <row r="14776" spans="1:6" ht="12.75" x14ac:dyDescent="0.2">
      <c r="A14776" s="20"/>
      <c r="C14776" s="22"/>
      <c r="F14776" s="25"/>
    </row>
    <row r="14777" spans="1:6" ht="12.75" x14ac:dyDescent="0.2">
      <c r="A14777" s="20"/>
      <c r="C14777" s="22"/>
      <c r="F14777" s="25"/>
    </row>
    <row r="14778" spans="1:6" ht="12.75" x14ac:dyDescent="0.2">
      <c r="A14778" s="20"/>
      <c r="C14778" s="22"/>
      <c r="F14778" s="25"/>
    </row>
    <row r="14779" spans="1:6" ht="12.75" x14ac:dyDescent="0.2">
      <c r="A14779" s="20"/>
      <c r="C14779" s="22"/>
      <c r="F14779" s="25"/>
    </row>
    <row r="14780" spans="1:6" ht="12.75" x14ac:dyDescent="0.2">
      <c r="A14780" s="20"/>
      <c r="C14780" s="22"/>
      <c r="F14780" s="25"/>
    </row>
    <row r="14781" spans="1:6" ht="12.75" x14ac:dyDescent="0.2">
      <c r="A14781" s="20"/>
      <c r="C14781" s="22"/>
      <c r="F14781" s="25"/>
    </row>
    <row r="14782" spans="1:6" ht="12.75" x14ac:dyDescent="0.2">
      <c r="A14782" s="20"/>
      <c r="C14782" s="22"/>
      <c r="F14782" s="25"/>
    </row>
    <row r="14783" spans="1:6" ht="12.75" x14ac:dyDescent="0.2">
      <c r="A14783" s="20"/>
      <c r="C14783" s="22"/>
      <c r="F14783" s="25"/>
    </row>
    <row r="14784" spans="1:6" ht="12.75" x14ac:dyDescent="0.2">
      <c r="A14784" s="20"/>
      <c r="C14784" s="22"/>
      <c r="F14784" s="25"/>
    </row>
    <row r="14785" spans="1:6" ht="12.75" x14ac:dyDescent="0.2">
      <c r="A14785" s="20"/>
      <c r="C14785" s="22"/>
      <c r="F14785" s="25"/>
    </row>
    <row r="14786" spans="1:6" ht="12.75" x14ac:dyDescent="0.2">
      <c r="A14786" s="20"/>
      <c r="C14786" s="22"/>
      <c r="F14786" s="25"/>
    </row>
    <row r="14787" spans="1:6" ht="12.75" x14ac:dyDescent="0.2">
      <c r="A14787" s="20"/>
      <c r="C14787" s="22"/>
      <c r="F14787" s="25"/>
    </row>
    <row r="14788" spans="1:6" ht="12.75" x14ac:dyDescent="0.2">
      <c r="A14788" s="20"/>
      <c r="C14788" s="22"/>
      <c r="F14788" s="25"/>
    </row>
    <row r="14789" spans="1:6" ht="12.75" x14ac:dyDescent="0.2">
      <c r="A14789" s="20"/>
      <c r="C14789" s="22"/>
      <c r="F14789" s="25"/>
    </row>
    <row r="14790" spans="1:6" ht="12.75" x14ac:dyDescent="0.2">
      <c r="A14790" s="20"/>
      <c r="C14790" s="22"/>
      <c r="F14790" s="25"/>
    </row>
    <row r="14791" spans="1:6" ht="12.75" x14ac:dyDescent="0.2">
      <c r="A14791" s="20"/>
      <c r="C14791" s="22"/>
      <c r="F14791" s="25"/>
    </row>
    <row r="14792" spans="1:6" ht="12.75" x14ac:dyDescent="0.2">
      <c r="A14792" s="20"/>
      <c r="C14792" s="22"/>
      <c r="F14792" s="25"/>
    </row>
    <row r="14793" spans="1:6" ht="12.75" x14ac:dyDescent="0.2">
      <c r="A14793" s="20"/>
      <c r="C14793" s="22"/>
      <c r="F14793" s="25"/>
    </row>
    <row r="14794" spans="1:6" ht="12.75" x14ac:dyDescent="0.2">
      <c r="A14794" s="20"/>
      <c r="C14794" s="22"/>
      <c r="F14794" s="25"/>
    </row>
    <row r="14795" spans="1:6" ht="12.75" x14ac:dyDescent="0.2">
      <c r="A14795" s="20"/>
      <c r="C14795" s="22"/>
      <c r="F14795" s="25"/>
    </row>
    <row r="14796" spans="1:6" ht="12.75" x14ac:dyDescent="0.2">
      <c r="A14796" s="20"/>
      <c r="C14796" s="22"/>
      <c r="F14796" s="25"/>
    </row>
    <row r="14797" spans="1:6" ht="12.75" x14ac:dyDescent="0.2">
      <c r="A14797" s="20"/>
      <c r="C14797" s="22"/>
      <c r="F14797" s="25"/>
    </row>
    <row r="14798" spans="1:6" ht="12.75" x14ac:dyDescent="0.2">
      <c r="A14798" s="20"/>
      <c r="C14798" s="22"/>
      <c r="F14798" s="25"/>
    </row>
    <row r="14799" spans="1:6" ht="12.75" x14ac:dyDescent="0.2">
      <c r="A14799" s="20"/>
      <c r="C14799" s="22"/>
      <c r="F14799" s="25"/>
    </row>
    <row r="14800" spans="1:6" ht="12.75" x14ac:dyDescent="0.2">
      <c r="A14800" s="20"/>
      <c r="C14800" s="22"/>
      <c r="F14800" s="25"/>
    </row>
    <row r="14801" spans="1:6" ht="12.75" x14ac:dyDescent="0.2">
      <c r="A14801" s="20"/>
      <c r="C14801" s="22"/>
      <c r="F14801" s="25"/>
    </row>
    <row r="14802" spans="1:6" ht="12.75" x14ac:dyDescent="0.2">
      <c r="A14802" s="20"/>
      <c r="C14802" s="22"/>
      <c r="F14802" s="25"/>
    </row>
    <row r="14803" spans="1:6" ht="12.75" x14ac:dyDescent="0.2">
      <c r="A14803" s="20"/>
      <c r="C14803" s="22"/>
      <c r="F14803" s="25"/>
    </row>
    <row r="14804" spans="1:6" ht="12.75" x14ac:dyDescent="0.2">
      <c r="A14804" s="20"/>
      <c r="C14804" s="22"/>
      <c r="F14804" s="25"/>
    </row>
    <row r="14805" spans="1:6" ht="12.75" x14ac:dyDescent="0.2">
      <c r="A14805" s="20"/>
      <c r="C14805" s="22"/>
      <c r="F14805" s="25"/>
    </row>
    <row r="14806" spans="1:6" ht="12.75" x14ac:dyDescent="0.2">
      <c r="A14806" s="20"/>
      <c r="C14806" s="22"/>
      <c r="F14806" s="25"/>
    </row>
    <row r="14807" spans="1:6" ht="12.75" x14ac:dyDescent="0.2">
      <c r="A14807" s="20"/>
      <c r="C14807" s="22"/>
      <c r="F14807" s="25"/>
    </row>
    <row r="14808" spans="1:6" ht="12.75" x14ac:dyDescent="0.2">
      <c r="A14808" s="20"/>
      <c r="C14808" s="22"/>
      <c r="F14808" s="25"/>
    </row>
    <row r="14809" spans="1:6" ht="12.75" x14ac:dyDescent="0.2">
      <c r="A14809" s="20"/>
      <c r="C14809" s="22"/>
      <c r="F14809" s="25"/>
    </row>
    <row r="14810" spans="1:6" ht="12.75" x14ac:dyDescent="0.2">
      <c r="A14810" s="20"/>
      <c r="C14810" s="22"/>
      <c r="F14810" s="25"/>
    </row>
    <row r="14811" spans="1:6" ht="12.75" x14ac:dyDescent="0.2">
      <c r="A14811" s="20"/>
      <c r="C14811" s="22"/>
      <c r="F14811" s="25"/>
    </row>
    <row r="14812" spans="1:6" ht="12.75" x14ac:dyDescent="0.2">
      <c r="A14812" s="20"/>
      <c r="C14812" s="22"/>
      <c r="F14812" s="25"/>
    </row>
    <row r="14813" spans="1:6" ht="12.75" x14ac:dyDescent="0.2">
      <c r="A14813" s="20"/>
      <c r="C14813" s="22"/>
      <c r="F14813" s="25"/>
    </row>
    <row r="14814" spans="1:6" ht="12.75" x14ac:dyDescent="0.2">
      <c r="A14814" s="20"/>
      <c r="C14814" s="22"/>
      <c r="F14814" s="25"/>
    </row>
    <row r="14815" spans="1:6" ht="12.75" x14ac:dyDescent="0.2">
      <c r="A14815" s="20"/>
      <c r="C14815" s="22"/>
      <c r="F14815" s="25"/>
    </row>
    <row r="14816" spans="1:6" ht="12.75" x14ac:dyDescent="0.2">
      <c r="A14816" s="20"/>
      <c r="C14816" s="22"/>
      <c r="F14816" s="25"/>
    </row>
    <row r="14817" spans="1:6" ht="12.75" x14ac:dyDescent="0.2">
      <c r="A14817" s="20"/>
      <c r="C14817" s="22"/>
      <c r="F14817" s="25"/>
    </row>
    <row r="14818" spans="1:6" ht="12.75" x14ac:dyDescent="0.2">
      <c r="A14818" s="20"/>
      <c r="C14818" s="22"/>
      <c r="F14818" s="25"/>
    </row>
    <row r="14819" spans="1:6" ht="12.75" x14ac:dyDescent="0.2">
      <c r="A14819" s="20"/>
      <c r="C14819" s="22"/>
      <c r="F14819" s="25"/>
    </row>
    <row r="14820" spans="1:6" ht="12.75" x14ac:dyDescent="0.2">
      <c r="A14820" s="20"/>
      <c r="C14820" s="22"/>
      <c r="F14820" s="25"/>
    </row>
    <row r="14821" spans="1:6" ht="12.75" x14ac:dyDescent="0.2">
      <c r="A14821" s="20"/>
      <c r="C14821" s="22"/>
      <c r="F14821" s="25"/>
    </row>
    <row r="14822" spans="1:6" ht="12.75" x14ac:dyDescent="0.2">
      <c r="A14822" s="20"/>
      <c r="C14822" s="22"/>
      <c r="F14822" s="25"/>
    </row>
    <row r="14823" spans="1:6" ht="12.75" x14ac:dyDescent="0.2">
      <c r="A14823" s="20"/>
      <c r="C14823" s="22"/>
      <c r="F14823" s="25"/>
    </row>
    <row r="14824" spans="1:6" ht="12.75" x14ac:dyDescent="0.2">
      <c r="A14824" s="20"/>
      <c r="C14824" s="22"/>
      <c r="F14824" s="25"/>
    </row>
    <row r="14825" spans="1:6" ht="12.75" x14ac:dyDescent="0.2">
      <c r="A14825" s="20"/>
      <c r="C14825" s="22"/>
      <c r="F14825" s="25"/>
    </row>
    <row r="14826" spans="1:6" ht="12.75" x14ac:dyDescent="0.2">
      <c r="A14826" s="20"/>
      <c r="C14826" s="22"/>
      <c r="F14826" s="25"/>
    </row>
    <row r="14827" spans="1:6" ht="12.75" x14ac:dyDescent="0.2">
      <c r="A14827" s="20"/>
      <c r="C14827" s="22"/>
      <c r="F14827" s="25"/>
    </row>
    <row r="14828" spans="1:6" ht="12.75" x14ac:dyDescent="0.2">
      <c r="A14828" s="20"/>
      <c r="C14828" s="22"/>
      <c r="F14828" s="25"/>
    </row>
    <row r="14829" spans="1:6" ht="12.75" x14ac:dyDescent="0.2">
      <c r="A14829" s="20"/>
      <c r="C14829" s="22"/>
      <c r="F14829" s="25"/>
    </row>
    <row r="14830" spans="1:6" ht="12.75" x14ac:dyDescent="0.2">
      <c r="A14830" s="20"/>
      <c r="C14830" s="22"/>
      <c r="F14830" s="25"/>
    </row>
    <row r="14831" spans="1:6" ht="12.75" x14ac:dyDescent="0.2">
      <c r="A14831" s="20"/>
      <c r="C14831" s="22"/>
      <c r="F14831" s="25"/>
    </row>
    <row r="14832" spans="1:6" ht="12.75" x14ac:dyDescent="0.2">
      <c r="A14832" s="20"/>
      <c r="C14832" s="22"/>
      <c r="F14832" s="25"/>
    </row>
    <row r="14833" spans="1:6" ht="12.75" x14ac:dyDescent="0.2">
      <c r="A14833" s="20"/>
      <c r="C14833" s="22"/>
      <c r="F14833" s="25"/>
    </row>
    <row r="14834" spans="1:6" ht="12.75" x14ac:dyDescent="0.2">
      <c r="A14834" s="20"/>
      <c r="C14834" s="22"/>
      <c r="F14834" s="25"/>
    </row>
    <row r="14835" spans="1:6" ht="12.75" x14ac:dyDescent="0.2">
      <c r="A14835" s="20"/>
      <c r="C14835" s="22"/>
      <c r="F14835" s="25"/>
    </row>
    <row r="14836" spans="1:6" ht="12.75" x14ac:dyDescent="0.2">
      <c r="A14836" s="20"/>
      <c r="C14836" s="22"/>
      <c r="F14836" s="25"/>
    </row>
    <row r="14837" spans="1:6" ht="12.75" x14ac:dyDescent="0.2">
      <c r="A14837" s="20"/>
      <c r="C14837" s="22"/>
      <c r="F14837" s="25"/>
    </row>
    <row r="14838" spans="1:6" ht="12.75" x14ac:dyDescent="0.2">
      <c r="A14838" s="20"/>
      <c r="C14838" s="22"/>
      <c r="F14838" s="25"/>
    </row>
    <row r="14839" spans="1:6" ht="12.75" x14ac:dyDescent="0.2">
      <c r="A14839" s="20"/>
      <c r="C14839" s="22"/>
      <c r="F14839" s="25"/>
    </row>
    <row r="14840" spans="1:6" ht="12.75" x14ac:dyDescent="0.2">
      <c r="A14840" s="20"/>
      <c r="C14840" s="22"/>
      <c r="F14840" s="25"/>
    </row>
    <row r="14841" spans="1:6" ht="12.75" x14ac:dyDescent="0.2">
      <c r="A14841" s="20"/>
      <c r="C14841" s="22"/>
      <c r="F14841" s="25"/>
    </row>
    <row r="14842" spans="1:6" ht="12.75" x14ac:dyDescent="0.2">
      <c r="A14842" s="20"/>
      <c r="C14842" s="22"/>
      <c r="F14842" s="25"/>
    </row>
    <row r="14843" spans="1:6" ht="12.75" x14ac:dyDescent="0.2">
      <c r="A14843" s="20"/>
      <c r="C14843" s="22"/>
      <c r="F14843" s="25"/>
    </row>
    <row r="14844" spans="1:6" ht="12.75" x14ac:dyDescent="0.2">
      <c r="A14844" s="20"/>
      <c r="C14844" s="22"/>
      <c r="F14844" s="25"/>
    </row>
    <row r="14845" spans="1:6" ht="12.75" x14ac:dyDescent="0.2">
      <c r="A14845" s="20"/>
      <c r="C14845" s="22"/>
      <c r="F14845" s="25"/>
    </row>
    <row r="14846" spans="1:6" ht="12.75" x14ac:dyDescent="0.2">
      <c r="A14846" s="20"/>
      <c r="C14846" s="22"/>
      <c r="F14846" s="25"/>
    </row>
    <row r="14847" spans="1:6" ht="12.75" x14ac:dyDescent="0.2">
      <c r="A14847" s="20"/>
      <c r="C14847" s="22"/>
      <c r="F14847" s="25"/>
    </row>
    <row r="14848" spans="1:6" ht="12.75" x14ac:dyDescent="0.2">
      <c r="A14848" s="20"/>
      <c r="C14848" s="22"/>
      <c r="F14848" s="25"/>
    </row>
    <row r="14849" spans="1:6" ht="12.75" x14ac:dyDescent="0.2">
      <c r="A14849" s="20"/>
      <c r="C14849" s="22"/>
      <c r="F14849" s="25"/>
    </row>
    <row r="14850" spans="1:6" ht="12.75" x14ac:dyDescent="0.2">
      <c r="A14850" s="20"/>
      <c r="C14850" s="22"/>
      <c r="F14850" s="25"/>
    </row>
    <row r="14851" spans="1:6" ht="12.75" x14ac:dyDescent="0.2">
      <c r="A14851" s="20"/>
      <c r="C14851" s="22"/>
      <c r="F14851" s="25"/>
    </row>
    <row r="14852" spans="1:6" ht="12.75" x14ac:dyDescent="0.2">
      <c r="A14852" s="20"/>
      <c r="C14852" s="22"/>
      <c r="F14852" s="25"/>
    </row>
    <row r="14853" spans="1:6" ht="12.75" x14ac:dyDescent="0.2">
      <c r="A14853" s="20"/>
      <c r="C14853" s="22"/>
      <c r="F14853" s="25"/>
    </row>
    <row r="14854" spans="1:6" ht="12.75" x14ac:dyDescent="0.2">
      <c r="A14854" s="20"/>
      <c r="C14854" s="22"/>
      <c r="F14854" s="25"/>
    </row>
    <row r="14855" spans="1:6" ht="12.75" x14ac:dyDescent="0.2">
      <c r="A14855" s="20"/>
      <c r="C14855" s="22"/>
      <c r="F14855" s="25"/>
    </row>
    <row r="14856" spans="1:6" ht="12.75" x14ac:dyDescent="0.2">
      <c r="A14856" s="20"/>
      <c r="C14856" s="22"/>
      <c r="F14856" s="25"/>
    </row>
    <row r="14857" spans="1:6" ht="12.75" x14ac:dyDescent="0.2">
      <c r="A14857" s="20"/>
      <c r="C14857" s="22"/>
      <c r="F14857" s="25"/>
    </row>
    <row r="14858" spans="1:6" ht="12.75" x14ac:dyDescent="0.2">
      <c r="A14858" s="20"/>
      <c r="C14858" s="22"/>
      <c r="F14858" s="25"/>
    </row>
    <row r="14859" spans="1:6" ht="12.75" x14ac:dyDescent="0.2">
      <c r="A14859" s="20"/>
      <c r="C14859" s="22"/>
      <c r="F14859" s="25"/>
    </row>
    <row r="14860" spans="1:6" ht="12.75" x14ac:dyDescent="0.2">
      <c r="A14860" s="20"/>
      <c r="C14860" s="22"/>
      <c r="F14860" s="25"/>
    </row>
    <row r="14861" spans="1:6" ht="12.75" x14ac:dyDescent="0.2">
      <c r="A14861" s="20"/>
      <c r="C14861" s="22"/>
      <c r="F14861" s="25"/>
    </row>
    <row r="14862" spans="1:6" ht="12.75" x14ac:dyDescent="0.2">
      <c r="A14862" s="20"/>
      <c r="C14862" s="22"/>
      <c r="F14862" s="25"/>
    </row>
    <row r="14863" spans="1:6" ht="12.75" x14ac:dyDescent="0.2">
      <c r="A14863" s="20"/>
      <c r="C14863" s="22"/>
      <c r="F14863" s="25"/>
    </row>
    <row r="14864" spans="1:6" ht="12.75" x14ac:dyDescent="0.2">
      <c r="A14864" s="20"/>
      <c r="C14864" s="22"/>
      <c r="F14864" s="25"/>
    </row>
    <row r="14865" spans="1:6" ht="12.75" x14ac:dyDescent="0.2">
      <c r="A14865" s="20"/>
      <c r="C14865" s="22"/>
      <c r="F14865" s="25"/>
    </row>
    <row r="14866" spans="1:6" ht="12.75" x14ac:dyDescent="0.2">
      <c r="A14866" s="20"/>
      <c r="C14866" s="22"/>
      <c r="F14866" s="25"/>
    </row>
    <row r="14867" spans="1:6" ht="12.75" x14ac:dyDescent="0.2">
      <c r="A14867" s="20"/>
      <c r="C14867" s="22"/>
      <c r="F14867" s="25"/>
    </row>
    <row r="14868" spans="1:6" ht="12.75" x14ac:dyDescent="0.2">
      <c r="A14868" s="20"/>
      <c r="C14868" s="22"/>
      <c r="F14868" s="25"/>
    </row>
    <row r="14869" spans="1:6" ht="12.75" x14ac:dyDescent="0.2">
      <c r="A14869" s="20"/>
      <c r="C14869" s="22"/>
      <c r="F14869" s="25"/>
    </row>
    <row r="14870" spans="1:6" ht="12.75" x14ac:dyDescent="0.2">
      <c r="A14870" s="20"/>
      <c r="C14870" s="22"/>
      <c r="F14870" s="25"/>
    </row>
    <row r="14871" spans="1:6" ht="12.75" x14ac:dyDescent="0.2">
      <c r="A14871" s="20"/>
      <c r="C14871" s="22"/>
      <c r="F14871" s="25"/>
    </row>
    <row r="14872" spans="1:6" ht="12.75" x14ac:dyDescent="0.2">
      <c r="A14872" s="20"/>
      <c r="C14872" s="22"/>
      <c r="F14872" s="25"/>
    </row>
    <row r="14873" spans="1:6" ht="12.75" x14ac:dyDescent="0.2">
      <c r="A14873" s="20"/>
      <c r="C14873" s="22"/>
      <c r="F14873" s="25"/>
    </row>
    <row r="14874" spans="1:6" ht="12.75" x14ac:dyDescent="0.2">
      <c r="A14874" s="20"/>
      <c r="C14874" s="22"/>
      <c r="F14874" s="25"/>
    </row>
    <row r="14875" spans="1:6" ht="12.75" x14ac:dyDescent="0.2">
      <c r="A14875" s="20"/>
      <c r="C14875" s="22"/>
      <c r="F14875" s="25"/>
    </row>
    <row r="14876" spans="1:6" ht="12.75" x14ac:dyDescent="0.2">
      <c r="A14876" s="20"/>
      <c r="C14876" s="22"/>
      <c r="F14876" s="25"/>
    </row>
    <row r="14877" spans="1:6" ht="12.75" x14ac:dyDescent="0.2">
      <c r="A14877" s="20"/>
      <c r="C14877" s="22"/>
      <c r="F14877" s="25"/>
    </row>
    <row r="14878" spans="1:6" ht="12.75" x14ac:dyDescent="0.2">
      <c r="A14878" s="20"/>
      <c r="C14878" s="22"/>
      <c r="F14878" s="25"/>
    </row>
    <row r="14879" spans="1:6" ht="12.75" x14ac:dyDescent="0.2">
      <c r="A14879" s="20"/>
      <c r="C14879" s="22"/>
      <c r="F14879" s="25"/>
    </row>
    <row r="14880" spans="1:6" ht="12.75" x14ac:dyDescent="0.2">
      <c r="A14880" s="20"/>
      <c r="C14880" s="22"/>
      <c r="F14880" s="25"/>
    </row>
    <row r="14881" spans="1:6" ht="12.75" x14ac:dyDescent="0.2">
      <c r="A14881" s="20"/>
      <c r="C14881" s="22"/>
      <c r="F14881" s="25"/>
    </row>
    <row r="14882" spans="1:6" ht="12.75" x14ac:dyDescent="0.2">
      <c r="A14882" s="20"/>
      <c r="C14882" s="22"/>
      <c r="F14882" s="25"/>
    </row>
    <row r="14883" spans="1:6" ht="12.75" x14ac:dyDescent="0.2">
      <c r="A14883" s="20"/>
      <c r="C14883" s="22"/>
      <c r="F14883" s="25"/>
    </row>
    <row r="14884" spans="1:6" ht="12.75" x14ac:dyDescent="0.2">
      <c r="A14884" s="20"/>
      <c r="C14884" s="22"/>
      <c r="F14884" s="25"/>
    </row>
    <row r="14885" spans="1:6" ht="12.75" x14ac:dyDescent="0.2">
      <c r="A14885" s="20"/>
      <c r="C14885" s="22"/>
      <c r="F14885" s="25"/>
    </row>
    <row r="14886" spans="1:6" ht="12.75" x14ac:dyDescent="0.2">
      <c r="A14886" s="20"/>
      <c r="C14886" s="22"/>
      <c r="F14886" s="25"/>
    </row>
    <row r="14887" spans="1:6" ht="12.75" x14ac:dyDescent="0.2">
      <c r="A14887" s="20"/>
      <c r="C14887" s="22"/>
      <c r="F14887" s="25"/>
    </row>
    <row r="14888" spans="1:6" ht="12.75" x14ac:dyDescent="0.2">
      <c r="A14888" s="20"/>
      <c r="C14888" s="22"/>
      <c r="F14888" s="25"/>
    </row>
    <row r="14889" spans="1:6" ht="12.75" x14ac:dyDescent="0.2">
      <c r="A14889" s="20"/>
      <c r="C14889" s="22"/>
      <c r="F14889" s="25"/>
    </row>
    <row r="14890" spans="1:6" ht="12.75" x14ac:dyDescent="0.2">
      <c r="A14890" s="20"/>
      <c r="C14890" s="22"/>
      <c r="F14890" s="25"/>
    </row>
    <row r="14891" spans="1:6" ht="12.75" x14ac:dyDescent="0.2">
      <c r="A14891" s="20"/>
      <c r="C14891" s="22"/>
      <c r="F14891" s="25"/>
    </row>
    <row r="14892" spans="1:6" ht="12.75" x14ac:dyDescent="0.2">
      <c r="A14892" s="20"/>
      <c r="C14892" s="22"/>
      <c r="F14892" s="25"/>
    </row>
    <row r="14893" spans="1:6" ht="12.75" x14ac:dyDescent="0.2">
      <c r="A14893" s="20"/>
      <c r="C14893" s="22"/>
      <c r="F14893" s="25"/>
    </row>
    <row r="14894" spans="1:6" ht="12.75" x14ac:dyDescent="0.2">
      <c r="A14894" s="20"/>
      <c r="C14894" s="22"/>
      <c r="F14894" s="25"/>
    </row>
    <row r="14895" spans="1:6" ht="12.75" x14ac:dyDescent="0.2">
      <c r="A14895" s="20"/>
      <c r="C14895" s="22"/>
      <c r="F14895" s="25"/>
    </row>
    <row r="14896" spans="1:6" ht="12.75" x14ac:dyDescent="0.2">
      <c r="A14896" s="20"/>
      <c r="C14896" s="22"/>
      <c r="F14896" s="25"/>
    </row>
    <row r="14897" spans="1:6" ht="12.75" x14ac:dyDescent="0.2">
      <c r="A14897" s="20"/>
      <c r="C14897" s="22"/>
      <c r="F14897" s="25"/>
    </row>
    <row r="14898" spans="1:6" ht="12.75" x14ac:dyDescent="0.2">
      <c r="A14898" s="20"/>
      <c r="C14898" s="22"/>
      <c r="F14898" s="25"/>
    </row>
    <row r="14899" spans="1:6" ht="12.75" x14ac:dyDescent="0.2">
      <c r="A14899" s="20"/>
      <c r="C14899" s="22"/>
      <c r="F14899" s="25"/>
    </row>
    <row r="14900" spans="1:6" ht="12.75" x14ac:dyDescent="0.2">
      <c r="A14900" s="20"/>
      <c r="C14900" s="22"/>
      <c r="F14900" s="25"/>
    </row>
    <row r="14901" spans="1:6" ht="12.75" x14ac:dyDescent="0.2">
      <c r="A14901" s="20"/>
      <c r="C14901" s="22"/>
      <c r="F14901" s="25"/>
    </row>
    <row r="14902" spans="1:6" ht="12.75" x14ac:dyDescent="0.2">
      <c r="A14902" s="20"/>
      <c r="C14902" s="22"/>
      <c r="F14902" s="25"/>
    </row>
    <row r="14903" spans="1:6" ht="12.75" x14ac:dyDescent="0.2">
      <c r="A14903" s="20"/>
      <c r="C14903" s="22"/>
      <c r="F14903" s="25"/>
    </row>
    <row r="14904" spans="1:6" ht="12.75" x14ac:dyDescent="0.2">
      <c r="A14904" s="20"/>
      <c r="C14904" s="22"/>
      <c r="F14904" s="25"/>
    </row>
    <row r="14905" spans="1:6" ht="12.75" x14ac:dyDescent="0.2">
      <c r="A14905" s="20"/>
      <c r="C14905" s="22"/>
      <c r="F14905" s="25"/>
    </row>
    <row r="14906" spans="1:6" ht="12.75" x14ac:dyDescent="0.2">
      <c r="A14906" s="20"/>
      <c r="C14906" s="22"/>
      <c r="F14906" s="25"/>
    </row>
    <row r="14907" spans="1:6" ht="12.75" x14ac:dyDescent="0.2">
      <c r="A14907" s="20"/>
      <c r="C14907" s="22"/>
      <c r="F14907" s="25"/>
    </row>
    <row r="14908" spans="1:6" ht="12.75" x14ac:dyDescent="0.2">
      <c r="A14908" s="20"/>
      <c r="C14908" s="22"/>
      <c r="F14908" s="25"/>
    </row>
    <row r="14909" spans="1:6" ht="12.75" x14ac:dyDescent="0.2">
      <c r="A14909" s="20"/>
      <c r="C14909" s="22"/>
      <c r="F14909" s="25"/>
    </row>
    <row r="14910" spans="1:6" ht="12.75" x14ac:dyDescent="0.2">
      <c r="A14910" s="20"/>
      <c r="C14910" s="22"/>
      <c r="F14910" s="25"/>
    </row>
    <row r="14911" spans="1:6" ht="12.75" x14ac:dyDescent="0.2">
      <c r="A14911" s="20"/>
      <c r="C14911" s="22"/>
      <c r="F14911" s="25"/>
    </row>
    <row r="14912" spans="1:6" ht="12.75" x14ac:dyDescent="0.2">
      <c r="A14912" s="20"/>
      <c r="C14912" s="22"/>
      <c r="F14912" s="25"/>
    </row>
    <row r="14913" spans="1:6" ht="12.75" x14ac:dyDescent="0.2">
      <c r="A14913" s="20"/>
      <c r="C14913" s="22"/>
      <c r="F14913" s="25"/>
    </row>
    <row r="14914" spans="1:6" ht="12.75" x14ac:dyDescent="0.2">
      <c r="A14914" s="20"/>
      <c r="C14914" s="22"/>
      <c r="F14914" s="25"/>
    </row>
    <row r="14915" spans="1:6" ht="12.75" x14ac:dyDescent="0.2">
      <c r="A14915" s="20"/>
      <c r="C14915" s="22"/>
      <c r="F14915" s="25"/>
    </row>
    <row r="14916" spans="1:6" ht="12.75" x14ac:dyDescent="0.2">
      <c r="A14916" s="20"/>
      <c r="C14916" s="22"/>
      <c r="F14916" s="25"/>
    </row>
    <row r="14917" spans="1:6" ht="12.75" x14ac:dyDescent="0.2">
      <c r="A14917" s="20"/>
      <c r="C14917" s="22"/>
      <c r="F14917" s="25"/>
    </row>
    <row r="14918" spans="1:6" ht="12.75" x14ac:dyDescent="0.2">
      <c r="A14918" s="20"/>
      <c r="C14918" s="22"/>
      <c r="F14918" s="25"/>
    </row>
    <row r="14919" spans="1:6" ht="12.75" x14ac:dyDescent="0.2">
      <c r="A14919" s="20"/>
      <c r="C14919" s="22"/>
      <c r="F14919" s="25"/>
    </row>
    <row r="14920" spans="1:6" ht="12.75" x14ac:dyDescent="0.2">
      <c r="A14920" s="20"/>
      <c r="C14920" s="22"/>
      <c r="F14920" s="25"/>
    </row>
    <row r="14921" spans="1:6" ht="12.75" x14ac:dyDescent="0.2">
      <c r="A14921" s="20"/>
      <c r="C14921" s="22"/>
      <c r="F14921" s="25"/>
    </row>
    <row r="14922" spans="1:6" ht="12.75" x14ac:dyDescent="0.2">
      <c r="A14922" s="20"/>
      <c r="C14922" s="22"/>
      <c r="F14922" s="25"/>
    </row>
    <row r="14923" spans="1:6" ht="12.75" x14ac:dyDescent="0.2">
      <c r="A14923" s="20"/>
      <c r="C14923" s="22"/>
      <c r="F14923" s="25"/>
    </row>
    <row r="14924" spans="1:6" ht="12.75" x14ac:dyDescent="0.2">
      <c r="A14924" s="20"/>
      <c r="C14924" s="22"/>
      <c r="F14924" s="25"/>
    </row>
    <row r="14925" spans="1:6" ht="12.75" x14ac:dyDescent="0.2">
      <c r="A14925" s="20"/>
      <c r="C14925" s="22"/>
      <c r="F14925" s="25"/>
    </row>
    <row r="14926" spans="1:6" ht="12.75" x14ac:dyDescent="0.2">
      <c r="A14926" s="20"/>
      <c r="C14926" s="22"/>
      <c r="F14926" s="25"/>
    </row>
    <row r="14927" spans="1:6" ht="12.75" x14ac:dyDescent="0.2">
      <c r="A14927" s="20"/>
      <c r="C14927" s="22"/>
      <c r="F14927" s="25"/>
    </row>
    <row r="14928" spans="1:6" ht="12.75" x14ac:dyDescent="0.2">
      <c r="A14928" s="20"/>
      <c r="C14928" s="22"/>
      <c r="F14928" s="25"/>
    </row>
    <row r="14929" spans="1:6" ht="12.75" x14ac:dyDescent="0.2">
      <c r="A14929" s="20"/>
      <c r="C14929" s="22"/>
      <c r="F14929" s="25"/>
    </row>
    <row r="14930" spans="1:6" ht="12.75" x14ac:dyDescent="0.2">
      <c r="A14930" s="20"/>
      <c r="C14930" s="22"/>
      <c r="F14930" s="25"/>
    </row>
    <row r="14931" spans="1:6" ht="12.75" x14ac:dyDescent="0.2">
      <c r="A14931" s="20"/>
      <c r="C14931" s="22"/>
      <c r="F14931" s="25"/>
    </row>
    <row r="14932" spans="1:6" ht="12.75" x14ac:dyDescent="0.2">
      <c r="A14932" s="20"/>
      <c r="C14932" s="22"/>
      <c r="F14932" s="25"/>
    </row>
    <row r="14933" spans="1:6" ht="12.75" x14ac:dyDescent="0.2">
      <c r="A14933" s="20"/>
      <c r="C14933" s="22"/>
      <c r="F14933" s="25"/>
    </row>
    <row r="14934" spans="1:6" ht="12.75" x14ac:dyDescent="0.2">
      <c r="A14934" s="20"/>
      <c r="C14934" s="22"/>
      <c r="F14934" s="25"/>
    </row>
    <row r="14935" spans="1:6" ht="12.75" x14ac:dyDescent="0.2">
      <c r="A14935" s="20"/>
      <c r="C14935" s="22"/>
      <c r="F14935" s="25"/>
    </row>
    <row r="14936" spans="1:6" ht="12.75" x14ac:dyDescent="0.2">
      <c r="A14936" s="20"/>
      <c r="C14936" s="22"/>
      <c r="F14936" s="25"/>
    </row>
    <row r="14937" spans="1:6" ht="12.75" x14ac:dyDescent="0.2">
      <c r="A14937" s="20"/>
      <c r="C14937" s="22"/>
      <c r="F14937" s="25"/>
    </row>
    <row r="14938" spans="1:6" ht="12.75" x14ac:dyDescent="0.2">
      <c r="A14938" s="20"/>
      <c r="C14938" s="22"/>
      <c r="F14938" s="25"/>
    </row>
    <row r="14939" spans="1:6" ht="12.75" x14ac:dyDescent="0.2">
      <c r="A14939" s="20"/>
      <c r="C14939" s="22"/>
      <c r="F14939" s="25"/>
    </row>
    <row r="14940" spans="1:6" ht="12.75" x14ac:dyDescent="0.2">
      <c r="A14940" s="20"/>
      <c r="C14940" s="22"/>
      <c r="F14940" s="25"/>
    </row>
    <row r="14941" spans="1:6" ht="12.75" x14ac:dyDescent="0.2">
      <c r="A14941" s="20"/>
      <c r="C14941" s="22"/>
      <c r="F14941" s="25"/>
    </row>
    <row r="14942" spans="1:6" ht="12.75" x14ac:dyDescent="0.2">
      <c r="A14942" s="20"/>
      <c r="C14942" s="22"/>
      <c r="F14942" s="25"/>
    </row>
    <row r="14943" spans="1:6" ht="12.75" x14ac:dyDescent="0.2">
      <c r="A14943" s="20"/>
      <c r="C14943" s="22"/>
      <c r="F14943" s="25"/>
    </row>
    <row r="14944" spans="1:6" ht="12.75" x14ac:dyDescent="0.2">
      <c r="A14944" s="20"/>
      <c r="C14944" s="22"/>
      <c r="F14944" s="25"/>
    </row>
    <row r="14945" spans="1:6" ht="12.75" x14ac:dyDescent="0.2">
      <c r="A14945" s="20"/>
      <c r="C14945" s="22"/>
      <c r="F14945" s="25"/>
    </row>
    <row r="14946" spans="1:6" ht="12.75" x14ac:dyDescent="0.2">
      <c r="A14946" s="20"/>
      <c r="C14946" s="22"/>
      <c r="F14946" s="25"/>
    </row>
    <row r="14947" spans="1:6" ht="12.75" x14ac:dyDescent="0.2">
      <c r="A14947" s="20"/>
      <c r="C14947" s="22"/>
      <c r="F14947" s="25"/>
    </row>
    <row r="14948" spans="1:6" ht="12.75" x14ac:dyDescent="0.2">
      <c r="A14948" s="20"/>
      <c r="C14948" s="22"/>
      <c r="F14948" s="25"/>
    </row>
    <row r="14949" spans="1:6" ht="12.75" x14ac:dyDescent="0.2">
      <c r="A14949" s="20"/>
      <c r="C14949" s="22"/>
      <c r="F14949" s="25"/>
    </row>
    <row r="14950" spans="1:6" ht="12.75" x14ac:dyDescent="0.2">
      <c r="A14950" s="20"/>
      <c r="C14950" s="22"/>
      <c r="F14950" s="25"/>
    </row>
    <row r="14951" spans="1:6" ht="12.75" x14ac:dyDescent="0.2">
      <c r="A14951" s="20"/>
      <c r="C14951" s="22"/>
      <c r="F14951" s="25"/>
    </row>
    <row r="14952" spans="1:6" ht="12.75" x14ac:dyDescent="0.2">
      <c r="A14952" s="20"/>
      <c r="C14952" s="22"/>
      <c r="F14952" s="25"/>
    </row>
    <row r="14953" spans="1:6" ht="12.75" x14ac:dyDescent="0.2">
      <c r="A14953" s="20"/>
      <c r="C14953" s="22"/>
      <c r="F14953" s="25"/>
    </row>
    <row r="14954" spans="1:6" ht="12.75" x14ac:dyDescent="0.2">
      <c r="A14954" s="20"/>
      <c r="C14954" s="22"/>
      <c r="F14954" s="25"/>
    </row>
    <row r="14955" spans="1:6" ht="12.75" x14ac:dyDescent="0.2">
      <c r="A14955" s="20"/>
      <c r="C14955" s="22"/>
      <c r="F14955" s="25"/>
    </row>
    <row r="14956" spans="1:6" ht="12.75" x14ac:dyDescent="0.2">
      <c r="A14956" s="20"/>
      <c r="C14956" s="22"/>
      <c r="F14956" s="25"/>
    </row>
    <row r="14957" spans="1:6" ht="12.75" x14ac:dyDescent="0.2">
      <c r="A14957" s="20"/>
      <c r="C14957" s="22"/>
      <c r="F14957" s="25"/>
    </row>
    <row r="14958" spans="1:6" ht="12.75" x14ac:dyDescent="0.2">
      <c r="A14958" s="20"/>
      <c r="C14958" s="22"/>
      <c r="F14958" s="25"/>
    </row>
    <row r="14959" spans="1:6" ht="12.75" x14ac:dyDescent="0.2">
      <c r="A14959" s="20"/>
      <c r="C14959" s="22"/>
      <c r="F14959" s="25"/>
    </row>
    <row r="14960" spans="1:6" ht="12.75" x14ac:dyDescent="0.2">
      <c r="A14960" s="20"/>
      <c r="C14960" s="22"/>
      <c r="F14960" s="25"/>
    </row>
    <row r="14961" spans="1:6" ht="12.75" x14ac:dyDescent="0.2">
      <c r="A14961" s="20"/>
      <c r="C14961" s="22"/>
      <c r="F14961" s="25"/>
    </row>
    <row r="14962" spans="1:6" ht="12.75" x14ac:dyDescent="0.2">
      <c r="A14962" s="20"/>
      <c r="C14962" s="22"/>
      <c r="F14962" s="25"/>
    </row>
    <row r="14963" spans="1:6" ht="12.75" x14ac:dyDescent="0.2">
      <c r="A14963" s="20"/>
      <c r="C14963" s="22"/>
      <c r="F14963" s="25"/>
    </row>
    <row r="14964" spans="1:6" ht="12.75" x14ac:dyDescent="0.2">
      <c r="A14964" s="20"/>
      <c r="C14964" s="22"/>
      <c r="F14964" s="25"/>
    </row>
    <row r="14965" spans="1:6" ht="12.75" x14ac:dyDescent="0.2">
      <c r="A14965" s="20"/>
      <c r="C14965" s="22"/>
      <c r="F14965" s="25"/>
    </row>
    <row r="14966" spans="1:6" ht="12.75" x14ac:dyDescent="0.2">
      <c r="A14966" s="20"/>
      <c r="C14966" s="22"/>
      <c r="F14966" s="25"/>
    </row>
    <row r="14967" spans="1:6" ht="12.75" x14ac:dyDescent="0.2">
      <c r="A14967" s="20"/>
      <c r="C14967" s="22"/>
      <c r="F14967" s="25"/>
    </row>
    <row r="14968" spans="1:6" ht="12.75" x14ac:dyDescent="0.2">
      <c r="A14968" s="20"/>
      <c r="C14968" s="22"/>
      <c r="F14968" s="25"/>
    </row>
    <row r="14969" spans="1:6" ht="12.75" x14ac:dyDescent="0.2">
      <c r="A14969" s="20"/>
      <c r="C14969" s="22"/>
      <c r="F14969" s="25"/>
    </row>
    <row r="14970" spans="1:6" ht="12.75" x14ac:dyDescent="0.2">
      <c r="A14970" s="20"/>
      <c r="C14970" s="22"/>
      <c r="F14970" s="25"/>
    </row>
    <row r="14971" spans="1:6" ht="12.75" x14ac:dyDescent="0.2">
      <c r="A14971" s="20"/>
      <c r="C14971" s="22"/>
      <c r="F14971" s="25"/>
    </row>
    <row r="14972" spans="1:6" ht="12.75" x14ac:dyDescent="0.2">
      <c r="A14972" s="20"/>
      <c r="C14972" s="22"/>
      <c r="F14972" s="25"/>
    </row>
    <row r="14973" spans="1:6" ht="12.75" x14ac:dyDescent="0.2">
      <c r="A14973" s="20"/>
      <c r="C14973" s="22"/>
      <c r="F14973" s="25"/>
    </row>
    <row r="14974" spans="1:6" ht="12.75" x14ac:dyDescent="0.2">
      <c r="A14974" s="20"/>
      <c r="C14974" s="22"/>
      <c r="F14974" s="25"/>
    </row>
    <row r="14975" spans="1:6" ht="12.75" x14ac:dyDescent="0.2">
      <c r="A14975" s="20"/>
      <c r="C14975" s="22"/>
      <c r="F14975" s="25"/>
    </row>
    <row r="14976" spans="1:6" ht="12.75" x14ac:dyDescent="0.2">
      <c r="A14976" s="20"/>
      <c r="C14976" s="22"/>
      <c r="F14976" s="25"/>
    </row>
    <row r="14977" spans="1:6" ht="12.75" x14ac:dyDescent="0.2">
      <c r="A14977" s="20"/>
      <c r="C14977" s="22"/>
      <c r="F14977" s="25"/>
    </row>
    <row r="14978" spans="1:6" ht="12.75" x14ac:dyDescent="0.2">
      <c r="A14978" s="20"/>
      <c r="C14978" s="22"/>
      <c r="F14978" s="25"/>
    </row>
    <row r="14979" spans="1:6" ht="12.75" x14ac:dyDescent="0.2">
      <c r="A14979" s="20"/>
      <c r="C14979" s="22"/>
      <c r="F14979" s="25"/>
    </row>
    <row r="14980" spans="1:6" ht="12.75" x14ac:dyDescent="0.2">
      <c r="A14980" s="20"/>
      <c r="C14980" s="22"/>
      <c r="F14980" s="25"/>
    </row>
    <row r="14981" spans="1:6" ht="12.75" x14ac:dyDescent="0.2">
      <c r="A14981" s="20"/>
      <c r="C14981" s="22"/>
      <c r="F14981" s="25"/>
    </row>
    <row r="14982" spans="1:6" ht="12.75" x14ac:dyDescent="0.2">
      <c r="A14982" s="20"/>
      <c r="C14982" s="22"/>
      <c r="F14982" s="25"/>
    </row>
    <row r="14983" spans="1:6" ht="12.75" x14ac:dyDescent="0.2">
      <c r="A14983" s="20"/>
      <c r="C14983" s="22"/>
      <c r="F14983" s="25"/>
    </row>
    <row r="14984" spans="1:6" ht="12.75" x14ac:dyDescent="0.2">
      <c r="A14984" s="20"/>
      <c r="C14984" s="22"/>
      <c r="F14984" s="25"/>
    </row>
    <row r="14985" spans="1:6" ht="12.75" x14ac:dyDescent="0.2">
      <c r="A14985" s="20"/>
      <c r="C14985" s="22"/>
      <c r="F14985" s="25"/>
    </row>
    <row r="14986" spans="1:6" ht="12.75" x14ac:dyDescent="0.2">
      <c r="A14986" s="20"/>
      <c r="C14986" s="22"/>
      <c r="F14986" s="25"/>
    </row>
    <row r="14987" spans="1:6" ht="12.75" x14ac:dyDescent="0.2">
      <c r="A14987" s="20"/>
      <c r="C14987" s="22"/>
      <c r="F14987" s="25"/>
    </row>
    <row r="14988" spans="1:6" ht="12.75" x14ac:dyDescent="0.2">
      <c r="A14988" s="20"/>
      <c r="C14988" s="22"/>
      <c r="F14988" s="25"/>
    </row>
    <row r="14989" spans="1:6" ht="12.75" x14ac:dyDescent="0.2">
      <c r="A14989" s="20"/>
      <c r="C14989" s="22"/>
      <c r="F14989" s="25"/>
    </row>
    <row r="14990" spans="1:6" ht="12.75" x14ac:dyDescent="0.2">
      <c r="A14990" s="20"/>
      <c r="C14990" s="22"/>
      <c r="F14990" s="25"/>
    </row>
    <row r="14991" spans="1:6" ht="12.75" x14ac:dyDescent="0.2">
      <c r="A14991" s="20"/>
      <c r="C14991" s="22"/>
      <c r="F14991" s="25"/>
    </row>
    <row r="14992" spans="1:6" ht="12.75" x14ac:dyDescent="0.2">
      <c r="A14992" s="20"/>
      <c r="C14992" s="22"/>
      <c r="F14992" s="25"/>
    </row>
    <row r="14993" spans="1:6" ht="12.75" x14ac:dyDescent="0.2">
      <c r="A14993" s="20"/>
      <c r="C14993" s="22"/>
      <c r="F14993" s="25"/>
    </row>
    <row r="14994" spans="1:6" ht="12.75" x14ac:dyDescent="0.2">
      <c r="A14994" s="20"/>
      <c r="C14994" s="22"/>
      <c r="F14994" s="25"/>
    </row>
    <row r="14995" spans="1:6" ht="12.75" x14ac:dyDescent="0.2">
      <c r="A14995" s="20"/>
      <c r="C14995" s="22"/>
      <c r="F14995" s="25"/>
    </row>
    <row r="14996" spans="1:6" ht="12.75" x14ac:dyDescent="0.2">
      <c r="A14996" s="20"/>
      <c r="C14996" s="22"/>
      <c r="F14996" s="25"/>
    </row>
    <row r="14997" spans="1:6" ht="12.75" x14ac:dyDescent="0.2">
      <c r="A14997" s="20"/>
      <c r="C14997" s="22"/>
      <c r="F14997" s="25"/>
    </row>
    <row r="14998" spans="1:6" ht="12.75" x14ac:dyDescent="0.2">
      <c r="A14998" s="20"/>
      <c r="C14998" s="22"/>
      <c r="F14998" s="25"/>
    </row>
    <row r="14999" spans="1:6" ht="12.75" x14ac:dyDescent="0.2">
      <c r="A14999" s="20"/>
      <c r="C14999" s="22"/>
      <c r="F14999" s="25"/>
    </row>
    <row r="15000" spans="1:6" ht="12.75" x14ac:dyDescent="0.2">
      <c r="A15000" s="20"/>
      <c r="C15000" s="22"/>
      <c r="F15000" s="25"/>
    </row>
    <row r="15001" spans="1:6" ht="12.75" x14ac:dyDescent="0.2">
      <c r="A15001" s="20"/>
      <c r="C15001" s="22"/>
      <c r="F15001" s="25"/>
    </row>
    <row r="15002" spans="1:6" ht="12.75" x14ac:dyDescent="0.2">
      <c r="A15002" s="20"/>
      <c r="C15002" s="22"/>
      <c r="F15002" s="25"/>
    </row>
    <row r="15003" spans="1:6" ht="12.75" x14ac:dyDescent="0.2">
      <c r="A15003" s="20"/>
      <c r="C15003" s="22"/>
      <c r="F15003" s="25"/>
    </row>
    <row r="15004" spans="1:6" ht="12.75" x14ac:dyDescent="0.2">
      <c r="A15004" s="20"/>
      <c r="C15004" s="22"/>
      <c r="F15004" s="25"/>
    </row>
    <row r="15005" spans="1:6" ht="12.75" x14ac:dyDescent="0.2">
      <c r="A15005" s="20"/>
      <c r="C15005" s="22"/>
      <c r="F15005" s="25"/>
    </row>
    <row r="15006" spans="1:6" ht="12.75" x14ac:dyDescent="0.2">
      <c r="A15006" s="20"/>
      <c r="C15006" s="22"/>
      <c r="F15006" s="25"/>
    </row>
    <row r="15007" spans="1:6" ht="12.75" x14ac:dyDescent="0.2">
      <c r="A15007" s="20"/>
      <c r="C15007" s="22"/>
      <c r="F15007" s="25"/>
    </row>
    <row r="15008" spans="1:6" ht="12.75" x14ac:dyDescent="0.2">
      <c r="A15008" s="20"/>
      <c r="C15008" s="22"/>
      <c r="F15008" s="25"/>
    </row>
    <row r="15009" spans="1:6" ht="12.75" x14ac:dyDescent="0.2">
      <c r="A15009" s="20"/>
      <c r="C15009" s="22"/>
      <c r="F15009" s="25"/>
    </row>
    <row r="15010" spans="1:6" ht="12.75" x14ac:dyDescent="0.2">
      <c r="A15010" s="20"/>
      <c r="C15010" s="22"/>
      <c r="F15010" s="25"/>
    </row>
    <row r="15011" spans="1:6" ht="12.75" x14ac:dyDescent="0.2">
      <c r="A15011" s="20"/>
      <c r="C15011" s="22"/>
      <c r="F15011" s="25"/>
    </row>
    <row r="15012" spans="1:6" ht="12.75" x14ac:dyDescent="0.2">
      <c r="A15012" s="20"/>
      <c r="C15012" s="22"/>
      <c r="F15012" s="25"/>
    </row>
    <row r="15013" spans="1:6" ht="12.75" x14ac:dyDescent="0.2">
      <c r="A15013" s="20"/>
      <c r="C15013" s="22"/>
      <c r="F15013" s="25"/>
    </row>
    <row r="15014" spans="1:6" ht="12.75" x14ac:dyDescent="0.2">
      <c r="A15014" s="20"/>
      <c r="C15014" s="22"/>
      <c r="F15014" s="25"/>
    </row>
    <row r="15015" spans="1:6" ht="12.75" x14ac:dyDescent="0.2">
      <c r="A15015" s="20"/>
      <c r="C15015" s="22"/>
      <c r="F15015" s="25"/>
    </row>
    <row r="15016" spans="1:6" ht="12.75" x14ac:dyDescent="0.2">
      <c r="A15016" s="20"/>
      <c r="C15016" s="22"/>
      <c r="F15016" s="25"/>
    </row>
    <row r="15017" spans="1:6" ht="12.75" x14ac:dyDescent="0.2">
      <c r="A15017" s="20"/>
      <c r="C15017" s="22"/>
      <c r="F15017" s="25"/>
    </row>
    <row r="15018" spans="1:6" ht="12.75" x14ac:dyDescent="0.2">
      <c r="A15018" s="20"/>
      <c r="C15018" s="22"/>
      <c r="F15018" s="25"/>
    </row>
    <row r="15019" spans="1:6" ht="12.75" x14ac:dyDescent="0.2">
      <c r="A15019" s="20"/>
      <c r="C15019" s="22"/>
      <c r="F15019" s="25"/>
    </row>
    <row r="15020" spans="1:6" ht="12.75" x14ac:dyDescent="0.2">
      <c r="A15020" s="20"/>
      <c r="C15020" s="22"/>
      <c r="F15020" s="25"/>
    </row>
    <row r="15021" spans="1:6" ht="12.75" x14ac:dyDescent="0.2">
      <c r="A15021" s="20"/>
      <c r="C15021" s="22"/>
      <c r="F15021" s="25"/>
    </row>
    <row r="15022" spans="1:6" ht="12.75" x14ac:dyDescent="0.2">
      <c r="A15022" s="20"/>
      <c r="C15022" s="22"/>
      <c r="F15022" s="25"/>
    </row>
    <row r="15023" spans="1:6" ht="12.75" x14ac:dyDescent="0.2">
      <c r="A15023" s="20"/>
      <c r="C15023" s="22"/>
      <c r="F15023" s="25"/>
    </row>
    <row r="15024" spans="1:6" ht="12.75" x14ac:dyDescent="0.2">
      <c r="A15024" s="20"/>
      <c r="C15024" s="22"/>
      <c r="F15024" s="25"/>
    </row>
    <row r="15025" spans="1:6" ht="12.75" x14ac:dyDescent="0.2">
      <c r="A15025" s="20"/>
      <c r="C15025" s="22"/>
      <c r="F15025" s="25"/>
    </row>
    <row r="15026" spans="1:6" ht="12.75" x14ac:dyDescent="0.2">
      <c r="A15026" s="20"/>
      <c r="C15026" s="22"/>
      <c r="F15026" s="25"/>
    </row>
    <row r="15027" spans="1:6" ht="12.75" x14ac:dyDescent="0.2">
      <c r="A15027" s="20"/>
      <c r="C15027" s="22"/>
      <c r="F15027" s="25"/>
    </row>
    <row r="15028" spans="1:6" ht="12.75" x14ac:dyDescent="0.2">
      <c r="A15028" s="20"/>
      <c r="C15028" s="22"/>
      <c r="F15028" s="25"/>
    </row>
    <row r="15029" spans="1:6" ht="12.75" x14ac:dyDescent="0.2">
      <c r="A15029" s="20"/>
      <c r="C15029" s="22"/>
      <c r="F15029" s="25"/>
    </row>
    <row r="15030" spans="1:6" ht="12.75" x14ac:dyDescent="0.2">
      <c r="A15030" s="20"/>
      <c r="C15030" s="22"/>
      <c r="F15030" s="25"/>
    </row>
    <row r="15031" spans="1:6" ht="12.75" x14ac:dyDescent="0.2">
      <c r="A15031" s="20"/>
      <c r="C15031" s="22"/>
      <c r="F15031" s="25"/>
    </row>
    <row r="15032" spans="1:6" ht="12.75" x14ac:dyDescent="0.2">
      <c r="A15032" s="20"/>
      <c r="C15032" s="22"/>
      <c r="F15032" s="25"/>
    </row>
    <row r="15033" spans="1:6" ht="12.75" x14ac:dyDescent="0.2">
      <c r="A15033" s="20"/>
      <c r="C15033" s="22"/>
      <c r="F15033" s="25"/>
    </row>
    <row r="15034" spans="1:6" ht="12.75" x14ac:dyDescent="0.2">
      <c r="A15034" s="20"/>
      <c r="C15034" s="22"/>
      <c r="F15034" s="25"/>
    </row>
    <row r="15035" spans="1:6" ht="12.75" x14ac:dyDescent="0.2">
      <c r="A15035" s="20"/>
      <c r="C15035" s="22"/>
      <c r="F15035" s="25"/>
    </row>
    <row r="15036" spans="1:6" ht="12.75" x14ac:dyDescent="0.2">
      <c r="A15036" s="20"/>
      <c r="C15036" s="22"/>
      <c r="F15036" s="25"/>
    </row>
    <row r="15037" spans="1:6" ht="12.75" x14ac:dyDescent="0.2">
      <c r="A15037" s="20"/>
      <c r="C15037" s="22"/>
      <c r="F15037" s="25"/>
    </row>
    <row r="15038" spans="1:6" ht="12.75" x14ac:dyDescent="0.2">
      <c r="A15038" s="20"/>
      <c r="C15038" s="22"/>
      <c r="F15038" s="25"/>
    </row>
    <row r="15039" spans="1:6" ht="12.75" x14ac:dyDescent="0.2">
      <c r="A15039" s="20"/>
      <c r="C15039" s="22"/>
      <c r="F15039" s="25"/>
    </row>
    <row r="15040" spans="1:6" ht="12.75" x14ac:dyDescent="0.2">
      <c r="A15040" s="20"/>
      <c r="C15040" s="22"/>
      <c r="F15040" s="25"/>
    </row>
    <row r="15041" spans="1:6" ht="12.75" x14ac:dyDescent="0.2">
      <c r="A15041" s="20"/>
      <c r="C15041" s="22"/>
      <c r="F15041" s="25"/>
    </row>
    <row r="15042" spans="1:6" ht="12.75" x14ac:dyDescent="0.2">
      <c r="A15042" s="20"/>
      <c r="C15042" s="22"/>
      <c r="F15042" s="25"/>
    </row>
    <row r="15043" spans="1:6" ht="12.75" x14ac:dyDescent="0.2">
      <c r="A15043" s="20"/>
      <c r="C15043" s="22"/>
      <c r="F15043" s="25"/>
    </row>
    <row r="15044" spans="1:6" ht="12.75" x14ac:dyDescent="0.2">
      <c r="A15044" s="20"/>
      <c r="C15044" s="22"/>
      <c r="F15044" s="25"/>
    </row>
    <row r="15045" spans="1:6" ht="12.75" x14ac:dyDescent="0.2">
      <c r="A15045" s="20"/>
      <c r="C15045" s="22"/>
      <c r="F15045" s="25"/>
    </row>
    <row r="15046" spans="1:6" ht="12.75" x14ac:dyDescent="0.2">
      <c r="A15046" s="20"/>
      <c r="C15046" s="22"/>
      <c r="F15046" s="25"/>
    </row>
    <row r="15047" spans="1:6" ht="12.75" x14ac:dyDescent="0.2">
      <c r="A15047" s="20"/>
      <c r="C15047" s="22"/>
      <c r="F15047" s="25"/>
    </row>
    <row r="15048" spans="1:6" ht="12.75" x14ac:dyDescent="0.2">
      <c r="A15048" s="20"/>
      <c r="C15048" s="22"/>
      <c r="F15048" s="25"/>
    </row>
    <row r="15049" spans="1:6" ht="12.75" x14ac:dyDescent="0.2">
      <c r="A15049" s="20"/>
      <c r="C15049" s="22"/>
      <c r="F15049" s="25"/>
    </row>
    <row r="15050" spans="1:6" ht="12.75" x14ac:dyDescent="0.2">
      <c r="A15050" s="20"/>
      <c r="C15050" s="22"/>
      <c r="F15050" s="25"/>
    </row>
    <row r="15051" spans="1:6" ht="12.75" x14ac:dyDescent="0.2">
      <c r="A15051" s="20"/>
      <c r="C15051" s="22"/>
      <c r="F15051" s="25"/>
    </row>
    <row r="15052" spans="1:6" ht="12.75" x14ac:dyDescent="0.2">
      <c r="A15052" s="20"/>
      <c r="C15052" s="22"/>
      <c r="F15052" s="25"/>
    </row>
    <row r="15053" spans="1:6" ht="12.75" x14ac:dyDescent="0.2">
      <c r="A15053" s="20"/>
      <c r="C15053" s="22"/>
      <c r="F15053" s="25"/>
    </row>
    <row r="15054" spans="1:6" ht="12.75" x14ac:dyDescent="0.2">
      <c r="A15054" s="20"/>
      <c r="C15054" s="22"/>
      <c r="F15054" s="25"/>
    </row>
    <row r="15055" spans="1:6" ht="12.75" x14ac:dyDescent="0.2">
      <c r="A15055" s="20"/>
      <c r="C15055" s="22"/>
      <c r="F15055" s="25"/>
    </row>
    <row r="15056" spans="1:6" ht="12.75" x14ac:dyDescent="0.2">
      <c r="A15056" s="20"/>
      <c r="C15056" s="22"/>
      <c r="F15056" s="25"/>
    </row>
    <row r="15057" spans="1:6" ht="12.75" x14ac:dyDescent="0.2">
      <c r="A15057" s="20"/>
      <c r="C15057" s="22"/>
      <c r="F15057" s="25"/>
    </row>
    <row r="15058" spans="1:6" ht="12.75" x14ac:dyDescent="0.2">
      <c r="A15058" s="20"/>
      <c r="C15058" s="22"/>
      <c r="F15058" s="25"/>
    </row>
    <row r="15059" spans="1:6" ht="12.75" x14ac:dyDescent="0.2">
      <c r="A15059" s="20"/>
      <c r="C15059" s="22"/>
      <c r="F15059" s="25"/>
    </row>
    <row r="15060" spans="1:6" ht="12.75" x14ac:dyDescent="0.2">
      <c r="A15060" s="20"/>
      <c r="C15060" s="22"/>
      <c r="F15060" s="25"/>
    </row>
    <row r="15061" spans="1:6" ht="12.75" x14ac:dyDescent="0.2">
      <c r="A15061" s="20"/>
      <c r="C15061" s="22"/>
      <c r="F15061" s="25"/>
    </row>
    <row r="15062" spans="1:6" ht="12.75" x14ac:dyDescent="0.2">
      <c r="A15062" s="20"/>
      <c r="C15062" s="22"/>
      <c r="F15062" s="25"/>
    </row>
    <row r="15063" spans="1:6" ht="12.75" x14ac:dyDescent="0.2">
      <c r="A15063" s="20"/>
      <c r="C15063" s="22"/>
      <c r="F15063" s="25"/>
    </row>
    <row r="15064" spans="1:6" ht="12.75" x14ac:dyDescent="0.2">
      <c r="A15064" s="20"/>
      <c r="C15064" s="22"/>
      <c r="F15064" s="25"/>
    </row>
    <row r="15065" spans="1:6" ht="12.75" x14ac:dyDescent="0.2">
      <c r="A15065" s="20"/>
      <c r="C15065" s="22"/>
      <c r="F15065" s="25"/>
    </row>
    <row r="15066" spans="1:6" ht="12.75" x14ac:dyDescent="0.2">
      <c r="A15066" s="20"/>
      <c r="C15066" s="22"/>
      <c r="F15066" s="25"/>
    </row>
    <row r="15067" spans="1:6" ht="12.75" x14ac:dyDescent="0.2">
      <c r="A15067" s="20"/>
      <c r="C15067" s="22"/>
      <c r="F15067" s="25"/>
    </row>
    <row r="15068" spans="1:6" ht="12.75" x14ac:dyDescent="0.2">
      <c r="A15068" s="20"/>
      <c r="C15068" s="22"/>
      <c r="F15068" s="25"/>
    </row>
    <row r="15069" spans="1:6" ht="12.75" x14ac:dyDescent="0.2">
      <c r="A15069" s="20"/>
      <c r="C15069" s="22"/>
      <c r="F15069" s="25"/>
    </row>
    <row r="15070" spans="1:6" ht="12.75" x14ac:dyDescent="0.2">
      <c r="A15070" s="20"/>
      <c r="C15070" s="22"/>
      <c r="F15070" s="25"/>
    </row>
    <row r="15071" spans="1:6" ht="12.75" x14ac:dyDescent="0.2">
      <c r="A15071" s="20"/>
      <c r="C15071" s="22"/>
      <c r="F15071" s="25"/>
    </row>
    <row r="15072" spans="1:6" ht="12.75" x14ac:dyDescent="0.2">
      <c r="A15072" s="20"/>
      <c r="C15072" s="22"/>
      <c r="F15072" s="25"/>
    </row>
    <row r="15073" spans="1:6" ht="12.75" x14ac:dyDescent="0.2">
      <c r="A15073" s="20"/>
      <c r="C15073" s="22"/>
      <c r="F15073" s="25"/>
    </row>
    <row r="15074" spans="1:6" ht="12.75" x14ac:dyDescent="0.2">
      <c r="A15074" s="20"/>
      <c r="C15074" s="22"/>
      <c r="F15074" s="25"/>
    </row>
    <row r="15075" spans="1:6" ht="12.75" x14ac:dyDescent="0.2">
      <c r="A15075" s="20"/>
      <c r="C15075" s="22"/>
      <c r="F15075" s="25"/>
    </row>
    <row r="15076" spans="1:6" ht="12.75" x14ac:dyDescent="0.2">
      <c r="A15076" s="20"/>
      <c r="C15076" s="22"/>
      <c r="F15076" s="25"/>
    </row>
    <row r="15077" spans="1:6" ht="12.75" x14ac:dyDescent="0.2">
      <c r="A15077" s="20"/>
      <c r="C15077" s="22"/>
      <c r="F15077" s="25"/>
    </row>
    <row r="15078" spans="1:6" ht="12.75" x14ac:dyDescent="0.2">
      <c r="A15078" s="20"/>
      <c r="C15078" s="22"/>
      <c r="F15078" s="25"/>
    </row>
    <row r="15079" spans="1:6" ht="12.75" x14ac:dyDescent="0.2">
      <c r="A15079" s="20"/>
      <c r="C15079" s="22"/>
      <c r="F15079" s="25"/>
    </row>
    <row r="15080" spans="1:6" ht="12.75" x14ac:dyDescent="0.2">
      <c r="A15080" s="20"/>
      <c r="C15080" s="22"/>
      <c r="F15080" s="25"/>
    </row>
    <row r="15081" spans="1:6" ht="12.75" x14ac:dyDescent="0.2">
      <c r="A15081" s="20"/>
      <c r="C15081" s="22"/>
      <c r="F15081" s="25"/>
    </row>
    <row r="15082" spans="1:6" ht="12.75" x14ac:dyDescent="0.2">
      <c r="A15082" s="20"/>
      <c r="C15082" s="22"/>
      <c r="F15082" s="25"/>
    </row>
    <row r="15083" spans="1:6" ht="12.75" x14ac:dyDescent="0.2">
      <c r="A15083" s="20"/>
      <c r="C15083" s="22"/>
      <c r="F15083" s="25"/>
    </row>
    <row r="15084" spans="1:6" ht="12.75" x14ac:dyDescent="0.2">
      <c r="A15084" s="20"/>
      <c r="C15084" s="22"/>
      <c r="F15084" s="25"/>
    </row>
    <row r="15085" spans="1:6" ht="12.75" x14ac:dyDescent="0.2">
      <c r="A15085" s="20"/>
      <c r="C15085" s="22"/>
      <c r="F15085" s="25"/>
    </row>
    <row r="15086" spans="1:6" ht="12.75" x14ac:dyDescent="0.2">
      <c r="A15086" s="20"/>
      <c r="C15086" s="22"/>
      <c r="F15086" s="25"/>
    </row>
    <row r="15087" spans="1:6" ht="12.75" x14ac:dyDescent="0.2">
      <c r="A15087" s="20"/>
      <c r="C15087" s="22"/>
      <c r="F15087" s="25"/>
    </row>
    <row r="15088" spans="1:6" ht="12.75" x14ac:dyDescent="0.2">
      <c r="A15088" s="20"/>
      <c r="C15088" s="22"/>
      <c r="F15088" s="25"/>
    </row>
    <row r="15089" spans="1:6" ht="12.75" x14ac:dyDescent="0.2">
      <c r="A15089" s="20"/>
      <c r="C15089" s="22"/>
      <c r="F15089" s="25"/>
    </row>
    <row r="15090" spans="1:6" ht="12.75" x14ac:dyDescent="0.2">
      <c r="A15090" s="20"/>
      <c r="C15090" s="22"/>
      <c r="F15090" s="25"/>
    </row>
    <row r="15091" spans="1:6" ht="12.75" x14ac:dyDescent="0.2">
      <c r="A15091" s="20"/>
      <c r="C15091" s="22"/>
      <c r="F15091" s="25"/>
    </row>
    <row r="15092" spans="1:6" ht="12.75" x14ac:dyDescent="0.2">
      <c r="A15092" s="20"/>
      <c r="C15092" s="22"/>
      <c r="F15092" s="25"/>
    </row>
    <row r="15093" spans="1:6" ht="12.75" x14ac:dyDescent="0.2">
      <c r="A15093" s="20"/>
      <c r="C15093" s="22"/>
      <c r="F15093" s="25"/>
    </row>
    <row r="15094" spans="1:6" ht="12.75" x14ac:dyDescent="0.2">
      <c r="A15094" s="20"/>
      <c r="C15094" s="22"/>
      <c r="F15094" s="25"/>
    </row>
    <row r="15095" spans="1:6" ht="12.75" x14ac:dyDescent="0.2">
      <c r="A15095" s="20"/>
      <c r="C15095" s="22"/>
      <c r="F15095" s="25"/>
    </row>
    <row r="15096" spans="1:6" ht="12.75" x14ac:dyDescent="0.2">
      <c r="A15096" s="20"/>
      <c r="C15096" s="22"/>
      <c r="F15096" s="25"/>
    </row>
    <row r="15097" spans="1:6" ht="12.75" x14ac:dyDescent="0.2">
      <c r="A15097" s="20"/>
      <c r="C15097" s="22"/>
      <c r="F15097" s="25"/>
    </row>
    <row r="15098" spans="1:6" ht="12.75" x14ac:dyDescent="0.2">
      <c r="A15098" s="20"/>
      <c r="C15098" s="22"/>
      <c r="F15098" s="25"/>
    </row>
    <row r="15099" spans="1:6" ht="12.75" x14ac:dyDescent="0.2">
      <c r="A15099" s="20"/>
      <c r="C15099" s="22"/>
      <c r="F15099" s="25"/>
    </row>
    <row r="15100" spans="1:6" ht="12.75" x14ac:dyDescent="0.2">
      <c r="A15100" s="20"/>
      <c r="C15100" s="22"/>
      <c r="F15100" s="25"/>
    </row>
    <row r="15101" spans="1:6" ht="12.75" x14ac:dyDescent="0.2">
      <c r="A15101" s="20"/>
      <c r="C15101" s="22"/>
      <c r="F15101" s="25"/>
    </row>
    <row r="15102" spans="1:6" ht="12.75" x14ac:dyDescent="0.2">
      <c r="A15102" s="20"/>
      <c r="C15102" s="22"/>
      <c r="F15102" s="25"/>
    </row>
    <row r="15103" spans="1:6" ht="12.75" x14ac:dyDescent="0.2">
      <c r="A15103" s="20"/>
      <c r="C15103" s="22"/>
      <c r="F15103" s="25"/>
    </row>
    <row r="15104" spans="1:6" ht="12.75" x14ac:dyDescent="0.2">
      <c r="A15104" s="20"/>
      <c r="C15104" s="22"/>
      <c r="F15104" s="25"/>
    </row>
    <row r="15105" spans="1:6" ht="12.75" x14ac:dyDescent="0.2">
      <c r="A15105" s="20"/>
      <c r="C15105" s="22"/>
      <c r="F15105" s="25"/>
    </row>
    <row r="15106" spans="1:6" ht="12.75" x14ac:dyDescent="0.2">
      <c r="A15106" s="20"/>
      <c r="C15106" s="22"/>
      <c r="F15106" s="25"/>
    </row>
    <row r="15107" spans="1:6" ht="12.75" x14ac:dyDescent="0.2">
      <c r="A15107" s="20"/>
      <c r="C15107" s="22"/>
      <c r="F15107" s="25"/>
    </row>
    <row r="15108" spans="1:6" ht="12.75" x14ac:dyDescent="0.2">
      <c r="A15108" s="20"/>
      <c r="C15108" s="22"/>
      <c r="F15108" s="25"/>
    </row>
    <row r="15109" spans="1:6" ht="12.75" x14ac:dyDescent="0.2">
      <c r="A15109" s="20"/>
      <c r="C15109" s="22"/>
      <c r="F15109" s="25"/>
    </row>
    <row r="15110" spans="1:6" ht="12.75" x14ac:dyDescent="0.2">
      <c r="A15110" s="20"/>
      <c r="C15110" s="22"/>
      <c r="F15110" s="25"/>
    </row>
    <row r="15111" spans="1:6" ht="12.75" x14ac:dyDescent="0.2">
      <c r="A15111" s="20"/>
      <c r="C15111" s="22"/>
      <c r="F15111" s="25"/>
    </row>
    <row r="15112" spans="1:6" ht="12.75" x14ac:dyDescent="0.2">
      <c r="A15112" s="20"/>
      <c r="C15112" s="22"/>
      <c r="F15112" s="25"/>
    </row>
    <row r="15113" spans="1:6" ht="12.75" x14ac:dyDescent="0.2">
      <c r="A15113" s="20"/>
      <c r="C15113" s="22"/>
      <c r="F15113" s="25"/>
    </row>
    <row r="15114" spans="1:6" ht="12.75" x14ac:dyDescent="0.2">
      <c r="A15114" s="20"/>
      <c r="C15114" s="22"/>
      <c r="F15114" s="25"/>
    </row>
    <row r="15115" spans="1:6" ht="12.75" x14ac:dyDescent="0.2">
      <c r="A15115" s="20"/>
      <c r="C15115" s="22"/>
      <c r="F15115" s="25"/>
    </row>
    <row r="15116" spans="1:6" ht="12.75" x14ac:dyDescent="0.2">
      <c r="A15116" s="20"/>
      <c r="C15116" s="22"/>
      <c r="F15116" s="25"/>
    </row>
    <row r="15117" spans="1:6" ht="12.75" x14ac:dyDescent="0.2">
      <c r="A15117" s="20"/>
      <c r="C15117" s="22"/>
      <c r="F15117" s="25"/>
    </row>
    <row r="15118" spans="1:6" ht="12.75" x14ac:dyDescent="0.2">
      <c r="A15118" s="20"/>
      <c r="C15118" s="22"/>
      <c r="F15118" s="25"/>
    </row>
    <row r="15119" spans="1:6" ht="12.75" x14ac:dyDescent="0.2">
      <c r="A15119" s="20"/>
      <c r="C15119" s="22"/>
      <c r="F15119" s="25"/>
    </row>
    <row r="15120" spans="1:6" ht="12.75" x14ac:dyDescent="0.2">
      <c r="A15120" s="20"/>
      <c r="C15120" s="22"/>
      <c r="F15120" s="25"/>
    </row>
    <row r="15121" spans="1:6" ht="12.75" x14ac:dyDescent="0.2">
      <c r="A15121" s="20"/>
      <c r="C15121" s="22"/>
      <c r="F15121" s="25"/>
    </row>
    <row r="15122" spans="1:6" ht="12.75" x14ac:dyDescent="0.2">
      <c r="A15122" s="20"/>
      <c r="C15122" s="22"/>
      <c r="F15122" s="25"/>
    </row>
    <row r="15123" spans="1:6" ht="12.75" x14ac:dyDescent="0.2">
      <c r="A15123" s="20"/>
      <c r="C15123" s="22"/>
      <c r="F15123" s="25"/>
    </row>
    <row r="15124" spans="1:6" ht="12.75" x14ac:dyDescent="0.2">
      <c r="A15124" s="20"/>
      <c r="C15124" s="22"/>
      <c r="F15124" s="25"/>
    </row>
    <row r="15125" spans="1:6" ht="12.75" x14ac:dyDescent="0.2">
      <c r="A15125" s="20"/>
      <c r="C15125" s="22"/>
      <c r="F15125" s="25"/>
    </row>
    <row r="15126" spans="1:6" ht="12.75" x14ac:dyDescent="0.2">
      <c r="A15126" s="20"/>
      <c r="C15126" s="22"/>
      <c r="F15126" s="25"/>
    </row>
    <row r="15127" spans="1:6" ht="12.75" x14ac:dyDescent="0.2">
      <c r="A15127" s="20"/>
      <c r="C15127" s="22"/>
      <c r="F15127" s="25"/>
    </row>
    <row r="15128" spans="1:6" ht="12.75" x14ac:dyDescent="0.2">
      <c r="A15128" s="20"/>
      <c r="C15128" s="22"/>
      <c r="F15128" s="25"/>
    </row>
    <row r="15129" spans="1:6" ht="12.75" x14ac:dyDescent="0.2">
      <c r="A15129" s="20"/>
      <c r="C15129" s="22"/>
      <c r="F15129" s="25"/>
    </row>
    <row r="15130" spans="1:6" ht="12.75" x14ac:dyDescent="0.2">
      <c r="A15130" s="20"/>
      <c r="C15130" s="22"/>
      <c r="F15130" s="25"/>
    </row>
    <row r="15131" spans="1:6" ht="12.75" x14ac:dyDescent="0.2">
      <c r="A15131" s="20"/>
      <c r="C15131" s="22"/>
      <c r="F15131" s="25"/>
    </row>
    <row r="15132" spans="1:6" ht="12.75" x14ac:dyDescent="0.2">
      <c r="A15132" s="20"/>
      <c r="C15132" s="22"/>
      <c r="F15132" s="25"/>
    </row>
    <row r="15133" spans="1:6" ht="12.75" x14ac:dyDescent="0.2">
      <c r="A15133" s="20"/>
      <c r="C15133" s="22"/>
      <c r="F15133" s="25"/>
    </row>
    <row r="15134" spans="1:6" ht="12.75" x14ac:dyDescent="0.2">
      <c r="A15134" s="20"/>
      <c r="C15134" s="22"/>
      <c r="F15134" s="25"/>
    </row>
    <row r="15135" spans="1:6" ht="12.75" x14ac:dyDescent="0.2">
      <c r="A15135" s="20"/>
      <c r="C15135" s="22"/>
      <c r="F15135" s="25"/>
    </row>
    <row r="15136" spans="1:6" ht="12.75" x14ac:dyDescent="0.2">
      <c r="A15136" s="20"/>
      <c r="C15136" s="22"/>
      <c r="F15136" s="25"/>
    </row>
    <row r="15137" spans="1:6" ht="12.75" x14ac:dyDescent="0.2">
      <c r="A15137" s="20"/>
      <c r="C15137" s="22"/>
      <c r="F15137" s="25"/>
    </row>
    <row r="15138" spans="1:6" ht="12.75" x14ac:dyDescent="0.2">
      <c r="A15138" s="20"/>
      <c r="C15138" s="22"/>
      <c r="F15138" s="25"/>
    </row>
    <row r="15139" spans="1:6" ht="12.75" x14ac:dyDescent="0.2">
      <c r="A15139" s="20"/>
      <c r="C15139" s="22"/>
      <c r="F15139" s="25"/>
    </row>
    <row r="15140" spans="1:6" ht="12.75" x14ac:dyDescent="0.2">
      <c r="A15140" s="20"/>
      <c r="C15140" s="22"/>
      <c r="F15140" s="25"/>
    </row>
    <row r="15141" spans="1:6" ht="12.75" x14ac:dyDescent="0.2">
      <c r="A15141" s="20"/>
      <c r="C15141" s="22"/>
      <c r="F15141" s="25"/>
    </row>
    <row r="15142" spans="1:6" ht="12.75" x14ac:dyDescent="0.2">
      <c r="A15142" s="20"/>
      <c r="C15142" s="22"/>
      <c r="F15142" s="25"/>
    </row>
    <row r="15143" spans="1:6" ht="12.75" x14ac:dyDescent="0.2">
      <c r="A15143" s="20"/>
      <c r="C15143" s="22"/>
      <c r="F15143" s="25"/>
    </row>
    <row r="15144" spans="1:6" ht="12.75" x14ac:dyDescent="0.2">
      <c r="A15144" s="20"/>
      <c r="C15144" s="22"/>
      <c r="F15144" s="25"/>
    </row>
    <row r="15145" spans="1:6" ht="12.75" x14ac:dyDescent="0.2">
      <c r="A15145" s="20"/>
      <c r="C15145" s="22"/>
      <c r="F15145" s="25"/>
    </row>
    <row r="15146" spans="1:6" ht="12.75" x14ac:dyDescent="0.2">
      <c r="A15146" s="20"/>
      <c r="C15146" s="22"/>
      <c r="F15146" s="25"/>
    </row>
    <row r="15147" spans="1:6" ht="12.75" x14ac:dyDescent="0.2">
      <c r="A15147" s="20"/>
      <c r="C15147" s="22"/>
      <c r="F15147" s="25"/>
    </row>
    <row r="15148" spans="1:6" ht="12.75" x14ac:dyDescent="0.2">
      <c r="A15148" s="20"/>
      <c r="C15148" s="22"/>
      <c r="F15148" s="25"/>
    </row>
    <row r="15149" spans="1:6" ht="12.75" x14ac:dyDescent="0.2">
      <c r="A15149" s="20"/>
      <c r="C15149" s="22"/>
      <c r="F15149" s="25"/>
    </row>
    <row r="15150" spans="1:6" ht="12.75" x14ac:dyDescent="0.2">
      <c r="A15150" s="20"/>
      <c r="C15150" s="22"/>
      <c r="F15150" s="25"/>
    </row>
    <row r="15151" spans="1:6" ht="12.75" x14ac:dyDescent="0.2">
      <c r="A15151" s="20"/>
      <c r="C15151" s="22"/>
      <c r="F15151" s="25"/>
    </row>
    <row r="15152" spans="1:6" ht="12.75" x14ac:dyDescent="0.2">
      <c r="A15152" s="20"/>
      <c r="C15152" s="22"/>
      <c r="F15152" s="25"/>
    </row>
    <row r="15153" spans="1:6" ht="12.75" x14ac:dyDescent="0.2">
      <c r="A15153" s="20"/>
      <c r="C15153" s="22"/>
      <c r="F15153" s="25"/>
    </row>
    <row r="15154" spans="1:6" ht="12.75" x14ac:dyDescent="0.2">
      <c r="A15154" s="20"/>
      <c r="C15154" s="22"/>
      <c r="F15154" s="25"/>
    </row>
    <row r="15155" spans="1:6" ht="12.75" x14ac:dyDescent="0.2">
      <c r="A15155" s="20"/>
      <c r="C15155" s="22"/>
      <c r="F15155" s="25"/>
    </row>
    <row r="15156" spans="1:6" ht="12.75" x14ac:dyDescent="0.2">
      <c r="A15156" s="20"/>
      <c r="C15156" s="22"/>
      <c r="F15156" s="25"/>
    </row>
    <row r="15157" spans="1:6" ht="12.75" x14ac:dyDescent="0.2">
      <c r="A15157" s="20"/>
      <c r="C15157" s="22"/>
      <c r="F15157" s="25"/>
    </row>
    <row r="15158" spans="1:6" ht="12.75" x14ac:dyDescent="0.2">
      <c r="A15158" s="20"/>
      <c r="C15158" s="22"/>
      <c r="F15158" s="25"/>
    </row>
    <row r="15159" spans="1:6" ht="12.75" x14ac:dyDescent="0.2">
      <c r="A15159" s="20"/>
      <c r="C15159" s="22"/>
      <c r="F15159" s="25"/>
    </row>
    <row r="15160" spans="1:6" ht="12.75" x14ac:dyDescent="0.2">
      <c r="A15160" s="20"/>
      <c r="C15160" s="22"/>
      <c r="F15160" s="25"/>
    </row>
    <row r="15161" spans="1:6" ht="12.75" x14ac:dyDescent="0.2">
      <c r="A15161" s="20"/>
      <c r="C15161" s="22"/>
      <c r="F15161" s="25"/>
    </row>
    <row r="15162" spans="1:6" ht="12.75" x14ac:dyDescent="0.2">
      <c r="A15162" s="20"/>
      <c r="C15162" s="22"/>
      <c r="F15162" s="25"/>
    </row>
    <row r="15163" spans="1:6" ht="12.75" x14ac:dyDescent="0.2">
      <c r="A15163" s="20"/>
      <c r="C15163" s="22"/>
      <c r="F15163" s="25"/>
    </row>
    <row r="15164" spans="1:6" ht="12.75" x14ac:dyDescent="0.2">
      <c r="A15164" s="20"/>
      <c r="C15164" s="22"/>
      <c r="F15164" s="25"/>
    </row>
    <row r="15165" spans="1:6" ht="12.75" x14ac:dyDescent="0.2">
      <c r="A15165" s="20"/>
      <c r="C15165" s="22"/>
      <c r="F15165" s="25"/>
    </row>
    <row r="15166" spans="1:6" ht="12.75" x14ac:dyDescent="0.2">
      <c r="A15166" s="20"/>
      <c r="C15166" s="22"/>
      <c r="F15166" s="25"/>
    </row>
    <row r="15167" spans="1:6" ht="12.75" x14ac:dyDescent="0.2">
      <c r="A15167" s="20"/>
      <c r="C15167" s="22"/>
      <c r="F15167" s="25"/>
    </row>
    <row r="15168" spans="1:6" ht="12.75" x14ac:dyDescent="0.2">
      <c r="A15168" s="20"/>
      <c r="C15168" s="22"/>
      <c r="F15168" s="25"/>
    </row>
    <row r="15169" spans="1:6" ht="12.75" x14ac:dyDescent="0.2">
      <c r="A15169" s="20"/>
      <c r="C15169" s="22"/>
      <c r="F15169" s="25"/>
    </row>
    <row r="15170" spans="1:6" ht="12.75" x14ac:dyDescent="0.2">
      <c r="A15170" s="20"/>
      <c r="C15170" s="22"/>
      <c r="F15170" s="25"/>
    </row>
    <row r="15171" spans="1:6" ht="12.75" x14ac:dyDescent="0.2">
      <c r="A15171" s="20"/>
      <c r="C15171" s="22"/>
      <c r="F15171" s="25"/>
    </row>
    <row r="15172" spans="1:6" ht="12.75" x14ac:dyDescent="0.2">
      <c r="A15172" s="20"/>
      <c r="C15172" s="22"/>
      <c r="F15172" s="25"/>
    </row>
    <row r="15173" spans="1:6" ht="12.75" x14ac:dyDescent="0.2">
      <c r="A15173" s="20"/>
      <c r="C15173" s="22"/>
      <c r="F15173" s="25"/>
    </row>
    <row r="15174" spans="1:6" ht="12.75" x14ac:dyDescent="0.2">
      <c r="A15174" s="20"/>
      <c r="C15174" s="22"/>
      <c r="F15174" s="25"/>
    </row>
    <row r="15175" spans="1:6" ht="12.75" x14ac:dyDescent="0.2">
      <c r="A15175" s="20"/>
      <c r="C15175" s="22"/>
      <c r="F15175" s="25"/>
    </row>
    <row r="15176" spans="1:6" ht="12.75" x14ac:dyDescent="0.2">
      <c r="A15176" s="20"/>
      <c r="C15176" s="22"/>
      <c r="F15176" s="25"/>
    </row>
    <row r="15177" spans="1:6" ht="12.75" x14ac:dyDescent="0.2">
      <c r="A15177" s="20"/>
      <c r="C15177" s="22"/>
      <c r="F15177" s="25"/>
    </row>
    <row r="15178" spans="1:6" ht="12.75" x14ac:dyDescent="0.2">
      <c r="A15178" s="20"/>
      <c r="C15178" s="22"/>
      <c r="F15178" s="25"/>
    </row>
    <row r="15179" spans="1:6" ht="12.75" x14ac:dyDescent="0.2">
      <c r="A15179" s="20"/>
      <c r="C15179" s="22"/>
      <c r="F15179" s="25"/>
    </row>
    <row r="15180" spans="1:6" ht="12.75" x14ac:dyDescent="0.2">
      <c r="A15180" s="20"/>
      <c r="C15180" s="22"/>
      <c r="F15180" s="25"/>
    </row>
    <row r="15181" spans="1:6" ht="12.75" x14ac:dyDescent="0.2">
      <c r="A15181" s="20"/>
      <c r="C15181" s="22"/>
      <c r="F15181" s="25"/>
    </row>
    <row r="15182" spans="1:6" ht="12.75" x14ac:dyDescent="0.2">
      <c r="A15182" s="20"/>
      <c r="C15182" s="22"/>
      <c r="F15182" s="25"/>
    </row>
    <row r="15183" spans="1:6" ht="12.75" x14ac:dyDescent="0.2">
      <c r="A15183" s="20"/>
      <c r="C15183" s="22"/>
      <c r="F15183" s="25"/>
    </row>
    <row r="15184" spans="1:6" ht="12.75" x14ac:dyDescent="0.2">
      <c r="A15184" s="20"/>
      <c r="C15184" s="22"/>
      <c r="F15184" s="25"/>
    </row>
    <row r="15185" spans="1:6" ht="12.75" x14ac:dyDescent="0.2">
      <c r="A15185" s="20"/>
      <c r="C15185" s="22"/>
      <c r="F15185" s="25"/>
    </row>
    <row r="15186" spans="1:6" ht="12.75" x14ac:dyDescent="0.2">
      <c r="A15186" s="20"/>
      <c r="C15186" s="22"/>
      <c r="F15186" s="25"/>
    </row>
    <row r="15187" spans="1:6" ht="12.75" x14ac:dyDescent="0.2">
      <c r="A15187" s="20"/>
      <c r="C15187" s="22"/>
      <c r="F15187" s="25"/>
    </row>
    <row r="15188" spans="1:6" ht="12.75" x14ac:dyDescent="0.2">
      <c r="A15188" s="20"/>
      <c r="C15188" s="22"/>
      <c r="F15188" s="25"/>
    </row>
    <row r="15189" spans="1:6" ht="12.75" x14ac:dyDescent="0.2">
      <c r="A15189" s="20"/>
      <c r="C15189" s="22"/>
      <c r="F15189" s="25"/>
    </row>
    <row r="15190" spans="1:6" ht="12.75" x14ac:dyDescent="0.2">
      <c r="A15190" s="20"/>
      <c r="C15190" s="22"/>
      <c r="F15190" s="25"/>
    </row>
    <row r="15191" spans="1:6" ht="12.75" x14ac:dyDescent="0.2">
      <c r="A15191" s="20"/>
      <c r="C15191" s="22"/>
      <c r="F15191" s="25"/>
    </row>
    <row r="15192" spans="1:6" ht="12.75" x14ac:dyDescent="0.2">
      <c r="A15192" s="20"/>
      <c r="C15192" s="22"/>
      <c r="F15192" s="25"/>
    </row>
    <row r="15193" spans="1:6" ht="12.75" x14ac:dyDescent="0.2">
      <c r="A15193" s="20"/>
      <c r="C15193" s="22"/>
      <c r="F15193" s="25"/>
    </row>
    <row r="15194" spans="1:6" ht="12.75" x14ac:dyDescent="0.2">
      <c r="A15194" s="20"/>
      <c r="C15194" s="22"/>
      <c r="F15194" s="25"/>
    </row>
    <row r="15195" spans="1:6" ht="12.75" x14ac:dyDescent="0.2">
      <c r="A15195" s="20"/>
      <c r="C15195" s="22"/>
      <c r="F15195" s="25"/>
    </row>
    <row r="15196" spans="1:6" ht="12.75" x14ac:dyDescent="0.2">
      <c r="A15196" s="20"/>
      <c r="C15196" s="22"/>
      <c r="F15196" s="25"/>
    </row>
    <row r="15197" spans="1:6" ht="12.75" x14ac:dyDescent="0.2">
      <c r="A15197" s="20"/>
      <c r="C15197" s="22"/>
      <c r="F15197" s="25"/>
    </row>
    <row r="15198" spans="1:6" ht="12.75" x14ac:dyDescent="0.2">
      <c r="A15198" s="20"/>
      <c r="C15198" s="22"/>
      <c r="F15198" s="25"/>
    </row>
    <row r="15199" spans="1:6" ht="12.75" x14ac:dyDescent="0.2">
      <c r="A15199" s="20"/>
      <c r="C15199" s="22"/>
      <c r="F15199" s="25"/>
    </row>
    <row r="15200" spans="1:6" ht="12.75" x14ac:dyDescent="0.2">
      <c r="A15200" s="20"/>
      <c r="C15200" s="22"/>
      <c r="F15200" s="25"/>
    </row>
    <row r="15201" spans="1:6" ht="12.75" x14ac:dyDescent="0.2">
      <c r="A15201" s="20"/>
      <c r="C15201" s="22"/>
      <c r="F15201" s="25"/>
    </row>
    <row r="15202" spans="1:6" ht="12.75" x14ac:dyDescent="0.2">
      <c r="A15202" s="20"/>
      <c r="C15202" s="22"/>
      <c r="F15202" s="25"/>
    </row>
    <row r="15203" spans="1:6" ht="12.75" x14ac:dyDescent="0.2">
      <c r="A15203" s="20"/>
      <c r="C15203" s="22"/>
      <c r="F15203" s="25"/>
    </row>
    <row r="15204" spans="1:6" ht="12.75" x14ac:dyDescent="0.2">
      <c r="A15204" s="20"/>
      <c r="C15204" s="22"/>
      <c r="F15204" s="25"/>
    </row>
    <row r="15205" spans="1:6" ht="12.75" x14ac:dyDescent="0.2">
      <c r="A15205" s="20"/>
      <c r="C15205" s="22"/>
      <c r="F15205" s="25"/>
    </row>
    <row r="15206" spans="1:6" ht="12.75" x14ac:dyDescent="0.2">
      <c r="A15206" s="20"/>
      <c r="C15206" s="22"/>
      <c r="F15206" s="25"/>
    </row>
    <row r="15207" spans="1:6" ht="12.75" x14ac:dyDescent="0.2">
      <c r="A15207" s="20"/>
      <c r="C15207" s="22"/>
      <c r="F15207" s="25"/>
    </row>
    <row r="15208" spans="1:6" ht="12.75" x14ac:dyDescent="0.2">
      <c r="A15208" s="20"/>
      <c r="C15208" s="22"/>
      <c r="F15208" s="25"/>
    </row>
    <row r="15209" spans="1:6" ht="12.75" x14ac:dyDescent="0.2">
      <c r="A15209" s="20"/>
      <c r="C15209" s="22"/>
      <c r="F15209" s="25"/>
    </row>
    <row r="15210" spans="1:6" ht="12.75" x14ac:dyDescent="0.2">
      <c r="A15210" s="20"/>
      <c r="C15210" s="22"/>
      <c r="F15210" s="25"/>
    </row>
    <row r="15211" spans="1:6" ht="12.75" x14ac:dyDescent="0.2">
      <c r="A15211" s="20"/>
      <c r="C15211" s="22"/>
      <c r="F15211" s="25"/>
    </row>
    <row r="15212" spans="1:6" ht="12.75" x14ac:dyDescent="0.2">
      <c r="A15212" s="20"/>
      <c r="C15212" s="22"/>
      <c r="F15212" s="25"/>
    </row>
    <row r="15213" spans="1:6" ht="12.75" x14ac:dyDescent="0.2">
      <c r="A15213" s="20"/>
      <c r="C15213" s="22"/>
      <c r="F15213" s="25"/>
    </row>
    <row r="15214" spans="1:6" ht="12.75" x14ac:dyDescent="0.2">
      <c r="A15214" s="20"/>
      <c r="C15214" s="22"/>
      <c r="F15214" s="25"/>
    </row>
    <row r="15215" spans="1:6" ht="12.75" x14ac:dyDescent="0.2">
      <c r="A15215" s="20"/>
      <c r="C15215" s="22"/>
      <c r="F15215" s="25"/>
    </row>
    <row r="15216" spans="1:6" ht="12.75" x14ac:dyDescent="0.2">
      <c r="A15216" s="20"/>
      <c r="C15216" s="22"/>
      <c r="F15216" s="25"/>
    </row>
    <row r="15217" spans="1:6" ht="12.75" x14ac:dyDescent="0.2">
      <c r="A15217" s="20"/>
      <c r="C15217" s="22"/>
      <c r="F15217" s="25"/>
    </row>
    <row r="15218" spans="1:6" ht="12.75" x14ac:dyDescent="0.2">
      <c r="A15218" s="20"/>
      <c r="C15218" s="22"/>
      <c r="F15218" s="25"/>
    </row>
    <row r="15219" spans="1:6" ht="12.75" x14ac:dyDescent="0.2">
      <c r="A15219" s="20"/>
      <c r="C15219" s="22"/>
      <c r="F15219" s="25"/>
    </row>
    <row r="15220" spans="1:6" ht="12.75" x14ac:dyDescent="0.2">
      <c r="A15220" s="20"/>
      <c r="C15220" s="22"/>
      <c r="F15220" s="25"/>
    </row>
    <row r="15221" spans="1:6" ht="12.75" x14ac:dyDescent="0.2">
      <c r="A15221" s="20"/>
      <c r="C15221" s="22"/>
      <c r="F15221" s="25"/>
    </row>
    <row r="15222" spans="1:6" ht="12.75" x14ac:dyDescent="0.2">
      <c r="A15222" s="20"/>
      <c r="C15222" s="22"/>
      <c r="F15222" s="25"/>
    </row>
    <row r="15223" spans="1:6" ht="12.75" x14ac:dyDescent="0.2">
      <c r="A15223" s="20"/>
      <c r="C15223" s="22"/>
      <c r="F15223" s="25"/>
    </row>
    <row r="15224" spans="1:6" ht="12.75" x14ac:dyDescent="0.2">
      <c r="A15224" s="20"/>
      <c r="C15224" s="22"/>
      <c r="F15224" s="25"/>
    </row>
    <row r="15225" spans="1:6" ht="12.75" x14ac:dyDescent="0.2">
      <c r="A15225" s="20"/>
      <c r="C15225" s="22"/>
      <c r="F15225" s="25"/>
    </row>
    <row r="15226" spans="1:6" ht="12.75" x14ac:dyDescent="0.2">
      <c r="A15226" s="20"/>
      <c r="C15226" s="22"/>
      <c r="F15226" s="25"/>
    </row>
    <row r="15227" spans="1:6" ht="12.75" x14ac:dyDescent="0.2">
      <c r="A15227" s="20"/>
      <c r="C15227" s="22"/>
      <c r="F15227" s="25"/>
    </row>
    <row r="15228" spans="1:6" ht="12.75" x14ac:dyDescent="0.2">
      <c r="A15228" s="20"/>
      <c r="C15228" s="22"/>
      <c r="F15228" s="25"/>
    </row>
    <row r="15229" spans="1:6" ht="12.75" x14ac:dyDescent="0.2">
      <c r="A15229" s="20"/>
      <c r="C15229" s="22"/>
      <c r="F15229" s="25"/>
    </row>
    <row r="15230" spans="1:6" ht="12.75" x14ac:dyDescent="0.2">
      <c r="A15230" s="20"/>
      <c r="C15230" s="22"/>
      <c r="F15230" s="25"/>
    </row>
    <row r="15231" spans="1:6" ht="12.75" x14ac:dyDescent="0.2">
      <c r="A15231" s="20"/>
      <c r="C15231" s="22"/>
      <c r="F15231" s="25"/>
    </row>
    <row r="15232" spans="1:6" ht="12.75" x14ac:dyDescent="0.2">
      <c r="A15232" s="20"/>
      <c r="C15232" s="22"/>
      <c r="F15232" s="25"/>
    </row>
    <row r="15233" spans="1:6" ht="12.75" x14ac:dyDescent="0.2">
      <c r="A15233" s="20"/>
      <c r="C15233" s="22"/>
      <c r="F15233" s="25"/>
    </row>
    <row r="15234" spans="1:6" ht="12.75" x14ac:dyDescent="0.2">
      <c r="A15234" s="20"/>
      <c r="C15234" s="22"/>
      <c r="F15234" s="25"/>
    </row>
    <row r="15235" spans="1:6" ht="12.75" x14ac:dyDescent="0.2">
      <c r="A15235" s="20"/>
      <c r="C15235" s="22"/>
      <c r="F15235" s="25"/>
    </row>
    <row r="15236" spans="1:6" ht="12.75" x14ac:dyDescent="0.2">
      <c r="A15236" s="20"/>
      <c r="C15236" s="22"/>
      <c r="F15236" s="25"/>
    </row>
    <row r="15237" spans="1:6" ht="12.75" x14ac:dyDescent="0.2">
      <c r="A15237" s="20"/>
      <c r="C15237" s="22"/>
      <c r="F15237" s="25"/>
    </row>
    <row r="15238" spans="1:6" ht="12.75" x14ac:dyDescent="0.2">
      <c r="A15238" s="20"/>
      <c r="C15238" s="22"/>
      <c r="F15238" s="25"/>
    </row>
    <row r="15239" spans="1:6" ht="12.75" x14ac:dyDescent="0.2">
      <c r="A15239" s="20"/>
      <c r="C15239" s="22"/>
      <c r="F15239" s="25"/>
    </row>
    <row r="15240" spans="1:6" ht="12.75" x14ac:dyDescent="0.2">
      <c r="A15240" s="20"/>
      <c r="C15240" s="22"/>
      <c r="F15240" s="25"/>
    </row>
    <row r="15241" spans="1:6" ht="12.75" x14ac:dyDescent="0.2">
      <c r="A15241" s="20"/>
      <c r="C15241" s="22"/>
      <c r="F15241" s="25"/>
    </row>
    <row r="15242" spans="1:6" ht="12.75" x14ac:dyDescent="0.2">
      <c r="A15242" s="20"/>
      <c r="C15242" s="22"/>
      <c r="F15242" s="25"/>
    </row>
    <row r="15243" spans="1:6" ht="12.75" x14ac:dyDescent="0.2">
      <c r="A15243" s="20"/>
      <c r="C15243" s="22"/>
      <c r="F15243" s="25"/>
    </row>
    <row r="15244" spans="1:6" ht="12.75" x14ac:dyDescent="0.2">
      <c r="A15244" s="20"/>
      <c r="C15244" s="22"/>
      <c r="F15244" s="25"/>
    </row>
    <row r="15245" spans="1:6" ht="12.75" x14ac:dyDescent="0.2">
      <c r="A15245" s="20"/>
      <c r="C15245" s="22"/>
      <c r="F15245" s="25"/>
    </row>
    <row r="15246" spans="1:6" ht="12.75" x14ac:dyDescent="0.2">
      <c r="A15246" s="20"/>
      <c r="C15246" s="22"/>
      <c r="F15246" s="25"/>
    </row>
    <row r="15247" spans="1:6" ht="12.75" x14ac:dyDescent="0.2">
      <c r="A15247" s="20"/>
      <c r="C15247" s="22"/>
      <c r="F15247" s="25"/>
    </row>
    <row r="15248" spans="1:6" ht="12.75" x14ac:dyDescent="0.2">
      <c r="A15248" s="20"/>
      <c r="C15248" s="22"/>
      <c r="F15248" s="25"/>
    </row>
    <row r="15249" spans="1:6" ht="12.75" x14ac:dyDescent="0.2">
      <c r="A15249" s="20"/>
      <c r="C15249" s="22"/>
      <c r="F15249" s="25"/>
    </row>
    <row r="15250" spans="1:6" ht="12.75" x14ac:dyDescent="0.2">
      <c r="A15250" s="20"/>
      <c r="C15250" s="22"/>
      <c r="F15250" s="25"/>
    </row>
    <row r="15251" spans="1:6" ht="12.75" x14ac:dyDescent="0.2">
      <c r="A15251" s="20"/>
      <c r="C15251" s="22"/>
      <c r="F15251" s="25"/>
    </row>
    <row r="15252" spans="1:6" ht="12.75" x14ac:dyDescent="0.2">
      <c r="A15252" s="20"/>
      <c r="C15252" s="22"/>
      <c r="F15252" s="25"/>
    </row>
    <row r="15253" spans="1:6" ht="12.75" x14ac:dyDescent="0.2">
      <c r="A15253" s="20"/>
      <c r="C15253" s="22"/>
      <c r="F15253" s="25"/>
    </row>
    <row r="15254" spans="1:6" ht="12.75" x14ac:dyDescent="0.2">
      <c r="A15254" s="20"/>
      <c r="C15254" s="22"/>
      <c r="F15254" s="25"/>
    </row>
    <row r="15255" spans="1:6" ht="12.75" x14ac:dyDescent="0.2">
      <c r="A15255" s="20"/>
      <c r="C15255" s="22"/>
      <c r="F15255" s="25"/>
    </row>
    <row r="15256" spans="1:6" ht="12.75" x14ac:dyDescent="0.2">
      <c r="A15256" s="20"/>
      <c r="C15256" s="22"/>
      <c r="F15256" s="25"/>
    </row>
    <row r="15257" spans="1:6" ht="12.75" x14ac:dyDescent="0.2">
      <c r="A15257" s="20"/>
      <c r="C15257" s="22"/>
      <c r="F15257" s="25"/>
    </row>
    <row r="15258" spans="1:6" ht="12.75" x14ac:dyDescent="0.2">
      <c r="A15258" s="20"/>
      <c r="C15258" s="22"/>
      <c r="F15258" s="25"/>
    </row>
    <row r="15259" spans="1:6" ht="12.75" x14ac:dyDescent="0.2">
      <c r="A15259" s="20"/>
      <c r="C15259" s="22"/>
      <c r="F15259" s="25"/>
    </row>
    <row r="15260" spans="1:6" ht="12.75" x14ac:dyDescent="0.2">
      <c r="A15260" s="20"/>
      <c r="C15260" s="22"/>
      <c r="F15260" s="25"/>
    </row>
    <row r="15261" spans="1:6" ht="12.75" x14ac:dyDescent="0.2">
      <c r="A15261" s="20"/>
      <c r="C15261" s="22"/>
      <c r="F15261" s="25"/>
    </row>
    <row r="15262" spans="1:6" ht="12.75" x14ac:dyDescent="0.2">
      <c r="A15262" s="20"/>
      <c r="C15262" s="22"/>
      <c r="F15262" s="25"/>
    </row>
    <row r="15263" spans="1:6" ht="12.75" x14ac:dyDescent="0.2">
      <c r="A15263" s="20"/>
      <c r="C15263" s="22"/>
      <c r="F15263" s="25"/>
    </row>
    <row r="15264" spans="1:6" ht="12.75" x14ac:dyDescent="0.2">
      <c r="A15264" s="20"/>
      <c r="C15264" s="22"/>
      <c r="F15264" s="25"/>
    </row>
    <row r="15265" spans="1:6" ht="12.75" x14ac:dyDescent="0.2">
      <c r="A15265" s="20"/>
      <c r="C15265" s="22"/>
      <c r="F15265" s="25"/>
    </row>
    <row r="15266" spans="1:6" ht="12.75" x14ac:dyDescent="0.2">
      <c r="A15266" s="20"/>
      <c r="C15266" s="22"/>
      <c r="F15266" s="25"/>
    </row>
    <row r="15267" spans="1:6" ht="12.75" x14ac:dyDescent="0.2">
      <c r="A15267" s="20"/>
      <c r="C15267" s="22"/>
      <c r="F15267" s="25"/>
    </row>
    <row r="15268" spans="1:6" ht="12.75" x14ac:dyDescent="0.2">
      <c r="A15268" s="20"/>
      <c r="C15268" s="22"/>
      <c r="F15268" s="25"/>
    </row>
    <row r="15269" spans="1:6" ht="12.75" x14ac:dyDescent="0.2">
      <c r="A15269" s="20"/>
      <c r="C15269" s="22"/>
      <c r="F15269" s="25"/>
    </row>
    <row r="15270" spans="1:6" ht="12.75" x14ac:dyDescent="0.2">
      <c r="A15270" s="20"/>
      <c r="C15270" s="22"/>
      <c r="F15270" s="25"/>
    </row>
    <row r="15271" spans="1:6" ht="12.75" x14ac:dyDescent="0.2">
      <c r="A15271" s="20"/>
      <c r="C15271" s="22"/>
      <c r="F15271" s="25"/>
    </row>
    <row r="15272" spans="1:6" ht="12.75" x14ac:dyDescent="0.2">
      <c r="A15272" s="20"/>
      <c r="C15272" s="22"/>
      <c r="F15272" s="25"/>
    </row>
    <row r="15273" spans="1:6" ht="12.75" x14ac:dyDescent="0.2">
      <c r="A15273" s="20"/>
      <c r="C15273" s="22"/>
      <c r="F15273" s="25"/>
    </row>
    <row r="15274" spans="1:6" ht="12.75" x14ac:dyDescent="0.2">
      <c r="A15274" s="20"/>
      <c r="C15274" s="22"/>
      <c r="F15274" s="25"/>
    </row>
    <row r="15275" spans="1:6" ht="12.75" x14ac:dyDescent="0.2">
      <c r="A15275" s="20"/>
      <c r="C15275" s="22"/>
      <c r="F15275" s="25"/>
    </row>
    <row r="15276" spans="1:6" ht="12.75" x14ac:dyDescent="0.2">
      <c r="A15276" s="20"/>
      <c r="C15276" s="22"/>
      <c r="F15276" s="25"/>
    </row>
    <row r="15277" spans="1:6" ht="12.75" x14ac:dyDescent="0.2">
      <c r="A15277" s="20"/>
      <c r="C15277" s="22"/>
      <c r="F15277" s="25"/>
    </row>
    <row r="15278" spans="1:6" ht="12.75" x14ac:dyDescent="0.2">
      <c r="A15278" s="20"/>
      <c r="C15278" s="22"/>
      <c r="F15278" s="25"/>
    </row>
    <row r="15279" spans="1:6" ht="12.75" x14ac:dyDescent="0.2">
      <c r="A15279" s="20"/>
      <c r="C15279" s="22"/>
      <c r="F15279" s="25"/>
    </row>
    <row r="15280" spans="1:6" ht="12.75" x14ac:dyDescent="0.2">
      <c r="A15280" s="20"/>
      <c r="C15280" s="22"/>
      <c r="F15280" s="25"/>
    </row>
    <row r="15281" spans="1:6" ht="12.75" x14ac:dyDescent="0.2">
      <c r="A15281" s="20"/>
      <c r="C15281" s="22"/>
      <c r="F15281" s="25"/>
    </row>
    <row r="15282" spans="1:6" ht="12.75" x14ac:dyDescent="0.2">
      <c r="A15282" s="20"/>
      <c r="C15282" s="22"/>
      <c r="F15282" s="25"/>
    </row>
    <row r="15283" spans="1:6" ht="12.75" x14ac:dyDescent="0.2">
      <c r="A15283" s="20"/>
      <c r="C15283" s="22"/>
      <c r="F15283" s="25"/>
    </row>
    <row r="15284" spans="1:6" ht="12.75" x14ac:dyDescent="0.2">
      <c r="A15284" s="20"/>
      <c r="C15284" s="22"/>
      <c r="F15284" s="25"/>
    </row>
    <row r="15285" spans="1:6" ht="12.75" x14ac:dyDescent="0.2">
      <c r="A15285" s="20"/>
      <c r="C15285" s="22"/>
      <c r="F15285" s="25"/>
    </row>
    <row r="15286" spans="1:6" ht="12.75" x14ac:dyDescent="0.2">
      <c r="A15286" s="20"/>
      <c r="C15286" s="22"/>
      <c r="F15286" s="25"/>
    </row>
    <row r="15287" spans="1:6" ht="12.75" x14ac:dyDescent="0.2">
      <c r="A15287" s="20"/>
      <c r="C15287" s="22"/>
      <c r="F15287" s="25"/>
    </row>
    <row r="15288" spans="1:6" ht="12.75" x14ac:dyDescent="0.2">
      <c r="A15288" s="20"/>
      <c r="C15288" s="22"/>
      <c r="F15288" s="25"/>
    </row>
    <row r="15289" spans="1:6" ht="12.75" x14ac:dyDescent="0.2">
      <c r="A15289" s="20"/>
      <c r="C15289" s="22"/>
      <c r="F15289" s="25"/>
    </row>
    <row r="15290" spans="1:6" ht="12.75" x14ac:dyDescent="0.2">
      <c r="A15290" s="20"/>
      <c r="C15290" s="22"/>
      <c r="F15290" s="25"/>
    </row>
    <row r="15291" spans="1:6" ht="12.75" x14ac:dyDescent="0.2">
      <c r="A15291" s="20"/>
      <c r="C15291" s="22"/>
      <c r="F15291" s="25"/>
    </row>
    <row r="15292" spans="1:6" ht="12.75" x14ac:dyDescent="0.2">
      <c r="A15292" s="20"/>
      <c r="C15292" s="22"/>
      <c r="F15292" s="25"/>
    </row>
    <row r="15293" spans="1:6" ht="12.75" x14ac:dyDescent="0.2">
      <c r="A15293" s="20"/>
      <c r="C15293" s="22"/>
      <c r="F15293" s="25"/>
    </row>
    <row r="15294" spans="1:6" ht="12.75" x14ac:dyDescent="0.2">
      <c r="A15294" s="20"/>
      <c r="C15294" s="22"/>
      <c r="F15294" s="25"/>
    </row>
    <row r="15295" spans="1:6" ht="12.75" x14ac:dyDescent="0.2">
      <c r="A15295" s="20"/>
      <c r="C15295" s="22"/>
      <c r="F15295" s="25"/>
    </row>
    <row r="15296" spans="1:6" ht="12.75" x14ac:dyDescent="0.2">
      <c r="A15296" s="20"/>
      <c r="C15296" s="22"/>
      <c r="F15296" s="25"/>
    </row>
    <row r="15297" spans="1:6" ht="12.75" x14ac:dyDescent="0.2">
      <c r="A15297" s="20"/>
      <c r="C15297" s="22"/>
      <c r="F15297" s="25"/>
    </row>
    <row r="15298" spans="1:6" ht="12.75" x14ac:dyDescent="0.2">
      <c r="A15298" s="20"/>
      <c r="C15298" s="22"/>
      <c r="F15298" s="25"/>
    </row>
    <row r="15299" spans="1:6" ht="12.75" x14ac:dyDescent="0.2">
      <c r="A15299" s="20"/>
      <c r="C15299" s="22"/>
      <c r="F15299" s="25"/>
    </row>
    <row r="15300" spans="1:6" ht="12.75" x14ac:dyDescent="0.2">
      <c r="A15300" s="20"/>
      <c r="C15300" s="22"/>
      <c r="F15300" s="25"/>
    </row>
    <row r="15301" spans="1:6" ht="12.75" x14ac:dyDescent="0.2">
      <c r="A15301" s="20"/>
      <c r="C15301" s="22"/>
      <c r="F15301" s="25"/>
    </row>
    <row r="15302" spans="1:6" ht="12.75" x14ac:dyDescent="0.2">
      <c r="A15302" s="20"/>
      <c r="C15302" s="22"/>
      <c r="F15302" s="25"/>
    </row>
    <row r="15303" spans="1:6" ht="12.75" x14ac:dyDescent="0.2">
      <c r="A15303" s="20"/>
      <c r="C15303" s="22"/>
      <c r="F15303" s="25"/>
    </row>
    <row r="15304" spans="1:6" ht="12.75" x14ac:dyDescent="0.2">
      <c r="A15304" s="20"/>
      <c r="C15304" s="22"/>
      <c r="F15304" s="25"/>
    </row>
    <row r="15305" spans="1:6" ht="12.75" x14ac:dyDescent="0.2">
      <c r="A15305" s="20"/>
      <c r="C15305" s="22"/>
      <c r="F15305" s="25"/>
    </row>
    <row r="15306" spans="1:6" ht="12.75" x14ac:dyDescent="0.2">
      <c r="A15306" s="20"/>
      <c r="C15306" s="22"/>
      <c r="F15306" s="25"/>
    </row>
    <row r="15307" spans="1:6" ht="12.75" x14ac:dyDescent="0.2">
      <c r="A15307" s="20"/>
      <c r="C15307" s="22"/>
      <c r="F15307" s="25"/>
    </row>
    <row r="15308" spans="1:6" ht="12.75" x14ac:dyDescent="0.2">
      <c r="A15308" s="20"/>
      <c r="C15308" s="22"/>
      <c r="F15308" s="25"/>
    </row>
    <row r="15309" spans="1:6" ht="12.75" x14ac:dyDescent="0.2">
      <c r="A15309" s="20"/>
      <c r="C15309" s="22"/>
      <c r="F15309" s="25"/>
    </row>
    <row r="15310" spans="1:6" ht="12.75" x14ac:dyDescent="0.2">
      <c r="A15310" s="20"/>
      <c r="C15310" s="22"/>
      <c r="F15310" s="25"/>
    </row>
    <row r="15311" spans="1:6" ht="12.75" x14ac:dyDescent="0.2">
      <c r="A15311" s="20"/>
      <c r="C15311" s="22"/>
      <c r="F15311" s="25"/>
    </row>
    <row r="15312" spans="1:6" ht="12.75" x14ac:dyDescent="0.2">
      <c r="A15312" s="20"/>
      <c r="C15312" s="22"/>
      <c r="F15312" s="25"/>
    </row>
    <row r="15313" spans="1:6" ht="12.75" x14ac:dyDescent="0.2">
      <c r="A15313" s="20"/>
      <c r="C15313" s="22"/>
      <c r="F15313" s="25"/>
    </row>
    <row r="15314" spans="1:6" ht="12.75" x14ac:dyDescent="0.2">
      <c r="A15314" s="20"/>
      <c r="C15314" s="22"/>
      <c r="F15314" s="25"/>
    </row>
    <row r="15315" spans="1:6" ht="12.75" x14ac:dyDescent="0.2">
      <c r="A15315" s="20"/>
      <c r="C15315" s="22"/>
      <c r="F15315" s="25"/>
    </row>
    <row r="15316" spans="1:6" ht="12.75" x14ac:dyDescent="0.2">
      <c r="A15316" s="20"/>
      <c r="C15316" s="22"/>
      <c r="F15316" s="25"/>
    </row>
    <row r="15317" spans="1:6" ht="12.75" x14ac:dyDescent="0.2">
      <c r="A15317" s="20"/>
      <c r="C15317" s="22"/>
      <c r="F15317" s="25"/>
    </row>
    <row r="15318" spans="1:6" ht="12.75" x14ac:dyDescent="0.2">
      <c r="A15318" s="20"/>
      <c r="C15318" s="22"/>
      <c r="F15318" s="25"/>
    </row>
    <row r="15319" spans="1:6" ht="12.75" x14ac:dyDescent="0.2">
      <c r="A15319" s="20"/>
      <c r="C15319" s="22"/>
      <c r="F15319" s="25"/>
    </row>
    <row r="15320" spans="1:6" ht="12.75" x14ac:dyDescent="0.2">
      <c r="A15320" s="20"/>
      <c r="C15320" s="22"/>
      <c r="F15320" s="25"/>
    </row>
    <row r="15321" spans="1:6" ht="12.75" x14ac:dyDescent="0.2">
      <c r="A15321" s="20"/>
      <c r="C15321" s="22"/>
      <c r="F15321" s="25"/>
    </row>
    <row r="15322" spans="1:6" ht="12.75" x14ac:dyDescent="0.2">
      <c r="A15322" s="20"/>
      <c r="C15322" s="22"/>
      <c r="F15322" s="25"/>
    </row>
    <row r="15323" spans="1:6" ht="12.75" x14ac:dyDescent="0.2">
      <c r="A15323" s="20"/>
      <c r="C15323" s="22"/>
      <c r="F15323" s="25"/>
    </row>
    <row r="15324" spans="1:6" ht="12.75" x14ac:dyDescent="0.2">
      <c r="A15324" s="20"/>
      <c r="C15324" s="22"/>
      <c r="F15324" s="25"/>
    </row>
    <row r="15325" spans="1:6" ht="12.75" x14ac:dyDescent="0.2">
      <c r="A15325" s="20"/>
      <c r="C15325" s="22"/>
      <c r="F15325" s="25"/>
    </row>
    <row r="15326" spans="1:6" ht="12.75" x14ac:dyDescent="0.2">
      <c r="A15326" s="20"/>
      <c r="C15326" s="22"/>
      <c r="F15326" s="25"/>
    </row>
    <row r="15327" spans="1:6" ht="12.75" x14ac:dyDescent="0.2">
      <c r="A15327" s="20"/>
      <c r="C15327" s="22"/>
      <c r="F15327" s="25"/>
    </row>
    <row r="15328" spans="1:6" ht="12.75" x14ac:dyDescent="0.2">
      <c r="A15328" s="20"/>
      <c r="C15328" s="22"/>
      <c r="F15328" s="25"/>
    </row>
    <row r="15329" spans="1:6" ht="12.75" x14ac:dyDescent="0.2">
      <c r="A15329" s="20"/>
      <c r="C15329" s="22"/>
      <c r="F15329" s="25"/>
    </row>
    <row r="15330" spans="1:6" ht="12.75" x14ac:dyDescent="0.2">
      <c r="A15330" s="20"/>
      <c r="C15330" s="22"/>
      <c r="F15330" s="25"/>
    </row>
    <row r="15331" spans="1:6" ht="12.75" x14ac:dyDescent="0.2">
      <c r="A15331" s="20"/>
      <c r="C15331" s="22"/>
      <c r="F15331" s="25"/>
    </row>
    <row r="15332" spans="1:6" ht="12.75" x14ac:dyDescent="0.2">
      <c r="A15332" s="20"/>
      <c r="C15332" s="22"/>
      <c r="F15332" s="25"/>
    </row>
    <row r="15333" spans="1:6" ht="12.75" x14ac:dyDescent="0.2">
      <c r="A15333" s="20"/>
      <c r="C15333" s="22"/>
      <c r="F15333" s="25"/>
    </row>
    <row r="15334" spans="1:6" ht="12.75" x14ac:dyDescent="0.2">
      <c r="A15334" s="20"/>
      <c r="C15334" s="22"/>
      <c r="F15334" s="25"/>
    </row>
    <row r="15335" spans="1:6" ht="12.75" x14ac:dyDescent="0.2">
      <c r="A15335" s="20"/>
      <c r="C15335" s="22"/>
      <c r="F15335" s="25"/>
    </row>
    <row r="15336" spans="1:6" ht="12.75" x14ac:dyDescent="0.2">
      <c r="A15336" s="20"/>
      <c r="C15336" s="22"/>
      <c r="F15336" s="25"/>
    </row>
    <row r="15337" spans="1:6" ht="12.75" x14ac:dyDescent="0.2">
      <c r="A15337" s="20"/>
      <c r="C15337" s="22"/>
      <c r="F15337" s="25"/>
    </row>
    <row r="15338" spans="1:6" ht="12.75" x14ac:dyDescent="0.2">
      <c r="A15338" s="20"/>
      <c r="C15338" s="22"/>
      <c r="F15338" s="25"/>
    </row>
    <row r="15339" spans="1:6" ht="12.75" x14ac:dyDescent="0.2">
      <c r="A15339" s="20"/>
      <c r="C15339" s="22"/>
      <c r="F15339" s="25"/>
    </row>
    <row r="15340" spans="1:6" ht="12.75" x14ac:dyDescent="0.2">
      <c r="A15340" s="20"/>
      <c r="C15340" s="22"/>
      <c r="F15340" s="25"/>
    </row>
    <row r="15341" spans="1:6" ht="12.75" x14ac:dyDescent="0.2">
      <c r="A15341" s="20"/>
      <c r="C15341" s="22"/>
      <c r="F15341" s="25"/>
    </row>
    <row r="15342" spans="1:6" ht="12.75" x14ac:dyDescent="0.2">
      <c r="A15342" s="20"/>
      <c r="C15342" s="22"/>
      <c r="F15342" s="25"/>
    </row>
    <row r="15343" spans="1:6" ht="12.75" x14ac:dyDescent="0.2">
      <c r="A15343" s="20"/>
      <c r="C15343" s="22"/>
      <c r="F15343" s="25"/>
    </row>
    <row r="15344" spans="1:6" ht="12.75" x14ac:dyDescent="0.2">
      <c r="A15344" s="20"/>
      <c r="C15344" s="22"/>
      <c r="F15344" s="25"/>
    </row>
    <row r="15345" spans="1:6" ht="12.75" x14ac:dyDescent="0.2">
      <c r="A15345" s="20"/>
      <c r="C15345" s="22"/>
      <c r="F15345" s="25"/>
    </row>
    <row r="15346" spans="1:6" ht="12.75" x14ac:dyDescent="0.2">
      <c r="A15346" s="20"/>
      <c r="C15346" s="22"/>
      <c r="F15346" s="25"/>
    </row>
    <row r="15347" spans="1:6" ht="12.75" x14ac:dyDescent="0.2">
      <c r="A15347" s="20"/>
      <c r="C15347" s="22"/>
      <c r="F15347" s="25"/>
    </row>
    <row r="15348" spans="1:6" ht="12.75" x14ac:dyDescent="0.2">
      <c r="A15348" s="20"/>
      <c r="C15348" s="22"/>
      <c r="F15348" s="25"/>
    </row>
    <row r="15349" spans="1:6" ht="12.75" x14ac:dyDescent="0.2">
      <c r="A15349" s="20"/>
      <c r="C15349" s="22"/>
      <c r="F15349" s="25"/>
    </row>
    <row r="15350" spans="1:6" ht="12.75" x14ac:dyDescent="0.2">
      <c r="A15350" s="20"/>
      <c r="C15350" s="22"/>
      <c r="F15350" s="25"/>
    </row>
    <row r="15351" spans="1:6" ht="12.75" x14ac:dyDescent="0.2">
      <c r="A15351" s="20"/>
      <c r="C15351" s="22"/>
      <c r="F15351" s="25"/>
    </row>
    <row r="15352" spans="1:6" ht="12.75" x14ac:dyDescent="0.2">
      <c r="A15352" s="20"/>
      <c r="C15352" s="22"/>
      <c r="F15352" s="25"/>
    </row>
    <row r="15353" spans="1:6" ht="12.75" x14ac:dyDescent="0.2">
      <c r="A15353" s="20"/>
      <c r="C15353" s="22"/>
      <c r="F15353" s="25"/>
    </row>
    <row r="15354" spans="1:6" ht="12.75" x14ac:dyDescent="0.2">
      <c r="A15354" s="20"/>
      <c r="C15354" s="22"/>
      <c r="F15354" s="25"/>
    </row>
    <row r="15355" spans="1:6" ht="12.75" x14ac:dyDescent="0.2">
      <c r="A15355" s="20"/>
      <c r="C15355" s="22"/>
      <c r="F15355" s="25"/>
    </row>
    <row r="15356" spans="1:6" ht="12.75" x14ac:dyDescent="0.2">
      <c r="A15356" s="20"/>
      <c r="C15356" s="22"/>
      <c r="F15356" s="25"/>
    </row>
    <row r="15357" spans="1:6" ht="12.75" x14ac:dyDescent="0.2">
      <c r="A15357" s="20"/>
      <c r="C15357" s="22"/>
      <c r="F15357" s="25"/>
    </row>
    <row r="15358" spans="1:6" ht="12.75" x14ac:dyDescent="0.2">
      <c r="A15358" s="20"/>
      <c r="C15358" s="22"/>
      <c r="F15358" s="25"/>
    </row>
    <row r="15359" spans="1:6" ht="12.75" x14ac:dyDescent="0.2">
      <c r="A15359" s="20"/>
      <c r="C15359" s="22"/>
      <c r="F15359" s="25"/>
    </row>
    <row r="15360" spans="1:6" ht="12.75" x14ac:dyDescent="0.2">
      <c r="A15360" s="20"/>
      <c r="C15360" s="22"/>
      <c r="F15360" s="25"/>
    </row>
    <row r="15361" spans="1:6" ht="12.75" x14ac:dyDescent="0.2">
      <c r="A15361" s="20"/>
      <c r="C15361" s="22"/>
      <c r="F15361" s="25"/>
    </row>
    <row r="15362" spans="1:6" ht="12.75" x14ac:dyDescent="0.2">
      <c r="A15362" s="20"/>
      <c r="C15362" s="22"/>
      <c r="F15362" s="25"/>
    </row>
    <row r="15363" spans="1:6" ht="12.75" x14ac:dyDescent="0.2">
      <c r="A15363" s="20"/>
      <c r="C15363" s="22"/>
      <c r="F15363" s="25"/>
    </row>
    <row r="15364" spans="1:6" ht="12.75" x14ac:dyDescent="0.2">
      <c r="A15364" s="20"/>
      <c r="C15364" s="22"/>
      <c r="F15364" s="25"/>
    </row>
    <row r="15365" spans="1:6" ht="12.75" x14ac:dyDescent="0.2">
      <c r="A15365" s="20"/>
      <c r="C15365" s="22"/>
      <c r="F15365" s="25"/>
    </row>
    <row r="15366" spans="1:6" ht="12.75" x14ac:dyDescent="0.2">
      <c r="A15366" s="20"/>
      <c r="C15366" s="22"/>
      <c r="F15366" s="25"/>
    </row>
    <row r="15367" spans="1:6" ht="12.75" x14ac:dyDescent="0.2">
      <c r="A15367" s="20"/>
      <c r="C15367" s="22"/>
      <c r="F15367" s="25"/>
    </row>
    <row r="15368" spans="1:6" ht="12.75" x14ac:dyDescent="0.2">
      <c r="A15368" s="20"/>
      <c r="C15368" s="22"/>
      <c r="F15368" s="25"/>
    </row>
    <row r="15369" spans="1:6" ht="12.75" x14ac:dyDescent="0.2">
      <c r="A15369" s="20"/>
      <c r="C15369" s="22"/>
      <c r="F15369" s="25"/>
    </row>
    <row r="15370" spans="1:6" ht="12.75" x14ac:dyDescent="0.2">
      <c r="A15370" s="20"/>
      <c r="C15370" s="22"/>
      <c r="F15370" s="25"/>
    </row>
    <row r="15371" spans="1:6" ht="12.75" x14ac:dyDescent="0.2">
      <c r="A15371" s="20"/>
      <c r="C15371" s="22"/>
      <c r="F15371" s="25"/>
    </row>
    <row r="15372" spans="1:6" ht="12.75" x14ac:dyDescent="0.2">
      <c r="A15372" s="20"/>
      <c r="C15372" s="22"/>
      <c r="F15372" s="25"/>
    </row>
    <row r="15373" spans="1:6" ht="12.75" x14ac:dyDescent="0.2">
      <c r="A15373" s="20"/>
      <c r="C15373" s="22"/>
      <c r="F15373" s="25"/>
    </row>
    <row r="15374" spans="1:6" ht="12.75" x14ac:dyDescent="0.2">
      <c r="A15374" s="20"/>
      <c r="C15374" s="22"/>
      <c r="F15374" s="25"/>
    </row>
    <row r="15375" spans="1:6" ht="12.75" x14ac:dyDescent="0.2">
      <c r="A15375" s="20"/>
      <c r="C15375" s="22"/>
      <c r="F15375" s="25"/>
    </row>
    <row r="15376" spans="1:6" ht="12.75" x14ac:dyDescent="0.2">
      <c r="A15376" s="20"/>
      <c r="C15376" s="22"/>
      <c r="F15376" s="25"/>
    </row>
    <row r="15377" spans="1:6" ht="12.75" x14ac:dyDescent="0.2">
      <c r="A15377" s="20"/>
      <c r="C15377" s="22"/>
      <c r="F15377" s="25"/>
    </row>
    <row r="15378" spans="1:6" ht="12.75" x14ac:dyDescent="0.2">
      <c r="A15378" s="20"/>
      <c r="C15378" s="22"/>
      <c r="F15378" s="25"/>
    </row>
    <row r="15379" spans="1:6" ht="12.75" x14ac:dyDescent="0.2">
      <c r="A15379" s="20"/>
      <c r="C15379" s="22"/>
      <c r="F15379" s="25"/>
    </row>
    <row r="15380" spans="1:6" ht="12.75" x14ac:dyDescent="0.2">
      <c r="A15380" s="20"/>
      <c r="C15380" s="22"/>
      <c r="F15380" s="25"/>
    </row>
    <row r="15381" spans="1:6" ht="12.75" x14ac:dyDescent="0.2">
      <c r="A15381" s="20"/>
      <c r="C15381" s="22"/>
      <c r="F15381" s="25"/>
    </row>
    <row r="15382" spans="1:6" ht="12.75" x14ac:dyDescent="0.2">
      <c r="A15382" s="20"/>
      <c r="C15382" s="22"/>
      <c r="F15382" s="25"/>
    </row>
    <row r="15383" spans="1:6" ht="12.75" x14ac:dyDescent="0.2">
      <c r="A15383" s="20"/>
      <c r="C15383" s="22"/>
      <c r="F15383" s="25"/>
    </row>
    <row r="15384" spans="1:6" ht="12.75" x14ac:dyDescent="0.2">
      <c r="A15384" s="20"/>
      <c r="C15384" s="22"/>
      <c r="F15384" s="25"/>
    </row>
    <row r="15385" spans="1:6" ht="12.75" x14ac:dyDescent="0.2">
      <c r="A15385" s="20"/>
      <c r="C15385" s="22"/>
      <c r="F15385" s="25"/>
    </row>
    <row r="15386" spans="1:6" ht="12.75" x14ac:dyDescent="0.2">
      <c r="A15386" s="20"/>
      <c r="C15386" s="22"/>
      <c r="F15386" s="25"/>
    </row>
    <row r="15387" spans="1:6" ht="12.75" x14ac:dyDescent="0.2">
      <c r="A15387" s="20"/>
      <c r="C15387" s="22"/>
      <c r="F15387" s="25"/>
    </row>
    <row r="15388" spans="1:6" ht="12.75" x14ac:dyDescent="0.2">
      <c r="A15388" s="20"/>
      <c r="C15388" s="22"/>
      <c r="F15388" s="25"/>
    </row>
    <row r="15389" spans="1:6" ht="12.75" x14ac:dyDescent="0.2">
      <c r="A15389" s="20"/>
      <c r="C15389" s="22"/>
      <c r="F15389" s="25"/>
    </row>
    <row r="15390" spans="1:6" ht="12.75" x14ac:dyDescent="0.2">
      <c r="A15390" s="20"/>
      <c r="C15390" s="22"/>
      <c r="F15390" s="25"/>
    </row>
    <row r="15391" spans="1:6" ht="12.75" x14ac:dyDescent="0.2">
      <c r="A15391" s="20"/>
      <c r="C15391" s="22"/>
      <c r="F15391" s="25"/>
    </row>
    <row r="15392" spans="1:6" ht="12.75" x14ac:dyDescent="0.2">
      <c r="A15392" s="20"/>
      <c r="C15392" s="22"/>
      <c r="F15392" s="25"/>
    </row>
    <row r="15393" spans="1:6" ht="12.75" x14ac:dyDescent="0.2">
      <c r="A15393" s="20"/>
      <c r="C15393" s="22"/>
      <c r="F15393" s="25"/>
    </row>
    <row r="15394" spans="1:6" ht="12.75" x14ac:dyDescent="0.2">
      <c r="A15394" s="20"/>
      <c r="C15394" s="22"/>
      <c r="F15394" s="25"/>
    </row>
    <row r="15395" spans="1:6" ht="12.75" x14ac:dyDescent="0.2">
      <c r="A15395" s="20"/>
      <c r="C15395" s="22"/>
      <c r="F15395" s="25"/>
    </row>
    <row r="15396" spans="1:6" ht="12.75" x14ac:dyDescent="0.2">
      <c r="A15396" s="20"/>
      <c r="C15396" s="22"/>
      <c r="F15396" s="25"/>
    </row>
    <row r="15397" spans="1:6" ht="12.75" x14ac:dyDescent="0.2">
      <c r="A15397" s="20"/>
      <c r="C15397" s="22"/>
      <c r="F15397" s="25"/>
    </row>
    <row r="15398" spans="1:6" ht="12.75" x14ac:dyDescent="0.2">
      <c r="A15398" s="20"/>
      <c r="C15398" s="22"/>
      <c r="F15398" s="25"/>
    </row>
    <row r="15399" spans="1:6" ht="12.75" x14ac:dyDescent="0.2">
      <c r="A15399" s="20"/>
      <c r="C15399" s="22"/>
      <c r="F15399" s="25"/>
    </row>
    <row r="15400" spans="1:6" ht="12.75" x14ac:dyDescent="0.2">
      <c r="A15400" s="20"/>
      <c r="C15400" s="22"/>
      <c r="F15400" s="25"/>
    </row>
    <row r="15401" spans="1:6" ht="12.75" x14ac:dyDescent="0.2">
      <c r="A15401" s="20"/>
      <c r="C15401" s="22"/>
      <c r="F15401" s="25"/>
    </row>
    <row r="15402" spans="1:6" ht="12.75" x14ac:dyDescent="0.2">
      <c r="A15402" s="20"/>
      <c r="C15402" s="22"/>
      <c r="F15402" s="25"/>
    </row>
    <row r="15403" spans="1:6" ht="12.75" x14ac:dyDescent="0.2">
      <c r="A15403" s="20"/>
      <c r="C15403" s="22"/>
      <c r="F15403" s="25"/>
    </row>
    <row r="15404" spans="1:6" ht="12.75" x14ac:dyDescent="0.2">
      <c r="A15404" s="20"/>
      <c r="C15404" s="22"/>
      <c r="F15404" s="25"/>
    </row>
    <row r="15405" spans="1:6" ht="12.75" x14ac:dyDescent="0.2">
      <c r="A15405" s="20"/>
      <c r="C15405" s="22"/>
      <c r="F15405" s="25"/>
    </row>
    <row r="15406" spans="1:6" ht="12.75" x14ac:dyDescent="0.2">
      <c r="A15406" s="20"/>
      <c r="C15406" s="22"/>
      <c r="F15406" s="25"/>
    </row>
    <row r="15407" spans="1:6" ht="12.75" x14ac:dyDescent="0.2">
      <c r="A15407" s="20"/>
      <c r="C15407" s="22"/>
      <c r="F15407" s="25"/>
    </row>
    <row r="15408" spans="1:6" ht="12.75" x14ac:dyDescent="0.2">
      <c r="A15408" s="20"/>
      <c r="C15408" s="22"/>
      <c r="F15408" s="25"/>
    </row>
    <row r="15409" spans="1:6" ht="12.75" x14ac:dyDescent="0.2">
      <c r="A15409" s="20"/>
      <c r="C15409" s="22"/>
      <c r="F15409" s="25"/>
    </row>
    <row r="15410" spans="1:6" ht="12.75" x14ac:dyDescent="0.2">
      <c r="A15410" s="20"/>
      <c r="C15410" s="22"/>
      <c r="F15410" s="25"/>
    </row>
    <row r="15411" spans="1:6" ht="12.75" x14ac:dyDescent="0.2">
      <c r="A15411" s="20"/>
      <c r="C15411" s="22"/>
      <c r="F15411" s="25"/>
    </row>
    <row r="15412" spans="1:6" ht="12.75" x14ac:dyDescent="0.2">
      <c r="A15412" s="20"/>
      <c r="C15412" s="22"/>
      <c r="F15412" s="25"/>
    </row>
    <row r="15413" spans="1:6" ht="12.75" x14ac:dyDescent="0.2">
      <c r="A15413" s="20"/>
      <c r="C15413" s="22"/>
      <c r="F15413" s="25"/>
    </row>
    <row r="15414" spans="1:6" ht="12.75" x14ac:dyDescent="0.2">
      <c r="A15414" s="20"/>
      <c r="C15414" s="22"/>
      <c r="F15414" s="25"/>
    </row>
    <row r="15415" spans="1:6" ht="12.75" x14ac:dyDescent="0.2">
      <c r="A15415" s="20"/>
      <c r="C15415" s="22"/>
      <c r="F15415" s="25"/>
    </row>
    <row r="15416" spans="1:6" ht="12.75" x14ac:dyDescent="0.2">
      <c r="A15416" s="20"/>
      <c r="C15416" s="22"/>
      <c r="F15416" s="25"/>
    </row>
    <row r="15417" spans="1:6" ht="12.75" x14ac:dyDescent="0.2">
      <c r="A15417" s="20"/>
      <c r="C15417" s="22"/>
      <c r="F15417" s="25"/>
    </row>
    <row r="15418" spans="1:6" ht="12.75" x14ac:dyDescent="0.2">
      <c r="A15418" s="20"/>
      <c r="C15418" s="22"/>
      <c r="F15418" s="25"/>
    </row>
    <row r="15419" spans="1:6" ht="12.75" x14ac:dyDescent="0.2">
      <c r="A15419" s="20"/>
      <c r="C15419" s="22"/>
      <c r="F15419" s="25"/>
    </row>
    <row r="15420" spans="1:6" ht="12.75" x14ac:dyDescent="0.2">
      <c r="A15420" s="20"/>
      <c r="C15420" s="22"/>
      <c r="F15420" s="25"/>
    </row>
    <row r="15421" spans="1:6" ht="12.75" x14ac:dyDescent="0.2">
      <c r="A15421" s="20"/>
      <c r="C15421" s="22"/>
      <c r="F15421" s="25"/>
    </row>
    <row r="15422" spans="1:6" ht="12.75" x14ac:dyDescent="0.2">
      <c r="A15422" s="20"/>
      <c r="C15422" s="22"/>
      <c r="F15422" s="25"/>
    </row>
    <row r="15423" spans="1:6" ht="12.75" x14ac:dyDescent="0.2">
      <c r="A15423" s="20"/>
      <c r="C15423" s="22"/>
      <c r="F15423" s="25"/>
    </row>
    <row r="15424" spans="1:6" ht="12.75" x14ac:dyDescent="0.2">
      <c r="A15424" s="20"/>
      <c r="C15424" s="22"/>
      <c r="F15424" s="25"/>
    </row>
    <row r="15425" spans="1:6" ht="12.75" x14ac:dyDescent="0.2">
      <c r="A15425" s="20"/>
      <c r="C15425" s="22"/>
      <c r="F15425" s="25"/>
    </row>
    <row r="15426" spans="1:6" ht="12.75" x14ac:dyDescent="0.2">
      <c r="A15426" s="20"/>
      <c r="C15426" s="22"/>
      <c r="F15426" s="25"/>
    </row>
    <row r="15427" spans="1:6" ht="12.75" x14ac:dyDescent="0.2">
      <c r="A15427" s="20"/>
      <c r="C15427" s="22"/>
      <c r="F15427" s="25"/>
    </row>
    <row r="15428" spans="1:6" ht="12.75" x14ac:dyDescent="0.2">
      <c r="A15428" s="20"/>
      <c r="C15428" s="22"/>
      <c r="F15428" s="25"/>
    </row>
    <row r="15429" spans="1:6" ht="12.75" x14ac:dyDescent="0.2">
      <c r="A15429" s="20"/>
      <c r="C15429" s="22"/>
      <c r="F15429" s="25"/>
    </row>
    <row r="15430" spans="1:6" ht="12.75" x14ac:dyDescent="0.2">
      <c r="A15430" s="20"/>
      <c r="C15430" s="22"/>
      <c r="F15430" s="25"/>
    </row>
    <row r="15431" spans="1:6" ht="12.75" x14ac:dyDescent="0.2">
      <c r="A15431" s="20"/>
      <c r="C15431" s="22"/>
      <c r="F15431" s="25"/>
    </row>
    <row r="15432" spans="1:6" ht="12.75" x14ac:dyDescent="0.2">
      <c r="A15432" s="20"/>
      <c r="C15432" s="22"/>
      <c r="F15432" s="25"/>
    </row>
    <row r="15433" spans="1:6" ht="12.75" x14ac:dyDescent="0.2">
      <c r="A15433" s="20"/>
      <c r="C15433" s="22"/>
      <c r="F15433" s="25"/>
    </row>
    <row r="15434" spans="1:6" ht="12.75" x14ac:dyDescent="0.2">
      <c r="A15434" s="20"/>
      <c r="C15434" s="22"/>
      <c r="F15434" s="25"/>
    </row>
    <row r="15435" spans="1:6" ht="12.75" x14ac:dyDescent="0.2">
      <c r="A15435" s="20"/>
      <c r="C15435" s="22"/>
      <c r="F15435" s="25"/>
    </row>
    <row r="15436" spans="1:6" ht="12.75" x14ac:dyDescent="0.2">
      <c r="A15436" s="20"/>
      <c r="C15436" s="22"/>
      <c r="F15436" s="25"/>
    </row>
    <row r="15437" spans="1:6" ht="12.75" x14ac:dyDescent="0.2">
      <c r="A15437" s="20"/>
      <c r="C15437" s="22"/>
      <c r="F15437" s="25"/>
    </row>
    <row r="15438" spans="1:6" ht="12.75" x14ac:dyDescent="0.2">
      <c r="A15438" s="20"/>
      <c r="C15438" s="22"/>
      <c r="F15438" s="25"/>
    </row>
    <row r="15439" spans="1:6" ht="12.75" x14ac:dyDescent="0.2">
      <c r="A15439" s="20"/>
      <c r="C15439" s="22"/>
      <c r="F15439" s="25"/>
    </row>
    <row r="15440" spans="1:6" ht="12.75" x14ac:dyDescent="0.2">
      <c r="A15440" s="20"/>
      <c r="C15440" s="22"/>
      <c r="F15440" s="25"/>
    </row>
    <row r="15441" spans="1:6" ht="12.75" x14ac:dyDescent="0.2">
      <c r="A15441" s="20"/>
      <c r="C15441" s="22"/>
      <c r="F15441" s="25"/>
    </row>
    <row r="15442" spans="1:6" ht="12.75" x14ac:dyDescent="0.2">
      <c r="A15442" s="20"/>
      <c r="C15442" s="22"/>
      <c r="F15442" s="25"/>
    </row>
    <row r="15443" spans="1:6" ht="12.75" x14ac:dyDescent="0.2">
      <c r="A15443" s="20"/>
      <c r="C15443" s="22"/>
      <c r="F15443" s="25"/>
    </row>
    <row r="15444" spans="1:6" ht="12.75" x14ac:dyDescent="0.2">
      <c r="A15444" s="20"/>
      <c r="C15444" s="22"/>
      <c r="F15444" s="25"/>
    </row>
    <row r="15445" spans="1:6" ht="12.75" x14ac:dyDescent="0.2">
      <c r="A15445" s="20"/>
      <c r="C15445" s="22"/>
      <c r="F15445" s="25"/>
    </row>
    <row r="15446" spans="1:6" ht="12.75" x14ac:dyDescent="0.2">
      <c r="A15446" s="20"/>
      <c r="C15446" s="22"/>
      <c r="F15446" s="25"/>
    </row>
    <row r="15447" spans="1:6" ht="12.75" x14ac:dyDescent="0.2">
      <c r="A15447" s="20"/>
      <c r="C15447" s="22"/>
      <c r="F15447" s="25"/>
    </row>
    <row r="15448" spans="1:6" ht="12.75" x14ac:dyDescent="0.2">
      <c r="A15448" s="20"/>
      <c r="C15448" s="22"/>
      <c r="F15448" s="25"/>
    </row>
    <row r="15449" spans="1:6" ht="12.75" x14ac:dyDescent="0.2">
      <c r="A15449" s="20"/>
      <c r="C15449" s="22"/>
      <c r="F15449" s="25"/>
    </row>
    <row r="15450" spans="1:6" ht="12.75" x14ac:dyDescent="0.2">
      <c r="A15450" s="20"/>
      <c r="C15450" s="22"/>
      <c r="F15450" s="25"/>
    </row>
    <row r="15451" spans="1:6" ht="12.75" x14ac:dyDescent="0.2">
      <c r="A15451" s="20"/>
      <c r="C15451" s="22"/>
      <c r="F15451" s="25"/>
    </row>
    <row r="15452" spans="1:6" ht="12.75" x14ac:dyDescent="0.2">
      <c r="A15452" s="20"/>
      <c r="C15452" s="22"/>
      <c r="F15452" s="25"/>
    </row>
    <row r="15453" spans="1:6" ht="12.75" x14ac:dyDescent="0.2">
      <c r="A15453" s="20"/>
      <c r="C15453" s="22"/>
      <c r="F15453" s="25"/>
    </row>
    <row r="15454" spans="1:6" ht="12.75" x14ac:dyDescent="0.2">
      <c r="A15454" s="20"/>
      <c r="C15454" s="22"/>
      <c r="F15454" s="25"/>
    </row>
    <row r="15455" spans="1:6" ht="12.75" x14ac:dyDescent="0.2">
      <c r="A15455" s="20"/>
      <c r="C15455" s="22"/>
      <c r="F15455" s="25"/>
    </row>
    <row r="15456" spans="1:6" ht="12.75" x14ac:dyDescent="0.2">
      <c r="A15456" s="20"/>
      <c r="C15456" s="22"/>
      <c r="F15456" s="25"/>
    </row>
    <row r="15457" spans="1:6" ht="12.75" x14ac:dyDescent="0.2">
      <c r="A15457" s="20"/>
      <c r="C15457" s="22"/>
      <c r="F15457" s="25"/>
    </row>
    <row r="15458" spans="1:6" ht="12.75" x14ac:dyDescent="0.2">
      <c r="A15458" s="20"/>
      <c r="C15458" s="22"/>
      <c r="F15458" s="25"/>
    </row>
    <row r="15459" spans="1:6" ht="12.75" x14ac:dyDescent="0.2">
      <c r="A15459" s="20"/>
      <c r="C15459" s="22"/>
      <c r="F15459" s="25"/>
    </row>
    <row r="15460" spans="1:6" ht="12.75" x14ac:dyDescent="0.2">
      <c r="A15460" s="20"/>
      <c r="C15460" s="22"/>
      <c r="F15460" s="25"/>
    </row>
    <row r="15461" spans="1:6" ht="12.75" x14ac:dyDescent="0.2">
      <c r="A15461" s="20"/>
      <c r="C15461" s="22"/>
      <c r="F15461" s="25"/>
    </row>
    <row r="15462" spans="1:6" ht="12.75" x14ac:dyDescent="0.2">
      <c r="A15462" s="20"/>
      <c r="C15462" s="22"/>
      <c r="F15462" s="25"/>
    </row>
    <row r="15463" spans="1:6" ht="12.75" x14ac:dyDescent="0.2">
      <c r="A15463" s="20"/>
      <c r="C15463" s="22"/>
      <c r="F15463" s="25"/>
    </row>
    <row r="15464" spans="1:6" ht="12.75" x14ac:dyDescent="0.2">
      <c r="A15464" s="20"/>
      <c r="C15464" s="22"/>
      <c r="F15464" s="25"/>
    </row>
    <row r="15465" spans="1:6" ht="12.75" x14ac:dyDescent="0.2">
      <c r="A15465" s="20"/>
      <c r="C15465" s="22"/>
      <c r="F15465" s="25"/>
    </row>
    <row r="15466" spans="1:6" ht="12.75" x14ac:dyDescent="0.2">
      <c r="A15466" s="20"/>
      <c r="C15466" s="22"/>
      <c r="F15466" s="25"/>
    </row>
    <row r="15467" spans="1:6" ht="12.75" x14ac:dyDescent="0.2">
      <c r="A15467" s="20"/>
      <c r="C15467" s="22"/>
      <c r="F15467" s="25"/>
    </row>
    <row r="15468" spans="1:6" ht="12.75" x14ac:dyDescent="0.2">
      <c r="A15468" s="20"/>
      <c r="C15468" s="22"/>
      <c r="F15468" s="25"/>
    </row>
    <row r="15469" spans="1:6" ht="12.75" x14ac:dyDescent="0.2">
      <c r="A15469" s="20"/>
      <c r="C15469" s="22"/>
      <c r="F15469" s="25"/>
    </row>
    <row r="15470" spans="1:6" ht="12.75" x14ac:dyDescent="0.2">
      <c r="A15470" s="20"/>
      <c r="C15470" s="22"/>
      <c r="F15470" s="25"/>
    </row>
    <row r="15471" spans="1:6" ht="12.75" x14ac:dyDescent="0.2">
      <c r="A15471" s="20"/>
      <c r="C15471" s="22"/>
      <c r="F15471" s="25"/>
    </row>
    <row r="15472" spans="1:6" ht="12.75" x14ac:dyDescent="0.2">
      <c r="A15472" s="20"/>
      <c r="C15472" s="22"/>
      <c r="F15472" s="25"/>
    </row>
    <row r="15473" spans="1:6" ht="12.75" x14ac:dyDescent="0.2">
      <c r="A15473" s="20"/>
      <c r="C15473" s="22"/>
      <c r="F15473" s="25"/>
    </row>
    <row r="15474" spans="1:6" ht="12.75" x14ac:dyDescent="0.2">
      <c r="A15474" s="20"/>
      <c r="C15474" s="22"/>
      <c r="F15474" s="25"/>
    </row>
    <row r="15475" spans="1:6" ht="12.75" x14ac:dyDescent="0.2">
      <c r="A15475" s="20"/>
      <c r="C15475" s="22"/>
      <c r="F15475" s="25"/>
    </row>
    <row r="15476" spans="1:6" ht="12.75" x14ac:dyDescent="0.2">
      <c r="A15476" s="20"/>
      <c r="C15476" s="22"/>
      <c r="F15476" s="25"/>
    </row>
    <row r="15477" spans="1:6" ht="12.75" x14ac:dyDescent="0.2">
      <c r="A15477" s="20"/>
      <c r="C15477" s="22"/>
      <c r="F15477" s="25"/>
    </row>
    <row r="15478" spans="1:6" ht="12.75" x14ac:dyDescent="0.2">
      <c r="A15478" s="20"/>
      <c r="C15478" s="22"/>
      <c r="F15478" s="25"/>
    </row>
    <row r="15479" spans="1:6" ht="12.75" x14ac:dyDescent="0.2">
      <c r="A15479" s="20"/>
      <c r="C15479" s="22"/>
      <c r="F15479" s="25"/>
    </row>
    <row r="15480" spans="1:6" ht="12.75" x14ac:dyDescent="0.2">
      <c r="A15480" s="20"/>
      <c r="C15480" s="22"/>
      <c r="F15480" s="25"/>
    </row>
    <row r="15481" spans="1:6" ht="12.75" x14ac:dyDescent="0.2">
      <c r="A15481" s="20"/>
      <c r="C15481" s="22"/>
      <c r="F15481" s="25"/>
    </row>
    <row r="15482" spans="1:6" ht="12.75" x14ac:dyDescent="0.2">
      <c r="A15482" s="20"/>
      <c r="C15482" s="22"/>
      <c r="F15482" s="25"/>
    </row>
    <row r="15483" spans="1:6" ht="12.75" x14ac:dyDescent="0.2">
      <c r="A15483" s="20"/>
      <c r="C15483" s="22"/>
      <c r="F15483" s="25"/>
    </row>
    <row r="15484" spans="1:6" ht="12.75" x14ac:dyDescent="0.2">
      <c r="A15484" s="20"/>
      <c r="C15484" s="22"/>
      <c r="F15484" s="25"/>
    </row>
    <row r="15485" spans="1:6" ht="12.75" x14ac:dyDescent="0.2">
      <c r="A15485" s="20"/>
      <c r="C15485" s="22"/>
      <c r="F15485" s="25"/>
    </row>
    <row r="15486" spans="1:6" ht="12.75" x14ac:dyDescent="0.2">
      <c r="A15486" s="20"/>
      <c r="C15486" s="22"/>
      <c r="F15486" s="25"/>
    </row>
    <row r="15487" spans="1:6" ht="12.75" x14ac:dyDescent="0.2">
      <c r="A15487" s="20"/>
      <c r="C15487" s="22"/>
      <c r="F15487" s="25"/>
    </row>
    <row r="15488" spans="1:6" ht="12.75" x14ac:dyDescent="0.2">
      <c r="A15488" s="20"/>
      <c r="C15488" s="22"/>
      <c r="F15488" s="25"/>
    </row>
    <row r="15489" spans="1:6" ht="12.75" x14ac:dyDescent="0.2">
      <c r="A15489" s="20"/>
      <c r="C15489" s="22"/>
      <c r="F15489" s="25"/>
    </row>
    <row r="15490" spans="1:6" ht="12.75" x14ac:dyDescent="0.2">
      <c r="A15490" s="20"/>
      <c r="C15490" s="22"/>
      <c r="F15490" s="25"/>
    </row>
    <row r="15491" spans="1:6" ht="12.75" x14ac:dyDescent="0.2">
      <c r="A15491" s="20"/>
      <c r="C15491" s="22"/>
      <c r="F15491" s="25"/>
    </row>
    <row r="15492" spans="1:6" ht="12.75" x14ac:dyDescent="0.2">
      <c r="A15492" s="20"/>
      <c r="C15492" s="22"/>
      <c r="F15492" s="25"/>
    </row>
    <row r="15493" spans="1:6" ht="12.75" x14ac:dyDescent="0.2">
      <c r="A15493" s="20"/>
      <c r="C15493" s="22"/>
      <c r="F15493" s="25"/>
    </row>
    <row r="15494" spans="1:6" ht="12.75" x14ac:dyDescent="0.2">
      <c r="A15494" s="20"/>
      <c r="C15494" s="22"/>
      <c r="F15494" s="25"/>
    </row>
    <row r="15495" spans="1:6" ht="12.75" x14ac:dyDescent="0.2">
      <c r="A15495" s="20"/>
      <c r="C15495" s="22"/>
      <c r="F15495" s="25"/>
    </row>
    <row r="15496" spans="1:6" ht="12.75" x14ac:dyDescent="0.2">
      <c r="A15496" s="20"/>
      <c r="C15496" s="22"/>
      <c r="F15496" s="25"/>
    </row>
    <row r="15497" spans="1:6" ht="12.75" x14ac:dyDescent="0.2">
      <c r="A15497" s="20"/>
      <c r="C15497" s="22"/>
      <c r="F15497" s="25"/>
    </row>
    <row r="15498" spans="1:6" ht="12.75" x14ac:dyDescent="0.2">
      <c r="A15498" s="20"/>
      <c r="C15498" s="22"/>
      <c r="F15498" s="25"/>
    </row>
    <row r="15499" spans="1:6" ht="12.75" x14ac:dyDescent="0.2">
      <c r="A15499" s="20"/>
      <c r="C15499" s="22"/>
      <c r="F15499" s="25"/>
    </row>
    <row r="15500" spans="1:6" ht="12.75" x14ac:dyDescent="0.2">
      <c r="A15500" s="20"/>
      <c r="C15500" s="22"/>
      <c r="F15500" s="25"/>
    </row>
    <row r="15501" spans="1:6" ht="12.75" x14ac:dyDescent="0.2">
      <c r="A15501" s="20"/>
      <c r="C15501" s="22"/>
      <c r="F15501" s="25"/>
    </row>
    <row r="15502" spans="1:6" ht="12.75" x14ac:dyDescent="0.2">
      <c r="A15502" s="20"/>
      <c r="C15502" s="22"/>
      <c r="F15502" s="25"/>
    </row>
    <row r="15503" spans="1:6" ht="12.75" x14ac:dyDescent="0.2">
      <c r="A15503" s="20"/>
      <c r="C15503" s="22"/>
      <c r="F15503" s="25"/>
    </row>
    <row r="15504" spans="1:6" ht="12.75" x14ac:dyDescent="0.2">
      <c r="A15504" s="20"/>
      <c r="C15504" s="22"/>
      <c r="F15504" s="25"/>
    </row>
    <row r="15505" spans="1:6" ht="12.75" x14ac:dyDescent="0.2">
      <c r="A15505" s="20"/>
      <c r="C15505" s="22"/>
      <c r="F15505" s="25"/>
    </row>
    <row r="15506" spans="1:6" ht="12.75" x14ac:dyDescent="0.2">
      <c r="A15506" s="20"/>
      <c r="C15506" s="22"/>
      <c r="F15506" s="25"/>
    </row>
    <row r="15507" spans="1:6" ht="12.75" x14ac:dyDescent="0.2">
      <c r="A15507" s="20"/>
      <c r="C15507" s="22"/>
      <c r="F15507" s="25"/>
    </row>
    <row r="15508" spans="1:6" ht="12.75" x14ac:dyDescent="0.2">
      <c r="A15508" s="20"/>
      <c r="C15508" s="22"/>
      <c r="F15508" s="25"/>
    </row>
    <row r="15509" spans="1:6" ht="12.75" x14ac:dyDescent="0.2">
      <c r="A15509" s="20"/>
      <c r="C15509" s="22"/>
      <c r="F15509" s="25"/>
    </row>
    <row r="15510" spans="1:6" ht="12.75" x14ac:dyDescent="0.2">
      <c r="A15510" s="20"/>
      <c r="C15510" s="22"/>
      <c r="F15510" s="25"/>
    </row>
    <row r="15511" spans="1:6" ht="12.75" x14ac:dyDescent="0.2">
      <c r="A15511" s="20"/>
      <c r="C15511" s="22"/>
      <c r="F15511" s="25"/>
    </row>
    <row r="15512" spans="1:6" ht="12.75" x14ac:dyDescent="0.2">
      <c r="A15512" s="20"/>
      <c r="C15512" s="22"/>
      <c r="F15512" s="25"/>
    </row>
    <row r="15513" spans="1:6" ht="12.75" x14ac:dyDescent="0.2">
      <c r="A15513" s="20"/>
      <c r="C15513" s="22"/>
      <c r="F15513" s="25"/>
    </row>
    <row r="15514" spans="1:6" ht="12.75" x14ac:dyDescent="0.2">
      <c r="A15514" s="20"/>
      <c r="C15514" s="22"/>
      <c r="F15514" s="25"/>
    </row>
    <row r="15515" spans="1:6" ht="12.75" x14ac:dyDescent="0.2">
      <c r="A15515" s="20"/>
      <c r="C15515" s="22"/>
      <c r="F15515" s="25"/>
    </row>
    <row r="15516" spans="1:6" ht="12.75" x14ac:dyDescent="0.2">
      <c r="A15516" s="20"/>
      <c r="C15516" s="22"/>
      <c r="F15516" s="25"/>
    </row>
    <row r="15517" spans="1:6" ht="12.75" x14ac:dyDescent="0.2">
      <c r="A15517" s="20"/>
      <c r="C15517" s="22"/>
      <c r="F15517" s="25"/>
    </row>
    <row r="15518" spans="1:6" ht="12.75" x14ac:dyDescent="0.2">
      <c r="A15518" s="20"/>
      <c r="C15518" s="22"/>
      <c r="F15518" s="25"/>
    </row>
    <row r="15519" spans="1:6" ht="12.75" x14ac:dyDescent="0.2">
      <c r="A15519" s="20"/>
      <c r="C15519" s="22"/>
      <c r="F15519" s="25"/>
    </row>
    <row r="15520" spans="1:6" ht="12.75" x14ac:dyDescent="0.2">
      <c r="A15520" s="20"/>
      <c r="C15520" s="22"/>
      <c r="F15520" s="25"/>
    </row>
    <row r="15521" spans="1:6" ht="12.75" x14ac:dyDescent="0.2">
      <c r="A15521" s="20"/>
      <c r="C15521" s="22"/>
      <c r="F15521" s="25"/>
    </row>
    <row r="15522" spans="1:6" ht="12.75" x14ac:dyDescent="0.2">
      <c r="A15522" s="20"/>
      <c r="C15522" s="22"/>
      <c r="F15522" s="25"/>
    </row>
    <row r="15523" spans="1:6" ht="12.75" x14ac:dyDescent="0.2">
      <c r="A15523" s="20"/>
      <c r="C15523" s="22"/>
      <c r="F15523" s="25"/>
    </row>
    <row r="15524" spans="1:6" ht="12.75" x14ac:dyDescent="0.2">
      <c r="A15524" s="20"/>
      <c r="C15524" s="22"/>
      <c r="F15524" s="25"/>
    </row>
    <row r="15525" spans="1:6" ht="12.75" x14ac:dyDescent="0.2">
      <c r="A15525" s="20"/>
      <c r="C15525" s="22"/>
      <c r="F15525" s="25"/>
    </row>
    <row r="15526" spans="1:6" ht="12.75" x14ac:dyDescent="0.2">
      <c r="A15526" s="20"/>
      <c r="C15526" s="22"/>
      <c r="F15526" s="25"/>
    </row>
    <row r="15527" spans="1:6" ht="12.75" x14ac:dyDescent="0.2">
      <c r="A15527" s="20"/>
      <c r="C15527" s="22"/>
      <c r="F15527" s="25"/>
    </row>
    <row r="15528" spans="1:6" ht="12.75" x14ac:dyDescent="0.2">
      <c r="A15528" s="20"/>
      <c r="C15528" s="22"/>
      <c r="F15528" s="25"/>
    </row>
    <row r="15529" spans="1:6" ht="12.75" x14ac:dyDescent="0.2">
      <c r="A15529" s="20"/>
      <c r="C15529" s="22"/>
      <c r="F15529" s="25"/>
    </row>
    <row r="15530" spans="1:6" ht="12.75" x14ac:dyDescent="0.2">
      <c r="A15530" s="20"/>
      <c r="C15530" s="22"/>
      <c r="F15530" s="25"/>
    </row>
    <row r="15531" spans="1:6" ht="12.75" x14ac:dyDescent="0.2">
      <c r="A15531" s="20"/>
      <c r="C15531" s="22"/>
      <c r="F15531" s="25"/>
    </row>
    <row r="15532" spans="1:6" ht="12.75" x14ac:dyDescent="0.2">
      <c r="A15532" s="20"/>
      <c r="C15532" s="22"/>
      <c r="F15532" s="25"/>
    </row>
    <row r="15533" spans="1:6" ht="12.75" x14ac:dyDescent="0.2">
      <c r="A15533" s="20"/>
      <c r="C15533" s="22"/>
      <c r="F15533" s="25"/>
    </row>
    <row r="15534" spans="1:6" ht="12.75" x14ac:dyDescent="0.2">
      <c r="A15534" s="20"/>
      <c r="C15534" s="22"/>
      <c r="F15534" s="25"/>
    </row>
    <row r="15535" spans="1:6" ht="12.75" x14ac:dyDescent="0.2">
      <c r="A15535" s="20"/>
      <c r="C15535" s="22"/>
      <c r="F15535" s="25"/>
    </row>
    <row r="15536" spans="1:6" ht="12.75" x14ac:dyDescent="0.2">
      <c r="A15536" s="20"/>
      <c r="C15536" s="22"/>
      <c r="F15536" s="25"/>
    </row>
    <row r="15537" spans="1:6" ht="12.75" x14ac:dyDescent="0.2">
      <c r="A15537" s="20"/>
      <c r="C15537" s="22"/>
      <c r="F15537" s="25"/>
    </row>
    <row r="15538" spans="1:6" ht="12.75" x14ac:dyDescent="0.2">
      <c r="A15538" s="20"/>
      <c r="C15538" s="22"/>
      <c r="F15538" s="25"/>
    </row>
    <row r="15539" spans="1:6" ht="12.75" x14ac:dyDescent="0.2">
      <c r="A15539" s="20"/>
      <c r="C15539" s="22"/>
      <c r="F15539" s="25"/>
    </row>
    <row r="15540" spans="1:6" ht="12.75" x14ac:dyDescent="0.2">
      <c r="A15540" s="20"/>
      <c r="C15540" s="22"/>
      <c r="F15540" s="25"/>
    </row>
    <row r="15541" spans="1:6" ht="12.75" x14ac:dyDescent="0.2">
      <c r="A15541" s="20"/>
      <c r="C15541" s="22"/>
      <c r="F15541" s="25"/>
    </row>
    <row r="15542" spans="1:6" ht="12.75" x14ac:dyDescent="0.2">
      <c r="A15542" s="20"/>
      <c r="C15542" s="22"/>
      <c r="F15542" s="25"/>
    </row>
    <row r="15543" spans="1:6" ht="12.75" x14ac:dyDescent="0.2">
      <c r="A15543" s="20"/>
      <c r="C15543" s="22"/>
      <c r="F15543" s="25"/>
    </row>
    <row r="15544" spans="1:6" ht="12.75" x14ac:dyDescent="0.2">
      <c r="A15544" s="20"/>
      <c r="C15544" s="22"/>
      <c r="F15544" s="25"/>
    </row>
    <row r="15545" spans="1:6" ht="12.75" x14ac:dyDescent="0.2">
      <c r="A15545" s="20"/>
      <c r="C15545" s="22"/>
      <c r="F15545" s="25"/>
    </row>
    <row r="15546" spans="1:6" ht="12.75" x14ac:dyDescent="0.2">
      <c r="A15546" s="20"/>
      <c r="C15546" s="22"/>
      <c r="F15546" s="25"/>
    </row>
    <row r="15547" spans="1:6" ht="12.75" x14ac:dyDescent="0.2">
      <c r="A15547" s="20"/>
      <c r="C15547" s="22"/>
      <c r="F15547" s="25"/>
    </row>
    <row r="15548" spans="1:6" ht="12.75" x14ac:dyDescent="0.2">
      <c r="A15548" s="20"/>
      <c r="C15548" s="22"/>
      <c r="F15548" s="25"/>
    </row>
    <row r="15549" spans="1:6" ht="12.75" x14ac:dyDescent="0.2">
      <c r="A15549" s="20"/>
      <c r="C15549" s="22"/>
      <c r="F15549" s="25"/>
    </row>
    <row r="15550" spans="1:6" ht="12.75" x14ac:dyDescent="0.2">
      <c r="A15550" s="20"/>
      <c r="C15550" s="22"/>
      <c r="F15550" s="25"/>
    </row>
    <row r="15551" spans="1:6" ht="12.75" x14ac:dyDescent="0.2">
      <c r="A15551" s="20"/>
      <c r="C15551" s="22"/>
      <c r="F15551" s="25"/>
    </row>
    <row r="15552" spans="1:6" ht="12.75" x14ac:dyDescent="0.2">
      <c r="A15552" s="20"/>
      <c r="C15552" s="22"/>
      <c r="F15552" s="25"/>
    </row>
    <row r="15553" spans="1:6" ht="12.75" x14ac:dyDescent="0.2">
      <c r="A15553" s="20"/>
      <c r="C15553" s="22"/>
      <c r="F15553" s="25"/>
    </row>
    <row r="15554" spans="1:6" ht="12.75" x14ac:dyDescent="0.2">
      <c r="A15554" s="20"/>
      <c r="C15554" s="22"/>
      <c r="F15554" s="25"/>
    </row>
    <row r="15555" spans="1:6" ht="12.75" x14ac:dyDescent="0.2">
      <c r="A15555" s="20"/>
      <c r="C15555" s="22"/>
      <c r="F15555" s="25"/>
    </row>
    <row r="15556" spans="1:6" ht="12.75" x14ac:dyDescent="0.2">
      <c r="A15556" s="20"/>
      <c r="C15556" s="22"/>
      <c r="F15556" s="25"/>
    </row>
    <row r="15557" spans="1:6" ht="12.75" x14ac:dyDescent="0.2">
      <c r="A15557" s="20"/>
      <c r="C15557" s="22"/>
      <c r="F15557" s="25"/>
    </row>
    <row r="15558" spans="1:6" ht="12.75" x14ac:dyDescent="0.2">
      <c r="A15558" s="20"/>
      <c r="C15558" s="22"/>
      <c r="F15558" s="25"/>
    </row>
    <row r="15559" spans="1:6" ht="12.75" x14ac:dyDescent="0.2">
      <c r="A15559" s="20"/>
      <c r="C15559" s="22"/>
      <c r="F15559" s="25"/>
    </row>
    <row r="15560" spans="1:6" ht="12.75" x14ac:dyDescent="0.2">
      <c r="A15560" s="20"/>
      <c r="C15560" s="22"/>
      <c r="F15560" s="25"/>
    </row>
    <row r="15561" spans="1:6" ht="12.75" x14ac:dyDescent="0.2">
      <c r="A15561" s="20"/>
      <c r="C15561" s="22"/>
      <c r="F15561" s="25"/>
    </row>
    <row r="15562" spans="1:6" ht="12.75" x14ac:dyDescent="0.2">
      <c r="A15562" s="20"/>
      <c r="C15562" s="22"/>
      <c r="F15562" s="25"/>
    </row>
    <row r="15563" spans="1:6" ht="12.75" x14ac:dyDescent="0.2">
      <c r="A15563" s="20"/>
      <c r="C15563" s="22"/>
      <c r="F15563" s="25"/>
    </row>
    <row r="15564" spans="1:6" ht="12.75" x14ac:dyDescent="0.2">
      <c r="A15564" s="20"/>
      <c r="C15564" s="22"/>
      <c r="F15564" s="25"/>
    </row>
    <row r="15565" spans="1:6" ht="12.75" x14ac:dyDescent="0.2">
      <c r="A15565" s="20"/>
      <c r="C15565" s="22"/>
      <c r="F15565" s="25"/>
    </row>
    <row r="15566" spans="1:6" ht="12.75" x14ac:dyDescent="0.2">
      <c r="A15566" s="20"/>
      <c r="C15566" s="22"/>
      <c r="F15566" s="25"/>
    </row>
    <row r="15567" spans="1:6" ht="12.75" x14ac:dyDescent="0.2">
      <c r="A15567" s="20"/>
      <c r="C15567" s="22"/>
      <c r="F15567" s="25"/>
    </row>
    <row r="15568" spans="1:6" ht="12.75" x14ac:dyDescent="0.2">
      <c r="A15568" s="20"/>
      <c r="C15568" s="22"/>
      <c r="F15568" s="25"/>
    </row>
    <row r="15569" spans="1:6" ht="12.75" x14ac:dyDescent="0.2">
      <c r="A15569" s="20"/>
      <c r="C15569" s="22"/>
      <c r="F15569" s="25"/>
    </row>
    <row r="15570" spans="1:6" ht="12.75" x14ac:dyDescent="0.2">
      <c r="A15570" s="20"/>
      <c r="C15570" s="22"/>
      <c r="F15570" s="25"/>
    </row>
    <row r="15571" spans="1:6" ht="12.75" x14ac:dyDescent="0.2">
      <c r="A15571" s="20"/>
      <c r="C15571" s="22"/>
      <c r="F15571" s="25"/>
    </row>
    <row r="15572" spans="1:6" ht="12.75" x14ac:dyDescent="0.2">
      <c r="A15572" s="20"/>
      <c r="C15572" s="22"/>
      <c r="F15572" s="25"/>
    </row>
    <row r="15573" spans="1:6" ht="12.75" x14ac:dyDescent="0.2">
      <c r="A15573" s="20"/>
      <c r="C15573" s="22"/>
      <c r="F15573" s="25"/>
    </row>
    <row r="15574" spans="1:6" ht="12.75" x14ac:dyDescent="0.2">
      <c r="A15574" s="20"/>
      <c r="C15574" s="22"/>
      <c r="F15574" s="25"/>
    </row>
    <row r="15575" spans="1:6" ht="12.75" x14ac:dyDescent="0.2">
      <c r="A15575" s="20"/>
      <c r="C15575" s="22"/>
      <c r="F15575" s="25"/>
    </row>
    <row r="15576" spans="1:6" ht="12.75" x14ac:dyDescent="0.2">
      <c r="A15576" s="20"/>
      <c r="C15576" s="22"/>
      <c r="F15576" s="25"/>
    </row>
    <row r="15577" spans="1:6" ht="12.75" x14ac:dyDescent="0.2">
      <c r="A15577" s="20"/>
      <c r="C15577" s="22"/>
      <c r="F15577" s="25"/>
    </row>
    <row r="15578" spans="1:6" ht="12.75" x14ac:dyDescent="0.2">
      <c r="A15578" s="20"/>
      <c r="C15578" s="22"/>
      <c r="F15578" s="25"/>
    </row>
    <row r="15579" spans="1:6" ht="12.75" x14ac:dyDescent="0.2">
      <c r="A15579" s="20"/>
      <c r="C15579" s="22"/>
      <c r="F15579" s="25"/>
    </row>
    <row r="15580" spans="1:6" ht="12.75" x14ac:dyDescent="0.2">
      <c r="A15580" s="20"/>
      <c r="C15580" s="22"/>
      <c r="F15580" s="25"/>
    </row>
    <row r="15581" spans="1:6" ht="12.75" x14ac:dyDescent="0.2">
      <c r="A15581" s="20"/>
      <c r="C15581" s="22"/>
      <c r="F15581" s="25"/>
    </row>
    <row r="15582" spans="1:6" ht="12.75" x14ac:dyDescent="0.2">
      <c r="A15582" s="20"/>
      <c r="C15582" s="22"/>
      <c r="F15582" s="25"/>
    </row>
    <row r="15583" spans="1:6" ht="12.75" x14ac:dyDescent="0.2">
      <c r="A15583" s="20"/>
      <c r="C15583" s="22"/>
      <c r="F15583" s="25"/>
    </row>
    <row r="15584" spans="1:6" ht="12.75" x14ac:dyDescent="0.2">
      <c r="A15584" s="20"/>
      <c r="C15584" s="22"/>
      <c r="F15584" s="25"/>
    </row>
    <row r="15585" spans="1:6" ht="12.75" x14ac:dyDescent="0.2">
      <c r="A15585" s="20"/>
      <c r="C15585" s="22"/>
      <c r="F15585" s="25"/>
    </row>
    <row r="15586" spans="1:6" ht="12.75" x14ac:dyDescent="0.2">
      <c r="A15586" s="20"/>
      <c r="C15586" s="22"/>
      <c r="F15586" s="25"/>
    </row>
    <row r="15587" spans="1:6" ht="12.75" x14ac:dyDescent="0.2">
      <c r="A15587" s="20"/>
      <c r="C15587" s="22"/>
      <c r="F15587" s="25"/>
    </row>
    <row r="15588" spans="1:6" ht="12.75" x14ac:dyDescent="0.2">
      <c r="A15588" s="20"/>
      <c r="C15588" s="22"/>
      <c r="F15588" s="25"/>
    </row>
    <row r="15589" spans="1:6" ht="12.75" x14ac:dyDescent="0.2">
      <c r="A15589" s="20"/>
      <c r="C15589" s="22"/>
      <c r="F15589" s="25"/>
    </row>
    <row r="15590" spans="1:6" ht="12.75" x14ac:dyDescent="0.2">
      <c r="A15590" s="20"/>
      <c r="C15590" s="22"/>
      <c r="F15590" s="25"/>
    </row>
    <row r="15591" spans="1:6" ht="12.75" x14ac:dyDescent="0.2">
      <c r="A15591" s="20"/>
      <c r="C15591" s="22"/>
      <c r="F15591" s="25"/>
    </row>
    <row r="15592" spans="1:6" ht="12.75" x14ac:dyDescent="0.2">
      <c r="A15592" s="20"/>
      <c r="C15592" s="22"/>
      <c r="F15592" s="25"/>
    </row>
    <row r="15593" spans="1:6" ht="12.75" x14ac:dyDescent="0.2">
      <c r="A15593" s="20"/>
      <c r="C15593" s="22"/>
      <c r="F15593" s="25"/>
    </row>
    <row r="15594" spans="1:6" ht="12.75" x14ac:dyDescent="0.2">
      <c r="A15594" s="20"/>
      <c r="C15594" s="22"/>
      <c r="F15594" s="25"/>
    </row>
    <row r="15595" spans="1:6" ht="12.75" x14ac:dyDescent="0.2">
      <c r="A15595" s="20"/>
      <c r="C15595" s="22"/>
      <c r="F15595" s="25"/>
    </row>
    <row r="15596" spans="1:6" ht="12.75" x14ac:dyDescent="0.2">
      <c r="A15596" s="20"/>
      <c r="C15596" s="22"/>
      <c r="F15596" s="25"/>
    </row>
    <row r="15597" spans="1:6" ht="12.75" x14ac:dyDescent="0.2">
      <c r="A15597" s="20"/>
      <c r="C15597" s="22"/>
      <c r="F15597" s="25"/>
    </row>
    <row r="15598" spans="1:6" ht="12.75" x14ac:dyDescent="0.2">
      <c r="A15598" s="20"/>
      <c r="C15598" s="22"/>
      <c r="F15598" s="25"/>
    </row>
    <row r="15599" spans="1:6" ht="12.75" x14ac:dyDescent="0.2">
      <c r="A15599" s="20"/>
      <c r="C15599" s="22"/>
      <c r="F15599" s="25"/>
    </row>
    <row r="15600" spans="1:6" ht="12.75" x14ac:dyDescent="0.2">
      <c r="A15600" s="20"/>
      <c r="C15600" s="22"/>
      <c r="F15600" s="25"/>
    </row>
    <row r="15601" spans="1:6" ht="12.75" x14ac:dyDescent="0.2">
      <c r="A15601" s="20"/>
      <c r="C15601" s="22"/>
      <c r="F15601" s="25"/>
    </row>
    <row r="15602" spans="1:6" ht="12.75" x14ac:dyDescent="0.2">
      <c r="A15602" s="20"/>
      <c r="C15602" s="22"/>
      <c r="F15602" s="25"/>
    </row>
    <row r="15603" spans="1:6" ht="12.75" x14ac:dyDescent="0.2">
      <c r="A15603" s="20"/>
      <c r="C15603" s="22"/>
      <c r="F15603" s="25"/>
    </row>
    <row r="15604" spans="1:6" ht="12.75" x14ac:dyDescent="0.2">
      <c r="A15604" s="20"/>
      <c r="C15604" s="22"/>
      <c r="F15604" s="25"/>
    </row>
    <row r="15605" spans="1:6" ht="12.75" x14ac:dyDescent="0.2">
      <c r="A15605" s="20"/>
      <c r="C15605" s="22"/>
      <c r="F15605" s="25"/>
    </row>
    <row r="15606" spans="1:6" ht="12.75" x14ac:dyDescent="0.2">
      <c r="A15606" s="20"/>
      <c r="C15606" s="22"/>
      <c r="F15606" s="25"/>
    </row>
    <row r="15607" spans="1:6" ht="12.75" x14ac:dyDescent="0.2">
      <c r="A15607" s="20"/>
      <c r="C15607" s="22"/>
      <c r="F15607" s="25"/>
    </row>
    <row r="15608" spans="1:6" ht="12.75" x14ac:dyDescent="0.2">
      <c r="A15608" s="20"/>
      <c r="C15608" s="22"/>
      <c r="F15608" s="25"/>
    </row>
    <row r="15609" spans="1:6" ht="12.75" x14ac:dyDescent="0.2">
      <c r="A15609" s="20"/>
      <c r="C15609" s="22"/>
      <c r="F15609" s="25"/>
    </row>
    <row r="15610" spans="1:6" ht="12.75" x14ac:dyDescent="0.2">
      <c r="A15610" s="20"/>
      <c r="C15610" s="22"/>
      <c r="F15610" s="25"/>
    </row>
    <row r="15611" spans="1:6" ht="12.75" x14ac:dyDescent="0.2">
      <c r="A15611" s="20"/>
      <c r="C15611" s="22"/>
      <c r="F15611" s="25"/>
    </row>
    <row r="15612" spans="1:6" ht="12.75" x14ac:dyDescent="0.2">
      <c r="A15612" s="20"/>
      <c r="C15612" s="22"/>
      <c r="F15612" s="25"/>
    </row>
    <row r="15613" spans="1:6" ht="12.75" x14ac:dyDescent="0.2">
      <c r="A15613" s="20"/>
      <c r="C15613" s="22"/>
      <c r="F15613" s="25"/>
    </row>
    <row r="15614" spans="1:6" ht="12.75" x14ac:dyDescent="0.2">
      <c r="A15614" s="20"/>
      <c r="C15614" s="22"/>
      <c r="F15614" s="25"/>
    </row>
    <row r="15615" spans="1:6" ht="12.75" x14ac:dyDescent="0.2">
      <c r="A15615" s="20"/>
      <c r="C15615" s="22"/>
      <c r="F15615" s="25"/>
    </row>
    <row r="15616" spans="1:6" ht="12.75" x14ac:dyDescent="0.2">
      <c r="A15616" s="20"/>
      <c r="C15616" s="22"/>
      <c r="F15616" s="25"/>
    </row>
    <row r="15617" spans="1:6" ht="12.75" x14ac:dyDescent="0.2">
      <c r="A15617" s="20"/>
      <c r="C15617" s="22"/>
      <c r="F15617" s="25"/>
    </row>
    <row r="15618" spans="1:6" ht="12.75" x14ac:dyDescent="0.2">
      <c r="A15618" s="20"/>
      <c r="C15618" s="22"/>
      <c r="F15618" s="25"/>
    </row>
    <row r="15619" spans="1:6" ht="12.75" x14ac:dyDescent="0.2">
      <c r="A15619" s="20"/>
      <c r="C15619" s="22"/>
      <c r="F15619" s="25"/>
    </row>
    <row r="15620" spans="1:6" ht="12.75" x14ac:dyDescent="0.2">
      <c r="A15620" s="20"/>
      <c r="C15620" s="22"/>
      <c r="F15620" s="25"/>
    </row>
    <row r="15621" spans="1:6" ht="12.75" x14ac:dyDescent="0.2">
      <c r="A15621" s="20"/>
      <c r="C15621" s="22"/>
      <c r="F15621" s="25"/>
    </row>
    <row r="15622" spans="1:6" ht="12.75" x14ac:dyDescent="0.2">
      <c r="A15622" s="20"/>
      <c r="C15622" s="22"/>
      <c r="F15622" s="25"/>
    </row>
    <row r="15623" spans="1:6" ht="12.75" x14ac:dyDescent="0.2">
      <c r="A15623" s="20"/>
      <c r="C15623" s="22"/>
      <c r="F15623" s="25"/>
    </row>
    <row r="15624" spans="1:6" ht="12.75" x14ac:dyDescent="0.2">
      <c r="A15624" s="20"/>
      <c r="C15624" s="22"/>
      <c r="F15624" s="25"/>
    </row>
    <row r="15625" spans="1:6" ht="12.75" x14ac:dyDescent="0.2">
      <c r="A15625" s="20"/>
      <c r="C15625" s="22"/>
      <c r="F15625" s="25"/>
    </row>
    <row r="15626" spans="1:6" ht="12.75" x14ac:dyDescent="0.2">
      <c r="A15626" s="20"/>
      <c r="C15626" s="22"/>
      <c r="F15626" s="25"/>
    </row>
    <row r="15627" spans="1:6" ht="12.75" x14ac:dyDescent="0.2">
      <c r="A15627" s="20"/>
      <c r="C15627" s="22"/>
      <c r="F15627" s="25"/>
    </row>
    <row r="15628" spans="1:6" ht="12.75" x14ac:dyDescent="0.2">
      <c r="A15628" s="20"/>
      <c r="C15628" s="22"/>
      <c r="F15628" s="25"/>
    </row>
    <row r="15629" spans="1:6" ht="12.75" x14ac:dyDescent="0.2">
      <c r="A15629" s="20"/>
      <c r="C15629" s="22"/>
      <c r="F15629" s="25"/>
    </row>
    <row r="15630" spans="1:6" ht="12.75" x14ac:dyDescent="0.2">
      <c r="A15630" s="20"/>
      <c r="C15630" s="22"/>
      <c r="F15630" s="25"/>
    </row>
    <row r="15631" spans="1:6" ht="12.75" x14ac:dyDescent="0.2">
      <c r="A15631" s="20"/>
      <c r="C15631" s="22"/>
      <c r="F15631" s="25"/>
    </row>
    <row r="15632" spans="1:6" ht="12.75" x14ac:dyDescent="0.2">
      <c r="A15632" s="20"/>
      <c r="C15632" s="22"/>
      <c r="F15632" s="25"/>
    </row>
    <row r="15633" spans="1:6" ht="12.75" x14ac:dyDescent="0.2">
      <c r="A15633" s="20"/>
      <c r="C15633" s="22"/>
      <c r="F15633" s="25"/>
    </row>
    <row r="15634" spans="1:6" ht="12.75" x14ac:dyDescent="0.2">
      <c r="A15634" s="20"/>
      <c r="C15634" s="22"/>
      <c r="F15634" s="25"/>
    </row>
    <row r="15635" spans="1:6" ht="12.75" x14ac:dyDescent="0.2">
      <c r="A15635" s="20"/>
      <c r="C15635" s="22"/>
      <c r="F15635" s="25"/>
    </row>
    <row r="15636" spans="1:6" ht="12.75" x14ac:dyDescent="0.2">
      <c r="A15636" s="20"/>
      <c r="C15636" s="22"/>
      <c r="F15636" s="25"/>
    </row>
    <row r="15637" spans="1:6" ht="12.75" x14ac:dyDescent="0.2">
      <c r="A15637" s="20"/>
      <c r="C15637" s="22"/>
      <c r="F15637" s="25"/>
    </row>
    <row r="15638" spans="1:6" ht="12.75" x14ac:dyDescent="0.2">
      <c r="A15638" s="20"/>
      <c r="C15638" s="22"/>
      <c r="F15638" s="25"/>
    </row>
    <row r="15639" spans="1:6" ht="12.75" x14ac:dyDescent="0.2">
      <c r="A15639" s="20"/>
      <c r="C15639" s="22"/>
      <c r="F15639" s="25"/>
    </row>
    <row r="15640" spans="1:6" ht="12.75" x14ac:dyDescent="0.2">
      <c r="A15640" s="20"/>
      <c r="C15640" s="22"/>
      <c r="F15640" s="25"/>
    </row>
    <row r="15641" spans="1:6" ht="12.75" x14ac:dyDescent="0.2">
      <c r="A15641" s="20"/>
      <c r="C15641" s="22"/>
      <c r="F15641" s="25"/>
    </row>
    <row r="15642" spans="1:6" ht="12.75" x14ac:dyDescent="0.2">
      <c r="A15642" s="20"/>
      <c r="C15642" s="22"/>
      <c r="F15642" s="25"/>
    </row>
    <row r="15643" spans="1:6" ht="12.75" x14ac:dyDescent="0.2">
      <c r="A15643" s="20"/>
      <c r="C15643" s="22"/>
      <c r="F15643" s="25"/>
    </row>
    <row r="15644" spans="1:6" ht="12.75" x14ac:dyDescent="0.2">
      <c r="A15644" s="20"/>
      <c r="C15644" s="22"/>
      <c r="F15644" s="25"/>
    </row>
    <row r="15645" spans="1:6" ht="12.75" x14ac:dyDescent="0.2">
      <c r="A15645" s="20"/>
      <c r="C15645" s="22"/>
      <c r="F15645" s="25"/>
    </row>
    <row r="15646" spans="1:6" ht="12.75" x14ac:dyDescent="0.2">
      <c r="A15646" s="20"/>
      <c r="C15646" s="22"/>
      <c r="F15646" s="25"/>
    </row>
    <row r="15647" spans="1:6" ht="12.75" x14ac:dyDescent="0.2">
      <c r="A15647" s="20"/>
      <c r="C15647" s="22"/>
      <c r="F15647" s="25"/>
    </row>
    <row r="15648" spans="1:6" ht="12.75" x14ac:dyDescent="0.2">
      <c r="A15648" s="20"/>
      <c r="C15648" s="22"/>
      <c r="F15648" s="25"/>
    </row>
    <row r="15649" spans="1:6" ht="12.75" x14ac:dyDescent="0.2">
      <c r="A15649" s="20"/>
      <c r="C15649" s="22"/>
      <c r="F15649" s="25"/>
    </row>
    <row r="15650" spans="1:6" ht="12.75" x14ac:dyDescent="0.2">
      <c r="A15650" s="20"/>
      <c r="C15650" s="22"/>
      <c r="F15650" s="25"/>
    </row>
    <row r="15651" spans="1:6" ht="12.75" x14ac:dyDescent="0.2">
      <c r="A15651" s="20"/>
      <c r="C15651" s="22"/>
      <c r="F15651" s="25"/>
    </row>
    <row r="15652" spans="1:6" ht="12.75" x14ac:dyDescent="0.2">
      <c r="A15652" s="20"/>
      <c r="C15652" s="22"/>
      <c r="F15652" s="25"/>
    </row>
    <row r="15653" spans="1:6" ht="12.75" x14ac:dyDescent="0.2">
      <c r="A15653" s="20"/>
      <c r="C15653" s="22"/>
      <c r="F15653" s="25"/>
    </row>
    <row r="15654" spans="1:6" ht="12.75" x14ac:dyDescent="0.2">
      <c r="A15654" s="20"/>
      <c r="C15654" s="22"/>
      <c r="F15654" s="25"/>
    </row>
    <row r="15655" spans="1:6" ht="12.75" x14ac:dyDescent="0.2">
      <c r="A15655" s="20"/>
      <c r="C15655" s="22"/>
      <c r="F15655" s="25"/>
    </row>
    <row r="15656" spans="1:6" ht="12.75" x14ac:dyDescent="0.2">
      <c r="A15656" s="20"/>
      <c r="C15656" s="22"/>
      <c r="F15656" s="25"/>
    </row>
    <row r="15657" spans="1:6" ht="12.75" x14ac:dyDescent="0.2">
      <c r="A15657" s="20"/>
      <c r="C15657" s="22"/>
      <c r="F15657" s="25"/>
    </row>
    <row r="15658" spans="1:6" ht="12.75" x14ac:dyDescent="0.2">
      <c r="A15658" s="20"/>
      <c r="C15658" s="22"/>
      <c r="F15658" s="25"/>
    </row>
    <row r="15659" spans="1:6" ht="12.75" x14ac:dyDescent="0.2">
      <c r="A15659" s="20"/>
      <c r="C15659" s="22"/>
      <c r="F15659" s="25"/>
    </row>
    <row r="15660" spans="1:6" ht="12.75" x14ac:dyDescent="0.2">
      <c r="A15660" s="20"/>
      <c r="C15660" s="22"/>
      <c r="F15660" s="25"/>
    </row>
    <row r="15661" spans="1:6" ht="12.75" x14ac:dyDescent="0.2">
      <c r="A15661" s="20"/>
      <c r="C15661" s="22"/>
      <c r="F15661" s="25"/>
    </row>
    <row r="15662" spans="1:6" ht="12.75" x14ac:dyDescent="0.2">
      <c r="A15662" s="20"/>
      <c r="C15662" s="22"/>
      <c r="F15662" s="25"/>
    </row>
    <row r="15663" spans="1:6" ht="12.75" x14ac:dyDescent="0.2">
      <c r="A15663" s="20"/>
      <c r="C15663" s="22"/>
      <c r="F15663" s="25"/>
    </row>
    <row r="15664" spans="1:6" ht="12.75" x14ac:dyDescent="0.2">
      <c r="A15664" s="20"/>
      <c r="C15664" s="22"/>
      <c r="F15664" s="25"/>
    </row>
    <row r="15665" spans="1:6" ht="12.75" x14ac:dyDescent="0.2">
      <c r="A15665" s="20"/>
      <c r="C15665" s="22"/>
      <c r="F15665" s="25"/>
    </row>
    <row r="15666" spans="1:6" ht="12.75" x14ac:dyDescent="0.2">
      <c r="A15666" s="20"/>
      <c r="C15666" s="22"/>
      <c r="F15666" s="25"/>
    </row>
    <row r="15667" spans="1:6" ht="12.75" x14ac:dyDescent="0.2">
      <c r="A15667" s="20"/>
      <c r="C15667" s="22"/>
      <c r="F15667" s="25"/>
    </row>
    <row r="15668" spans="1:6" ht="12.75" x14ac:dyDescent="0.2">
      <c r="A15668" s="20"/>
      <c r="C15668" s="22"/>
      <c r="F15668" s="25"/>
    </row>
    <row r="15669" spans="1:6" ht="12.75" x14ac:dyDescent="0.2">
      <c r="A15669" s="20"/>
      <c r="C15669" s="22"/>
      <c r="F15669" s="25"/>
    </row>
    <row r="15670" spans="1:6" ht="12.75" x14ac:dyDescent="0.2">
      <c r="A15670" s="20"/>
      <c r="C15670" s="22"/>
      <c r="F15670" s="25"/>
    </row>
    <row r="15671" spans="1:6" ht="12.75" x14ac:dyDescent="0.2">
      <c r="A15671" s="20"/>
      <c r="C15671" s="22"/>
      <c r="F15671" s="25"/>
    </row>
    <row r="15672" spans="1:6" ht="12.75" x14ac:dyDescent="0.2">
      <c r="A15672" s="20"/>
      <c r="C15672" s="22"/>
      <c r="F15672" s="25"/>
    </row>
    <row r="15673" spans="1:6" ht="12.75" x14ac:dyDescent="0.2">
      <c r="A15673" s="20"/>
      <c r="C15673" s="22"/>
      <c r="F15673" s="25"/>
    </row>
    <row r="15674" spans="1:6" ht="12.75" x14ac:dyDescent="0.2">
      <c r="A15674" s="20"/>
      <c r="C15674" s="22"/>
      <c r="F15674" s="25"/>
    </row>
    <row r="15675" spans="1:6" ht="12.75" x14ac:dyDescent="0.2">
      <c r="A15675" s="20"/>
      <c r="C15675" s="22"/>
      <c r="F15675" s="25"/>
    </row>
    <row r="15676" spans="1:6" ht="12.75" x14ac:dyDescent="0.2">
      <c r="A15676" s="20"/>
      <c r="C15676" s="22"/>
      <c r="F15676" s="25"/>
    </row>
    <row r="15677" spans="1:6" ht="12.75" x14ac:dyDescent="0.2">
      <c r="A15677" s="20"/>
      <c r="C15677" s="22"/>
      <c r="F15677" s="25"/>
    </row>
    <row r="15678" spans="1:6" ht="12.75" x14ac:dyDescent="0.2">
      <c r="A15678" s="20"/>
      <c r="C15678" s="22"/>
      <c r="F15678" s="25"/>
    </row>
    <row r="15679" spans="1:6" ht="12.75" x14ac:dyDescent="0.2">
      <c r="A15679" s="20"/>
      <c r="C15679" s="22"/>
      <c r="F15679" s="25"/>
    </row>
    <row r="15680" spans="1:6" ht="12.75" x14ac:dyDescent="0.2">
      <c r="A15680" s="20"/>
      <c r="C15680" s="22"/>
      <c r="F15680" s="25"/>
    </row>
    <row r="15681" spans="1:6" ht="12.75" x14ac:dyDescent="0.2">
      <c r="A15681" s="20"/>
      <c r="C15681" s="22"/>
      <c r="F15681" s="25"/>
    </row>
    <row r="15682" spans="1:6" ht="12.75" x14ac:dyDescent="0.2">
      <c r="A15682" s="20"/>
      <c r="C15682" s="22"/>
      <c r="F15682" s="25"/>
    </row>
    <row r="15683" spans="1:6" ht="12.75" x14ac:dyDescent="0.2">
      <c r="A15683" s="20"/>
      <c r="C15683" s="22"/>
      <c r="F15683" s="25"/>
    </row>
    <row r="15684" spans="1:6" ht="12.75" x14ac:dyDescent="0.2">
      <c r="A15684" s="20"/>
      <c r="C15684" s="22"/>
      <c r="F15684" s="25"/>
    </row>
    <row r="15685" spans="1:6" ht="12.75" x14ac:dyDescent="0.2">
      <c r="A15685" s="20"/>
      <c r="C15685" s="22"/>
      <c r="F15685" s="25"/>
    </row>
    <row r="15686" spans="1:6" ht="12.75" x14ac:dyDescent="0.2">
      <c r="A15686" s="20"/>
      <c r="C15686" s="22"/>
      <c r="F15686" s="25"/>
    </row>
    <row r="15687" spans="1:6" ht="12.75" x14ac:dyDescent="0.2">
      <c r="A15687" s="20"/>
      <c r="C15687" s="22"/>
      <c r="F15687" s="25"/>
    </row>
    <row r="15688" spans="1:6" ht="12.75" x14ac:dyDescent="0.2">
      <c r="A15688" s="20"/>
      <c r="C15688" s="22"/>
      <c r="F15688" s="25"/>
    </row>
    <row r="15689" spans="1:6" ht="12.75" x14ac:dyDescent="0.2">
      <c r="A15689" s="20"/>
      <c r="C15689" s="22"/>
      <c r="F15689" s="25"/>
    </row>
    <row r="15690" spans="1:6" ht="12.75" x14ac:dyDescent="0.2">
      <c r="A15690" s="20"/>
      <c r="C15690" s="22"/>
      <c r="F15690" s="25"/>
    </row>
    <row r="15691" spans="1:6" ht="12.75" x14ac:dyDescent="0.2">
      <c r="A15691" s="20"/>
      <c r="C15691" s="22"/>
      <c r="F15691" s="25"/>
    </row>
    <row r="15692" spans="1:6" ht="12.75" x14ac:dyDescent="0.2">
      <c r="A15692" s="20"/>
      <c r="C15692" s="22"/>
      <c r="F15692" s="25"/>
    </row>
    <row r="15693" spans="1:6" ht="12.75" x14ac:dyDescent="0.2">
      <c r="A15693" s="20"/>
      <c r="C15693" s="22"/>
      <c r="F15693" s="25"/>
    </row>
    <row r="15694" spans="1:6" ht="12.75" x14ac:dyDescent="0.2">
      <c r="A15694" s="20"/>
      <c r="C15694" s="22"/>
      <c r="F15694" s="25"/>
    </row>
    <row r="15695" spans="1:6" ht="12.75" x14ac:dyDescent="0.2">
      <c r="A15695" s="20"/>
      <c r="C15695" s="22"/>
      <c r="F15695" s="25"/>
    </row>
    <row r="15696" spans="1:6" ht="12.75" x14ac:dyDescent="0.2">
      <c r="A15696" s="20"/>
      <c r="C15696" s="22"/>
      <c r="F15696" s="25"/>
    </row>
    <row r="15697" spans="1:6" ht="12.75" x14ac:dyDescent="0.2">
      <c r="A15697" s="20"/>
      <c r="C15697" s="22"/>
      <c r="F15697" s="25"/>
    </row>
    <row r="15698" spans="1:6" ht="12.75" x14ac:dyDescent="0.2">
      <c r="A15698" s="20"/>
      <c r="C15698" s="22"/>
      <c r="F15698" s="25"/>
    </row>
    <row r="15699" spans="1:6" ht="12.75" x14ac:dyDescent="0.2">
      <c r="A15699" s="20"/>
      <c r="C15699" s="22"/>
      <c r="F15699" s="25"/>
    </row>
    <row r="15700" spans="1:6" ht="12.75" x14ac:dyDescent="0.2">
      <c r="A15700" s="20"/>
      <c r="C15700" s="22"/>
      <c r="F15700" s="25"/>
    </row>
    <row r="15701" spans="1:6" ht="12.75" x14ac:dyDescent="0.2">
      <c r="A15701" s="20"/>
      <c r="C15701" s="22"/>
      <c r="F15701" s="25"/>
    </row>
    <row r="15702" spans="1:6" ht="12.75" x14ac:dyDescent="0.2">
      <c r="A15702" s="20"/>
      <c r="C15702" s="22"/>
      <c r="F15702" s="25"/>
    </row>
    <row r="15703" spans="1:6" ht="12.75" x14ac:dyDescent="0.2">
      <c r="A15703" s="20"/>
      <c r="C15703" s="22"/>
      <c r="F15703" s="25"/>
    </row>
    <row r="15704" spans="1:6" ht="12.75" x14ac:dyDescent="0.2">
      <c r="A15704" s="20"/>
      <c r="C15704" s="22"/>
      <c r="F15704" s="25"/>
    </row>
    <row r="15705" spans="1:6" ht="12.75" x14ac:dyDescent="0.2">
      <c r="A15705" s="20"/>
      <c r="C15705" s="22"/>
      <c r="F15705" s="25"/>
    </row>
    <row r="15706" spans="1:6" ht="12.75" x14ac:dyDescent="0.2">
      <c r="A15706" s="20"/>
      <c r="C15706" s="22"/>
      <c r="F15706" s="25"/>
    </row>
    <row r="15707" spans="1:6" ht="12.75" x14ac:dyDescent="0.2">
      <c r="A15707" s="20"/>
      <c r="C15707" s="22"/>
      <c r="F15707" s="25"/>
    </row>
    <row r="15708" spans="1:6" ht="12.75" x14ac:dyDescent="0.2">
      <c r="A15708" s="20"/>
      <c r="C15708" s="22"/>
      <c r="F15708" s="25"/>
    </row>
    <row r="15709" spans="1:6" ht="12.75" x14ac:dyDescent="0.2">
      <c r="A15709" s="20"/>
      <c r="C15709" s="22"/>
      <c r="F15709" s="25"/>
    </row>
    <row r="15710" spans="1:6" ht="12.75" x14ac:dyDescent="0.2">
      <c r="A15710" s="20"/>
      <c r="C15710" s="22"/>
      <c r="F15710" s="25"/>
    </row>
    <row r="15711" spans="1:6" ht="12.75" x14ac:dyDescent="0.2">
      <c r="A15711" s="20"/>
      <c r="C15711" s="22"/>
      <c r="F15711" s="25"/>
    </row>
    <row r="15712" spans="1:6" ht="12.75" x14ac:dyDescent="0.2">
      <c r="A15712" s="20"/>
      <c r="C15712" s="22"/>
      <c r="F15712" s="25"/>
    </row>
    <row r="15713" spans="1:6" ht="12.75" x14ac:dyDescent="0.2">
      <c r="A15713" s="20"/>
      <c r="C15713" s="22"/>
      <c r="F15713" s="25"/>
    </row>
    <row r="15714" spans="1:6" ht="12.75" x14ac:dyDescent="0.2">
      <c r="A15714" s="20"/>
      <c r="C15714" s="22"/>
      <c r="F15714" s="25"/>
    </row>
    <row r="15715" spans="1:6" ht="12.75" x14ac:dyDescent="0.2">
      <c r="A15715" s="20"/>
      <c r="C15715" s="22"/>
      <c r="F15715" s="25"/>
    </row>
    <row r="15716" spans="1:6" ht="12.75" x14ac:dyDescent="0.2">
      <c r="A15716" s="20"/>
      <c r="C15716" s="22"/>
      <c r="F15716" s="25"/>
    </row>
    <row r="15717" spans="1:6" ht="12.75" x14ac:dyDescent="0.2">
      <c r="A15717" s="20"/>
      <c r="C15717" s="22"/>
      <c r="F15717" s="25"/>
    </row>
    <row r="15718" spans="1:6" ht="12.75" x14ac:dyDescent="0.2">
      <c r="A15718" s="20"/>
      <c r="C15718" s="22"/>
      <c r="F15718" s="25"/>
    </row>
    <row r="15719" spans="1:6" ht="12.75" x14ac:dyDescent="0.2">
      <c r="A15719" s="20"/>
      <c r="C15719" s="22"/>
      <c r="F15719" s="25"/>
    </row>
    <row r="15720" spans="1:6" ht="12.75" x14ac:dyDescent="0.2">
      <c r="A15720" s="20"/>
      <c r="C15720" s="22"/>
      <c r="F15720" s="25"/>
    </row>
    <row r="15721" spans="1:6" ht="12.75" x14ac:dyDescent="0.2">
      <c r="A15721" s="20"/>
      <c r="C15721" s="22"/>
      <c r="F15721" s="25"/>
    </row>
    <row r="15722" spans="1:6" ht="12.75" x14ac:dyDescent="0.2">
      <c r="A15722" s="20"/>
      <c r="C15722" s="22"/>
      <c r="F15722" s="25"/>
    </row>
    <row r="15723" spans="1:6" ht="12.75" x14ac:dyDescent="0.2">
      <c r="A15723" s="20"/>
      <c r="C15723" s="22"/>
      <c r="F15723" s="25"/>
    </row>
    <row r="15724" spans="1:6" ht="12.75" x14ac:dyDescent="0.2">
      <c r="A15724" s="20"/>
      <c r="C15724" s="22"/>
      <c r="F15724" s="25"/>
    </row>
    <row r="15725" spans="1:6" ht="12.75" x14ac:dyDescent="0.2">
      <c r="A15725" s="20"/>
      <c r="C15725" s="22"/>
      <c r="F15725" s="25"/>
    </row>
    <row r="15726" spans="1:6" ht="12.75" x14ac:dyDescent="0.2">
      <c r="A15726" s="20"/>
      <c r="C15726" s="22"/>
      <c r="F15726" s="25"/>
    </row>
    <row r="15727" spans="1:6" ht="12.75" x14ac:dyDescent="0.2">
      <c r="A15727" s="20"/>
      <c r="C15727" s="22"/>
      <c r="F15727" s="25"/>
    </row>
    <row r="15728" spans="1:6" ht="12.75" x14ac:dyDescent="0.2">
      <c r="A15728" s="20"/>
      <c r="C15728" s="22"/>
      <c r="F15728" s="25"/>
    </row>
    <row r="15729" spans="1:6" ht="12.75" x14ac:dyDescent="0.2">
      <c r="A15729" s="20"/>
      <c r="C15729" s="22"/>
      <c r="F15729" s="25"/>
    </row>
    <row r="15730" spans="1:6" ht="12.75" x14ac:dyDescent="0.2">
      <c r="A15730" s="20"/>
      <c r="C15730" s="22"/>
      <c r="F15730" s="25"/>
    </row>
    <row r="15731" spans="1:6" ht="12.75" x14ac:dyDescent="0.2">
      <c r="A15731" s="20"/>
      <c r="C15731" s="22"/>
      <c r="F15731" s="25"/>
    </row>
    <row r="15732" spans="1:6" ht="12.75" x14ac:dyDescent="0.2">
      <c r="A15732" s="20"/>
      <c r="C15732" s="22"/>
      <c r="F15732" s="25"/>
    </row>
    <row r="15733" spans="1:6" ht="12.75" x14ac:dyDescent="0.2">
      <c r="A15733" s="20"/>
      <c r="C15733" s="22"/>
      <c r="F15733" s="25"/>
    </row>
    <row r="15734" spans="1:6" ht="12.75" x14ac:dyDescent="0.2">
      <c r="A15734" s="20"/>
      <c r="C15734" s="22"/>
      <c r="F15734" s="25"/>
    </row>
    <row r="15735" spans="1:6" ht="12.75" x14ac:dyDescent="0.2">
      <c r="A15735" s="20"/>
      <c r="C15735" s="22"/>
      <c r="F15735" s="25"/>
    </row>
    <row r="15736" spans="1:6" ht="12.75" x14ac:dyDescent="0.2">
      <c r="A15736" s="20"/>
      <c r="C15736" s="22"/>
      <c r="F15736" s="25"/>
    </row>
    <row r="15737" spans="1:6" ht="12.75" x14ac:dyDescent="0.2">
      <c r="A15737" s="20"/>
      <c r="C15737" s="22"/>
      <c r="F15737" s="25"/>
    </row>
    <row r="15738" spans="1:6" ht="12.75" x14ac:dyDescent="0.2">
      <c r="A15738" s="20"/>
      <c r="C15738" s="22"/>
      <c r="F15738" s="25"/>
    </row>
    <row r="15739" spans="1:6" ht="12.75" x14ac:dyDescent="0.2">
      <c r="A15739" s="20"/>
      <c r="C15739" s="22"/>
      <c r="F15739" s="25"/>
    </row>
    <row r="15740" spans="1:6" ht="12.75" x14ac:dyDescent="0.2">
      <c r="A15740" s="20"/>
      <c r="C15740" s="22"/>
      <c r="F15740" s="25"/>
    </row>
    <row r="15741" spans="1:6" ht="12.75" x14ac:dyDescent="0.2">
      <c r="A15741" s="20"/>
      <c r="C15741" s="22"/>
      <c r="F15741" s="25"/>
    </row>
    <row r="15742" spans="1:6" ht="12.75" x14ac:dyDescent="0.2">
      <c r="A15742" s="20"/>
      <c r="C15742" s="22"/>
      <c r="F15742" s="25"/>
    </row>
    <row r="15743" spans="1:6" ht="12.75" x14ac:dyDescent="0.2">
      <c r="A15743" s="20"/>
      <c r="C15743" s="22"/>
      <c r="F15743" s="25"/>
    </row>
    <row r="15744" spans="1:6" ht="12.75" x14ac:dyDescent="0.2">
      <c r="A15744" s="20"/>
      <c r="C15744" s="22"/>
      <c r="F15744" s="25"/>
    </row>
    <row r="15745" spans="1:6" ht="12.75" x14ac:dyDescent="0.2">
      <c r="A15745" s="20"/>
      <c r="C15745" s="22"/>
      <c r="F15745" s="25"/>
    </row>
    <row r="15746" spans="1:6" ht="12.75" x14ac:dyDescent="0.2">
      <c r="A15746" s="20"/>
      <c r="C15746" s="22"/>
      <c r="F15746" s="25"/>
    </row>
    <row r="15747" spans="1:6" ht="12.75" x14ac:dyDescent="0.2">
      <c r="A15747" s="20"/>
      <c r="C15747" s="22"/>
      <c r="F15747" s="25"/>
    </row>
    <row r="15748" spans="1:6" ht="12.75" x14ac:dyDescent="0.2">
      <c r="A15748" s="20"/>
      <c r="C15748" s="22"/>
      <c r="F15748" s="25"/>
    </row>
    <row r="15749" spans="1:6" ht="12.75" x14ac:dyDescent="0.2">
      <c r="A15749" s="20"/>
      <c r="C15749" s="22"/>
      <c r="F15749" s="25"/>
    </row>
    <row r="15750" spans="1:6" ht="12.75" x14ac:dyDescent="0.2">
      <c r="A15750" s="20"/>
      <c r="C15750" s="22"/>
      <c r="F15750" s="25"/>
    </row>
    <row r="15751" spans="1:6" ht="12.75" x14ac:dyDescent="0.2">
      <c r="A15751" s="20"/>
      <c r="C15751" s="22"/>
      <c r="F15751" s="25"/>
    </row>
    <row r="15752" spans="1:6" ht="12.75" x14ac:dyDescent="0.2">
      <c r="A15752" s="20"/>
      <c r="C15752" s="22"/>
      <c r="F15752" s="25"/>
    </row>
    <row r="15753" spans="1:6" ht="12.75" x14ac:dyDescent="0.2">
      <c r="A15753" s="20"/>
      <c r="C15753" s="22"/>
      <c r="F15753" s="25"/>
    </row>
    <row r="15754" spans="1:6" ht="12.75" x14ac:dyDescent="0.2">
      <c r="A15754" s="20"/>
      <c r="C15754" s="22"/>
      <c r="F15754" s="25"/>
    </row>
    <row r="15755" spans="1:6" ht="12.75" x14ac:dyDescent="0.2">
      <c r="A15755" s="20"/>
      <c r="C15755" s="22"/>
      <c r="F15755" s="25"/>
    </row>
    <row r="15756" spans="1:6" ht="12.75" x14ac:dyDescent="0.2">
      <c r="A15756" s="20"/>
      <c r="C15756" s="22"/>
      <c r="F15756" s="25"/>
    </row>
    <row r="15757" spans="1:6" ht="12.75" x14ac:dyDescent="0.2">
      <c r="A15757" s="20"/>
      <c r="C15757" s="22"/>
      <c r="F15757" s="25"/>
    </row>
    <row r="15758" spans="1:6" ht="12.75" x14ac:dyDescent="0.2">
      <c r="A15758" s="20"/>
      <c r="C15758" s="22"/>
      <c r="F15758" s="25"/>
    </row>
    <row r="15759" spans="1:6" ht="12.75" x14ac:dyDescent="0.2">
      <c r="A15759" s="20"/>
      <c r="C15759" s="22"/>
      <c r="F15759" s="25"/>
    </row>
    <row r="15760" spans="1:6" ht="12.75" x14ac:dyDescent="0.2">
      <c r="A15760" s="20"/>
      <c r="C15760" s="22"/>
      <c r="F15760" s="25"/>
    </row>
    <row r="15761" spans="1:6" ht="12.75" x14ac:dyDescent="0.2">
      <c r="A15761" s="20"/>
      <c r="C15761" s="22"/>
      <c r="F15761" s="25"/>
    </row>
    <row r="15762" spans="1:6" ht="12.75" x14ac:dyDescent="0.2">
      <c r="A15762" s="20"/>
      <c r="C15762" s="22"/>
      <c r="F15762" s="25"/>
    </row>
    <row r="15763" spans="1:6" ht="12.75" x14ac:dyDescent="0.2">
      <c r="A15763" s="20"/>
      <c r="C15763" s="22"/>
      <c r="F15763" s="25"/>
    </row>
    <row r="15764" spans="1:6" ht="12.75" x14ac:dyDescent="0.2">
      <c r="A15764" s="20"/>
      <c r="C15764" s="22"/>
      <c r="F15764" s="25"/>
    </row>
    <row r="15765" spans="1:6" ht="12.75" x14ac:dyDescent="0.2">
      <c r="A15765" s="20"/>
      <c r="C15765" s="22"/>
      <c r="F15765" s="25"/>
    </row>
    <row r="15766" spans="1:6" ht="12.75" x14ac:dyDescent="0.2">
      <c r="A15766" s="20"/>
      <c r="C15766" s="22"/>
      <c r="F15766" s="25"/>
    </row>
    <row r="15767" spans="1:6" ht="12.75" x14ac:dyDescent="0.2">
      <c r="A15767" s="20"/>
      <c r="C15767" s="22"/>
      <c r="F15767" s="25"/>
    </row>
    <row r="15768" spans="1:6" ht="12.75" x14ac:dyDescent="0.2">
      <c r="A15768" s="20"/>
      <c r="C15768" s="22"/>
      <c r="F15768" s="25"/>
    </row>
    <row r="15769" spans="1:6" ht="12.75" x14ac:dyDescent="0.2">
      <c r="A15769" s="20"/>
      <c r="C15769" s="22"/>
      <c r="F15769" s="25"/>
    </row>
    <row r="15770" spans="1:6" ht="12.75" x14ac:dyDescent="0.2">
      <c r="A15770" s="20"/>
      <c r="C15770" s="22"/>
      <c r="F15770" s="25"/>
    </row>
    <row r="15771" spans="1:6" ht="12.75" x14ac:dyDescent="0.2">
      <c r="A15771" s="20"/>
      <c r="C15771" s="22"/>
      <c r="F15771" s="25"/>
    </row>
    <row r="15772" spans="1:6" ht="12.75" x14ac:dyDescent="0.2">
      <c r="A15772" s="20"/>
      <c r="C15772" s="22"/>
      <c r="F15772" s="25"/>
    </row>
    <row r="15773" spans="1:6" ht="12.75" x14ac:dyDescent="0.2">
      <c r="A15773" s="20"/>
      <c r="C15773" s="22"/>
      <c r="F15773" s="25"/>
    </row>
    <row r="15774" spans="1:6" ht="12.75" x14ac:dyDescent="0.2">
      <c r="A15774" s="20"/>
      <c r="C15774" s="22"/>
      <c r="F15774" s="25"/>
    </row>
    <row r="15775" spans="1:6" ht="12.75" x14ac:dyDescent="0.2">
      <c r="A15775" s="20"/>
      <c r="C15775" s="22"/>
      <c r="F15775" s="25"/>
    </row>
    <row r="15776" spans="1:6" ht="12.75" x14ac:dyDescent="0.2">
      <c r="A15776" s="20"/>
      <c r="C15776" s="22"/>
      <c r="F15776" s="25"/>
    </row>
    <row r="15777" spans="1:6" ht="12.75" x14ac:dyDescent="0.2">
      <c r="A15777" s="20"/>
      <c r="C15777" s="22"/>
      <c r="F15777" s="25"/>
    </row>
    <row r="15778" spans="1:6" ht="12.75" x14ac:dyDescent="0.2">
      <c r="A15778" s="20"/>
      <c r="C15778" s="22"/>
      <c r="F15778" s="25"/>
    </row>
    <row r="15779" spans="1:6" ht="12.75" x14ac:dyDescent="0.2">
      <c r="A15779" s="20"/>
      <c r="C15779" s="22"/>
      <c r="F15779" s="25"/>
    </row>
    <row r="15780" spans="1:6" ht="12.75" x14ac:dyDescent="0.2">
      <c r="A15780" s="20"/>
      <c r="C15780" s="22"/>
      <c r="F15780" s="25"/>
    </row>
    <row r="15781" spans="1:6" ht="12.75" x14ac:dyDescent="0.2">
      <c r="A15781" s="20"/>
      <c r="C15781" s="22"/>
      <c r="F15781" s="25"/>
    </row>
    <row r="15782" spans="1:6" ht="12.75" x14ac:dyDescent="0.2">
      <c r="A15782" s="20"/>
      <c r="C15782" s="22"/>
      <c r="F15782" s="25"/>
    </row>
    <row r="15783" spans="1:6" ht="12.75" x14ac:dyDescent="0.2">
      <c r="A15783" s="20"/>
      <c r="C15783" s="22"/>
      <c r="F15783" s="25"/>
    </row>
    <row r="15784" spans="1:6" ht="12.75" x14ac:dyDescent="0.2">
      <c r="A15784" s="20"/>
      <c r="C15784" s="22"/>
      <c r="F15784" s="25"/>
    </row>
    <row r="15785" spans="1:6" ht="12.75" x14ac:dyDescent="0.2">
      <c r="A15785" s="20"/>
      <c r="C15785" s="22"/>
      <c r="F15785" s="25"/>
    </row>
    <row r="15786" spans="1:6" ht="12.75" x14ac:dyDescent="0.2">
      <c r="A15786" s="20"/>
      <c r="C15786" s="22"/>
      <c r="F15786" s="25"/>
    </row>
    <row r="15787" spans="1:6" ht="12.75" x14ac:dyDescent="0.2">
      <c r="A15787" s="20"/>
      <c r="C15787" s="22"/>
      <c r="F15787" s="25"/>
    </row>
    <row r="15788" spans="1:6" ht="12.75" x14ac:dyDescent="0.2">
      <c r="A15788" s="20"/>
      <c r="C15788" s="22"/>
      <c r="F15788" s="25"/>
    </row>
    <row r="15789" spans="1:6" ht="12.75" x14ac:dyDescent="0.2">
      <c r="A15789" s="20"/>
      <c r="C15789" s="22"/>
      <c r="F15789" s="25"/>
    </row>
    <row r="15790" spans="1:6" ht="12.75" x14ac:dyDescent="0.2">
      <c r="A15790" s="20"/>
      <c r="C15790" s="22"/>
      <c r="F15790" s="25"/>
    </row>
    <row r="15791" spans="1:6" ht="12.75" x14ac:dyDescent="0.2">
      <c r="A15791" s="20"/>
      <c r="C15791" s="22"/>
      <c r="F15791" s="25"/>
    </row>
    <row r="15792" spans="1:6" ht="12.75" x14ac:dyDescent="0.2">
      <c r="A15792" s="20"/>
      <c r="C15792" s="22"/>
      <c r="F15792" s="25"/>
    </row>
    <row r="15793" spans="1:6" ht="12.75" x14ac:dyDescent="0.2">
      <c r="A15793" s="20"/>
      <c r="C15793" s="22"/>
      <c r="F15793" s="25"/>
    </row>
    <row r="15794" spans="1:6" ht="12.75" x14ac:dyDescent="0.2">
      <c r="A15794" s="20"/>
      <c r="C15794" s="22"/>
      <c r="F15794" s="25"/>
    </row>
    <row r="15795" spans="1:6" ht="12.75" x14ac:dyDescent="0.2">
      <c r="A15795" s="20"/>
      <c r="C15795" s="22"/>
      <c r="F15795" s="25"/>
    </row>
    <row r="15796" spans="1:6" ht="12.75" x14ac:dyDescent="0.2">
      <c r="A15796" s="20"/>
      <c r="C15796" s="22"/>
      <c r="F15796" s="25"/>
    </row>
    <row r="15797" spans="1:6" ht="12.75" x14ac:dyDescent="0.2">
      <c r="A15797" s="20"/>
      <c r="C15797" s="22"/>
      <c r="F15797" s="25"/>
    </row>
    <row r="15798" spans="1:6" ht="12.75" x14ac:dyDescent="0.2">
      <c r="A15798" s="20"/>
      <c r="C15798" s="22"/>
      <c r="F15798" s="25"/>
    </row>
    <row r="15799" spans="1:6" ht="12.75" x14ac:dyDescent="0.2">
      <c r="A15799" s="20"/>
      <c r="C15799" s="22"/>
      <c r="F15799" s="25"/>
    </row>
    <row r="15800" spans="1:6" ht="12.75" x14ac:dyDescent="0.2">
      <c r="A15800" s="20"/>
      <c r="C15800" s="22"/>
      <c r="F15800" s="25"/>
    </row>
    <row r="15801" spans="1:6" ht="12.75" x14ac:dyDescent="0.2">
      <c r="A15801" s="20"/>
      <c r="C15801" s="22"/>
      <c r="F15801" s="25"/>
    </row>
    <row r="15802" spans="1:6" ht="12.75" x14ac:dyDescent="0.2">
      <c r="A15802" s="20"/>
      <c r="C15802" s="22"/>
      <c r="F15802" s="25"/>
    </row>
    <row r="15803" spans="1:6" ht="12.75" x14ac:dyDescent="0.2">
      <c r="A15803" s="20"/>
      <c r="C15803" s="22"/>
      <c r="F15803" s="25"/>
    </row>
    <row r="15804" spans="1:6" ht="12.75" x14ac:dyDescent="0.2">
      <c r="A15804" s="20"/>
      <c r="C15804" s="22"/>
      <c r="F15804" s="25"/>
    </row>
    <row r="15805" spans="1:6" ht="12.75" x14ac:dyDescent="0.2">
      <c r="A15805" s="20"/>
      <c r="C15805" s="22"/>
      <c r="F15805" s="25"/>
    </row>
    <row r="15806" spans="1:6" ht="12.75" x14ac:dyDescent="0.2">
      <c r="A15806" s="20"/>
      <c r="C15806" s="22"/>
      <c r="F15806" s="25"/>
    </row>
    <row r="15807" spans="1:6" ht="12.75" x14ac:dyDescent="0.2">
      <c r="A15807" s="20"/>
      <c r="C15807" s="22"/>
      <c r="F15807" s="25"/>
    </row>
    <row r="15808" spans="1:6" ht="12.75" x14ac:dyDescent="0.2">
      <c r="A15808" s="20"/>
      <c r="C15808" s="22"/>
      <c r="F15808" s="25"/>
    </row>
    <row r="15809" spans="1:6" ht="12.75" x14ac:dyDescent="0.2">
      <c r="A15809" s="20"/>
      <c r="C15809" s="22"/>
      <c r="F15809" s="25"/>
    </row>
    <row r="15810" spans="1:6" ht="12.75" x14ac:dyDescent="0.2">
      <c r="A15810" s="20"/>
      <c r="C15810" s="22"/>
      <c r="F15810" s="25"/>
    </row>
    <row r="15811" spans="1:6" ht="12.75" x14ac:dyDescent="0.2">
      <c r="A15811" s="20"/>
      <c r="C15811" s="22"/>
      <c r="F15811" s="25"/>
    </row>
    <row r="15812" spans="1:6" ht="12.75" x14ac:dyDescent="0.2">
      <c r="A15812" s="20"/>
      <c r="C15812" s="22"/>
      <c r="F15812" s="25"/>
    </row>
    <row r="15813" spans="1:6" ht="12.75" x14ac:dyDescent="0.2">
      <c r="A15813" s="20"/>
      <c r="C15813" s="22"/>
      <c r="F15813" s="25"/>
    </row>
    <row r="15814" spans="1:6" ht="12.75" x14ac:dyDescent="0.2">
      <c r="A15814" s="20"/>
      <c r="C15814" s="22"/>
      <c r="F15814" s="25"/>
    </row>
    <row r="15815" spans="1:6" ht="12.75" x14ac:dyDescent="0.2">
      <c r="A15815" s="20"/>
      <c r="C15815" s="22"/>
      <c r="F15815" s="25"/>
    </row>
    <row r="15816" spans="1:6" ht="12.75" x14ac:dyDescent="0.2">
      <c r="A15816" s="20"/>
      <c r="C15816" s="22"/>
      <c r="F15816" s="25"/>
    </row>
    <row r="15817" spans="1:6" ht="12.75" x14ac:dyDescent="0.2">
      <c r="A15817" s="20"/>
      <c r="C15817" s="22"/>
      <c r="F15817" s="25"/>
    </row>
    <row r="15818" spans="1:6" ht="12.75" x14ac:dyDescent="0.2">
      <c r="A15818" s="20"/>
      <c r="C15818" s="22"/>
      <c r="F15818" s="25"/>
    </row>
    <row r="15819" spans="1:6" ht="12.75" x14ac:dyDescent="0.2">
      <c r="A15819" s="20"/>
      <c r="C15819" s="22"/>
      <c r="F15819" s="25"/>
    </row>
    <row r="15820" spans="1:6" ht="12.75" x14ac:dyDescent="0.2">
      <c r="A15820" s="20"/>
      <c r="C15820" s="22"/>
      <c r="F15820" s="25"/>
    </row>
    <row r="15821" spans="1:6" ht="12.75" x14ac:dyDescent="0.2">
      <c r="A15821" s="20"/>
      <c r="C15821" s="22"/>
      <c r="F15821" s="25"/>
    </row>
    <row r="15822" spans="1:6" ht="12.75" x14ac:dyDescent="0.2">
      <c r="A15822" s="20"/>
      <c r="C15822" s="22"/>
      <c r="F15822" s="25"/>
    </row>
    <row r="15823" spans="1:6" ht="12.75" x14ac:dyDescent="0.2">
      <c r="A15823" s="20"/>
      <c r="C15823" s="22"/>
      <c r="F15823" s="25"/>
    </row>
    <row r="15824" spans="1:6" ht="12.75" x14ac:dyDescent="0.2">
      <c r="A15824" s="20"/>
      <c r="C15824" s="22"/>
      <c r="F15824" s="25"/>
    </row>
    <row r="15825" spans="1:6" ht="12.75" x14ac:dyDescent="0.2">
      <c r="A15825" s="20"/>
      <c r="C15825" s="22"/>
      <c r="F15825" s="25"/>
    </row>
    <row r="15826" spans="1:6" ht="12.75" x14ac:dyDescent="0.2">
      <c r="A15826" s="20"/>
      <c r="C15826" s="22"/>
      <c r="F15826" s="25"/>
    </row>
    <row r="15827" spans="1:6" ht="12.75" x14ac:dyDescent="0.2">
      <c r="A15827" s="20"/>
      <c r="C15827" s="22"/>
      <c r="F15827" s="25"/>
    </row>
    <row r="15828" spans="1:6" ht="12.75" x14ac:dyDescent="0.2">
      <c r="A15828" s="20"/>
      <c r="C15828" s="22"/>
      <c r="F15828" s="25"/>
    </row>
    <row r="15829" spans="1:6" ht="12.75" x14ac:dyDescent="0.2">
      <c r="A15829" s="20"/>
      <c r="C15829" s="22"/>
      <c r="F15829" s="25"/>
    </row>
    <row r="15830" spans="1:6" ht="12.75" x14ac:dyDescent="0.2">
      <c r="A15830" s="20"/>
      <c r="C15830" s="22"/>
      <c r="F15830" s="25"/>
    </row>
    <row r="15831" spans="1:6" ht="12.75" x14ac:dyDescent="0.2">
      <c r="A15831" s="20"/>
      <c r="C15831" s="22"/>
      <c r="F15831" s="25"/>
    </row>
    <row r="15832" spans="1:6" ht="12.75" x14ac:dyDescent="0.2">
      <c r="A15832" s="20"/>
      <c r="C15832" s="22"/>
      <c r="F15832" s="25"/>
    </row>
    <row r="15833" spans="1:6" ht="12.75" x14ac:dyDescent="0.2">
      <c r="A15833" s="20"/>
      <c r="C15833" s="22"/>
      <c r="F15833" s="25"/>
    </row>
    <row r="15834" spans="1:6" ht="12.75" x14ac:dyDescent="0.2">
      <c r="A15834" s="20"/>
      <c r="C15834" s="22"/>
      <c r="F15834" s="25"/>
    </row>
    <row r="15835" spans="1:6" ht="12.75" x14ac:dyDescent="0.2">
      <c r="A15835" s="20"/>
      <c r="C15835" s="22"/>
      <c r="F15835" s="25"/>
    </row>
    <row r="15836" spans="1:6" ht="12.75" x14ac:dyDescent="0.2">
      <c r="A15836" s="20"/>
      <c r="C15836" s="22"/>
      <c r="F15836" s="25"/>
    </row>
    <row r="15837" spans="1:6" ht="12.75" x14ac:dyDescent="0.2">
      <c r="A15837" s="20"/>
      <c r="C15837" s="22"/>
      <c r="F15837" s="25"/>
    </row>
    <row r="15838" spans="1:6" ht="12.75" x14ac:dyDescent="0.2">
      <c r="A15838" s="20"/>
      <c r="C15838" s="22"/>
      <c r="F15838" s="25"/>
    </row>
    <row r="15839" spans="1:6" ht="12.75" x14ac:dyDescent="0.2">
      <c r="A15839" s="20"/>
      <c r="C15839" s="22"/>
      <c r="F15839" s="25"/>
    </row>
    <row r="15840" spans="1:6" ht="12.75" x14ac:dyDescent="0.2">
      <c r="A15840" s="20"/>
      <c r="C15840" s="22"/>
      <c r="F15840" s="25"/>
    </row>
    <row r="15841" spans="1:6" ht="12.75" x14ac:dyDescent="0.2">
      <c r="A15841" s="20"/>
      <c r="C15841" s="22"/>
      <c r="F15841" s="25"/>
    </row>
    <row r="15842" spans="1:6" ht="12.75" x14ac:dyDescent="0.2">
      <c r="A15842" s="20"/>
      <c r="C15842" s="22"/>
      <c r="F15842" s="25"/>
    </row>
    <row r="15843" spans="1:6" ht="12.75" x14ac:dyDescent="0.2">
      <c r="A15843" s="20"/>
      <c r="C15843" s="22"/>
      <c r="F15843" s="25"/>
    </row>
    <row r="15844" spans="1:6" ht="12.75" x14ac:dyDescent="0.2">
      <c r="A15844" s="20"/>
      <c r="C15844" s="22"/>
      <c r="F15844" s="25"/>
    </row>
    <row r="15845" spans="1:6" ht="12.75" x14ac:dyDescent="0.2">
      <c r="A15845" s="20"/>
      <c r="C15845" s="22"/>
      <c r="F15845" s="25"/>
    </row>
    <row r="15846" spans="1:6" ht="12.75" x14ac:dyDescent="0.2">
      <c r="A15846" s="20"/>
      <c r="C15846" s="22"/>
      <c r="F15846" s="25"/>
    </row>
    <row r="15847" spans="1:6" ht="12.75" x14ac:dyDescent="0.2">
      <c r="A15847" s="20"/>
      <c r="C15847" s="22"/>
      <c r="F15847" s="25"/>
    </row>
    <row r="15848" spans="1:6" ht="12.75" x14ac:dyDescent="0.2">
      <c r="A15848" s="20"/>
      <c r="C15848" s="22"/>
      <c r="F15848" s="25"/>
    </row>
    <row r="15849" spans="1:6" ht="12.75" x14ac:dyDescent="0.2">
      <c r="A15849" s="20"/>
      <c r="C15849" s="22"/>
      <c r="F15849" s="25"/>
    </row>
    <row r="15850" spans="1:6" ht="12.75" x14ac:dyDescent="0.2">
      <c r="A15850" s="20"/>
      <c r="C15850" s="22"/>
      <c r="F15850" s="25"/>
    </row>
    <row r="15851" spans="1:6" ht="12.75" x14ac:dyDescent="0.2">
      <c r="A15851" s="20"/>
      <c r="C15851" s="22"/>
      <c r="F15851" s="25"/>
    </row>
    <row r="15852" spans="1:6" ht="12.75" x14ac:dyDescent="0.2">
      <c r="A15852" s="20"/>
      <c r="C15852" s="22"/>
      <c r="F15852" s="25"/>
    </row>
    <row r="15853" spans="1:6" ht="12.75" x14ac:dyDescent="0.2">
      <c r="A15853" s="20"/>
      <c r="C15853" s="22"/>
      <c r="F15853" s="25"/>
    </row>
    <row r="15854" spans="1:6" ht="12.75" x14ac:dyDescent="0.2">
      <c r="A15854" s="20"/>
      <c r="C15854" s="22"/>
      <c r="F15854" s="25"/>
    </row>
    <row r="15855" spans="1:6" ht="12.75" x14ac:dyDescent="0.2">
      <c r="A15855" s="20"/>
      <c r="C15855" s="22"/>
      <c r="F15855" s="25"/>
    </row>
    <row r="15856" spans="1:6" ht="12.75" x14ac:dyDescent="0.2">
      <c r="A15856" s="20"/>
      <c r="C15856" s="22"/>
      <c r="F15856" s="25"/>
    </row>
    <row r="15857" spans="1:6" ht="12.75" x14ac:dyDescent="0.2">
      <c r="A15857" s="20"/>
      <c r="C15857" s="22"/>
      <c r="F15857" s="25"/>
    </row>
    <row r="15858" spans="1:6" ht="12.75" x14ac:dyDescent="0.2">
      <c r="A15858" s="20"/>
      <c r="C15858" s="22"/>
      <c r="F15858" s="25"/>
    </row>
    <row r="15859" spans="1:6" ht="12.75" x14ac:dyDescent="0.2">
      <c r="A15859" s="20"/>
      <c r="C15859" s="22"/>
      <c r="F15859" s="25"/>
    </row>
    <row r="15860" spans="1:6" ht="12.75" x14ac:dyDescent="0.2">
      <c r="A15860" s="20"/>
      <c r="C15860" s="22"/>
      <c r="F15860" s="25"/>
    </row>
    <row r="15861" spans="1:6" ht="12.75" x14ac:dyDescent="0.2">
      <c r="A15861" s="20"/>
      <c r="C15861" s="22"/>
      <c r="F15861" s="25"/>
    </row>
    <row r="15862" spans="1:6" ht="12.75" x14ac:dyDescent="0.2">
      <c r="A15862" s="20"/>
      <c r="C15862" s="22"/>
      <c r="F15862" s="25"/>
    </row>
    <row r="15863" spans="1:6" ht="12.75" x14ac:dyDescent="0.2">
      <c r="A15863" s="20"/>
      <c r="C15863" s="22"/>
      <c r="F15863" s="25"/>
    </row>
    <row r="15864" spans="1:6" ht="12.75" x14ac:dyDescent="0.2">
      <c r="A15864" s="20"/>
      <c r="C15864" s="22"/>
      <c r="F15864" s="25"/>
    </row>
    <row r="15865" spans="1:6" ht="12.75" x14ac:dyDescent="0.2">
      <c r="A15865" s="20"/>
      <c r="C15865" s="22"/>
      <c r="F15865" s="25"/>
    </row>
    <row r="15866" spans="1:6" ht="12.75" x14ac:dyDescent="0.2">
      <c r="A15866" s="20"/>
      <c r="C15866" s="22"/>
      <c r="F15866" s="25"/>
    </row>
    <row r="15867" spans="1:6" ht="12.75" x14ac:dyDescent="0.2">
      <c r="A15867" s="20"/>
      <c r="C15867" s="22"/>
      <c r="F15867" s="25"/>
    </row>
    <row r="15868" spans="1:6" ht="12.75" x14ac:dyDescent="0.2">
      <c r="A15868" s="20"/>
      <c r="C15868" s="22"/>
      <c r="F15868" s="25"/>
    </row>
    <row r="15869" spans="1:6" ht="12.75" x14ac:dyDescent="0.2">
      <c r="A15869" s="20"/>
      <c r="C15869" s="22"/>
      <c r="F15869" s="25"/>
    </row>
    <row r="15870" spans="1:6" ht="12.75" x14ac:dyDescent="0.2">
      <c r="A15870" s="20"/>
      <c r="C15870" s="22"/>
      <c r="F15870" s="25"/>
    </row>
    <row r="15871" spans="1:6" ht="12.75" x14ac:dyDescent="0.2">
      <c r="A15871" s="20"/>
      <c r="C15871" s="22"/>
      <c r="F15871" s="25"/>
    </row>
    <row r="15872" spans="1:6" ht="12.75" x14ac:dyDescent="0.2">
      <c r="A15872" s="20"/>
      <c r="C15872" s="22"/>
      <c r="F15872" s="25"/>
    </row>
    <row r="15873" spans="1:6" ht="12.75" x14ac:dyDescent="0.2">
      <c r="A15873" s="20"/>
      <c r="C15873" s="22"/>
      <c r="F15873" s="25"/>
    </row>
    <row r="15874" spans="1:6" ht="12.75" x14ac:dyDescent="0.2">
      <c r="A15874" s="20"/>
      <c r="C15874" s="22"/>
      <c r="F15874" s="25"/>
    </row>
    <row r="15875" spans="1:6" ht="12.75" x14ac:dyDescent="0.2">
      <c r="A15875" s="20"/>
      <c r="C15875" s="22"/>
      <c r="F15875" s="25"/>
    </row>
    <row r="15876" spans="1:6" ht="12.75" x14ac:dyDescent="0.2">
      <c r="A15876" s="20"/>
      <c r="C15876" s="22"/>
      <c r="F15876" s="25"/>
    </row>
    <row r="15877" spans="1:6" ht="12.75" x14ac:dyDescent="0.2">
      <c r="A15877" s="20"/>
      <c r="C15877" s="22"/>
      <c r="F15877" s="25"/>
    </row>
    <row r="15878" spans="1:6" ht="12.75" x14ac:dyDescent="0.2">
      <c r="A15878" s="20"/>
      <c r="C15878" s="22"/>
      <c r="F15878" s="25"/>
    </row>
    <row r="15879" spans="1:6" ht="12.75" x14ac:dyDescent="0.2">
      <c r="A15879" s="20"/>
      <c r="C15879" s="22"/>
      <c r="F15879" s="25"/>
    </row>
    <row r="15880" spans="1:6" ht="12.75" x14ac:dyDescent="0.2">
      <c r="A15880" s="20"/>
      <c r="C15880" s="22"/>
      <c r="F15880" s="25"/>
    </row>
    <row r="15881" spans="1:6" ht="12.75" x14ac:dyDescent="0.2">
      <c r="A15881" s="20"/>
      <c r="C15881" s="22"/>
      <c r="F15881" s="25"/>
    </row>
    <row r="15882" spans="1:6" ht="12.75" x14ac:dyDescent="0.2">
      <c r="A15882" s="20"/>
      <c r="C15882" s="22"/>
      <c r="F15882" s="25"/>
    </row>
    <row r="15883" spans="1:6" ht="12.75" x14ac:dyDescent="0.2">
      <c r="A15883" s="20"/>
      <c r="C15883" s="22"/>
      <c r="F15883" s="25"/>
    </row>
    <row r="15884" spans="1:6" ht="12.75" x14ac:dyDescent="0.2">
      <c r="A15884" s="20"/>
      <c r="C15884" s="22"/>
      <c r="F15884" s="25"/>
    </row>
    <row r="15885" spans="1:6" ht="12.75" x14ac:dyDescent="0.2">
      <c r="A15885" s="20"/>
      <c r="C15885" s="22"/>
      <c r="F15885" s="25"/>
    </row>
    <row r="15886" spans="1:6" ht="12.75" x14ac:dyDescent="0.2">
      <c r="A15886" s="20"/>
      <c r="C15886" s="22"/>
      <c r="F15886" s="25"/>
    </row>
    <row r="15887" spans="1:6" ht="12.75" x14ac:dyDescent="0.2">
      <c r="A15887" s="20"/>
      <c r="C15887" s="22"/>
      <c r="F15887" s="25"/>
    </row>
    <row r="15888" spans="1:6" ht="12.75" x14ac:dyDescent="0.2">
      <c r="A15888" s="20"/>
      <c r="C15888" s="22"/>
      <c r="F15888" s="25"/>
    </row>
    <row r="15889" spans="1:6" ht="12.75" x14ac:dyDescent="0.2">
      <c r="A15889" s="20"/>
      <c r="C15889" s="22"/>
      <c r="F15889" s="25"/>
    </row>
    <row r="15890" spans="1:6" ht="12.75" x14ac:dyDescent="0.2">
      <c r="A15890" s="20"/>
      <c r="C15890" s="22"/>
      <c r="F15890" s="25"/>
    </row>
    <row r="15891" spans="1:6" ht="12.75" x14ac:dyDescent="0.2">
      <c r="A15891" s="20"/>
      <c r="C15891" s="22"/>
      <c r="F15891" s="25"/>
    </row>
    <row r="15892" spans="1:6" ht="12.75" x14ac:dyDescent="0.2">
      <c r="A15892" s="20"/>
      <c r="C15892" s="22"/>
      <c r="F15892" s="25"/>
    </row>
    <row r="15893" spans="1:6" ht="12.75" x14ac:dyDescent="0.2">
      <c r="A15893" s="20"/>
      <c r="C15893" s="22"/>
      <c r="F15893" s="25"/>
    </row>
    <row r="15894" spans="1:6" ht="12.75" x14ac:dyDescent="0.2">
      <c r="A15894" s="20"/>
      <c r="C15894" s="22"/>
      <c r="F15894" s="25"/>
    </row>
    <row r="15895" spans="1:6" ht="12.75" x14ac:dyDescent="0.2">
      <c r="A15895" s="20"/>
      <c r="C15895" s="22"/>
      <c r="F15895" s="25"/>
    </row>
    <row r="15896" spans="1:6" ht="12.75" x14ac:dyDescent="0.2">
      <c r="A15896" s="20"/>
      <c r="C15896" s="22"/>
      <c r="F15896" s="25"/>
    </row>
    <row r="15897" spans="1:6" ht="12.75" x14ac:dyDescent="0.2">
      <c r="A15897" s="20"/>
      <c r="C15897" s="22"/>
      <c r="F15897" s="25"/>
    </row>
    <row r="15898" spans="1:6" ht="12.75" x14ac:dyDescent="0.2">
      <c r="A15898" s="20"/>
      <c r="C15898" s="22"/>
      <c r="F15898" s="25"/>
    </row>
    <row r="15899" spans="1:6" ht="12.75" x14ac:dyDescent="0.2">
      <c r="A15899" s="20"/>
      <c r="C15899" s="22"/>
      <c r="F15899" s="25"/>
    </row>
    <row r="15900" spans="1:6" ht="12.75" x14ac:dyDescent="0.2">
      <c r="A15900" s="20"/>
      <c r="C15900" s="22"/>
      <c r="F15900" s="25"/>
    </row>
    <row r="15901" spans="1:6" ht="12.75" x14ac:dyDescent="0.2">
      <c r="A15901" s="20"/>
      <c r="C15901" s="22"/>
      <c r="F15901" s="25"/>
    </row>
    <row r="15902" spans="1:6" ht="12.75" x14ac:dyDescent="0.2">
      <c r="A15902" s="20"/>
      <c r="C15902" s="22"/>
      <c r="F15902" s="25"/>
    </row>
    <row r="15903" spans="1:6" ht="12.75" x14ac:dyDescent="0.2">
      <c r="A15903" s="20"/>
      <c r="C15903" s="22"/>
      <c r="F15903" s="25"/>
    </row>
    <row r="15904" spans="1:6" ht="12.75" x14ac:dyDescent="0.2">
      <c r="A15904" s="20"/>
      <c r="C15904" s="22"/>
      <c r="F15904" s="25"/>
    </row>
    <row r="15905" spans="1:6" ht="12.75" x14ac:dyDescent="0.2">
      <c r="A15905" s="20"/>
      <c r="C15905" s="22"/>
      <c r="F15905" s="25"/>
    </row>
    <row r="15906" spans="1:6" ht="12.75" x14ac:dyDescent="0.2">
      <c r="A15906" s="20"/>
      <c r="C15906" s="22"/>
      <c r="F15906" s="25"/>
    </row>
    <row r="15907" spans="1:6" ht="12.75" x14ac:dyDescent="0.2">
      <c r="A15907" s="20"/>
      <c r="C15907" s="22"/>
      <c r="F15907" s="25"/>
    </row>
    <row r="15908" spans="1:6" ht="12.75" x14ac:dyDescent="0.2">
      <c r="A15908" s="20"/>
      <c r="C15908" s="22"/>
      <c r="F15908" s="25"/>
    </row>
    <row r="15909" spans="1:6" ht="12.75" x14ac:dyDescent="0.2">
      <c r="A15909" s="20"/>
      <c r="C15909" s="22"/>
      <c r="F15909" s="25"/>
    </row>
    <row r="15910" spans="1:6" ht="12.75" x14ac:dyDescent="0.2">
      <c r="A15910" s="20"/>
      <c r="C15910" s="22"/>
      <c r="F15910" s="25"/>
    </row>
    <row r="15911" spans="1:6" ht="12.75" x14ac:dyDescent="0.2">
      <c r="A15911" s="20"/>
      <c r="C15911" s="22"/>
      <c r="F15911" s="25"/>
    </row>
    <row r="15912" spans="1:6" ht="12.75" x14ac:dyDescent="0.2">
      <c r="A15912" s="20"/>
      <c r="C15912" s="22"/>
      <c r="F15912" s="25"/>
    </row>
    <row r="15913" spans="1:6" ht="12.75" x14ac:dyDescent="0.2">
      <c r="A15913" s="20"/>
      <c r="C15913" s="22"/>
      <c r="F15913" s="25"/>
    </row>
    <row r="15914" spans="1:6" ht="12.75" x14ac:dyDescent="0.2">
      <c r="A15914" s="20"/>
      <c r="C15914" s="22"/>
      <c r="F15914" s="25"/>
    </row>
    <row r="15915" spans="1:6" ht="12.75" x14ac:dyDescent="0.2">
      <c r="A15915" s="20"/>
      <c r="C15915" s="22"/>
      <c r="F15915" s="25"/>
    </row>
    <row r="15916" spans="1:6" ht="12.75" x14ac:dyDescent="0.2">
      <c r="A15916" s="20"/>
      <c r="C15916" s="22"/>
      <c r="F15916" s="25"/>
    </row>
    <row r="15917" spans="1:6" ht="12.75" x14ac:dyDescent="0.2">
      <c r="A15917" s="20"/>
      <c r="C15917" s="22"/>
      <c r="F15917" s="25"/>
    </row>
    <row r="15918" spans="1:6" ht="12.75" x14ac:dyDescent="0.2">
      <c r="A15918" s="20"/>
      <c r="C15918" s="22"/>
      <c r="F15918" s="25"/>
    </row>
    <row r="15919" spans="1:6" ht="12.75" x14ac:dyDescent="0.2">
      <c r="A15919" s="20"/>
      <c r="C15919" s="22"/>
      <c r="F15919" s="25"/>
    </row>
    <row r="15920" spans="1:6" ht="12.75" x14ac:dyDescent="0.2">
      <c r="A15920" s="20"/>
      <c r="C15920" s="22"/>
      <c r="F15920" s="25"/>
    </row>
    <row r="15921" spans="1:6" ht="12.75" x14ac:dyDescent="0.2">
      <c r="A15921" s="20"/>
      <c r="C15921" s="22"/>
      <c r="F15921" s="25"/>
    </row>
    <row r="15922" spans="1:6" ht="12.75" x14ac:dyDescent="0.2">
      <c r="A15922" s="20"/>
      <c r="C15922" s="22"/>
      <c r="F15922" s="25"/>
    </row>
    <row r="15923" spans="1:6" ht="12.75" x14ac:dyDescent="0.2">
      <c r="A15923" s="20"/>
      <c r="C15923" s="22"/>
      <c r="F15923" s="25"/>
    </row>
    <row r="15924" spans="1:6" ht="12.75" x14ac:dyDescent="0.2">
      <c r="A15924" s="20"/>
      <c r="C15924" s="22"/>
      <c r="F15924" s="25"/>
    </row>
    <row r="15925" spans="1:6" ht="12.75" x14ac:dyDescent="0.2">
      <c r="A15925" s="20"/>
      <c r="C15925" s="22"/>
      <c r="F15925" s="25"/>
    </row>
    <row r="15926" spans="1:6" ht="12.75" x14ac:dyDescent="0.2">
      <c r="A15926" s="20"/>
      <c r="C15926" s="22"/>
      <c r="F15926" s="25"/>
    </row>
    <row r="15927" spans="1:6" ht="12.75" x14ac:dyDescent="0.2">
      <c r="A15927" s="20"/>
      <c r="C15927" s="22"/>
      <c r="F15927" s="25"/>
    </row>
    <row r="15928" spans="1:6" ht="12.75" x14ac:dyDescent="0.2">
      <c r="A15928" s="20"/>
      <c r="C15928" s="22"/>
      <c r="F15928" s="25"/>
    </row>
    <row r="15929" spans="1:6" ht="12.75" x14ac:dyDescent="0.2">
      <c r="A15929" s="20"/>
      <c r="C15929" s="22"/>
      <c r="F15929" s="25"/>
    </row>
    <row r="15930" spans="1:6" ht="12.75" x14ac:dyDescent="0.2">
      <c r="A15930" s="20"/>
      <c r="C15930" s="22"/>
      <c r="F15930" s="25"/>
    </row>
    <row r="15931" spans="1:6" ht="12.75" x14ac:dyDescent="0.2">
      <c r="A15931" s="20"/>
      <c r="C15931" s="22"/>
      <c r="F15931" s="25"/>
    </row>
    <row r="15932" spans="1:6" ht="12.75" x14ac:dyDescent="0.2">
      <c r="A15932" s="20"/>
      <c r="C15932" s="22"/>
      <c r="F15932" s="25"/>
    </row>
    <row r="15933" spans="1:6" ht="12.75" x14ac:dyDescent="0.2">
      <c r="A15933" s="20"/>
      <c r="C15933" s="22"/>
      <c r="F15933" s="25"/>
    </row>
    <row r="15934" spans="1:6" ht="12.75" x14ac:dyDescent="0.2">
      <c r="A15934" s="20"/>
      <c r="C15934" s="22"/>
      <c r="F15934" s="25"/>
    </row>
    <row r="15935" spans="1:6" ht="12.75" x14ac:dyDescent="0.2">
      <c r="A15935" s="20"/>
      <c r="C15935" s="22"/>
      <c r="F15935" s="25"/>
    </row>
    <row r="15936" spans="1:6" ht="12.75" x14ac:dyDescent="0.2">
      <c r="A15936" s="20"/>
      <c r="C15936" s="22"/>
      <c r="F15936" s="25"/>
    </row>
    <row r="15937" spans="1:6" ht="12.75" x14ac:dyDescent="0.2">
      <c r="A15937" s="20"/>
      <c r="C15937" s="22"/>
      <c r="F15937" s="25"/>
    </row>
    <row r="15938" spans="1:6" ht="12.75" x14ac:dyDescent="0.2">
      <c r="A15938" s="20"/>
      <c r="C15938" s="22"/>
      <c r="F15938" s="25"/>
    </row>
    <row r="15939" spans="1:6" ht="12.75" x14ac:dyDescent="0.2">
      <c r="A15939" s="20"/>
      <c r="C15939" s="22"/>
      <c r="F15939" s="25"/>
    </row>
    <row r="15940" spans="1:6" ht="12.75" x14ac:dyDescent="0.2">
      <c r="A15940" s="20"/>
      <c r="C15940" s="22"/>
      <c r="F15940" s="25"/>
    </row>
    <row r="15941" spans="1:6" ht="12.75" x14ac:dyDescent="0.2">
      <c r="A15941" s="20"/>
      <c r="C15941" s="22"/>
      <c r="F15941" s="25"/>
    </row>
    <row r="15942" spans="1:6" ht="12.75" x14ac:dyDescent="0.2">
      <c r="A15942" s="20"/>
      <c r="C15942" s="22"/>
      <c r="F15942" s="25"/>
    </row>
    <row r="15943" spans="1:6" ht="12.75" x14ac:dyDescent="0.2">
      <c r="A15943" s="20"/>
      <c r="C15943" s="22"/>
      <c r="F15943" s="25"/>
    </row>
    <row r="15944" spans="1:6" ht="12.75" x14ac:dyDescent="0.2">
      <c r="A15944" s="20"/>
      <c r="C15944" s="22"/>
      <c r="F15944" s="25"/>
    </row>
    <row r="15945" spans="1:6" ht="12.75" x14ac:dyDescent="0.2">
      <c r="A15945" s="20"/>
      <c r="C15945" s="22"/>
      <c r="F15945" s="25"/>
    </row>
    <row r="15946" spans="1:6" ht="12.75" x14ac:dyDescent="0.2">
      <c r="A15946" s="20"/>
      <c r="C15946" s="22"/>
      <c r="F15946" s="25"/>
    </row>
    <row r="15947" spans="1:6" ht="12.75" x14ac:dyDescent="0.2">
      <c r="A15947" s="20"/>
      <c r="C15947" s="22"/>
      <c r="F15947" s="25"/>
    </row>
    <row r="15948" spans="1:6" ht="12.75" x14ac:dyDescent="0.2">
      <c r="A15948" s="20"/>
      <c r="C15948" s="22"/>
      <c r="F15948" s="25"/>
    </row>
    <row r="15949" spans="1:6" ht="12.75" x14ac:dyDescent="0.2">
      <c r="A15949" s="20"/>
      <c r="C15949" s="22"/>
      <c r="F15949" s="25"/>
    </row>
    <row r="15950" spans="1:6" ht="12.75" x14ac:dyDescent="0.2">
      <c r="A15950" s="20"/>
      <c r="C15950" s="22"/>
      <c r="F15950" s="25"/>
    </row>
    <row r="15951" spans="1:6" ht="12.75" x14ac:dyDescent="0.2">
      <c r="A15951" s="20"/>
      <c r="C15951" s="22"/>
      <c r="F15951" s="25"/>
    </row>
    <row r="15952" spans="1:6" ht="12.75" x14ac:dyDescent="0.2">
      <c r="A15952" s="20"/>
      <c r="C15952" s="22"/>
      <c r="F15952" s="25"/>
    </row>
    <row r="15953" spans="1:6" ht="12.75" x14ac:dyDescent="0.2">
      <c r="A15953" s="20"/>
      <c r="C15953" s="22"/>
      <c r="F15953" s="25"/>
    </row>
    <row r="15954" spans="1:6" ht="12.75" x14ac:dyDescent="0.2">
      <c r="A15954" s="20"/>
      <c r="C15954" s="22"/>
      <c r="F15954" s="25"/>
    </row>
    <row r="15955" spans="1:6" ht="12.75" x14ac:dyDescent="0.2">
      <c r="A15955" s="20"/>
      <c r="C15955" s="22"/>
      <c r="F15955" s="25"/>
    </row>
    <row r="15956" spans="1:6" ht="12.75" x14ac:dyDescent="0.2">
      <c r="A15956" s="20"/>
      <c r="C15956" s="22"/>
      <c r="F15956" s="25"/>
    </row>
    <row r="15957" spans="1:6" ht="12.75" x14ac:dyDescent="0.2">
      <c r="A15957" s="20"/>
      <c r="C15957" s="22"/>
      <c r="F15957" s="25"/>
    </row>
    <row r="15958" spans="1:6" ht="12.75" x14ac:dyDescent="0.2">
      <c r="A15958" s="20"/>
      <c r="C15958" s="22"/>
      <c r="F15958" s="25"/>
    </row>
    <row r="15959" spans="1:6" ht="12.75" x14ac:dyDescent="0.2">
      <c r="A15959" s="20"/>
      <c r="C15959" s="22"/>
      <c r="F15959" s="25"/>
    </row>
    <row r="15960" spans="1:6" ht="12.75" x14ac:dyDescent="0.2">
      <c r="A15960" s="20"/>
      <c r="C15960" s="22"/>
      <c r="F15960" s="25"/>
    </row>
    <row r="15961" spans="1:6" ht="12.75" x14ac:dyDescent="0.2">
      <c r="A15961" s="20"/>
      <c r="C15961" s="22"/>
      <c r="F15961" s="25"/>
    </row>
    <row r="15962" spans="1:6" ht="12.75" x14ac:dyDescent="0.2">
      <c r="A15962" s="20"/>
      <c r="C15962" s="22"/>
      <c r="F15962" s="25"/>
    </row>
    <row r="15963" spans="1:6" ht="12.75" x14ac:dyDescent="0.2">
      <c r="A15963" s="20"/>
      <c r="C15963" s="22"/>
      <c r="F15963" s="25"/>
    </row>
    <row r="15964" spans="1:6" ht="12.75" x14ac:dyDescent="0.2">
      <c r="A15964" s="20"/>
      <c r="C15964" s="22"/>
      <c r="F15964" s="25"/>
    </row>
    <row r="15965" spans="1:6" ht="12.75" x14ac:dyDescent="0.2">
      <c r="A15965" s="20"/>
      <c r="C15965" s="22"/>
      <c r="F15965" s="25"/>
    </row>
    <row r="15966" spans="1:6" ht="12.75" x14ac:dyDescent="0.2">
      <c r="A15966" s="20"/>
      <c r="C15966" s="22"/>
      <c r="F15966" s="25"/>
    </row>
    <row r="15967" spans="1:6" ht="12.75" x14ac:dyDescent="0.2">
      <c r="A15967" s="20"/>
      <c r="C15967" s="22"/>
      <c r="F15967" s="25"/>
    </row>
    <row r="15968" spans="1:6" ht="12.75" x14ac:dyDescent="0.2">
      <c r="A15968" s="20"/>
      <c r="C15968" s="22"/>
      <c r="F15968" s="25"/>
    </row>
    <row r="15969" spans="1:6" ht="12.75" x14ac:dyDescent="0.2">
      <c r="A15969" s="20"/>
      <c r="C15969" s="22"/>
      <c r="F15969" s="25"/>
    </row>
    <row r="15970" spans="1:6" ht="12.75" x14ac:dyDescent="0.2">
      <c r="A15970" s="20"/>
      <c r="C15970" s="22"/>
      <c r="F15970" s="25"/>
    </row>
    <row r="15971" spans="1:6" ht="12.75" x14ac:dyDescent="0.2">
      <c r="A15971" s="20"/>
      <c r="C15971" s="22"/>
      <c r="F15971" s="25"/>
    </row>
    <row r="15972" spans="1:6" ht="12.75" x14ac:dyDescent="0.2">
      <c r="A15972" s="20"/>
      <c r="C15972" s="22"/>
      <c r="F15972" s="25"/>
    </row>
    <row r="15973" spans="1:6" ht="12.75" x14ac:dyDescent="0.2">
      <c r="A15973" s="20"/>
      <c r="C15973" s="22"/>
      <c r="F15973" s="25"/>
    </row>
    <row r="15974" spans="1:6" ht="12.75" x14ac:dyDescent="0.2">
      <c r="A15974" s="20"/>
      <c r="C15974" s="22"/>
      <c r="F15974" s="25"/>
    </row>
    <row r="15975" spans="1:6" ht="12.75" x14ac:dyDescent="0.2">
      <c r="A15975" s="20"/>
      <c r="C15975" s="22"/>
      <c r="F15975" s="25"/>
    </row>
    <row r="15976" spans="1:6" ht="12.75" x14ac:dyDescent="0.2">
      <c r="A15976" s="20"/>
      <c r="C15976" s="22"/>
      <c r="F15976" s="25"/>
    </row>
    <row r="15977" spans="1:6" ht="12.75" x14ac:dyDescent="0.2">
      <c r="A15977" s="20"/>
      <c r="C15977" s="22"/>
      <c r="F15977" s="25"/>
    </row>
    <row r="15978" spans="1:6" ht="12.75" x14ac:dyDescent="0.2">
      <c r="A15978" s="20"/>
      <c r="C15978" s="22"/>
      <c r="F15978" s="25"/>
    </row>
    <row r="15979" spans="1:6" ht="12.75" x14ac:dyDescent="0.2">
      <c r="A15979" s="20"/>
      <c r="C15979" s="22"/>
      <c r="F15979" s="25"/>
    </row>
    <row r="15980" spans="1:6" ht="12.75" x14ac:dyDescent="0.2">
      <c r="A15980" s="20"/>
      <c r="C15980" s="22"/>
      <c r="F15980" s="25"/>
    </row>
    <row r="15981" spans="1:6" ht="12.75" x14ac:dyDescent="0.2">
      <c r="A15981" s="20"/>
      <c r="C15981" s="22"/>
      <c r="F15981" s="25"/>
    </row>
    <row r="15982" spans="1:6" ht="12.75" x14ac:dyDescent="0.2">
      <c r="A15982" s="20"/>
      <c r="C15982" s="22"/>
      <c r="F15982" s="25"/>
    </row>
    <row r="15983" spans="1:6" ht="12.75" x14ac:dyDescent="0.2">
      <c r="A15983" s="20"/>
      <c r="C15983" s="22"/>
      <c r="F15983" s="25"/>
    </row>
    <row r="15984" spans="1:6" ht="12.75" x14ac:dyDescent="0.2">
      <c r="A15984" s="20"/>
      <c r="C15984" s="22"/>
      <c r="F15984" s="25"/>
    </row>
    <row r="15985" spans="1:6" ht="12.75" x14ac:dyDescent="0.2">
      <c r="A15985" s="20"/>
      <c r="C15985" s="22"/>
      <c r="F15985" s="25"/>
    </row>
    <row r="15986" spans="1:6" ht="12.75" x14ac:dyDescent="0.2">
      <c r="A15986" s="20"/>
      <c r="C15986" s="22"/>
      <c r="F15986" s="25"/>
    </row>
    <row r="15987" spans="1:6" ht="12.75" x14ac:dyDescent="0.2">
      <c r="A15987" s="20"/>
      <c r="C15987" s="22"/>
      <c r="F15987" s="25"/>
    </row>
    <row r="15988" spans="1:6" ht="12.75" x14ac:dyDescent="0.2">
      <c r="A15988" s="20"/>
      <c r="C15988" s="22"/>
      <c r="F15988" s="25"/>
    </row>
    <row r="15989" spans="1:6" ht="12.75" x14ac:dyDescent="0.2">
      <c r="A15989" s="20"/>
      <c r="C15989" s="22"/>
      <c r="F15989" s="25"/>
    </row>
    <row r="15990" spans="1:6" ht="12.75" x14ac:dyDescent="0.2">
      <c r="A15990" s="20"/>
      <c r="C15990" s="22"/>
      <c r="F15990" s="25"/>
    </row>
    <row r="15991" spans="1:6" ht="12.75" x14ac:dyDescent="0.2">
      <c r="A15991" s="20"/>
      <c r="C15991" s="22"/>
      <c r="F15991" s="25"/>
    </row>
    <row r="15992" spans="1:6" ht="12.75" x14ac:dyDescent="0.2">
      <c r="A15992" s="20"/>
      <c r="C15992" s="22"/>
      <c r="F15992" s="25"/>
    </row>
    <row r="15993" spans="1:6" ht="12.75" x14ac:dyDescent="0.2">
      <c r="A15993" s="20"/>
      <c r="C15993" s="22"/>
      <c r="F15993" s="25"/>
    </row>
    <row r="15994" spans="1:6" ht="12.75" x14ac:dyDescent="0.2">
      <c r="A15994" s="20"/>
      <c r="C15994" s="22"/>
      <c r="F15994" s="25"/>
    </row>
    <row r="15995" spans="1:6" ht="12.75" x14ac:dyDescent="0.2">
      <c r="A15995" s="20"/>
      <c r="C15995" s="22"/>
      <c r="F15995" s="25"/>
    </row>
    <row r="15996" spans="1:6" ht="12.75" x14ac:dyDescent="0.2">
      <c r="A15996" s="20"/>
      <c r="C15996" s="22"/>
      <c r="F15996" s="25"/>
    </row>
    <row r="15997" spans="1:6" ht="12.75" x14ac:dyDescent="0.2">
      <c r="A15997" s="20"/>
      <c r="C15997" s="22"/>
      <c r="F15997" s="25"/>
    </row>
    <row r="15998" spans="1:6" ht="12.75" x14ac:dyDescent="0.2">
      <c r="A15998" s="20"/>
      <c r="C15998" s="22"/>
      <c r="F15998" s="25"/>
    </row>
    <row r="15999" spans="1:6" ht="12.75" x14ac:dyDescent="0.2">
      <c r="A15999" s="20"/>
      <c r="C15999" s="22"/>
      <c r="F15999" s="25"/>
    </row>
    <row r="16000" spans="1:6" ht="12.75" x14ac:dyDescent="0.2">
      <c r="A16000" s="20"/>
      <c r="C16000" s="22"/>
      <c r="F16000" s="25"/>
    </row>
    <row r="16001" spans="1:6" ht="12.75" x14ac:dyDescent="0.2">
      <c r="A16001" s="20"/>
      <c r="C16001" s="22"/>
      <c r="F16001" s="25"/>
    </row>
    <row r="16002" spans="1:6" ht="12.75" x14ac:dyDescent="0.2">
      <c r="A16002" s="20"/>
      <c r="C16002" s="22"/>
      <c r="F16002" s="25"/>
    </row>
    <row r="16003" spans="1:6" ht="12.75" x14ac:dyDescent="0.2">
      <c r="A16003" s="20"/>
      <c r="C16003" s="22"/>
      <c r="F16003" s="25"/>
    </row>
    <row r="16004" spans="1:6" ht="12.75" x14ac:dyDescent="0.2">
      <c r="A16004" s="20"/>
      <c r="C16004" s="22"/>
      <c r="F16004" s="25"/>
    </row>
    <row r="16005" spans="1:6" ht="12.75" x14ac:dyDescent="0.2">
      <c r="A16005" s="20"/>
      <c r="C16005" s="22"/>
      <c r="F16005" s="25"/>
    </row>
    <row r="16006" spans="1:6" ht="12.75" x14ac:dyDescent="0.2">
      <c r="A16006" s="20"/>
      <c r="C16006" s="22"/>
      <c r="F16006" s="25"/>
    </row>
    <row r="16007" spans="1:6" ht="12.75" x14ac:dyDescent="0.2">
      <c r="A16007" s="20"/>
      <c r="C16007" s="22"/>
      <c r="F16007" s="25"/>
    </row>
    <row r="16008" spans="1:6" ht="12.75" x14ac:dyDescent="0.2">
      <c r="A16008" s="20"/>
      <c r="C16008" s="22"/>
      <c r="F16008" s="25"/>
    </row>
    <row r="16009" spans="1:6" ht="12.75" x14ac:dyDescent="0.2">
      <c r="A16009" s="20"/>
      <c r="C16009" s="22"/>
      <c r="F16009" s="25"/>
    </row>
    <row r="16010" spans="1:6" ht="12.75" x14ac:dyDescent="0.2">
      <c r="A16010" s="20"/>
      <c r="C16010" s="22"/>
      <c r="F16010" s="25"/>
    </row>
    <row r="16011" spans="1:6" ht="12.75" x14ac:dyDescent="0.2">
      <c r="A16011" s="20"/>
      <c r="C16011" s="22"/>
      <c r="F16011" s="25"/>
    </row>
    <row r="16012" spans="1:6" ht="12.75" x14ac:dyDescent="0.2">
      <c r="A16012" s="20"/>
      <c r="C16012" s="22"/>
      <c r="F16012" s="25"/>
    </row>
    <row r="16013" spans="1:6" ht="12.75" x14ac:dyDescent="0.2">
      <c r="A16013" s="20"/>
      <c r="C16013" s="22"/>
      <c r="F16013" s="25"/>
    </row>
    <row r="16014" spans="1:6" ht="12.75" x14ac:dyDescent="0.2">
      <c r="A16014" s="20"/>
      <c r="C16014" s="22"/>
      <c r="F16014" s="25"/>
    </row>
    <row r="16015" spans="1:6" ht="12.75" x14ac:dyDescent="0.2">
      <c r="A16015" s="20"/>
      <c r="C16015" s="22"/>
      <c r="F16015" s="25"/>
    </row>
    <row r="16016" spans="1:6" ht="12.75" x14ac:dyDescent="0.2">
      <c r="A16016" s="20"/>
      <c r="C16016" s="22"/>
      <c r="F16016" s="25"/>
    </row>
    <row r="16017" spans="1:6" ht="12.75" x14ac:dyDescent="0.2">
      <c r="A16017" s="20"/>
      <c r="C16017" s="22"/>
      <c r="F16017" s="25"/>
    </row>
    <row r="16018" spans="1:6" ht="12.75" x14ac:dyDescent="0.2">
      <c r="A16018" s="20"/>
      <c r="C16018" s="22"/>
      <c r="F16018" s="25"/>
    </row>
    <row r="16019" spans="1:6" ht="12.75" x14ac:dyDescent="0.2">
      <c r="A16019" s="20"/>
      <c r="C16019" s="22"/>
      <c r="F16019" s="25"/>
    </row>
    <row r="16020" spans="1:6" ht="12.75" x14ac:dyDescent="0.2">
      <c r="A16020" s="20"/>
      <c r="C16020" s="22"/>
      <c r="F16020" s="25"/>
    </row>
    <row r="16021" spans="1:6" ht="12.75" x14ac:dyDescent="0.2">
      <c r="A16021" s="20"/>
      <c r="C16021" s="22"/>
      <c r="F16021" s="25"/>
    </row>
    <row r="16022" spans="1:6" ht="12.75" x14ac:dyDescent="0.2">
      <c r="A16022" s="20"/>
      <c r="C16022" s="22"/>
      <c r="F16022" s="25"/>
    </row>
    <row r="16023" spans="1:6" ht="12.75" x14ac:dyDescent="0.2">
      <c r="A16023" s="20"/>
      <c r="C16023" s="22"/>
      <c r="F16023" s="25"/>
    </row>
    <row r="16024" spans="1:6" ht="12.75" x14ac:dyDescent="0.2">
      <c r="A16024" s="20"/>
      <c r="C16024" s="22"/>
      <c r="F16024" s="25"/>
    </row>
    <row r="16025" spans="1:6" ht="12.75" x14ac:dyDescent="0.2">
      <c r="A16025" s="20"/>
      <c r="C16025" s="22"/>
      <c r="F16025" s="25"/>
    </row>
    <row r="16026" spans="1:6" ht="12.75" x14ac:dyDescent="0.2">
      <c r="A16026" s="20"/>
      <c r="C16026" s="22"/>
      <c r="F16026" s="25"/>
    </row>
    <row r="16027" spans="1:6" ht="12.75" x14ac:dyDescent="0.2">
      <c r="A16027" s="20"/>
      <c r="C16027" s="22"/>
      <c r="F16027" s="25"/>
    </row>
    <row r="16028" spans="1:6" ht="12.75" x14ac:dyDescent="0.2">
      <c r="A16028" s="20"/>
      <c r="C16028" s="22"/>
      <c r="F16028" s="25"/>
    </row>
    <row r="16029" spans="1:6" ht="12.75" x14ac:dyDescent="0.2">
      <c r="A16029" s="20"/>
      <c r="C16029" s="22"/>
      <c r="F16029" s="25"/>
    </row>
    <row r="16030" spans="1:6" ht="12.75" x14ac:dyDescent="0.2">
      <c r="A16030" s="20"/>
      <c r="C16030" s="22"/>
      <c r="F16030" s="25"/>
    </row>
    <row r="16031" spans="1:6" ht="12.75" x14ac:dyDescent="0.2">
      <c r="A16031" s="20"/>
      <c r="C16031" s="22"/>
      <c r="F16031" s="25"/>
    </row>
    <row r="16032" spans="1:6" ht="12.75" x14ac:dyDescent="0.2">
      <c r="A16032" s="20"/>
      <c r="C16032" s="22"/>
      <c r="F16032" s="25"/>
    </row>
    <row r="16033" spans="1:6" ht="12.75" x14ac:dyDescent="0.2">
      <c r="A16033" s="20"/>
      <c r="C16033" s="22"/>
      <c r="F16033" s="25"/>
    </row>
    <row r="16034" spans="1:6" ht="12.75" x14ac:dyDescent="0.2">
      <c r="A16034" s="20"/>
      <c r="C16034" s="22"/>
      <c r="F16034" s="25"/>
    </row>
    <row r="16035" spans="1:6" ht="12.75" x14ac:dyDescent="0.2">
      <c r="A16035" s="20"/>
      <c r="C16035" s="22"/>
      <c r="F16035" s="25"/>
    </row>
    <row r="16036" spans="1:6" ht="12.75" x14ac:dyDescent="0.2">
      <c r="A16036" s="20"/>
      <c r="C16036" s="22"/>
      <c r="F16036" s="25"/>
    </row>
    <row r="16037" spans="1:6" ht="12.75" x14ac:dyDescent="0.2">
      <c r="A16037" s="20"/>
      <c r="C16037" s="22"/>
      <c r="F16037" s="25"/>
    </row>
    <row r="16038" spans="1:6" ht="12.75" x14ac:dyDescent="0.2">
      <c r="A16038" s="20"/>
      <c r="C16038" s="22"/>
      <c r="F16038" s="25"/>
    </row>
    <row r="16039" spans="1:6" ht="12.75" x14ac:dyDescent="0.2">
      <c r="A16039" s="20"/>
      <c r="C16039" s="22"/>
      <c r="F16039" s="25"/>
    </row>
    <row r="16040" spans="1:6" ht="12.75" x14ac:dyDescent="0.2">
      <c r="A16040" s="20"/>
      <c r="C16040" s="22"/>
      <c r="F16040" s="25"/>
    </row>
    <row r="16041" spans="1:6" ht="12.75" x14ac:dyDescent="0.2">
      <c r="A16041" s="20"/>
      <c r="C16041" s="22"/>
      <c r="F16041" s="25"/>
    </row>
    <row r="16042" spans="1:6" ht="12.75" x14ac:dyDescent="0.2">
      <c r="A16042" s="20"/>
      <c r="C16042" s="22"/>
      <c r="F16042" s="25"/>
    </row>
    <row r="16043" spans="1:6" ht="12.75" x14ac:dyDescent="0.2">
      <c r="A16043" s="20"/>
      <c r="C16043" s="22"/>
      <c r="F16043" s="25"/>
    </row>
    <row r="16044" spans="1:6" ht="12.75" x14ac:dyDescent="0.2">
      <c r="A16044" s="20"/>
      <c r="C16044" s="22"/>
      <c r="F16044" s="25"/>
    </row>
    <row r="16045" spans="1:6" ht="12.75" x14ac:dyDescent="0.2">
      <c r="A16045" s="20"/>
      <c r="C16045" s="22"/>
      <c r="F16045" s="25"/>
    </row>
    <row r="16046" spans="1:6" ht="12.75" x14ac:dyDescent="0.2">
      <c r="A16046" s="20"/>
      <c r="C16046" s="22"/>
      <c r="F16046" s="25"/>
    </row>
    <row r="16047" spans="1:6" ht="12.75" x14ac:dyDescent="0.2">
      <c r="A16047" s="20"/>
      <c r="C16047" s="22"/>
      <c r="F16047" s="25"/>
    </row>
    <row r="16048" spans="1:6" ht="12.75" x14ac:dyDescent="0.2">
      <c r="A16048" s="20"/>
      <c r="C16048" s="22"/>
      <c r="F16048" s="25"/>
    </row>
    <row r="16049" spans="1:6" ht="12.75" x14ac:dyDescent="0.2">
      <c r="A16049" s="20"/>
      <c r="C16049" s="22"/>
      <c r="F16049" s="25"/>
    </row>
    <row r="16050" spans="1:6" ht="12.75" x14ac:dyDescent="0.2">
      <c r="A16050" s="20"/>
      <c r="C16050" s="22"/>
      <c r="F16050" s="25"/>
    </row>
    <row r="16051" spans="1:6" ht="12.75" x14ac:dyDescent="0.2">
      <c r="A16051" s="20"/>
      <c r="C16051" s="22"/>
      <c r="F16051" s="25"/>
    </row>
    <row r="16052" spans="1:6" ht="12.75" x14ac:dyDescent="0.2">
      <c r="A16052" s="20"/>
      <c r="C16052" s="22"/>
      <c r="F16052" s="25"/>
    </row>
    <row r="16053" spans="1:6" ht="12.75" x14ac:dyDescent="0.2">
      <c r="A16053" s="20"/>
      <c r="C16053" s="22"/>
      <c r="F16053" s="25"/>
    </row>
    <row r="16054" spans="1:6" ht="12.75" x14ac:dyDescent="0.2">
      <c r="A16054" s="20"/>
      <c r="C16054" s="22"/>
      <c r="F16054" s="25"/>
    </row>
    <row r="16055" spans="1:6" ht="12.75" x14ac:dyDescent="0.2">
      <c r="A16055" s="20"/>
      <c r="C16055" s="22"/>
      <c r="F16055" s="25"/>
    </row>
    <row r="16056" spans="1:6" ht="12.75" x14ac:dyDescent="0.2">
      <c r="A16056" s="20"/>
      <c r="C16056" s="22"/>
      <c r="F16056" s="25"/>
    </row>
    <row r="16057" spans="1:6" ht="12.75" x14ac:dyDescent="0.2">
      <c r="A16057" s="20"/>
      <c r="C16057" s="22"/>
      <c r="F16057" s="25"/>
    </row>
    <row r="16058" spans="1:6" ht="12.75" x14ac:dyDescent="0.2">
      <c r="A16058" s="20"/>
      <c r="C16058" s="22"/>
      <c r="F16058" s="25"/>
    </row>
    <row r="16059" spans="1:6" ht="12.75" x14ac:dyDescent="0.2">
      <c r="A16059" s="20"/>
      <c r="C16059" s="22"/>
      <c r="F16059" s="25"/>
    </row>
    <row r="16060" spans="1:6" ht="12.75" x14ac:dyDescent="0.2">
      <c r="A16060" s="20"/>
      <c r="C16060" s="22"/>
      <c r="F16060" s="25"/>
    </row>
    <row r="16061" spans="1:6" ht="12.75" x14ac:dyDescent="0.2">
      <c r="A16061" s="20"/>
      <c r="C16061" s="22"/>
      <c r="F16061" s="25"/>
    </row>
    <row r="16062" spans="1:6" ht="12.75" x14ac:dyDescent="0.2">
      <c r="A16062" s="20"/>
      <c r="C16062" s="22"/>
      <c r="F16062" s="25"/>
    </row>
    <row r="16063" spans="1:6" ht="12.75" x14ac:dyDescent="0.2">
      <c r="A16063" s="20"/>
      <c r="C16063" s="22"/>
      <c r="F16063" s="25"/>
    </row>
    <row r="16064" spans="1:6" ht="12.75" x14ac:dyDescent="0.2">
      <c r="A16064" s="20"/>
      <c r="C16064" s="22"/>
      <c r="F16064" s="25"/>
    </row>
    <row r="16065" spans="1:6" ht="12.75" x14ac:dyDescent="0.2">
      <c r="A16065" s="20"/>
      <c r="C16065" s="22"/>
      <c r="F16065" s="25"/>
    </row>
    <row r="16066" spans="1:6" ht="12.75" x14ac:dyDescent="0.2">
      <c r="A16066" s="20"/>
      <c r="C16066" s="22"/>
      <c r="F16066" s="25"/>
    </row>
    <row r="16067" spans="1:6" ht="12.75" x14ac:dyDescent="0.2">
      <c r="A16067" s="20"/>
      <c r="C16067" s="22"/>
      <c r="F16067" s="25"/>
    </row>
    <row r="16068" spans="1:6" ht="12.75" x14ac:dyDescent="0.2">
      <c r="A16068" s="20"/>
      <c r="C16068" s="22"/>
      <c r="F16068" s="25"/>
    </row>
    <row r="16069" spans="1:6" ht="12.75" x14ac:dyDescent="0.2">
      <c r="A16069" s="20"/>
      <c r="C16069" s="22"/>
      <c r="F16069" s="25"/>
    </row>
    <row r="16070" spans="1:6" ht="12.75" x14ac:dyDescent="0.2">
      <c r="A16070" s="20"/>
      <c r="C16070" s="22"/>
      <c r="F16070" s="25"/>
    </row>
    <row r="16071" spans="1:6" ht="12.75" x14ac:dyDescent="0.2">
      <c r="A16071" s="20"/>
      <c r="C16071" s="22"/>
      <c r="F16071" s="25"/>
    </row>
    <row r="16072" spans="1:6" ht="12.75" x14ac:dyDescent="0.2">
      <c r="A16072" s="20"/>
      <c r="C16072" s="22"/>
      <c r="F16072" s="25"/>
    </row>
    <row r="16073" spans="1:6" ht="12.75" x14ac:dyDescent="0.2">
      <c r="A16073" s="20"/>
      <c r="C16073" s="22"/>
      <c r="F16073" s="25"/>
    </row>
    <row r="16074" spans="1:6" ht="12.75" x14ac:dyDescent="0.2">
      <c r="A16074" s="20"/>
      <c r="C16074" s="22"/>
      <c r="F16074" s="25"/>
    </row>
    <row r="16075" spans="1:6" ht="12.75" x14ac:dyDescent="0.2">
      <c r="A16075" s="20"/>
      <c r="C16075" s="22"/>
      <c r="F16075" s="25"/>
    </row>
    <row r="16076" spans="1:6" ht="12.75" x14ac:dyDescent="0.2">
      <c r="A16076" s="20"/>
      <c r="C16076" s="22"/>
      <c r="F16076" s="25"/>
    </row>
    <row r="16077" spans="1:6" ht="12.75" x14ac:dyDescent="0.2">
      <c r="A16077" s="20"/>
      <c r="C16077" s="22"/>
      <c r="F16077" s="25"/>
    </row>
    <row r="16078" spans="1:6" ht="12.75" x14ac:dyDescent="0.2">
      <c r="A16078" s="20"/>
      <c r="C16078" s="22"/>
      <c r="F16078" s="25"/>
    </row>
    <row r="16079" spans="1:6" ht="12.75" x14ac:dyDescent="0.2">
      <c r="A16079" s="20"/>
      <c r="C16079" s="22"/>
      <c r="F16079" s="25"/>
    </row>
    <row r="16080" spans="1:6" ht="12.75" x14ac:dyDescent="0.2">
      <c r="A16080" s="20"/>
      <c r="C16080" s="22"/>
      <c r="F16080" s="25"/>
    </row>
    <row r="16081" spans="1:6" ht="12.75" x14ac:dyDescent="0.2">
      <c r="A16081" s="20"/>
      <c r="C16081" s="22"/>
      <c r="F16081" s="25"/>
    </row>
    <row r="16082" spans="1:6" ht="12.75" x14ac:dyDescent="0.2">
      <c r="A16082" s="20"/>
      <c r="C16082" s="22"/>
      <c r="F16082" s="25"/>
    </row>
    <row r="16083" spans="1:6" ht="12.75" x14ac:dyDescent="0.2">
      <c r="A16083" s="20"/>
      <c r="C16083" s="22"/>
      <c r="F16083" s="25"/>
    </row>
    <row r="16084" spans="1:6" ht="12.75" x14ac:dyDescent="0.2">
      <c r="A16084" s="20"/>
      <c r="C16084" s="22"/>
      <c r="F16084" s="25"/>
    </row>
    <row r="16085" spans="1:6" ht="12.75" x14ac:dyDescent="0.2">
      <c r="A16085" s="20"/>
      <c r="C16085" s="22"/>
      <c r="F16085" s="25"/>
    </row>
    <row r="16086" spans="1:6" ht="12.75" x14ac:dyDescent="0.2">
      <c r="A16086" s="20"/>
      <c r="C16086" s="22"/>
      <c r="F16086" s="25"/>
    </row>
    <row r="16087" spans="1:6" ht="12.75" x14ac:dyDescent="0.2">
      <c r="A16087" s="20"/>
      <c r="C16087" s="22"/>
      <c r="F16087" s="25"/>
    </row>
    <row r="16088" spans="1:6" ht="12.75" x14ac:dyDescent="0.2">
      <c r="A16088" s="20"/>
      <c r="C16088" s="22"/>
      <c r="F16088" s="25"/>
    </row>
    <row r="16089" spans="1:6" ht="12.75" x14ac:dyDescent="0.2">
      <c r="A16089" s="20"/>
      <c r="C16089" s="22"/>
      <c r="F16089" s="25"/>
    </row>
    <row r="16090" spans="1:6" ht="12.75" x14ac:dyDescent="0.2">
      <c r="A16090" s="20"/>
      <c r="C16090" s="22"/>
      <c r="F16090" s="25"/>
    </row>
    <row r="16091" spans="1:6" ht="12.75" x14ac:dyDescent="0.2">
      <c r="A16091" s="20"/>
      <c r="C16091" s="22"/>
      <c r="F16091" s="25"/>
    </row>
    <row r="16092" spans="1:6" ht="12.75" x14ac:dyDescent="0.2">
      <c r="A16092" s="20"/>
      <c r="C16092" s="22"/>
      <c r="F16092" s="25"/>
    </row>
    <row r="16093" spans="1:6" ht="12.75" x14ac:dyDescent="0.2">
      <c r="A16093" s="20"/>
      <c r="C16093" s="22"/>
      <c r="F16093" s="25"/>
    </row>
    <row r="16094" spans="1:6" ht="12.75" x14ac:dyDescent="0.2">
      <c r="A16094" s="20"/>
      <c r="C16094" s="22"/>
      <c r="F16094" s="25"/>
    </row>
    <row r="16095" spans="1:6" ht="12.75" x14ac:dyDescent="0.2">
      <c r="A16095" s="20"/>
      <c r="C16095" s="22"/>
      <c r="F16095" s="25"/>
    </row>
    <row r="16096" spans="1:6" ht="12.75" x14ac:dyDescent="0.2">
      <c r="A16096" s="20"/>
      <c r="C16096" s="22"/>
      <c r="F16096" s="25"/>
    </row>
    <row r="16097" spans="1:6" ht="12.75" x14ac:dyDescent="0.2">
      <c r="A16097" s="20"/>
      <c r="C16097" s="22"/>
      <c r="F16097" s="25"/>
    </row>
    <row r="16098" spans="1:6" ht="12.75" x14ac:dyDescent="0.2">
      <c r="A16098" s="20"/>
      <c r="C16098" s="22"/>
      <c r="F16098" s="25"/>
    </row>
    <row r="16099" spans="1:6" ht="12.75" x14ac:dyDescent="0.2">
      <c r="A16099" s="20"/>
      <c r="C16099" s="22"/>
      <c r="F16099" s="25"/>
    </row>
    <row r="16100" spans="1:6" ht="12.75" x14ac:dyDescent="0.2">
      <c r="A16100" s="20"/>
      <c r="C16100" s="22"/>
      <c r="F16100" s="25"/>
    </row>
    <row r="16101" spans="1:6" ht="12.75" x14ac:dyDescent="0.2">
      <c r="A16101" s="20"/>
      <c r="C16101" s="22"/>
      <c r="F16101" s="25"/>
    </row>
    <row r="16102" spans="1:6" ht="12.75" x14ac:dyDescent="0.2">
      <c r="A16102" s="20"/>
      <c r="C16102" s="22"/>
      <c r="F16102" s="25"/>
    </row>
    <row r="16103" spans="1:6" ht="12.75" x14ac:dyDescent="0.2">
      <c r="A16103" s="20"/>
      <c r="C16103" s="22"/>
      <c r="F16103" s="25"/>
    </row>
    <row r="16104" spans="1:6" ht="12.75" x14ac:dyDescent="0.2">
      <c r="A16104" s="20"/>
      <c r="C16104" s="22"/>
      <c r="F16104" s="25"/>
    </row>
    <row r="16105" spans="1:6" ht="12.75" x14ac:dyDescent="0.2">
      <c r="A16105" s="20"/>
      <c r="C16105" s="22"/>
      <c r="F16105" s="25"/>
    </row>
    <row r="16106" spans="1:6" ht="12.75" x14ac:dyDescent="0.2">
      <c r="A16106" s="20"/>
      <c r="C16106" s="22"/>
      <c r="F16106" s="25"/>
    </row>
    <row r="16107" spans="1:6" ht="12.75" x14ac:dyDescent="0.2">
      <c r="A16107" s="20"/>
      <c r="C16107" s="22"/>
      <c r="F16107" s="25"/>
    </row>
    <row r="16108" spans="1:6" ht="12.75" x14ac:dyDescent="0.2">
      <c r="A16108" s="20"/>
      <c r="C16108" s="22"/>
      <c r="F16108" s="25"/>
    </row>
    <row r="16109" spans="1:6" ht="12.75" x14ac:dyDescent="0.2">
      <c r="A16109" s="20"/>
      <c r="C16109" s="22"/>
      <c r="F16109" s="25"/>
    </row>
    <row r="16110" spans="1:6" ht="12.75" x14ac:dyDescent="0.2">
      <c r="A16110" s="20"/>
      <c r="C16110" s="22"/>
      <c r="F16110" s="25"/>
    </row>
    <row r="16111" spans="1:6" ht="12.75" x14ac:dyDescent="0.2">
      <c r="A16111" s="20"/>
      <c r="C16111" s="22"/>
      <c r="F16111" s="25"/>
    </row>
    <row r="16112" spans="1:6" ht="12.75" x14ac:dyDescent="0.2">
      <c r="A16112" s="20"/>
      <c r="C16112" s="22"/>
      <c r="F16112" s="25"/>
    </row>
    <row r="16113" spans="1:6" ht="12.75" x14ac:dyDescent="0.2">
      <c r="A16113" s="20"/>
      <c r="C16113" s="22"/>
      <c r="F16113" s="25"/>
    </row>
    <row r="16114" spans="1:6" ht="12.75" x14ac:dyDescent="0.2">
      <c r="A16114" s="20"/>
      <c r="C16114" s="22"/>
      <c r="F16114" s="25"/>
    </row>
    <row r="16115" spans="1:6" ht="12.75" x14ac:dyDescent="0.2">
      <c r="A16115" s="20"/>
      <c r="C16115" s="22"/>
      <c r="F16115" s="25"/>
    </row>
    <row r="16116" spans="1:6" ht="12.75" x14ac:dyDescent="0.2">
      <c r="A16116" s="20"/>
      <c r="C16116" s="22"/>
      <c r="F16116" s="25"/>
    </row>
    <row r="16117" spans="1:6" ht="12.75" x14ac:dyDescent="0.2">
      <c r="A16117" s="20"/>
      <c r="C16117" s="22"/>
      <c r="F16117" s="25"/>
    </row>
    <row r="16118" spans="1:6" ht="12.75" x14ac:dyDescent="0.2">
      <c r="A16118" s="20"/>
      <c r="C16118" s="22"/>
      <c r="F16118" s="25"/>
    </row>
    <row r="16119" spans="1:6" ht="12.75" x14ac:dyDescent="0.2">
      <c r="A16119" s="20"/>
      <c r="C16119" s="22"/>
      <c r="F16119" s="25"/>
    </row>
    <row r="16120" spans="1:6" ht="12.75" x14ac:dyDescent="0.2">
      <c r="A16120" s="20"/>
      <c r="C16120" s="22"/>
      <c r="F16120" s="25"/>
    </row>
    <row r="16121" spans="1:6" ht="12.75" x14ac:dyDescent="0.2">
      <c r="A16121" s="20"/>
      <c r="C16121" s="22"/>
      <c r="F16121" s="25"/>
    </row>
    <row r="16122" spans="1:6" ht="12.75" x14ac:dyDescent="0.2">
      <c r="A16122" s="20"/>
      <c r="C16122" s="22"/>
      <c r="F16122" s="25"/>
    </row>
    <row r="16123" spans="1:6" ht="12.75" x14ac:dyDescent="0.2">
      <c r="A16123" s="20"/>
      <c r="C16123" s="22"/>
      <c r="F16123" s="25"/>
    </row>
    <row r="16124" spans="1:6" ht="12.75" x14ac:dyDescent="0.2">
      <c r="A16124" s="20"/>
      <c r="C16124" s="22"/>
      <c r="F16124" s="25"/>
    </row>
    <row r="16125" spans="1:6" ht="12.75" x14ac:dyDescent="0.2">
      <c r="A16125" s="20"/>
      <c r="C16125" s="22"/>
      <c r="F16125" s="25"/>
    </row>
    <row r="16126" spans="1:6" ht="12.75" x14ac:dyDescent="0.2">
      <c r="A16126" s="20"/>
      <c r="C16126" s="22"/>
      <c r="F16126" s="25"/>
    </row>
    <row r="16127" spans="1:6" ht="12.75" x14ac:dyDescent="0.2">
      <c r="A16127" s="20"/>
      <c r="C16127" s="22"/>
      <c r="F16127" s="25"/>
    </row>
    <row r="16128" spans="1:6" ht="12.75" x14ac:dyDescent="0.2">
      <c r="A16128" s="20"/>
      <c r="C16128" s="22"/>
      <c r="F16128" s="25"/>
    </row>
    <row r="16129" spans="1:6" ht="12.75" x14ac:dyDescent="0.2">
      <c r="A16129" s="20"/>
      <c r="C16129" s="22"/>
      <c r="F16129" s="25"/>
    </row>
    <row r="16130" spans="1:6" ht="12.75" x14ac:dyDescent="0.2">
      <c r="A16130" s="20"/>
      <c r="C16130" s="22"/>
      <c r="F16130" s="25"/>
    </row>
    <row r="16131" spans="1:6" ht="12.75" x14ac:dyDescent="0.2">
      <c r="A16131" s="20"/>
      <c r="C16131" s="22"/>
      <c r="F16131" s="25"/>
    </row>
    <row r="16132" spans="1:6" ht="12.75" x14ac:dyDescent="0.2">
      <c r="A16132" s="20"/>
      <c r="C16132" s="22"/>
      <c r="F16132" s="25"/>
    </row>
    <row r="16133" spans="1:6" ht="12.75" x14ac:dyDescent="0.2">
      <c r="A16133" s="20"/>
      <c r="C16133" s="22"/>
      <c r="F16133" s="25"/>
    </row>
    <row r="16134" spans="1:6" ht="12.75" x14ac:dyDescent="0.2">
      <c r="A16134" s="20"/>
      <c r="C16134" s="22"/>
      <c r="F16134" s="25"/>
    </row>
    <row r="16135" spans="1:6" ht="12.75" x14ac:dyDescent="0.2">
      <c r="A16135" s="20"/>
      <c r="C16135" s="22"/>
      <c r="F16135" s="25"/>
    </row>
    <row r="16136" spans="1:6" ht="12.75" x14ac:dyDescent="0.2">
      <c r="A16136" s="20"/>
      <c r="C16136" s="22"/>
      <c r="F16136" s="25"/>
    </row>
    <row r="16137" spans="1:6" ht="12.75" x14ac:dyDescent="0.2">
      <c r="A16137" s="20"/>
      <c r="C16137" s="22"/>
      <c r="F16137" s="25"/>
    </row>
    <row r="16138" spans="1:6" ht="12.75" x14ac:dyDescent="0.2">
      <c r="A16138" s="20"/>
      <c r="C16138" s="22"/>
      <c r="F16138" s="25"/>
    </row>
    <row r="16139" spans="1:6" ht="12.75" x14ac:dyDescent="0.2">
      <c r="A16139" s="20"/>
      <c r="C16139" s="22"/>
      <c r="F16139" s="25"/>
    </row>
    <row r="16140" spans="1:6" ht="12.75" x14ac:dyDescent="0.2">
      <c r="A16140" s="20"/>
      <c r="C16140" s="22"/>
      <c r="F16140" s="25"/>
    </row>
    <row r="16141" spans="1:6" ht="12.75" x14ac:dyDescent="0.2">
      <c r="A16141" s="20"/>
      <c r="C16141" s="22"/>
      <c r="F16141" s="25"/>
    </row>
    <row r="16142" spans="1:6" ht="12.75" x14ac:dyDescent="0.2">
      <c r="A16142" s="20"/>
      <c r="C16142" s="22"/>
      <c r="F16142" s="25"/>
    </row>
    <row r="16143" spans="1:6" ht="12.75" x14ac:dyDescent="0.2">
      <c r="A16143" s="20"/>
      <c r="C16143" s="22"/>
      <c r="F16143" s="25"/>
    </row>
    <row r="16144" spans="1:6" ht="12.75" x14ac:dyDescent="0.2">
      <c r="A16144" s="20"/>
      <c r="C16144" s="22"/>
      <c r="F16144" s="25"/>
    </row>
    <row r="16145" spans="1:6" ht="12.75" x14ac:dyDescent="0.2">
      <c r="A16145" s="20"/>
      <c r="C16145" s="22"/>
      <c r="F16145" s="25"/>
    </row>
    <row r="16146" spans="1:6" ht="12.75" x14ac:dyDescent="0.2">
      <c r="A16146" s="20"/>
      <c r="C16146" s="22"/>
      <c r="F16146" s="25"/>
    </row>
    <row r="16147" spans="1:6" ht="12.75" x14ac:dyDescent="0.2">
      <c r="A16147" s="20"/>
      <c r="C16147" s="22"/>
      <c r="F16147" s="25"/>
    </row>
    <row r="16148" spans="1:6" ht="12.75" x14ac:dyDescent="0.2">
      <c r="A16148" s="20"/>
      <c r="C16148" s="22"/>
      <c r="F16148" s="25"/>
    </row>
    <row r="16149" spans="1:6" ht="12.75" x14ac:dyDescent="0.2">
      <c r="A16149" s="20"/>
      <c r="C16149" s="22"/>
      <c r="F16149" s="25"/>
    </row>
    <row r="16150" spans="1:6" ht="12.75" x14ac:dyDescent="0.2">
      <c r="A16150" s="20"/>
      <c r="C16150" s="22"/>
      <c r="F16150" s="25"/>
    </row>
    <row r="16151" spans="1:6" ht="12.75" x14ac:dyDescent="0.2">
      <c r="A16151" s="20"/>
      <c r="C16151" s="22"/>
      <c r="F16151" s="25"/>
    </row>
    <row r="16152" spans="1:6" ht="12.75" x14ac:dyDescent="0.2">
      <c r="A16152" s="20"/>
      <c r="C16152" s="22"/>
      <c r="F16152" s="25"/>
    </row>
    <row r="16153" spans="1:6" ht="12.75" x14ac:dyDescent="0.2">
      <c r="A16153" s="20"/>
      <c r="C16153" s="22"/>
      <c r="F16153" s="25"/>
    </row>
    <row r="16154" spans="1:6" ht="12.75" x14ac:dyDescent="0.2">
      <c r="A16154" s="20"/>
      <c r="C16154" s="22"/>
      <c r="F16154" s="25"/>
    </row>
    <row r="16155" spans="1:6" ht="12.75" x14ac:dyDescent="0.2">
      <c r="A16155" s="20"/>
      <c r="C16155" s="22"/>
      <c r="F16155" s="25"/>
    </row>
    <row r="16156" spans="1:6" ht="12.75" x14ac:dyDescent="0.2">
      <c r="A16156" s="20"/>
      <c r="C16156" s="22"/>
      <c r="F16156" s="25"/>
    </row>
    <row r="16157" spans="1:6" ht="12.75" x14ac:dyDescent="0.2">
      <c r="A16157" s="20"/>
      <c r="C16157" s="22"/>
      <c r="F16157" s="25"/>
    </row>
    <row r="16158" spans="1:6" ht="12.75" x14ac:dyDescent="0.2">
      <c r="A16158" s="20"/>
      <c r="C16158" s="22"/>
      <c r="F16158" s="25"/>
    </row>
    <row r="16159" spans="1:6" ht="12.75" x14ac:dyDescent="0.2">
      <c r="A16159" s="20"/>
      <c r="C16159" s="22"/>
      <c r="F16159" s="25"/>
    </row>
    <row r="16160" spans="1:6" ht="12.75" x14ac:dyDescent="0.2">
      <c r="A16160" s="20"/>
      <c r="C16160" s="22"/>
      <c r="F16160" s="25"/>
    </row>
    <row r="16161" spans="1:6" ht="12.75" x14ac:dyDescent="0.2">
      <c r="A16161" s="20"/>
      <c r="C16161" s="22"/>
      <c r="F16161" s="25"/>
    </row>
    <row r="16162" spans="1:6" ht="12.75" x14ac:dyDescent="0.2">
      <c r="A16162" s="20"/>
      <c r="C16162" s="22"/>
      <c r="F16162" s="25"/>
    </row>
    <row r="16163" spans="1:6" ht="12.75" x14ac:dyDescent="0.2">
      <c r="A16163" s="20"/>
      <c r="C16163" s="22"/>
      <c r="F16163" s="25"/>
    </row>
    <row r="16164" spans="1:6" ht="12.75" x14ac:dyDescent="0.2">
      <c r="A16164" s="20"/>
      <c r="C16164" s="22"/>
      <c r="F16164" s="25"/>
    </row>
    <row r="16165" spans="1:6" ht="12.75" x14ac:dyDescent="0.2">
      <c r="A16165" s="20"/>
      <c r="C16165" s="22"/>
      <c r="F16165" s="25"/>
    </row>
    <row r="16166" spans="1:6" ht="12.75" x14ac:dyDescent="0.2">
      <c r="A16166" s="20"/>
      <c r="C16166" s="22"/>
      <c r="F16166" s="25"/>
    </row>
    <row r="16167" spans="1:6" ht="12.75" x14ac:dyDescent="0.2">
      <c r="A16167" s="20"/>
      <c r="C16167" s="22"/>
      <c r="F16167" s="25"/>
    </row>
    <row r="16168" spans="1:6" ht="12.75" x14ac:dyDescent="0.2">
      <c r="A16168" s="20"/>
      <c r="C16168" s="22"/>
      <c r="F16168" s="25"/>
    </row>
    <row r="16169" spans="1:6" ht="12.75" x14ac:dyDescent="0.2">
      <c r="A16169" s="20"/>
      <c r="C16169" s="22"/>
      <c r="F16169" s="25"/>
    </row>
    <row r="16170" spans="1:6" ht="12.75" x14ac:dyDescent="0.2">
      <c r="A16170" s="20"/>
      <c r="C16170" s="22"/>
      <c r="F16170" s="25"/>
    </row>
    <row r="16171" spans="1:6" ht="12.75" x14ac:dyDescent="0.2">
      <c r="A16171" s="20"/>
      <c r="C16171" s="22"/>
      <c r="F16171" s="25"/>
    </row>
    <row r="16172" spans="1:6" ht="12.75" x14ac:dyDescent="0.2">
      <c r="A16172" s="20"/>
      <c r="C16172" s="22"/>
      <c r="F16172" s="25"/>
    </row>
    <row r="16173" spans="1:6" ht="12.75" x14ac:dyDescent="0.2">
      <c r="A16173" s="20"/>
      <c r="C16173" s="22"/>
      <c r="F16173" s="25"/>
    </row>
    <row r="16174" spans="1:6" ht="12.75" x14ac:dyDescent="0.2">
      <c r="A16174" s="20"/>
      <c r="C16174" s="22"/>
      <c r="F16174" s="25"/>
    </row>
    <row r="16175" spans="1:6" ht="12.75" x14ac:dyDescent="0.2">
      <c r="A16175" s="20"/>
      <c r="C16175" s="22"/>
      <c r="F16175" s="25"/>
    </row>
    <row r="16176" spans="1:6" ht="12.75" x14ac:dyDescent="0.2">
      <c r="A16176" s="20"/>
      <c r="C16176" s="22"/>
      <c r="F16176" s="25"/>
    </row>
    <row r="16177" spans="1:6" ht="12.75" x14ac:dyDescent="0.2">
      <c r="A16177" s="20"/>
      <c r="C16177" s="22"/>
      <c r="F16177" s="25"/>
    </row>
    <row r="16178" spans="1:6" ht="12.75" x14ac:dyDescent="0.2">
      <c r="A16178" s="20"/>
      <c r="C16178" s="22"/>
      <c r="F16178" s="25"/>
    </row>
    <row r="16179" spans="1:6" ht="12.75" x14ac:dyDescent="0.2">
      <c r="A16179" s="20"/>
      <c r="C16179" s="22"/>
      <c r="F16179" s="25"/>
    </row>
    <row r="16180" spans="1:6" ht="12.75" x14ac:dyDescent="0.2">
      <c r="A16180" s="20"/>
      <c r="C16180" s="22"/>
      <c r="F16180" s="25"/>
    </row>
    <row r="16181" spans="1:6" ht="12.75" x14ac:dyDescent="0.2">
      <c r="A16181" s="20"/>
      <c r="C16181" s="22"/>
      <c r="F16181" s="25"/>
    </row>
    <row r="16182" spans="1:6" ht="12.75" x14ac:dyDescent="0.2">
      <c r="A16182" s="20"/>
      <c r="C16182" s="22"/>
      <c r="F16182" s="25"/>
    </row>
    <row r="16183" spans="1:6" ht="12.75" x14ac:dyDescent="0.2">
      <c r="A16183" s="20"/>
      <c r="C16183" s="22"/>
      <c r="F16183" s="25"/>
    </row>
    <row r="16184" spans="1:6" ht="12.75" x14ac:dyDescent="0.2">
      <c r="A16184" s="20"/>
      <c r="C16184" s="22"/>
      <c r="F16184" s="25"/>
    </row>
    <row r="16185" spans="1:6" ht="12.75" x14ac:dyDescent="0.2">
      <c r="A16185" s="20"/>
      <c r="C16185" s="22"/>
      <c r="F16185" s="25"/>
    </row>
    <row r="16186" spans="1:6" ht="12.75" x14ac:dyDescent="0.2">
      <c r="A16186" s="20"/>
      <c r="C16186" s="22"/>
      <c r="F16186" s="25"/>
    </row>
    <row r="16187" spans="1:6" ht="12.75" x14ac:dyDescent="0.2">
      <c r="A16187" s="20"/>
      <c r="C16187" s="22"/>
      <c r="F16187" s="25"/>
    </row>
    <row r="16188" spans="1:6" ht="12.75" x14ac:dyDescent="0.2">
      <c r="A16188" s="20"/>
      <c r="C16188" s="22"/>
      <c r="F16188" s="25"/>
    </row>
    <row r="16189" spans="1:6" ht="12.75" x14ac:dyDescent="0.2">
      <c r="A16189" s="20"/>
      <c r="C16189" s="22"/>
      <c r="F16189" s="25"/>
    </row>
    <row r="16190" spans="1:6" ht="12.75" x14ac:dyDescent="0.2">
      <c r="A16190" s="20"/>
      <c r="C16190" s="22"/>
      <c r="F16190" s="25"/>
    </row>
    <row r="16191" spans="1:6" ht="12.75" x14ac:dyDescent="0.2">
      <c r="A16191" s="20"/>
      <c r="C16191" s="22"/>
      <c r="F16191" s="25"/>
    </row>
    <row r="16192" spans="1:6" ht="12.75" x14ac:dyDescent="0.2">
      <c r="A16192" s="20"/>
      <c r="C16192" s="22"/>
      <c r="F16192" s="25"/>
    </row>
    <row r="16193" spans="1:6" ht="12.75" x14ac:dyDescent="0.2">
      <c r="A16193" s="20"/>
      <c r="C16193" s="22"/>
      <c r="F16193" s="25"/>
    </row>
    <row r="16194" spans="1:6" ht="12.75" x14ac:dyDescent="0.2">
      <c r="A16194" s="20"/>
      <c r="C16194" s="22"/>
      <c r="F16194" s="25"/>
    </row>
    <row r="16195" spans="1:6" ht="12.75" x14ac:dyDescent="0.2">
      <c r="A16195" s="20"/>
      <c r="C16195" s="22"/>
      <c r="F16195" s="25"/>
    </row>
    <row r="16196" spans="1:6" ht="12.75" x14ac:dyDescent="0.2">
      <c r="A16196" s="20"/>
      <c r="C16196" s="22"/>
      <c r="F16196" s="25"/>
    </row>
    <row r="16197" spans="1:6" ht="12.75" x14ac:dyDescent="0.2">
      <c r="A16197" s="20"/>
      <c r="C16197" s="22"/>
      <c r="F16197" s="25"/>
    </row>
    <row r="16198" spans="1:6" ht="12.75" x14ac:dyDescent="0.2">
      <c r="A16198" s="20"/>
      <c r="C16198" s="22"/>
      <c r="F16198" s="25"/>
    </row>
    <row r="16199" spans="1:6" ht="12.75" x14ac:dyDescent="0.2">
      <c r="A16199" s="20"/>
      <c r="C16199" s="22"/>
      <c r="F16199" s="25"/>
    </row>
    <row r="16200" spans="1:6" ht="12.75" x14ac:dyDescent="0.2">
      <c r="A16200" s="20"/>
      <c r="C16200" s="22"/>
      <c r="F16200" s="25"/>
    </row>
    <row r="16201" spans="1:6" ht="12.75" x14ac:dyDescent="0.2">
      <c r="A16201" s="20"/>
      <c r="C16201" s="22"/>
      <c r="F16201" s="25"/>
    </row>
    <row r="16202" spans="1:6" ht="12.75" x14ac:dyDescent="0.2">
      <c r="A16202" s="20"/>
      <c r="C16202" s="22"/>
      <c r="F16202" s="25"/>
    </row>
    <row r="16203" spans="1:6" ht="12.75" x14ac:dyDescent="0.2">
      <c r="A16203" s="20"/>
      <c r="C16203" s="22"/>
      <c r="F16203" s="25"/>
    </row>
    <row r="16204" spans="1:6" ht="12.75" x14ac:dyDescent="0.2">
      <c r="A16204" s="20"/>
      <c r="C16204" s="22"/>
      <c r="F16204" s="25"/>
    </row>
    <row r="16205" spans="1:6" ht="12.75" x14ac:dyDescent="0.2">
      <c r="A16205" s="20"/>
      <c r="C16205" s="22"/>
      <c r="F16205" s="25"/>
    </row>
    <row r="16206" spans="1:6" ht="12.75" x14ac:dyDescent="0.2">
      <c r="A16206" s="20"/>
      <c r="C16206" s="22"/>
      <c r="F16206" s="25"/>
    </row>
    <row r="16207" spans="1:6" ht="12.75" x14ac:dyDescent="0.2">
      <c r="A16207" s="20"/>
      <c r="C16207" s="22"/>
      <c r="F16207" s="25"/>
    </row>
    <row r="16208" spans="1:6" ht="12.75" x14ac:dyDescent="0.2">
      <c r="A16208" s="20"/>
      <c r="C16208" s="22"/>
      <c r="F16208" s="25"/>
    </row>
    <row r="16209" spans="1:6" ht="12.75" x14ac:dyDescent="0.2">
      <c r="A16209" s="20"/>
      <c r="C16209" s="22"/>
      <c r="F16209" s="25"/>
    </row>
    <row r="16210" spans="1:6" ht="12.75" x14ac:dyDescent="0.2">
      <c r="A16210" s="20"/>
      <c r="C16210" s="22"/>
      <c r="F16210" s="25"/>
    </row>
    <row r="16211" spans="1:6" ht="12.75" x14ac:dyDescent="0.2">
      <c r="A16211" s="20"/>
      <c r="C16211" s="22"/>
      <c r="F16211" s="25"/>
    </row>
    <row r="16212" spans="1:6" ht="12.75" x14ac:dyDescent="0.2">
      <c r="A16212" s="20"/>
      <c r="C16212" s="22"/>
      <c r="F16212" s="25"/>
    </row>
    <row r="16213" spans="1:6" ht="12.75" x14ac:dyDescent="0.2">
      <c r="A16213" s="20"/>
      <c r="C16213" s="22"/>
      <c r="F16213" s="25"/>
    </row>
    <row r="16214" spans="1:6" ht="12.75" x14ac:dyDescent="0.2">
      <c r="A16214" s="20"/>
      <c r="C16214" s="22"/>
      <c r="F16214" s="25"/>
    </row>
    <row r="16215" spans="1:6" ht="12.75" x14ac:dyDescent="0.2">
      <c r="A16215" s="20"/>
      <c r="C16215" s="22"/>
      <c r="F16215" s="25"/>
    </row>
    <row r="16216" spans="1:6" ht="12.75" x14ac:dyDescent="0.2">
      <c r="A16216" s="20"/>
      <c r="C16216" s="22"/>
      <c r="F16216" s="25"/>
    </row>
    <row r="16217" spans="1:6" ht="12.75" x14ac:dyDescent="0.2">
      <c r="A16217" s="20"/>
      <c r="C16217" s="22"/>
      <c r="F16217" s="25"/>
    </row>
    <row r="16218" spans="1:6" ht="12.75" x14ac:dyDescent="0.2">
      <c r="A16218" s="20"/>
      <c r="C16218" s="22"/>
      <c r="F16218" s="25"/>
    </row>
    <row r="16219" spans="1:6" ht="12.75" x14ac:dyDescent="0.2">
      <c r="A16219" s="20"/>
      <c r="C16219" s="22"/>
      <c r="F16219" s="25"/>
    </row>
    <row r="16220" spans="1:6" ht="12.75" x14ac:dyDescent="0.2">
      <c r="A16220" s="20"/>
      <c r="C16220" s="22"/>
      <c r="F16220" s="25"/>
    </row>
    <row r="16221" spans="1:6" ht="12.75" x14ac:dyDescent="0.2">
      <c r="A16221" s="20"/>
      <c r="C16221" s="22"/>
      <c r="F16221" s="25"/>
    </row>
    <row r="16222" spans="1:6" ht="12.75" x14ac:dyDescent="0.2">
      <c r="A16222" s="20"/>
      <c r="C16222" s="22"/>
      <c r="F16222" s="25"/>
    </row>
    <row r="16223" spans="1:6" ht="12.75" x14ac:dyDescent="0.2">
      <c r="A16223" s="20"/>
      <c r="C16223" s="22"/>
      <c r="F16223" s="25"/>
    </row>
    <row r="16224" spans="1:6" ht="12.75" x14ac:dyDescent="0.2">
      <c r="A16224" s="20"/>
      <c r="C16224" s="22"/>
      <c r="F16224" s="25"/>
    </row>
    <row r="16225" spans="1:6" ht="12.75" x14ac:dyDescent="0.2">
      <c r="A16225" s="20"/>
      <c r="C16225" s="22"/>
      <c r="F16225" s="25"/>
    </row>
    <row r="16226" spans="1:6" ht="12.75" x14ac:dyDescent="0.2">
      <c r="A16226" s="20"/>
      <c r="C16226" s="22"/>
      <c r="F16226" s="25"/>
    </row>
    <row r="16227" spans="1:6" ht="12.75" x14ac:dyDescent="0.2">
      <c r="A16227" s="20"/>
      <c r="C16227" s="22"/>
      <c r="F16227" s="25"/>
    </row>
    <row r="16228" spans="1:6" ht="12.75" x14ac:dyDescent="0.2">
      <c r="A16228" s="20"/>
      <c r="C16228" s="22"/>
      <c r="F16228" s="25"/>
    </row>
    <row r="16229" spans="1:6" ht="12.75" x14ac:dyDescent="0.2">
      <c r="A16229" s="20"/>
      <c r="C16229" s="22"/>
      <c r="F16229" s="25"/>
    </row>
    <row r="16230" spans="1:6" ht="12.75" x14ac:dyDescent="0.2">
      <c r="A16230" s="20"/>
      <c r="C16230" s="22"/>
      <c r="F16230" s="25"/>
    </row>
    <row r="16231" spans="1:6" ht="12.75" x14ac:dyDescent="0.2">
      <c r="A16231" s="20"/>
      <c r="C16231" s="22"/>
      <c r="F16231" s="25"/>
    </row>
    <row r="16232" spans="1:6" ht="12.75" x14ac:dyDescent="0.2">
      <c r="A16232" s="20"/>
      <c r="C16232" s="22"/>
      <c r="F16232" s="25"/>
    </row>
    <row r="16233" spans="1:6" ht="12.75" x14ac:dyDescent="0.2">
      <c r="A16233" s="20"/>
      <c r="C16233" s="22"/>
      <c r="F16233" s="25"/>
    </row>
    <row r="16234" spans="1:6" ht="12.75" x14ac:dyDescent="0.2">
      <c r="A16234" s="20"/>
      <c r="C16234" s="22"/>
      <c r="F16234" s="25"/>
    </row>
    <row r="16235" spans="1:6" ht="12.75" x14ac:dyDescent="0.2">
      <c r="A16235" s="20"/>
      <c r="C16235" s="22"/>
      <c r="F16235" s="25"/>
    </row>
    <row r="16236" spans="1:6" ht="12.75" x14ac:dyDescent="0.2">
      <c r="A16236" s="20"/>
      <c r="C16236" s="22"/>
      <c r="F16236" s="25"/>
    </row>
    <row r="16237" spans="1:6" ht="12.75" x14ac:dyDescent="0.2">
      <c r="A16237" s="20"/>
      <c r="C16237" s="22"/>
      <c r="F16237" s="25"/>
    </row>
    <row r="16238" spans="1:6" ht="12.75" x14ac:dyDescent="0.2">
      <c r="A16238" s="20"/>
      <c r="C16238" s="22"/>
      <c r="F16238" s="25"/>
    </row>
    <row r="16239" spans="1:6" ht="12.75" x14ac:dyDescent="0.2">
      <c r="A16239" s="20"/>
      <c r="C16239" s="22"/>
      <c r="F16239" s="25"/>
    </row>
    <row r="16240" spans="1:6" ht="12.75" x14ac:dyDescent="0.2">
      <c r="A16240" s="20"/>
      <c r="C16240" s="22"/>
      <c r="F16240" s="25"/>
    </row>
    <row r="16241" spans="1:6" ht="12.75" x14ac:dyDescent="0.2">
      <c r="A16241" s="20"/>
      <c r="C16241" s="22"/>
      <c r="F16241" s="25"/>
    </row>
    <row r="16242" spans="1:6" ht="12.75" x14ac:dyDescent="0.2">
      <c r="A16242" s="20"/>
      <c r="C16242" s="22"/>
      <c r="F16242" s="25"/>
    </row>
    <row r="16243" spans="1:6" ht="12.75" x14ac:dyDescent="0.2">
      <c r="A16243" s="20"/>
      <c r="C16243" s="22"/>
      <c r="F16243" s="25"/>
    </row>
    <row r="16244" spans="1:6" ht="12.75" x14ac:dyDescent="0.2">
      <c r="A16244" s="20"/>
      <c r="C16244" s="22"/>
      <c r="F16244" s="25"/>
    </row>
    <row r="16245" spans="1:6" ht="12.75" x14ac:dyDescent="0.2">
      <c r="A16245" s="20"/>
      <c r="C16245" s="22"/>
      <c r="F16245" s="25"/>
    </row>
    <row r="16246" spans="1:6" ht="12.75" x14ac:dyDescent="0.2">
      <c r="A16246" s="20"/>
      <c r="C16246" s="22"/>
      <c r="F16246" s="25"/>
    </row>
    <row r="16247" spans="1:6" ht="12.75" x14ac:dyDescent="0.2">
      <c r="A16247" s="20"/>
      <c r="C16247" s="22"/>
      <c r="F16247" s="25"/>
    </row>
    <row r="16248" spans="1:6" ht="12.75" x14ac:dyDescent="0.2">
      <c r="A16248" s="20"/>
      <c r="C16248" s="22"/>
      <c r="F16248" s="25"/>
    </row>
    <row r="16249" spans="1:6" ht="12.75" x14ac:dyDescent="0.2">
      <c r="A16249" s="20"/>
      <c r="C16249" s="22"/>
      <c r="F16249" s="25"/>
    </row>
    <row r="16250" spans="1:6" ht="12.75" x14ac:dyDescent="0.2">
      <c r="A16250" s="20"/>
      <c r="C16250" s="22"/>
      <c r="F16250" s="25"/>
    </row>
    <row r="16251" spans="1:6" ht="12.75" x14ac:dyDescent="0.2">
      <c r="A16251" s="20"/>
      <c r="C16251" s="22"/>
      <c r="F16251" s="25"/>
    </row>
    <row r="16252" spans="1:6" ht="12.75" x14ac:dyDescent="0.2">
      <c r="A16252" s="20"/>
      <c r="C16252" s="22"/>
      <c r="F16252" s="25"/>
    </row>
    <row r="16253" spans="1:6" ht="12.75" x14ac:dyDescent="0.2">
      <c r="A16253" s="20"/>
      <c r="C16253" s="22"/>
      <c r="F16253" s="25"/>
    </row>
    <row r="16254" spans="1:6" ht="12.75" x14ac:dyDescent="0.2">
      <c r="A16254" s="20"/>
      <c r="C16254" s="22"/>
      <c r="F16254" s="25"/>
    </row>
    <row r="16255" spans="1:6" ht="12.75" x14ac:dyDescent="0.2">
      <c r="A16255" s="20"/>
      <c r="C16255" s="22"/>
      <c r="F16255" s="25"/>
    </row>
    <row r="16256" spans="1:6" ht="12.75" x14ac:dyDescent="0.2">
      <c r="A16256" s="20"/>
      <c r="C16256" s="22"/>
      <c r="F16256" s="25"/>
    </row>
    <row r="16257" spans="1:6" ht="12.75" x14ac:dyDescent="0.2">
      <c r="A16257" s="20"/>
      <c r="C16257" s="22"/>
      <c r="F16257" s="25"/>
    </row>
    <row r="16258" spans="1:6" ht="12.75" x14ac:dyDescent="0.2">
      <c r="A16258" s="20"/>
      <c r="C16258" s="22"/>
      <c r="F16258" s="25"/>
    </row>
    <row r="16259" spans="1:6" ht="12.75" x14ac:dyDescent="0.2">
      <c r="A16259" s="20"/>
      <c r="C16259" s="22"/>
      <c r="F16259" s="25"/>
    </row>
    <row r="16260" spans="1:6" ht="12.75" x14ac:dyDescent="0.2">
      <c r="A16260" s="20"/>
      <c r="C16260" s="22"/>
      <c r="F16260" s="25"/>
    </row>
    <row r="16261" spans="1:6" ht="12.75" x14ac:dyDescent="0.2">
      <c r="A16261" s="20"/>
      <c r="C16261" s="22"/>
      <c r="F16261" s="25"/>
    </row>
    <row r="16262" spans="1:6" ht="12.75" x14ac:dyDescent="0.2">
      <c r="A16262" s="20"/>
      <c r="C16262" s="22"/>
      <c r="F16262" s="25"/>
    </row>
    <row r="16263" spans="1:6" ht="12.75" x14ac:dyDescent="0.2">
      <c r="A16263" s="20"/>
      <c r="C16263" s="22"/>
      <c r="F16263" s="25"/>
    </row>
    <row r="16264" spans="1:6" ht="12.75" x14ac:dyDescent="0.2">
      <c r="A16264" s="20"/>
      <c r="C16264" s="22"/>
      <c r="F16264" s="25"/>
    </row>
    <row r="16265" spans="1:6" ht="12.75" x14ac:dyDescent="0.2">
      <c r="A16265" s="20"/>
      <c r="C16265" s="22"/>
      <c r="F16265" s="25"/>
    </row>
    <row r="16266" spans="1:6" ht="12.75" x14ac:dyDescent="0.2">
      <c r="A16266" s="20"/>
      <c r="C16266" s="22"/>
      <c r="F16266" s="25"/>
    </row>
    <row r="16267" spans="1:6" ht="12.75" x14ac:dyDescent="0.2">
      <c r="A16267" s="20"/>
      <c r="C16267" s="22"/>
      <c r="F16267" s="25"/>
    </row>
    <row r="16268" spans="1:6" ht="12.75" x14ac:dyDescent="0.2">
      <c r="A16268" s="20"/>
      <c r="C16268" s="22"/>
      <c r="F16268" s="25"/>
    </row>
    <row r="16269" spans="1:6" ht="12.75" x14ac:dyDescent="0.2">
      <c r="A16269" s="20"/>
      <c r="C16269" s="22"/>
      <c r="F16269" s="25"/>
    </row>
    <row r="16270" spans="1:6" ht="12.75" x14ac:dyDescent="0.2">
      <c r="A16270" s="20"/>
      <c r="C16270" s="22"/>
      <c r="F16270" s="25"/>
    </row>
    <row r="16271" spans="1:6" ht="12.75" x14ac:dyDescent="0.2">
      <c r="A16271" s="20"/>
      <c r="C16271" s="22"/>
      <c r="F16271" s="25"/>
    </row>
    <row r="16272" spans="1:6" ht="12.75" x14ac:dyDescent="0.2">
      <c r="A16272" s="20"/>
      <c r="C16272" s="22"/>
      <c r="F16272" s="25"/>
    </row>
    <row r="16273" spans="1:6" ht="12.75" x14ac:dyDescent="0.2">
      <c r="A16273" s="20"/>
      <c r="C16273" s="22"/>
      <c r="F16273" s="25"/>
    </row>
    <row r="16274" spans="1:6" ht="12.75" x14ac:dyDescent="0.2">
      <c r="A16274" s="20"/>
      <c r="C16274" s="22"/>
      <c r="F16274" s="25"/>
    </row>
    <row r="16275" spans="1:6" ht="12.75" x14ac:dyDescent="0.2">
      <c r="A16275" s="20"/>
      <c r="C16275" s="22"/>
      <c r="F16275" s="25"/>
    </row>
    <row r="16276" spans="1:6" ht="12.75" x14ac:dyDescent="0.2">
      <c r="A16276" s="20"/>
      <c r="C16276" s="22"/>
      <c r="F16276" s="25"/>
    </row>
    <row r="16277" spans="1:6" ht="12.75" x14ac:dyDescent="0.2">
      <c r="A16277" s="20"/>
      <c r="C16277" s="22"/>
      <c r="F16277" s="25"/>
    </row>
    <row r="16278" spans="1:6" ht="12.75" x14ac:dyDescent="0.2">
      <c r="A16278" s="20"/>
      <c r="C16278" s="22"/>
      <c r="F16278" s="25"/>
    </row>
    <row r="16279" spans="1:6" ht="12.75" x14ac:dyDescent="0.2">
      <c r="A16279" s="20"/>
      <c r="C16279" s="22"/>
      <c r="F16279" s="25"/>
    </row>
    <row r="16280" spans="1:6" ht="12.75" x14ac:dyDescent="0.2">
      <c r="A16280" s="20"/>
      <c r="C16280" s="22"/>
      <c r="F16280" s="25"/>
    </row>
    <row r="16281" spans="1:6" ht="12.75" x14ac:dyDescent="0.2">
      <c r="A16281" s="20"/>
      <c r="C16281" s="22"/>
      <c r="F16281" s="25"/>
    </row>
    <row r="16282" spans="1:6" ht="12.75" x14ac:dyDescent="0.2">
      <c r="A16282" s="20"/>
      <c r="C16282" s="22"/>
      <c r="F16282" s="25"/>
    </row>
    <row r="16283" spans="1:6" ht="12.75" x14ac:dyDescent="0.2">
      <c r="A16283" s="20"/>
      <c r="C16283" s="22"/>
      <c r="F16283" s="25"/>
    </row>
    <row r="16284" spans="1:6" ht="12.75" x14ac:dyDescent="0.2">
      <c r="A16284" s="20"/>
      <c r="C16284" s="22"/>
      <c r="F16284" s="25"/>
    </row>
    <row r="16285" spans="1:6" ht="12.75" x14ac:dyDescent="0.2">
      <c r="A16285" s="20"/>
      <c r="C16285" s="22"/>
      <c r="F16285" s="25"/>
    </row>
    <row r="16286" spans="1:6" ht="12.75" x14ac:dyDescent="0.2">
      <c r="A16286" s="20"/>
      <c r="C16286" s="22"/>
      <c r="F16286" s="25"/>
    </row>
    <row r="16287" spans="1:6" ht="12.75" x14ac:dyDescent="0.2">
      <c r="A16287" s="20"/>
      <c r="C16287" s="22"/>
      <c r="F16287" s="25"/>
    </row>
    <row r="16288" spans="1:6" ht="12.75" x14ac:dyDescent="0.2">
      <c r="A16288" s="20"/>
      <c r="C16288" s="22"/>
      <c r="F16288" s="25"/>
    </row>
    <row r="16289" spans="1:6" ht="12.75" x14ac:dyDescent="0.2">
      <c r="A16289" s="20"/>
      <c r="C16289" s="22"/>
      <c r="F16289" s="25"/>
    </row>
    <row r="16290" spans="1:6" ht="12.75" x14ac:dyDescent="0.2">
      <c r="A16290" s="20"/>
      <c r="C16290" s="22"/>
      <c r="F16290" s="25"/>
    </row>
    <row r="16291" spans="1:6" ht="12.75" x14ac:dyDescent="0.2">
      <c r="A16291" s="20"/>
      <c r="C16291" s="22"/>
      <c r="F16291" s="25"/>
    </row>
    <row r="16292" spans="1:6" ht="12.75" x14ac:dyDescent="0.2">
      <c r="A16292" s="20"/>
      <c r="C16292" s="22"/>
      <c r="F16292" s="25"/>
    </row>
    <row r="16293" spans="1:6" ht="12.75" x14ac:dyDescent="0.2">
      <c r="A16293" s="20"/>
      <c r="C16293" s="22"/>
      <c r="F16293" s="25"/>
    </row>
    <row r="16294" spans="1:6" ht="12.75" x14ac:dyDescent="0.2">
      <c r="A16294" s="20"/>
      <c r="C16294" s="22"/>
      <c r="F16294" s="25"/>
    </row>
    <row r="16295" spans="1:6" ht="12.75" x14ac:dyDescent="0.2">
      <c r="A16295" s="20"/>
      <c r="C16295" s="22"/>
      <c r="F16295" s="25"/>
    </row>
    <row r="16296" spans="1:6" ht="12.75" x14ac:dyDescent="0.2">
      <c r="A16296" s="20"/>
      <c r="C16296" s="22"/>
      <c r="F16296" s="25"/>
    </row>
    <row r="16297" spans="1:6" ht="12.75" x14ac:dyDescent="0.2">
      <c r="A16297" s="20"/>
      <c r="C16297" s="22"/>
      <c r="F16297" s="25"/>
    </row>
    <row r="16298" spans="1:6" ht="12.75" x14ac:dyDescent="0.2">
      <c r="A16298" s="20"/>
      <c r="C16298" s="22"/>
      <c r="F16298" s="25"/>
    </row>
    <row r="16299" spans="1:6" ht="12.75" x14ac:dyDescent="0.2">
      <c r="A16299" s="20"/>
      <c r="C16299" s="22"/>
      <c r="F16299" s="25"/>
    </row>
    <row r="16300" spans="1:6" ht="12.75" x14ac:dyDescent="0.2">
      <c r="A16300" s="20"/>
      <c r="C16300" s="22"/>
      <c r="F16300" s="25"/>
    </row>
    <row r="16301" spans="1:6" ht="12.75" x14ac:dyDescent="0.2">
      <c r="A16301" s="20"/>
      <c r="C16301" s="22"/>
      <c r="F16301" s="25"/>
    </row>
    <row r="16302" spans="1:6" ht="12.75" x14ac:dyDescent="0.2">
      <c r="A16302" s="20"/>
      <c r="C16302" s="22"/>
      <c r="F16302" s="25"/>
    </row>
    <row r="16303" spans="1:6" ht="12.75" x14ac:dyDescent="0.2">
      <c r="A16303" s="20"/>
      <c r="C16303" s="22"/>
      <c r="F16303" s="25"/>
    </row>
    <row r="16304" spans="1:6" ht="12.75" x14ac:dyDescent="0.2">
      <c r="A16304" s="20"/>
      <c r="C16304" s="22"/>
      <c r="F16304" s="25"/>
    </row>
    <row r="16305" spans="1:6" ht="12.75" x14ac:dyDescent="0.2">
      <c r="A16305" s="20"/>
      <c r="C16305" s="22"/>
      <c r="F16305" s="25"/>
    </row>
    <row r="16306" spans="1:6" ht="12.75" x14ac:dyDescent="0.2">
      <c r="A16306" s="20"/>
      <c r="C16306" s="22"/>
      <c r="F16306" s="25"/>
    </row>
    <row r="16307" spans="1:6" ht="12.75" x14ac:dyDescent="0.2">
      <c r="A16307" s="20"/>
      <c r="C16307" s="22"/>
      <c r="F16307" s="25"/>
    </row>
    <row r="16308" spans="1:6" ht="12.75" x14ac:dyDescent="0.2">
      <c r="A16308" s="20"/>
      <c r="C16308" s="22"/>
      <c r="F16308" s="25"/>
    </row>
    <row r="16309" spans="1:6" ht="12.75" x14ac:dyDescent="0.2">
      <c r="A16309" s="20"/>
      <c r="C16309" s="22"/>
      <c r="F16309" s="25"/>
    </row>
    <row r="16310" spans="1:6" ht="12.75" x14ac:dyDescent="0.2">
      <c r="A16310" s="20"/>
      <c r="C16310" s="22"/>
      <c r="F16310" s="25"/>
    </row>
    <row r="16311" spans="1:6" ht="12.75" x14ac:dyDescent="0.2">
      <c r="A16311" s="20"/>
      <c r="C16311" s="22"/>
      <c r="F16311" s="25"/>
    </row>
    <row r="16312" spans="1:6" ht="12.75" x14ac:dyDescent="0.2">
      <c r="A16312" s="20"/>
      <c r="C16312" s="22"/>
      <c r="F16312" s="25"/>
    </row>
    <row r="16313" spans="1:6" ht="12.75" x14ac:dyDescent="0.2">
      <c r="A16313" s="20"/>
      <c r="C16313" s="22"/>
      <c r="F16313" s="25"/>
    </row>
    <row r="16314" spans="1:6" ht="12.75" x14ac:dyDescent="0.2">
      <c r="A16314" s="20"/>
      <c r="C16314" s="22"/>
      <c r="F16314" s="25"/>
    </row>
    <row r="16315" spans="1:6" ht="12.75" x14ac:dyDescent="0.2">
      <c r="A16315" s="20"/>
      <c r="C16315" s="22"/>
      <c r="F16315" s="25"/>
    </row>
    <row r="16316" spans="1:6" ht="12.75" x14ac:dyDescent="0.2">
      <c r="A16316" s="20"/>
      <c r="C16316" s="22"/>
      <c r="F16316" s="25"/>
    </row>
    <row r="16317" spans="1:6" ht="12.75" x14ac:dyDescent="0.2">
      <c r="A16317" s="20"/>
      <c r="C16317" s="22"/>
      <c r="F16317" s="25"/>
    </row>
    <row r="16318" spans="1:6" ht="12.75" x14ac:dyDescent="0.2">
      <c r="A16318" s="20"/>
      <c r="C16318" s="22"/>
      <c r="F16318" s="25"/>
    </row>
    <row r="16319" spans="1:6" ht="12.75" x14ac:dyDescent="0.2">
      <c r="A16319" s="20"/>
      <c r="C16319" s="22"/>
      <c r="F16319" s="25"/>
    </row>
    <row r="16320" spans="1:6" ht="12.75" x14ac:dyDescent="0.2">
      <c r="A16320" s="20"/>
      <c r="C16320" s="22"/>
      <c r="F16320" s="25"/>
    </row>
    <row r="16321" spans="1:6" ht="12.75" x14ac:dyDescent="0.2">
      <c r="A16321" s="20"/>
      <c r="C16321" s="22"/>
      <c r="F16321" s="25"/>
    </row>
    <row r="16322" spans="1:6" ht="12.75" x14ac:dyDescent="0.2">
      <c r="A16322" s="20"/>
      <c r="C16322" s="22"/>
      <c r="F16322" s="25"/>
    </row>
    <row r="16323" spans="1:6" ht="12.75" x14ac:dyDescent="0.2">
      <c r="A16323" s="20"/>
      <c r="C16323" s="22"/>
      <c r="F16323" s="25"/>
    </row>
    <row r="16324" spans="1:6" ht="12.75" x14ac:dyDescent="0.2">
      <c r="A16324" s="20"/>
      <c r="C16324" s="22"/>
      <c r="F16324" s="25"/>
    </row>
    <row r="16325" spans="1:6" ht="12.75" x14ac:dyDescent="0.2">
      <c r="A16325" s="20"/>
      <c r="C16325" s="22"/>
      <c r="F16325" s="25"/>
    </row>
    <row r="16326" spans="1:6" ht="12.75" x14ac:dyDescent="0.2">
      <c r="A16326" s="20"/>
      <c r="C16326" s="22"/>
      <c r="F16326" s="25"/>
    </row>
    <row r="16327" spans="1:6" ht="12.75" x14ac:dyDescent="0.2">
      <c r="A16327" s="20"/>
      <c r="C16327" s="22"/>
      <c r="F16327" s="25"/>
    </row>
    <row r="16328" spans="1:6" ht="12.75" x14ac:dyDescent="0.2">
      <c r="A16328" s="20"/>
      <c r="C16328" s="22"/>
      <c r="F16328" s="25"/>
    </row>
    <row r="16329" spans="1:6" ht="12.75" x14ac:dyDescent="0.2">
      <c r="A16329" s="20"/>
      <c r="C16329" s="22"/>
      <c r="F16329" s="25"/>
    </row>
    <row r="16330" spans="1:6" ht="12.75" x14ac:dyDescent="0.2">
      <c r="A16330" s="20"/>
      <c r="C16330" s="22"/>
      <c r="F16330" s="25"/>
    </row>
    <row r="16331" spans="1:6" ht="12.75" x14ac:dyDescent="0.2">
      <c r="A16331" s="20"/>
      <c r="C16331" s="22"/>
      <c r="F16331" s="25"/>
    </row>
    <row r="16332" spans="1:6" ht="12.75" x14ac:dyDescent="0.2">
      <c r="A16332" s="20"/>
      <c r="C16332" s="22"/>
      <c r="F16332" s="25"/>
    </row>
    <row r="16333" spans="1:6" ht="12.75" x14ac:dyDescent="0.2">
      <c r="A16333" s="20"/>
      <c r="C16333" s="22"/>
      <c r="F16333" s="25"/>
    </row>
    <row r="16334" spans="1:6" ht="12.75" x14ac:dyDescent="0.2">
      <c r="A16334" s="20"/>
      <c r="C16334" s="22"/>
      <c r="F16334" s="25"/>
    </row>
    <row r="16335" spans="1:6" ht="12.75" x14ac:dyDescent="0.2">
      <c r="A16335" s="20"/>
      <c r="C16335" s="22"/>
      <c r="F16335" s="25"/>
    </row>
    <row r="16336" spans="1:6" ht="12.75" x14ac:dyDescent="0.2">
      <c r="A16336" s="20"/>
      <c r="C16336" s="22"/>
      <c r="F16336" s="25"/>
    </row>
    <row r="16337" spans="1:6" ht="12.75" x14ac:dyDescent="0.2">
      <c r="A16337" s="20"/>
      <c r="C16337" s="22"/>
      <c r="F16337" s="25"/>
    </row>
    <row r="16338" spans="1:6" ht="12.75" x14ac:dyDescent="0.2">
      <c r="A16338" s="20"/>
      <c r="C16338" s="22"/>
      <c r="F16338" s="25"/>
    </row>
    <row r="16339" spans="1:6" ht="12.75" x14ac:dyDescent="0.2">
      <c r="A16339" s="20"/>
      <c r="C16339" s="22"/>
      <c r="F16339" s="25"/>
    </row>
    <row r="16340" spans="1:6" ht="12.75" x14ac:dyDescent="0.2">
      <c r="A16340" s="20"/>
      <c r="C16340" s="22"/>
      <c r="F16340" s="25"/>
    </row>
    <row r="16341" spans="1:6" ht="12.75" x14ac:dyDescent="0.2">
      <c r="A16341" s="20"/>
      <c r="C16341" s="22"/>
      <c r="F16341" s="25"/>
    </row>
    <row r="16342" spans="1:6" ht="12.75" x14ac:dyDescent="0.2">
      <c r="A16342" s="20"/>
      <c r="C16342" s="22"/>
      <c r="F16342" s="25"/>
    </row>
    <row r="16343" spans="1:6" ht="12.75" x14ac:dyDescent="0.2">
      <c r="A16343" s="20"/>
      <c r="C16343" s="22"/>
      <c r="F16343" s="25"/>
    </row>
    <row r="16344" spans="1:6" ht="12.75" x14ac:dyDescent="0.2">
      <c r="A16344" s="20"/>
      <c r="C16344" s="22"/>
      <c r="F16344" s="25"/>
    </row>
    <row r="16345" spans="1:6" ht="12.75" x14ac:dyDescent="0.2">
      <c r="A16345" s="20"/>
      <c r="C16345" s="22"/>
      <c r="F16345" s="25"/>
    </row>
    <row r="16346" spans="1:6" ht="12.75" x14ac:dyDescent="0.2">
      <c r="A16346" s="20"/>
      <c r="C16346" s="22"/>
      <c r="F16346" s="25"/>
    </row>
    <row r="16347" spans="1:6" ht="12.75" x14ac:dyDescent="0.2">
      <c r="A16347" s="20"/>
      <c r="C16347" s="22"/>
      <c r="F16347" s="25"/>
    </row>
    <row r="16348" spans="1:6" ht="12.75" x14ac:dyDescent="0.2">
      <c r="A16348" s="20"/>
      <c r="C16348" s="22"/>
      <c r="F16348" s="25"/>
    </row>
    <row r="16349" spans="1:6" ht="12.75" x14ac:dyDescent="0.2">
      <c r="A16349" s="20"/>
      <c r="C16349" s="22"/>
      <c r="F16349" s="25"/>
    </row>
    <row r="16350" spans="1:6" ht="12.75" x14ac:dyDescent="0.2">
      <c r="A16350" s="20"/>
      <c r="C16350" s="22"/>
      <c r="F16350" s="25"/>
    </row>
    <row r="16351" spans="1:6" ht="12.75" x14ac:dyDescent="0.2">
      <c r="A16351" s="20"/>
      <c r="C16351" s="22"/>
      <c r="F16351" s="25"/>
    </row>
    <row r="16352" spans="1:6" ht="12.75" x14ac:dyDescent="0.2">
      <c r="A16352" s="20"/>
      <c r="C16352" s="22"/>
      <c r="F16352" s="25"/>
    </row>
    <row r="16353" spans="1:6" ht="12.75" x14ac:dyDescent="0.2">
      <c r="A16353" s="20"/>
      <c r="C16353" s="22"/>
      <c r="F16353" s="25"/>
    </row>
    <row r="16354" spans="1:6" ht="12.75" x14ac:dyDescent="0.2">
      <c r="A16354" s="20"/>
      <c r="C16354" s="22"/>
      <c r="F16354" s="25"/>
    </row>
    <row r="16355" spans="1:6" ht="12.75" x14ac:dyDescent="0.2">
      <c r="A16355" s="20"/>
      <c r="C16355" s="22"/>
      <c r="F16355" s="25"/>
    </row>
    <row r="16356" spans="1:6" ht="12.75" x14ac:dyDescent="0.2">
      <c r="A16356" s="20"/>
      <c r="C16356" s="22"/>
      <c r="F16356" s="25"/>
    </row>
    <row r="16357" spans="1:6" ht="12.75" x14ac:dyDescent="0.2">
      <c r="A16357" s="20"/>
      <c r="C16357" s="22"/>
      <c r="F16357" s="25"/>
    </row>
    <row r="16358" spans="1:6" ht="12.75" x14ac:dyDescent="0.2">
      <c r="A16358" s="20"/>
      <c r="C16358" s="22"/>
      <c r="F16358" s="25"/>
    </row>
    <row r="16359" spans="1:6" ht="12.75" x14ac:dyDescent="0.2">
      <c r="A16359" s="20"/>
      <c r="C16359" s="22"/>
      <c r="F16359" s="25"/>
    </row>
    <row r="16360" spans="1:6" ht="12.75" x14ac:dyDescent="0.2">
      <c r="A16360" s="20"/>
      <c r="C16360" s="22"/>
      <c r="F16360" s="25"/>
    </row>
    <row r="16361" spans="1:6" ht="12.75" x14ac:dyDescent="0.2">
      <c r="A16361" s="20"/>
      <c r="C16361" s="22"/>
      <c r="F16361" s="25"/>
    </row>
    <row r="16362" spans="1:6" ht="12.75" x14ac:dyDescent="0.2">
      <c r="A16362" s="20"/>
      <c r="C16362" s="22"/>
      <c r="F16362" s="25"/>
    </row>
    <row r="16363" spans="1:6" ht="12.75" x14ac:dyDescent="0.2">
      <c r="A16363" s="20"/>
      <c r="C16363" s="22"/>
      <c r="F16363" s="25"/>
    </row>
    <row r="16364" spans="1:6" ht="12.75" x14ac:dyDescent="0.2">
      <c r="A16364" s="20"/>
      <c r="C16364" s="22"/>
      <c r="F16364" s="25"/>
    </row>
    <row r="16365" spans="1:6" ht="12.75" x14ac:dyDescent="0.2">
      <c r="A16365" s="20"/>
      <c r="C16365" s="22"/>
      <c r="F16365" s="25"/>
    </row>
    <row r="16366" spans="1:6" ht="12.75" x14ac:dyDescent="0.2">
      <c r="A16366" s="20"/>
      <c r="C16366" s="22"/>
      <c r="F16366" s="25"/>
    </row>
    <row r="16367" spans="1:6" ht="12.75" x14ac:dyDescent="0.2">
      <c r="A16367" s="20"/>
      <c r="C16367" s="22"/>
      <c r="F16367" s="25"/>
    </row>
    <row r="16368" spans="1:6" ht="12.75" x14ac:dyDescent="0.2">
      <c r="A16368" s="20"/>
      <c r="C16368" s="22"/>
      <c r="F16368" s="25"/>
    </row>
    <row r="16369" spans="1:6" ht="12.75" x14ac:dyDescent="0.2">
      <c r="A16369" s="20"/>
      <c r="C16369" s="22"/>
      <c r="F16369" s="25"/>
    </row>
    <row r="16370" spans="1:6" ht="12.75" x14ac:dyDescent="0.2">
      <c r="A16370" s="20"/>
      <c r="C16370" s="22"/>
      <c r="F16370" s="25"/>
    </row>
    <row r="16371" spans="1:6" ht="12.75" x14ac:dyDescent="0.2">
      <c r="A16371" s="20"/>
      <c r="C16371" s="22"/>
      <c r="F16371" s="25"/>
    </row>
    <row r="16372" spans="1:6" ht="12.75" x14ac:dyDescent="0.2">
      <c r="A16372" s="20"/>
      <c r="C16372" s="22"/>
      <c r="F16372" s="25"/>
    </row>
    <row r="16373" spans="1:6" ht="12.75" x14ac:dyDescent="0.2">
      <c r="A16373" s="20"/>
      <c r="C16373" s="22"/>
      <c r="F16373" s="25"/>
    </row>
    <row r="16374" spans="1:6" ht="12.75" x14ac:dyDescent="0.2">
      <c r="A16374" s="20"/>
      <c r="C16374" s="22"/>
      <c r="F16374" s="25"/>
    </row>
    <row r="16375" spans="1:6" ht="12.75" x14ac:dyDescent="0.2">
      <c r="A16375" s="20"/>
      <c r="C16375" s="22"/>
      <c r="F16375" s="25"/>
    </row>
    <row r="16376" spans="1:6" ht="12.75" x14ac:dyDescent="0.2">
      <c r="A16376" s="20"/>
      <c r="C16376" s="22"/>
      <c r="F16376" s="25"/>
    </row>
    <row r="16377" spans="1:6" ht="12.75" x14ac:dyDescent="0.2">
      <c r="A16377" s="20"/>
      <c r="C16377" s="22"/>
      <c r="F16377" s="25"/>
    </row>
    <row r="16378" spans="1:6" ht="12.75" x14ac:dyDescent="0.2">
      <c r="A16378" s="20"/>
      <c r="C16378" s="22"/>
      <c r="F16378" s="25"/>
    </row>
    <row r="16379" spans="1:6" ht="12.75" x14ac:dyDescent="0.2">
      <c r="A16379" s="20"/>
      <c r="C16379" s="22"/>
      <c r="F16379" s="25"/>
    </row>
    <row r="16380" spans="1:6" ht="12.75" x14ac:dyDescent="0.2">
      <c r="A16380" s="20"/>
      <c r="C16380" s="22"/>
      <c r="F16380" s="25"/>
    </row>
    <row r="16381" spans="1:6" ht="12.75" x14ac:dyDescent="0.2">
      <c r="A16381" s="20"/>
      <c r="C16381" s="22"/>
      <c r="F16381" s="25"/>
    </row>
    <row r="16382" spans="1:6" ht="12.75" x14ac:dyDescent="0.2">
      <c r="A16382" s="20"/>
      <c r="C16382" s="22"/>
      <c r="F16382" s="25"/>
    </row>
    <row r="16383" spans="1:6" ht="12.75" x14ac:dyDescent="0.2">
      <c r="A16383" s="20"/>
      <c r="C16383" s="22"/>
      <c r="F16383" s="25"/>
    </row>
    <row r="16384" spans="1:6" ht="12.75" x14ac:dyDescent="0.2">
      <c r="A16384" s="20"/>
      <c r="C16384" s="22"/>
      <c r="F16384" s="25"/>
    </row>
    <row r="16385" spans="1:6" ht="12.75" x14ac:dyDescent="0.2">
      <c r="A16385" s="20"/>
      <c r="C16385" s="22"/>
      <c r="F16385" s="25"/>
    </row>
    <row r="16386" spans="1:6" ht="12.75" x14ac:dyDescent="0.2">
      <c r="A16386" s="20"/>
      <c r="C16386" s="22"/>
      <c r="F16386" s="25"/>
    </row>
    <row r="16387" spans="1:6" ht="12.75" x14ac:dyDescent="0.2">
      <c r="A16387" s="20"/>
      <c r="C16387" s="22"/>
      <c r="F16387" s="25"/>
    </row>
    <row r="16388" spans="1:6" ht="12.75" x14ac:dyDescent="0.2">
      <c r="A16388" s="20"/>
      <c r="C16388" s="22"/>
      <c r="F16388" s="25"/>
    </row>
    <row r="16389" spans="1:6" ht="12.75" x14ac:dyDescent="0.2">
      <c r="A16389" s="20"/>
      <c r="C16389" s="22"/>
      <c r="F16389" s="25"/>
    </row>
    <row r="16390" spans="1:6" ht="12.75" x14ac:dyDescent="0.2">
      <c r="A16390" s="20"/>
      <c r="C16390" s="22"/>
      <c r="F16390" s="25"/>
    </row>
    <row r="16391" spans="1:6" ht="12.75" x14ac:dyDescent="0.2">
      <c r="A16391" s="20"/>
      <c r="C16391" s="22"/>
      <c r="F16391" s="25"/>
    </row>
    <row r="16392" spans="1:6" ht="12.75" x14ac:dyDescent="0.2">
      <c r="A16392" s="20"/>
      <c r="C16392" s="22"/>
      <c r="F16392" s="25"/>
    </row>
    <row r="16393" spans="1:6" ht="12.75" x14ac:dyDescent="0.2">
      <c r="A16393" s="20"/>
      <c r="C16393" s="22"/>
      <c r="F16393" s="25"/>
    </row>
    <row r="16394" spans="1:6" ht="12.75" x14ac:dyDescent="0.2">
      <c r="A16394" s="20"/>
      <c r="C16394" s="22"/>
      <c r="F16394" s="25"/>
    </row>
    <row r="16395" spans="1:6" ht="12.75" x14ac:dyDescent="0.2">
      <c r="A16395" s="20"/>
      <c r="C16395" s="22"/>
      <c r="F16395" s="25"/>
    </row>
    <row r="16396" spans="1:6" ht="12.75" x14ac:dyDescent="0.2">
      <c r="A16396" s="20"/>
      <c r="C16396" s="22"/>
      <c r="F16396" s="25"/>
    </row>
    <row r="16397" spans="1:6" ht="12.75" x14ac:dyDescent="0.2">
      <c r="A16397" s="20"/>
      <c r="C16397" s="22"/>
      <c r="F16397" s="25"/>
    </row>
    <row r="16398" spans="1:6" ht="12.75" x14ac:dyDescent="0.2">
      <c r="A16398" s="20"/>
      <c r="C16398" s="22"/>
      <c r="F16398" s="25"/>
    </row>
    <row r="16399" spans="1:6" ht="12.75" x14ac:dyDescent="0.2">
      <c r="A16399" s="20"/>
      <c r="C16399" s="22"/>
      <c r="F16399" s="25"/>
    </row>
    <row r="16400" spans="1:6" ht="12.75" x14ac:dyDescent="0.2">
      <c r="A16400" s="20"/>
      <c r="C16400" s="22"/>
      <c r="F16400" s="25"/>
    </row>
    <row r="16401" spans="1:6" ht="12.75" x14ac:dyDescent="0.2">
      <c r="A16401" s="20"/>
      <c r="C16401" s="22"/>
      <c r="F16401" s="25"/>
    </row>
    <row r="16402" spans="1:6" ht="12.75" x14ac:dyDescent="0.2">
      <c r="A16402" s="20"/>
      <c r="C16402" s="22"/>
      <c r="F16402" s="25"/>
    </row>
    <row r="16403" spans="1:6" ht="12.75" x14ac:dyDescent="0.2">
      <c r="A16403" s="20"/>
      <c r="C16403" s="22"/>
      <c r="F16403" s="25"/>
    </row>
    <row r="16404" spans="1:6" ht="12.75" x14ac:dyDescent="0.2">
      <c r="A16404" s="20"/>
      <c r="C16404" s="22"/>
      <c r="F16404" s="25"/>
    </row>
    <row r="16405" spans="1:6" ht="12.75" x14ac:dyDescent="0.2">
      <c r="A16405" s="20"/>
      <c r="C16405" s="22"/>
      <c r="F16405" s="25"/>
    </row>
    <row r="16406" spans="1:6" ht="12.75" x14ac:dyDescent="0.2">
      <c r="A16406" s="20"/>
      <c r="C16406" s="22"/>
      <c r="F16406" s="25"/>
    </row>
    <row r="16407" spans="1:6" ht="12.75" x14ac:dyDescent="0.2">
      <c r="A16407" s="20"/>
      <c r="C16407" s="22"/>
      <c r="F16407" s="25"/>
    </row>
    <row r="16408" spans="1:6" ht="12.75" x14ac:dyDescent="0.2">
      <c r="A16408" s="20"/>
      <c r="C16408" s="22"/>
      <c r="F16408" s="25"/>
    </row>
    <row r="16409" spans="1:6" ht="12.75" x14ac:dyDescent="0.2">
      <c r="A16409" s="20"/>
      <c r="C16409" s="22"/>
      <c r="F16409" s="25"/>
    </row>
    <row r="16410" spans="1:6" ht="12.75" x14ac:dyDescent="0.2">
      <c r="A16410" s="20"/>
      <c r="C16410" s="22"/>
      <c r="F16410" s="25"/>
    </row>
    <row r="16411" spans="1:6" ht="12.75" x14ac:dyDescent="0.2">
      <c r="A16411" s="20"/>
      <c r="C16411" s="22"/>
      <c r="F16411" s="25"/>
    </row>
    <row r="16412" spans="1:6" ht="12.75" x14ac:dyDescent="0.2">
      <c r="A16412" s="20"/>
      <c r="C16412" s="22"/>
      <c r="F16412" s="25"/>
    </row>
    <row r="16413" spans="1:6" ht="12.75" x14ac:dyDescent="0.2">
      <c r="A16413" s="20"/>
      <c r="C16413" s="22"/>
      <c r="F16413" s="25"/>
    </row>
    <row r="16414" spans="1:6" ht="12.75" x14ac:dyDescent="0.2">
      <c r="A16414" s="20"/>
      <c r="C16414" s="22"/>
      <c r="F16414" s="25"/>
    </row>
    <row r="16415" spans="1:6" ht="12.75" x14ac:dyDescent="0.2">
      <c r="A16415" s="20"/>
      <c r="C16415" s="22"/>
      <c r="F16415" s="25"/>
    </row>
    <row r="16416" spans="1:6" ht="12.75" x14ac:dyDescent="0.2">
      <c r="A16416" s="20"/>
      <c r="C16416" s="22"/>
      <c r="F16416" s="25"/>
    </row>
    <row r="16417" spans="1:6" ht="12.75" x14ac:dyDescent="0.2">
      <c r="A16417" s="20"/>
      <c r="C16417" s="22"/>
      <c r="F16417" s="25"/>
    </row>
    <row r="16418" spans="1:6" ht="12.75" x14ac:dyDescent="0.2">
      <c r="A16418" s="20"/>
      <c r="C16418" s="22"/>
      <c r="F16418" s="25"/>
    </row>
    <row r="16419" spans="1:6" ht="12.75" x14ac:dyDescent="0.2">
      <c r="A16419" s="20"/>
      <c r="C16419" s="22"/>
      <c r="F16419" s="25"/>
    </row>
    <row r="16420" spans="1:6" ht="12.75" x14ac:dyDescent="0.2">
      <c r="A16420" s="20"/>
      <c r="C16420" s="22"/>
      <c r="F16420" s="25"/>
    </row>
    <row r="16421" spans="1:6" ht="12.75" x14ac:dyDescent="0.2">
      <c r="A16421" s="20"/>
      <c r="C16421" s="22"/>
      <c r="F16421" s="25"/>
    </row>
    <row r="16422" spans="1:6" ht="12.75" x14ac:dyDescent="0.2">
      <c r="A16422" s="20"/>
      <c r="C16422" s="22"/>
      <c r="F16422" s="25"/>
    </row>
    <row r="16423" spans="1:6" ht="12.75" x14ac:dyDescent="0.2">
      <c r="A16423" s="20"/>
      <c r="C16423" s="22"/>
      <c r="F16423" s="25"/>
    </row>
    <row r="16424" spans="1:6" ht="12.75" x14ac:dyDescent="0.2">
      <c r="A16424" s="20"/>
      <c r="C16424" s="22"/>
      <c r="F16424" s="25"/>
    </row>
    <row r="16425" spans="1:6" ht="12.75" x14ac:dyDescent="0.2">
      <c r="A16425" s="20"/>
      <c r="C16425" s="22"/>
      <c r="F16425" s="25"/>
    </row>
    <row r="16426" spans="1:6" ht="12.75" x14ac:dyDescent="0.2">
      <c r="A16426" s="20"/>
      <c r="C16426" s="22"/>
      <c r="F16426" s="25"/>
    </row>
    <row r="16427" spans="1:6" ht="12.75" x14ac:dyDescent="0.2">
      <c r="A16427" s="20"/>
      <c r="C16427" s="22"/>
      <c r="F16427" s="25"/>
    </row>
    <row r="16428" spans="1:6" ht="12.75" x14ac:dyDescent="0.2">
      <c r="A16428" s="20"/>
      <c r="C16428" s="22"/>
      <c r="F16428" s="25"/>
    </row>
    <row r="16429" spans="1:6" ht="12.75" x14ac:dyDescent="0.2">
      <c r="A16429" s="20"/>
      <c r="C16429" s="22"/>
      <c r="F16429" s="25"/>
    </row>
    <row r="16430" spans="1:6" ht="12.75" x14ac:dyDescent="0.2">
      <c r="A16430" s="20"/>
      <c r="C16430" s="22"/>
      <c r="F16430" s="25"/>
    </row>
    <row r="16431" spans="1:6" ht="12.75" x14ac:dyDescent="0.2">
      <c r="A16431" s="20"/>
      <c r="C16431" s="22"/>
      <c r="F16431" s="25"/>
    </row>
    <row r="16432" spans="1:6" ht="12.75" x14ac:dyDescent="0.2">
      <c r="A16432" s="20"/>
      <c r="C16432" s="22"/>
      <c r="F16432" s="25"/>
    </row>
    <row r="16433" spans="1:6" ht="12.75" x14ac:dyDescent="0.2">
      <c r="A16433" s="20"/>
      <c r="C16433" s="22"/>
      <c r="F16433" s="25"/>
    </row>
    <row r="16434" spans="1:6" ht="12.75" x14ac:dyDescent="0.2">
      <c r="A16434" s="20"/>
      <c r="C16434" s="22"/>
      <c r="F16434" s="25"/>
    </row>
    <row r="16435" spans="1:6" ht="12.75" x14ac:dyDescent="0.2">
      <c r="A16435" s="20"/>
      <c r="C16435" s="22"/>
      <c r="F16435" s="25"/>
    </row>
    <row r="16436" spans="1:6" ht="12.75" x14ac:dyDescent="0.2">
      <c r="A16436" s="20"/>
      <c r="C16436" s="22"/>
      <c r="F16436" s="25"/>
    </row>
    <row r="16437" spans="1:6" ht="12.75" x14ac:dyDescent="0.2">
      <c r="A16437" s="20"/>
      <c r="C16437" s="22"/>
      <c r="F16437" s="25"/>
    </row>
    <row r="16438" spans="1:6" ht="12.75" x14ac:dyDescent="0.2">
      <c r="A16438" s="20"/>
      <c r="C16438" s="22"/>
      <c r="F16438" s="25"/>
    </row>
    <row r="16439" spans="1:6" ht="12.75" x14ac:dyDescent="0.2">
      <c r="A16439" s="20"/>
      <c r="C16439" s="22"/>
      <c r="F16439" s="25"/>
    </row>
    <row r="16440" spans="1:6" ht="12.75" x14ac:dyDescent="0.2">
      <c r="A16440" s="20"/>
      <c r="C16440" s="22"/>
      <c r="F16440" s="25"/>
    </row>
    <row r="16441" spans="1:6" ht="12.75" x14ac:dyDescent="0.2">
      <c r="A16441" s="20"/>
      <c r="C16441" s="22"/>
      <c r="F16441" s="25"/>
    </row>
    <row r="16442" spans="1:6" ht="12.75" x14ac:dyDescent="0.2">
      <c r="A16442" s="20"/>
      <c r="C16442" s="22"/>
      <c r="F16442" s="25"/>
    </row>
    <row r="16443" spans="1:6" ht="12.75" x14ac:dyDescent="0.2">
      <c r="A16443" s="20"/>
      <c r="C16443" s="22"/>
      <c r="F16443" s="25"/>
    </row>
    <row r="16444" spans="1:6" ht="12.75" x14ac:dyDescent="0.2">
      <c r="A16444" s="20"/>
      <c r="C16444" s="22"/>
      <c r="F16444" s="25"/>
    </row>
    <row r="16445" spans="1:6" ht="12.75" x14ac:dyDescent="0.2">
      <c r="A16445" s="20"/>
      <c r="C16445" s="22"/>
      <c r="F16445" s="25"/>
    </row>
    <row r="16446" spans="1:6" ht="12.75" x14ac:dyDescent="0.2">
      <c r="A16446" s="20"/>
      <c r="C16446" s="22"/>
      <c r="F16446" s="25"/>
    </row>
    <row r="16447" spans="1:6" ht="12.75" x14ac:dyDescent="0.2">
      <c r="A16447" s="20"/>
      <c r="C16447" s="22"/>
      <c r="F16447" s="25"/>
    </row>
    <row r="16448" spans="1:6" ht="12.75" x14ac:dyDescent="0.2">
      <c r="A16448" s="20"/>
      <c r="C16448" s="22"/>
      <c r="F16448" s="25"/>
    </row>
    <row r="16449" spans="1:6" ht="12.75" x14ac:dyDescent="0.2">
      <c r="A16449" s="20"/>
      <c r="C16449" s="22"/>
      <c r="F16449" s="25"/>
    </row>
    <row r="16450" spans="1:6" ht="12.75" x14ac:dyDescent="0.2">
      <c r="A16450" s="20"/>
      <c r="C16450" s="22"/>
      <c r="F16450" s="25"/>
    </row>
    <row r="16451" spans="1:6" ht="12.75" x14ac:dyDescent="0.2">
      <c r="A16451" s="20"/>
      <c r="C16451" s="22"/>
      <c r="F16451" s="25"/>
    </row>
    <row r="16452" spans="1:6" ht="12.75" x14ac:dyDescent="0.2">
      <c r="A16452" s="20"/>
      <c r="C16452" s="22"/>
      <c r="F16452" s="25"/>
    </row>
    <row r="16453" spans="1:6" ht="12.75" x14ac:dyDescent="0.2">
      <c r="A16453" s="20"/>
      <c r="C16453" s="22"/>
      <c r="F16453" s="25"/>
    </row>
    <row r="16454" spans="1:6" ht="12.75" x14ac:dyDescent="0.2">
      <c r="A16454" s="20"/>
      <c r="C16454" s="22"/>
      <c r="F16454" s="25"/>
    </row>
    <row r="16455" spans="1:6" ht="12.75" x14ac:dyDescent="0.2">
      <c r="A16455" s="20"/>
      <c r="C16455" s="22"/>
      <c r="F16455" s="25"/>
    </row>
    <row r="16456" spans="1:6" ht="12.75" x14ac:dyDescent="0.2">
      <c r="A16456" s="20"/>
      <c r="C16456" s="22"/>
      <c r="F16456" s="25"/>
    </row>
    <row r="16457" spans="1:6" ht="12.75" x14ac:dyDescent="0.2">
      <c r="A16457" s="20"/>
      <c r="C16457" s="22"/>
      <c r="F16457" s="25"/>
    </row>
    <row r="16458" spans="1:6" ht="12.75" x14ac:dyDescent="0.2">
      <c r="A16458" s="20"/>
      <c r="C16458" s="22"/>
      <c r="F16458" s="25"/>
    </row>
    <row r="16459" spans="1:6" ht="12.75" x14ac:dyDescent="0.2">
      <c r="A16459" s="20"/>
      <c r="C16459" s="22"/>
      <c r="F16459" s="25"/>
    </row>
    <row r="16460" spans="1:6" ht="12.75" x14ac:dyDescent="0.2">
      <c r="A16460" s="20"/>
      <c r="C16460" s="22"/>
      <c r="F16460" s="25"/>
    </row>
    <row r="16461" spans="1:6" ht="12.75" x14ac:dyDescent="0.2">
      <c r="A16461" s="20"/>
      <c r="C16461" s="22"/>
      <c r="F16461" s="25"/>
    </row>
    <row r="16462" spans="1:6" ht="12.75" x14ac:dyDescent="0.2">
      <c r="A16462" s="20"/>
      <c r="C16462" s="22"/>
      <c r="F16462" s="25"/>
    </row>
    <row r="16463" spans="1:6" ht="12.75" x14ac:dyDescent="0.2">
      <c r="A16463" s="20"/>
      <c r="C16463" s="22"/>
      <c r="F16463" s="25"/>
    </row>
    <row r="16464" spans="1:6" ht="12.75" x14ac:dyDescent="0.2">
      <c r="A16464" s="20"/>
      <c r="C16464" s="22"/>
      <c r="F16464" s="25"/>
    </row>
    <row r="16465" spans="1:6" ht="12.75" x14ac:dyDescent="0.2">
      <c r="A16465" s="20"/>
      <c r="C16465" s="22"/>
      <c r="F16465" s="25"/>
    </row>
    <row r="16466" spans="1:6" ht="12.75" x14ac:dyDescent="0.2">
      <c r="A16466" s="20"/>
      <c r="C16466" s="22"/>
      <c r="F16466" s="25"/>
    </row>
    <row r="16467" spans="1:6" ht="12.75" x14ac:dyDescent="0.2">
      <c r="A16467" s="20"/>
      <c r="C16467" s="22"/>
      <c r="F16467" s="25"/>
    </row>
    <row r="16468" spans="1:6" ht="12.75" x14ac:dyDescent="0.2">
      <c r="A16468" s="20"/>
      <c r="C16468" s="22"/>
      <c r="F16468" s="25"/>
    </row>
    <row r="16469" spans="1:6" ht="12.75" x14ac:dyDescent="0.2">
      <c r="A16469" s="20"/>
      <c r="C16469" s="22"/>
      <c r="F16469" s="25"/>
    </row>
    <row r="16470" spans="1:6" ht="12.75" x14ac:dyDescent="0.2">
      <c r="A16470" s="20"/>
      <c r="C16470" s="22"/>
      <c r="F16470" s="25"/>
    </row>
    <row r="16471" spans="1:6" ht="12.75" x14ac:dyDescent="0.2">
      <c r="A16471" s="20"/>
      <c r="C16471" s="22"/>
      <c r="F16471" s="25"/>
    </row>
    <row r="16472" spans="1:6" ht="12.75" x14ac:dyDescent="0.2">
      <c r="A16472" s="20"/>
      <c r="C16472" s="22"/>
      <c r="F16472" s="25"/>
    </row>
    <row r="16473" spans="1:6" ht="12.75" x14ac:dyDescent="0.2">
      <c r="A16473" s="20"/>
      <c r="C16473" s="22"/>
      <c r="F16473" s="25"/>
    </row>
    <row r="16474" spans="1:6" ht="12.75" x14ac:dyDescent="0.2">
      <c r="A16474" s="20"/>
      <c r="C16474" s="22"/>
      <c r="F16474" s="25"/>
    </row>
    <row r="16475" spans="1:6" ht="12.75" x14ac:dyDescent="0.2">
      <c r="A16475" s="20"/>
      <c r="C16475" s="22"/>
      <c r="F16475" s="25"/>
    </row>
    <row r="16476" spans="1:6" ht="12.75" x14ac:dyDescent="0.2">
      <c r="A16476" s="20"/>
      <c r="C16476" s="22"/>
      <c r="F16476" s="25"/>
    </row>
    <row r="16477" spans="1:6" ht="12.75" x14ac:dyDescent="0.2">
      <c r="A16477" s="20"/>
      <c r="C16477" s="22"/>
      <c r="F16477" s="25"/>
    </row>
    <row r="16478" spans="1:6" ht="12.75" x14ac:dyDescent="0.2">
      <c r="A16478" s="20"/>
      <c r="C16478" s="22"/>
      <c r="F16478" s="25"/>
    </row>
    <row r="16479" spans="1:6" ht="12.75" x14ac:dyDescent="0.2">
      <c r="A16479" s="20"/>
      <c r="C16479" s="22"/>
      <c r="F16479" s="25"/>
    </row>
    <row r="16480" spans="1:6" ht="12.75" x14ac:dyDescent="0.2">
      <c r="A16480" s="20"/>
      <c r="C16480" s="22"/>
      <c r="F16480" s="25"/>
    </row>
    <row r="16481" spans="1:6" ht="12.75" x14ac:dyDescent="0.2">
      <c r="A16481" s="20"/>
      <c r="C16481" s="22"/>
      <c r="F16481" s="25"/>
    </row>
    <row r="16482" spans="1:6" ht="12.75" x14ac:dyDescent="0.2">
      <c r="A16482" s="20"/>
      <c r="C16482" s="22"/>
      <c r="F16482" s="25"/>
    </row>
    <row r="16483" spans="1:6" ht="12.75" x14ac:dyDescent="0.2">
      <c r="A16483" s="20"/>
      <c r="C16483" s="22"/>
      <c r="F16483" s="25"/>
    </row>
    <row r="16484" spans="1:6" ht="12.75" x14ac:dyDescent="0.2">
      <c r="A16484" s="20"/>
      <c r="C16484" s="22"/>
      <c r="F16484" s="25"/>
    </row>
    <row r="16485" spans="1:6" ht="12.75" x14ac:dyDescent="0.2">
      <c r="A16485" s="20"/>
      <c r="C16485" s="22"/>
      <c r="F16485" s="25"/>
    </row>
    <row r="16486" spans="1:6" ht="12.75" x14ac:dyDescent="0.2">
      <c r="A16486" s="20"/>
      <c r="C16486" s="22"/>
      <c r="F16486" s="25"/>
    </row>
    <row r="16487" spans="1:6" ht="12.75" x14ac:dyDescent="0.2">
      <c r="A16487" s="20"/>
      <c r="C16487" s="22"/>
      <c r="F16487" s="25"/>
    </row>
    <row r="16488" spans="1:6" ht="12.75" x14ac:dyDescent="0.2">
      <c r="A16488" s="20"/>
      <c r="C16488" s="22"/>
      <c r="F16488" s="25"/>
    </row>
    <row r="16489" spans="1:6" ht="12.75" x14ac:dyDescent="0.2">
      <c r="A16489" s="20"/>
      <c r="C16489" s="22"/>
      <c r="F16489" s="25"/>
    </row>
    <row r="16490" spans="1:6" ht="12.75" x14ac:dyDescent="0.2">
      <c r="A16490" s="20"/>
      <c r="C16490" s="22"/>
      <c r="F16490" s="25"/>
    </row>
    <row r="16491" spans="1:6" ht="12.75" x14ac:dyDescent="0.2">
      <c r="A16491" s="20"/>
      <c r="C16491" s="22"/>
      <c r="F16491" s="25"/>
    </row>
    <row r="16492" spans="1:6" ht="12.75" x14ac:dyDescent="0.2">
      <c r="A16492" s="20"/>
      <c r="C16492" s="22"/>
      <c r="F16492" s="25"/>
    </row>
    <row r="16493" spans="1:6" ht="12.75" x14ac:dyDescent="0.2">
      <c r="A16493" s="20"/>
      <c r="C16493" s="22"/>
      <c r="F16493" s="25"/>
    </row>
    <row r="16494" spans="1:6" ht="12.75" x14ac:dyDescent="0.2">
      <c r="A16494" s="20"/>
      <c r="C16494" s="22"/>
      <c r="F16494" s="25"/>
    </row>
    <row r="16495" spans="1:6" ht="12.75" x14ac:dyDescent="0.2">
      <c r="A16495" s="20"/>
      <c r="C16495" s="22"/>
      <c r="F16495" s="25"/>
    </row>
    <row r="16496" spans="1:6" ht="12.75" x14ac:dyDescent="0.2">
      <c r="A16496" s="20"/>
      <c r="C16496" s="22"/>
      <c r="F16496" s="25"/>
    </row>
    <row r="16497" spans="1:6" ht="12.75" x14ac:dyDescent="0.2">
      <c r="A16497" s="20"/>
      <c r="C16497" s="22"/>
      <c r="F16497" s="25"/>
    </row>
    <row r="16498" spans="1:6" ht="12.75" x14ac:dyDescent="0.2">
      <c r="A16498" s="20"/>
      <c r="C16498" s="22"/>
      <c r="F16498" s="25"/>
    </row>
    <row r="16499" spans="1:6" ht="12.75" x14ac:dyDescent="0.2">
      <c r="A16499" s="20"/>
      <c r="C16499" s="22"/>
      <c r="F16499" s="25"/>
    </row>
    <row r="16500" spans="1:6" ht="12.75" x14ac:dyDescent="0.2">
      <c r="A16500" s="20"/>
      <c r="C16500" s="22"/>
      <c r="F16500" s="25"/>
    </row>
    <row r="16501" spans="1:6" ht="12.75" x14ac:dyDescent="0.2">
      <c r="A16501" s="20"/>
      <c r="C16501" s="22"/>
      <c r="F16501" s="25"/>
    </row>
    <row r="16502" spans="1:6" ht="12.75" x14ac:dyDescent="0.2">
      <c r="A16502" s="20"/>
      <c r="C16502" s="22"/>
      <c r="F16502" s="25"/>
    </row>
    <row r="16503" spans="1:6" ht="12.75" x14ac:dyDescent="0.2">
      <c r="A16503" s="20"/>
      <c r="C16503" s="22"/>
      <c r="F16503" s="25"/>
    </row>
    <row r="16504" spans="1:6" ht="12.75" x14ac:dyDescent="0.2">
      <c r="A16504" s="20"/>
      <c r="C16504" s="22"/>
      <c r="F16504" s="25"/>
    </row>
    <row r="16505" spans="1:6" ht="12.75" x14ac:dyDescent="0.2">
      <c r="A16505" s="20"/>
      <c r="C16505" s="22"/>
      <c r="F16505" s="25"/>
    </row>
    <row r="16506" spans="1:6" ht="12.75" x14ac:dyDescent="0.2">
      <c r="A16506" s="20"/>
      <c r="C16506" s="22"/>
      <c r="F16506" s="25"/>
    </row>
    <row r="16507" spans="1:6" ht="12.75" x14ac:dyDescent="0.2">
      <c r="A16507" s="20"/>
      <c r="C16507" s="22"/>
      <c r="F16507" s="25"/>
    </row>
    <row r="16508" spans="1:6" ht="12.75" x14ac:dyDescent="0.2">
      <c r="A16508" s="20"/>
      <c r="C16508" s="22"/>
      <c r="F16508" s="25"/>
    </row>
    <row r="16509" spans="1:6" ht="12.75" x14ac:dyDescent="0.2">
      <c r="A16509" s="20"/>
      <c r="C16509" s="22"/>
      <c r="F16509" s="25"/>
    </row>
    <row r="16510" spans="1:6" ht="12.75" x14ac:dyDescent="0.2">
      <c r="A16510" s="20"/>
      <c r="C16510" s="22"/>
      <c r="F16510" s="25"/>
    </row>
    <row r="16511" spans="1:6" ht="12.75" x14ac:dyDescent="0.2">
      <c r="A16511" s="20"/>
      <c r="C16511" s="22"/>
      <c r="F16511" s="25"/>
    </row>
    <row r="16512" spans="1:6" ht="12.75" x14ac:dyDescent="0.2">
      <c r="A16512" s="20"/>
      <c r="C16512" s="22"/>
      <c r="F16512" s="25"/>
    </row>
    <row r="16513" spans="1:6" ht="12.75" x14ac:dyDescent="0.2">
      <c r="A16513" s="20"/>
      <c r="C16513" s="22"/>
      <c r="F16513" s="25"/>
    </row>
    <row r="16514" spans="1:6" ht="12.75" x14ac:dyDescent="0.2">
      <c r="A16514" s="20"/>
      <c r="C16514" s="22"/>
      <c r="F16514" s="25"/>
    </row>
    <row r="16515" spans="1:6" ht="12.75" x14ac:dyDescent="0.2">
      <c r="A16515" s="20"/>
      <c r="C16515" s="22"/>
      <c r="F16515" s="25"/>
    </row>
    <row r="16516" spans="1:6" ht="12.75" x14ac:dyDescent="0.2">
      <c r="A16516" s="20"/>
      <c r="C16516" s="22"/>
      <c r="F16516" s="25"/>
    </row>
    <row r="16517" spans="1:6" ht="12.75" x14ac:dyDescent="0.2">
      <c r="A16517" s="20"/>
      <c r="C16517" s="22"/>
      <c r="F16517" s="25"/>
    </row>
    <row r="16518" spans="1:6" ht="12.75" x14ac:dyDescent="0.2">
      <c r="A16518" s="20"/>
      <c r="C16518" s="22"/>
      <c r="F16518" s="25"/>
    </row>
    <row r="16519" spans="1:6" ht="12.75" x14ac:dyDescent="0.2">
      <c r="A16519" s="20"/>
      <c r="C16519" s="22"/>
      <c r="F16519" s="25"/>
    </row>
    <row r="16520" spans="1:6" ht="12.75" x14ac:dyDescent="0.2">
      <c r="A16520" s="20"/>
      <c r="C16520" s="22"/>
      <c r="F16520" s="25"/>
    </row>
    <row r="16521" spans="1:6" ht="12.75" x14ac:dyDescent="0.2">
      <c r="A16521" s="20"/>
      <c r="C16521" s="22"/>
      <c r="F16521" s="25"/>
    </row>
    <row r="16522" spans="1:6" ht="12.75" x14ac:dyDescent="0.2">
      <c r="A16522" s="20"/>
      <c r="C16522" s="22"/>
      <c r="F16522" s="25"/>
    </row>
    <row r="16523" spans="1:6" ht="12.75" x14ac:dyDescent="0.2">
      <c r="A16523" s="20"/>
      <c r="C16523" s="22"/>
      <c r="F16523" s="25"/>
    </row>
    <row r="16524" spans="1:6" ht="12.75" x14ac:dyDescent="0.2">
      <c r="A16524" s="20"/>
      <c r="C16524" s="22"/>
      <c r="F16524" s="25"/>
    </row>
    <row r="16525" spans="1:6" ht="12.75" x14ac:dyDescent="0.2">
      <c r="A16525" s="20"/>
      <c r="C16525" s="22"/>
      <c r="F16525" s="25"/>
    </row>
    <row r="16526" spans="1:6" ht="12.75" x14ac:dyDescent="0.2">
      <c r="A16526" s="20"/>
      <c r="C16526" s="22"/>
      <c r="F16526" s="25"/>
    </row>
    <row r="16527" spans="1:6" ht="12.75" x14ac:dyDescent="0.2">
      <c r="A16527" s="20"/>
      <c r="C16527" s="22"/>
      <c r="F16527" s="25"/>
    </row>
    <row r="16528" spans="1:6" ht="12.75" x14ac:dyDescent="0.2">
      <c r="A16528" s="20"/>
      <c r="C16528" s="22"/>
      <c r="F16528" s="25"/>
    </row>
    <row r="16529" spans="1:6" ht="12.75" x14ac:dyDescent="0.2">
      <c r="A16529" s="20"/>
      <c r="C16529" s="22"/>
      <c r="F16529" s="25"/>
    </row>
    <row r="16530" spans="1:6" ht="12.75" x14ac:dyDescent="0.2">
      <c r="A16530" s="20"/>
      <c r="C16530" s="22"/>
      <c r="F16530" s="25"/>
    </row>
    <row r="16531" spans="1:6" ht="12.75" x14ac:dyDescent="0.2">
      <c r="A16531" s="20"/>
      <c r="C16531" s="22"/>
      <c r="F16531" s="25"/>
    </row>
    <row r="16532" spans="1:6" ht="12.75" x14ac:dyDescent="0.2">
      <c r="A16532" s="20"/>
      <c r="C16532" s="22"/>
      <c r="F16532" s="25"/>
    </row>
    <row r="16533" spans="1:6" ht="12.75" x14ac:dyDescent="0.2">
      <c r="A16533" s="20"/>
      <c r="C16533" s="22"/>
      <c r="F16533" s="25"/>
    </row>
    <row r="16534" spans="1:6" ht="12.75" x14ac:dyDescent="0.2">
      <c r="A16534" s="20"/>
      <c r="C16534" s="22"/>
      <c r="F16534" s="25"/>
    </row>
    <row r="16535" spans="1:6" ht="12.75" x14ac:dyDescent="0.2">
      <c r="A16535" s="20"/>
      <c r="C16535" s="22"/>
      <c r="F16535" s="25"/>
    </row>
    <row r="16536" spans="1:6" ht="12.75" x14ac:dyDescent="0.2">
      <c r="A16536" s="20"/>
      <c r="C16536" s="22"/>
      <c r="F16536" s="25"/>
    </row>
    <row r="16537" spans="1:6" ht="12.75" x14ac:dyDescent="0.2">
      <c r="A16537" s="20"/>
      <c r="C16537" s="22"/>
      <c r="F16537" s="25"/>
    </row>
    <row r="16538" spans="1:6" ht="12.75" x14ac:dyDescent="0.2">
      <c r="A16538" s="20"/>
      <c r="C16538" s="22"/>
      <c r="F16538" s="25"/>
    </row>
    <row r="16539" spans="1:6" ht="12.75" x14ac:dyDescent="0.2">
      <c r="A16539" s="20"/>
      <c r="C16539" s="22"/>
      <c r="F16539" s="25"/>
    </row>
    <row r="16540" spans="1:6" ht="12.75" x14ac:dyDescent="0.2">
      <c r="A16540" s="20"/>
      <c r="C16540" s="22"/>
      <c r="F16540" s="25"/>
    </row>
    <row r="16541" spans="1:6" ht="12.75" x14ac:dyDescent="0.2">
      <c r="A16541" s="20"/>
      <c r="C16541" s="22"/>
      <c r="F16541" s="25"/>
    </row>
    <row r="16542" spans="1:6" ht="12.75" x14ac:dyDescent="0.2">
      <c r="A16542" s="20"/>
      <c r="C16542" s="22"/>
      <c r="F16542" s="25"/>
    </row>
    <row r="16543" spans="1:6" ht="12.75" x14ac:dyDescent="0.2">
      <c r="A16543" s="20"/>
      <c r="C16543" s="22"/>
      <c r="F16543" s="25"/>
    </row>
    <row r="16544" spans="1:6" ht="12.75" x14ac:dyDescent="0.2">
      <c r="A16544" s="20"/>
      <c r="C16544" s="22"/>
      <c r="F16544" s="25"/>
    </row>
    <row r="16545" spans="1:6" ht="12.75" x14ac:dyDescent="0.2">
      <c r="A16545" s="20"/>
      <c r="C16545" s="22"/>
      <c r="F16545" s="25"/>
    </row>
    <row r="16546" spans="1:6" ht="12.75" x14ac:dyDescent="0.2">
      <c r="A16546" s="20"/>
      <c r="C16546" s="22"/>
      <c r="F16546" s="25"/>
    </row>
    <row r="16547" spans="1:6" ht="12.75" x14ac:dyDescent="0.2">
      <c r="A16547" s="20"/>
      <c r="C16547" s="22"/>
      <c r="F16547" s="25"/>
    </row>
    <row r="16548" spans="1:6" ht="12.75" x14ac:dyDescent="0.2">
      <c r="A16548" s="20"/>
      <c r="C16548" s="22"/>
      <c r="F16548" s="25"/>
    </row>
    <row r="16549" spans="1:6" ht="12.75" x14ac:dyDescent="0.2">
      <c r="A16549" s="20"/>
      <c r="C16549" s="22"/>
      <c r="F16549" s="25"/>
    </row>
    <row r="16550" spans="1:6" ht="12.75" x14ac:dyDescent="0.2">
      <c r="A16550" s="20"/>
      <c r="C16550" s="22"/>
      <c r="F16550" s="25"/>
    </row>
    <row r="16551" spans="1:6" ht="12.75" x14ac:dyDescent="0.2">
      <c r="A16551" s="20"/>
      <c r="C16551" s="22"/>
      <c r="F16551" s="25"/>
    </row>
    <row r="16552" spans="1:6" ht="12.75" x14ac:dyDescent="0.2">
      <c r="A16552" s="20"/>
      <c r="C16552" s="22"/>
      <c r="F16552" s="25"/>
    </row>
    <row r="16553" spans="1:6" ht="12.75" x14ac:dyDescent="0.2">
      <c r="A16553" s="20"/>
      <c r="C16553" s="22"/>
      <c r="F16553" s="25"/>
    </row>
    <row r="16554" spans="1:6" ht="12.75" x14ac:dyDescent="0.2">
      <c r="A16554" s="20"/>
      <c r="C16554" s="22"/>
      <c r="F16554" s="25"/>
    </row>
    <row r="16555" spans="1:6" ht="12.75" x14ac:dyDescent="0.2">
      <c r="A16555" s="20"/>
      <c r="C16555" s="22"/>
      <c r="F16555" s="25"/>
    </row>
    <row r="16556" spans="1:6" ht="12.75" x14ac:dyDescent="0.2">
      <c r="A16556" s="20"/>
      <c r="C16556" s="22"/>
      <c r="F16556" s="25"/>
    </row>
    <row r="16557" spans="1:6" ht="12.75" x14ac:dyDescent="0.2">
      <c r="A16557" s="20"/>
      <c r="C16557" s="22"/>
      <c r="F16557" s="25"/>
    </row>
    <row r="16558" spans="1:6" ht="12.75" x14ac:dyDescent="0.2">
      <c r="A16558" s="20"/>
      <c r="C16558" s="22"/>
      <c r="F16558" s="25"/>
    </row>
    <row r="16559" spans="1:6" ht="12.75" x14ac:dyDescent="0.2">
      <c r="A16559" s="20"/>
      <c r="C16559" s="22"/>
      <c r="F16559" s="25"/>
    </row>
    <row r="16560" spans="1:6" ht="12.75" x14ac:dyDescent="0.2">
      <c r="A16560" s="20"/>
      <c r="C16560" s="22"/>
      <c r="F16560" s="25"/>
    </row>
    <row r="16561" spans="1:6" ht="12.75" x14ac:dyDescent="0.2">
      <c r="A16561" s="20"/>
      <c r="C16561" s="22"/>
      <c r="F16561" s="25"/>
    </row>
    <row r="16562" spans="1:6" ht="12.75" x14ac:dyDescent="0.2">
      <c r="A16562" s="20"/>
      <c r="C16562" s="22"/>
      <c r="F16562" s="25"/>
    </row>
    <row r="16563" spans="1:6" ht="12.75" x14ac:dyDescent="0.2">
      <c r="A16563" s="20"/>
      <c r="C16563" s="22"/>
      <c r="F16563" s="25"/>
    </row>
    <row r="16564" spans="1:6" ht="12.75" x14ac:dyDescent="0.2">
      <c r="A16564" s="20"/>
      <c r="C16564" s="22"/>
      <c r="F16564" s="25"/>
    </row>
    <row r="16565" spans="1:6" ht="12.75" x14ac:dyDescent="0.2">
      <c r="A16565" s="20"/>
      <c r="C16565" s="22"/>
      <c r="F16565" s="25"/>
    </row>
    <row r="16566" spans="1:6" ht="12.75" x14ac:dyDescent="0.2">
      <c r="A16566" s="20"/>
      <c r="C16566" s="22"/>
      <c r="F16566" s="25"/>
    </row>
    <row r="16567" spans="1:6" ht="12.75" x14ac:dyDescent="0.2">
      <c r="A16567" s="20"/>
      <c r="C16567" s="22"/>
      <c r="F16567" s="25"/>
    </row>
    <row r="16568" spans="1:6" ht="12.75" x14ac:dyDescent="0.2">
      <c r="A16568" s="20"/>
      <c r="C16568" s="22"/>
      <c r="F16568" s="25"/>
    </row>
    <row r="16569" spans="1:6" ht="12.75" x14ac:dyDescent="0.2">
      <c r="A16569" s="20"/>
      <c r="C16569" s="22"/>
      <c r="F16569" s="25"/>
    </row>
    <row r="16570" spans="1:6" ht="12.75" x14ac:dyDescent="0.2">
      <c r="A16570" s="20"/>
      <c r="C16570" s="22"/>
      <c r="F16570" s="25"/>
    </row>
    <row r="16571" spans="1:6" ht="12.75" x14ac:dyDescent="0.2">
      <c r="A16571" s="20"/>
      <c r="C16571" s="22"/>
      <c r="F16571" s="25"/>
    </row>
    <row r="16572" spans="1:6" ht="12.75" x14ac:dyDescent="0.2">
      <c r="A16572" s="20"/>
      <c r="C16572" s="22"/>
      <c r="F16572" s="25"/>
    </row>
    <row r="16573" spans="1:6" ht="12.75" x14ac:dyDescent="0.2">
      <c r="A16573" s="20"/>
      <c r="C16573" s="22"/>
      <c r="F16573" s="25"/>
    </row>
    <row r="16574" spans="1:6" ht="12.75" x14ac:dyDescent="0.2">
      <c r="A16574" s="20"/>
      <c r="C16574" s="22"/>
      <c r="F16574" s="25"/>
    </row>
    <row r="16575" spans="1:6" ht="12.75" x14ac:dyDescent="0.2">
      <c r="A16575" s="20"/>
      <c r="C16575" s="22"/>
      <c r="F16575" s="25"/>
    </row>
    <row r="16576" spans="1:6" ht="12.75" x14ac:dyDescent="0.2">
      <c r="A16576" s="20"/>
      <c r="C16576" s="22"/>
      <c r="F16576" s="25"/>
    </row>
    <row r="16577" spans="1:6" ht="12.75" x14ac:dyDescent="0.2">
      <c r="A16577" s="20"/>
      <c r="C16577" s="22"/>
      <c r="F16577" s="25"/>
    </row>
    <row r="16578" spans="1:6" ht="12.75" x14ac:dyDescent="0.2">
      <c r="A16578" s="20"/>
      <c r="C16578" s="22"/>
      <c r="F16578" s="25"/>
    </row>
    <row r="16579" spans="1:6" ht="12.75" x14ac:dyDescent="0.2">
      <c r="A16579" s="20"/>
      <c r="C16579" s="22"/>
      <c r="F16579" s="25"/>
    </row>
    <row r="16580" spans="1:6" ht="12.75" x14ac:dyDescent="0.2">
      <c r="A16580" s="20"/>
      <c r="C16580" s="22"/>
      <c r="F16580" s="25"/>
    </row>
    <row r="16581" spans="1:6" ht="12.75" x14ac:dyDescent="0.2">
      <c r="A16581" s="20"/>
      <c r="C16581" s="22"/>
      <c r="F16581" s="25"/>
    </row>
    <row r="16582" spans="1:6" ht="12.75" x14ac:dyDescent="0.2">
      <c r="A16582" s="20"/>
      <c r="C16582" s="22"/>
      <c r="F16582" s="25"/>
    </row>
    <row r="16583" spans="1:6" ht="12.75" x14ac:dyDescent="0.2">
      <c r="A16583" s="20"/>
      <c r="C16583" s="22"/>
      <c r="F16583" s="25"/>
    </row>
    <row r="16584" spans="1:6" ht="12.75" x14ac:dyDescent="0.2">
      <c r="A16584" s="20"/>
      <c r="C16584" s="22"/>
      <c r="F16584" s="25"/>
    </row>
    <row r="16585" spans="1:6" ht="12.75" x14ac:dyDescent="0.2">
      <c r="A16585" s="20"/>
      <c r="C16585" s="22"/>
      <c r="F16585" s="25"/>
    </row>
    <row r="16586" spans="1:6" ht="12.75" x14ac:dyDescent="0.2">
      <c r="A16586" s="20"/>
      <c r="C16586" s="22"/>
      <c r="F16586" s="25"/>
    </row>
    <row r="16587" spans="1:6" ht="12.75" x14ac:dyDescent="0.2">
      <c r="A16587" s="20"/>
      <c r="C16587" s="22"/>
      <c r="F16587" s="25"/>
    </row>
    <row r="16588" spans="1:6" ht="12.75" x14ac:dyDescent="0.2">
      <c r="A16588" s="20"/>
      <c r="C16588" s="22"/>
      <c r="F16588" s="25"/>
    </row>
    <row r="16589" spans="1:6" ht="12.75" x14ac:dyDescent="0.2">
      <c r="A16589" s="20"/>
      <c r="C16589" s="22"/>
      <c r="F16589" s="25"/>
    </row>
    <row r="16590" spans="1:6" ht="12.75" x14ac:dyDescent="0.2">
      <c r="A16590" s="20"/>
      <c r="C16590" s="22"/>
      <c r="F16590" s="25"/>
    </row>
    <row r="16591" spans="1:6" ht="12.75" x14ac:dyDescent="0.2">
      <c r="A16591" s="20"/>
      <c r="C16591" s="22"/>
      <c r="F16591" s="25"/>
    </row>
    <row r="16592" spans="1:6" ht="12.75" x14ac:dyDescent="0.2">
      <c r="A16592" s="20"/>
      <c r="C16592" s="22"/>
      <c r="F16592" s="25"/>
    </row>
    <row r="16593" spans="1:6" ht="12.75" x14ac:dyDescent="0.2">
      <c r="A16593" s="20"/>
      <c r="C16593" s="22"/>
      <c r="F16593" s="25"/>
    </row>
    <row r="16594" spans="1:6" ht="12.75" x14ac:dyDescent="0.2">
      <c r="A16594" s="20"/>
      <c r="C16594" s="22"/>
      <c r="F16594" s="25"/>
    </row>
    <row r="16595" spans="1:6" ht="12.75" x14ac:dyDescent="0.2">
      <c r="A16595" s="20"/>
      <c r="C16595" s="22"/>
      <c r="F16595" s="25"/>
    </row>
    <row r="16596" spans="1:6" ht="12.75" x14ac:dyDescent="0.2">
      <c r="A16596" s="20"/>
      <c r="C16596" s="22"/>
      <c r="F16596" s="25"/>
    </row>
    <row r="16597" spans="1:6" ht="12.75" x14ac:dyDescent="0.2">
      <c r="A16597" s="20"/>
      <c r="C16597" s="22"/>
      <c r="F16597" s="25"/>
    </row>
    <row r="16598" spans="1:6" ht="12.75" x14ac:dyDescent="0.2">
      <c r="A16598" s="20"/>
      <c r="C16598" s="22"/>
      <c r="F16598" s="25"/>
    </row>
    <row r="16599" spans="1:6" ht="12.75" x14ac:dyDescent="0.2">
      <c r="A16599" s="20"/>
      <c r="C16599" s="22"/>
      <c r="F16599" s="25"/>
    </row>
    <row r="16600" spans="1:6" ht="12.75" x14ac:dyDescent="0.2">
      <c r="A16600" s="20"/>
      <c r="C16600" s="22"/>
      <c r="F16600" s="25"/>
    </row>
    <row r="16601" spans="1:6" ht="12.75" x14ac:dyDescent="0.2">
      <c r="A16601" s="20"/>
      <c r="C16601" s="22"/>
      <c r="F16601" s="25"/>
    </row>
    <row r="16602" spans="1:6" ht="12.75" x14ac:dyDescent="0.2">
      <c r="A16602" s="20"/>
      <c r="C16602" s="22"/>
      <c r="F16602" s="25"/>
    </row>
    <row r="16603" spans="1:6" ht="12.75" x14ac:dyDescent="0.2">
      <c r="A16603" s="20"/>
      <c r="C16603" s="22"/>
      <c r="F16603" s="25"/>
    </row>
    <row r="16604" spans="1:6" ht="12.75" x14ac:dyDescent="0.2">
      <c r="A16604" s="20"/>
      <c r="C16604" s="22"/>
      <c r="F16604" s="25"/>
    </row>
    <row r="16605" spans="1:6" ht="12.75" x14ac:dyDescent="0.2">
      <c r="A16605" s="20"/>
      <c r="C16605" s="22"/>
      <c r="F16605" s="25"/>
    </row>
    <row r="16606" spans="1:6" ht="12.75" x14ac:dyDescent="0.2">
      <c r="A16606" s="20"/>
      <c r="C16606" s="22"/>
      <c r="F16606" s="25"/>
    </row>
    <row r="16607" spans="1:6" ht="12.75" x14ac:dyDescent="0.2">
      <c r="A16607" s="20"/>
      <c r="C16607" s="22"/>
      <c r="F16607" s="25"/>
    </row>
    <row r="16608" spans="1:6" ht="12.75" x14ac:dyDescent="0.2">
      <c r="A16608" s="20"/>
      <c r="C16608" s="22"/>
      <c r="F16608" s="25"/>
    </row>
    <row r="16609" spans="1:6" ht="12.75" x14ac:dyDescent="0.2">
      <c r="A16609" s="20"/>
      <c r="C16609" s="22"/>
      <c r="F16609" s="25"/>
    </row>
    <row r="16610" spans="1:6" ht="12.75" x14ac:dyDescent="0.2">
      <c r="A16610" s="20"/>
      <c r="C16610" s="22"/>
      <c r="F16610" s="25"/>
    </row>
    <row r="16611" spans="1:6" ht="12.75" x14ac:dyDescent="0.2">
      <c r="A16611" s="20"/>
      <c r="C16611" s="22"/>
      <c r="F16611" s="25"/>
    </row>
    <row r="16612" spans="1:6" ht="12.75" x14ac:dyDescent="0.2">
      <c r="A16612" s="20"/>
      <c r="C16612" s="22"/>
      <c r="F16612" s="25"/>
    </row>
    <row r="16613" spans="1:6" ht="12.75" x14ac:dyDescent="0.2">
      <c r="A16613" s="20"/>
      <c r="C16613" s="22"/>
      <c r="F16613" s="25"/>
    </row>
    <row r="16614" spans="1:6" ht="12.75" x14ac:dyDescent="0.2">
      <c r="A16614" s="20"/>
      <c r="C16614" s="22"/>
      <c r="F16614" s="25"/>
    </row>
    <row r="16615" spans="1:6" ht="12.75" x14ac:dyDescent="0.2">
      <c r="A16615" s="20"/>
      <c r="C16615" s="22"/>
      <c r="F16615" s="25"/>
    </row>
    <row r="16616" spans="1:6" ht="12.75" x14ac:dyDescent="0.2">
      <c r="A16616" s="20"/>
      <c r="C16616" s="22"/>
      <c r="F16616" s="25"/>
    </row>
    <row r="16617" spans="1:6" ht="12.75" x14ac:dyDescent="0.2">
      <c r="A16617" s="20"/>
      <c r="C16617" s="22"/>
      <c r="F16617" s="25"/>
    </row>
    <row r="16618" spans="1:6" ht="12.75" x14ac:dyDescent="0.2">
      <c r="A16618" s="20"/>
      <c r="C16618" s="22"/>
      <c r="F16618" s="25"/>
    </row>
    <row r="16619" spans="1:6" ht="12.75" x14ac:dyDescent="0.2">
      <c r="A16619" s="20"/>
      <c r="C16619" s="22"/>
      <c r="F16619" s="25"/>
    </row>
    <row r="16620" spans="1:6" ht="12.75" x14ac:dyDescent="0.2">
      <c r="A16620" s="20"/>
      <c r="C16620" s="22"/>
      <c r="F16620" s="25"/>
    </row>
    <row r="16621" spans="1:6" ht="12.75" x14ac:dyDescent="0.2">
      <c r="A16621" s="20"/>
      <c r="C16621" s="22"/>
      <c r="F16621" s="25"/>
    </row>
    <row r="16622" spans="1:6" ht="12.75" x14ac:dyDescent="0.2">
      <c r="A16622" s="20"/>
      <c r="C16622" s="22"/>
      <c r="F16622" s="25"/>
    </row>
    <row r="16623" spans="1:6" ht="12.75" x14ac:dyDescent="0.2">
      <c r="A16623" s="20"/>
      <c r="C16623" s="22"/>
      <c r="F16623" s="25"/>
    </row>
    <row r="16624" spans="1:6" ht="12.75" x14ac:dyDescent="0.2">
      <c r="A16624" s="20"/>
      <c r="C16624" s="22"/>
      <c r="F16624" s="25"/>
    </row>
    <row r="16625" spans="1:6" ht="12.75" x14ac:dyDescent="0.2">
      <c r="A16625" s="20"/>
      <c r="C16625" s="22"/>
      <c r="F16625" s="25"/>
    </row>
    <row r="16626" spans="1:6" ht="12.75" x14ac:dyDescent="0.2">
      <c r="A16626" s="20"/>
      <c r="C16626" s="22"/>
      <c r="F16626" s="25"/>
    </row>
    <row r="16627" spans="1:6" ht="12.75" x14ac:dyDescent="0.2">
      <c r="A16627" s="20"/>
      <c r="C16627" s="22"/>
      <c r="F16627" s="25"/>
    </row>
    <row r="16628" spans="1:6" ht="12.75" x14ac:dyDescent="0.2">
      <c r="A16628" s="20"/>
      <c r="C16628" s="22"/>
      <c r="F16628" s="25"/>
    </row>
    <row r="16629" spans="1:6" ht="12.75" x14ac:dyDescent="0.2">
      <c r="A16629" s="20"/>
      <c r="C16629" s="22"/>
      <c r="F16629" s="25"/>
    </row>
    <row r="16630" spans="1:6" ht="12.75" x14ac:dyDescent="0.2">
      <c r="A16630" s="20"/>
      <c r="C16630" s="22"/>
      <c r="F16630" s="25"/>
    </row>
    <row r="16631" spans="1:6" ht="12.75" x14ac:dyDescent="0.2">
      <c r="A16631" s="20"/>
      <c r="C16631" s="22"/>
      <c r="F16631" s="25"/>
    </row>
    <row r="16632" spans="1:6" ht="12.75" x14ac:dyDescent="0.2">
      <c r="A16632" s="20"/>
      <c r="C16632" s="22"/>
      <c r="F16632" s="25"/>
    </row>
    <row r="16633" spans="1:6" ht="12.75" x14ac:dyDescent="0.2">
      <c r="A16633" s="20"/>
      <c r="C16633" s="22"/>
      <c r="F16633" s="25"/>
    </row>
    <row r="16634" spans="1:6" ht="12.75" x14ac:dyDescent="0.2">
      <c r="A16634" s="20"/>
      <c r="C16634" s="22"/>
      <c r="F16634" s="25"/>
    </row>
    <row r="16635" spans="1:6" ht="12.75" x14ac:dyDescent="0.2">
      <c r="A16635" s="20"/>
      <c r="C16635" s="22"/>
      <c r="F16635" s="25"/>
    </row>
    <row r="16636" spans="1:6" ht="12.75" x14ac:dyDescent="0.2">
      <c r="A16636" s="20"/>
      <c r="C16636" s="22"/>
      <c r="F16636" s="25"/>
    </row>
    <row r="16637" spans="1:6" ht="12.75" x14ac:dyDescent="0.2">
      <c r="A16637" s="20"/>
      <c r="C16637" s="22"/>
      <c r="F16637" s="25"/>
    </row>
    <row r="16638" spans="1:6" ht="12.75" x14ac:dyDescent="0.2">
      <c r="A16638" s="20"/>
      <c r="C16638" s="22"/>
      <c r="F16638" s="25"/>
    </row>
    <row r="16639" spans="1:6" ht="12.75" x14ac:dyDescent="0.2">
      <c r="A16639" s="20"/>
      <c r="C16639" s="22"/>
      <c r="F16639" s="25"/>
    </row>
    <row r="16640" spans="1:6" ht="12.75" x14ac:dyDescent="0.2">
      <c r="A16640" s="20"/>
      <c r="C16640" s="22"/>
      <c r="F16640" s="25"/>
    </row>
    <row r="16641" spans="1:6" ht="12.75" x14ac:dyDescent="0.2">
      <c r="A16641" s="20"/>
      <c r="C16641" s="22"/>
      <c r="F16641" s="25"/>
    </row>
    <row r="16642" spans="1:6" ht="12.75" x14ac:dyDescent="0.2">
      <c r="A16642" s="20"/>
      <c r="C16642" s="22"/>
      <c r="F16642" s="25"/>
    </row>
    <row r="16643" spans="1:6" ht="12.75" x14ac:dyDescent="0.2">
      <c r="A16643" s="20"/>
      <c r="C16643" s="22"/>
      <c r="F16643" s="25"/>
    </row>
    <row r="16644" spans="1:6" ht="12.75" x14ac:dyDescent="0.2">
      <c r="A16644" s="20"/>
      <c r="C16644" s="22"/>
      <c r="F16644" s="25"/>
    </row>
    <row r="16645" spans="1:6" ht="12.75" x14ac:dyDescent="0.2">
      <c r="A16645" s="20"/>
      <c r="C16645" s="22"/>
      <c r="F16645" s="25"/>
    </row>
    <row r="16646" spans="1:6" ht="12.75" x14ac:dyDescent="0.2">
      <c r="A16646" s="20"/>
      <c r="C16646" s="22"/>
      <c r="F16646" s="25"/>
    </row>
    <row r="16647" spans="1:6" ht="12.75" x14ac:dyDescent="0.2">
      <c r="A16647" s="20"/>
      <c r="C16647" s="22"/>
      <c r="F16647" s="25"/>
    </row>
    <row r="16648" spans="1:6" ht="12.75" x14ac:dyDescent="0.2">
      <c r="A16648" s="20"/>
      <c r="C16648" s="22"/>
      <c r="F16648" s="25"/>
    </row>
    <row r="16649" spans="1:6" ht="12.75" x14ac:dyDescent="0.2">
      <c r="A16649" s="20"/>
      <c r="C16649" s="22"/>
      <c r="F16649" s="25"/>
    </row>
    <row r="16650" spans="1:6" ht="12.75" x14ac:dyDescent="0.2">
      <c r="A16650" s="20"/>
      <c r="C16650" s="22"/>
      <c r="F16650" s="25"/>
    </row>
    <row r="16651" spans="1:6" ht="12.75" x14ac:dyDescent="0.2">
      <c r="A16651" s="20"/>
      <c r="C16651" s="22"/>
      <c r="F16651" s="25"/>
    </row>
    <row r="16652" spans="1:6" ht="12.75" x14ac:dyDescent="0.2">
      <c r="A16652" s="20"/>
      <c r="C16652" s="22"/>
      <c r="F16652" s="25"/>
    </row>
    <row r="16653" spans="1:6" ht="12.75" x14ac:dyDescent="0.2">
      <c r="A16653" s="20"/>
      <c r="C16653" s="22"/>
      <c r="F16653" s="25"/>
    </row>
    <row r="16654" spans="1:6" ht="12.75" x14ac:dyDescent="0.2">
      <c r="A16654" s="20"/>
      <c r="C16654" s="22"/>
      <c r="F16654" s="25"/>
    </row>
    <row r="16655" spans="1:6" ht="12.75" x14ac:dyDescent="0.2">
      <c r="A16655" s="20"/>
      <c r="C16655" s="22"/>
      <c r="F16655" s="25"/>
    </row>
    <row r="16656" spans="1:6" ht="12.75" x14ac:dyDescent="0.2">
      <c r="A16656" s="20"/>
      <c r="C16656" s="22"/>
      <c r="F16656" s="25"/>
    </row>
    <row r="16657" spans="1:6" ht="12.75" x14ac:dyDescent="0.2">
      <c r="A16657" s="20"/>
      <c r="C16657" s="22"/>
      <c r="F16657" s="25"/>
    </row>
    <row r="16658" spans="1:6" ht="12.75" x14ac:dyDescent="0.2">
      <c r="A16658" s="20"/>
      <c r="C16658" s="22"/>
      <c r="F16658" s="25"/>
    </row>
    <row r="16659" spans="1:6" ht="12.75" x14ac:dyDescent="0.2">
      <c r="A16659" s="20"/>
      <c r="C16659" s="22"/>
      <c r="F16659" s="25"/>
    </row>
    <row r="16660" spans="1:6" ht="12.75" x14ac:dyDescent="0.2">
      <c r="A16660" s="20"/>
      <c r="C16660" s="22"/>
      <c r="F16660" s="25"/>
    </row>
    <row r="16661" spans="1:6" ht="12.75" x14ac:dyDescent="0.2">
      <c r="A16661" s="20"/>
      <c r="C16661" s="22"/>
      <c r="F16661" s="25"/>
    </row>
    <row r="16662" spans="1:6" ht="12.75" x14ac:dyDescent="0.2">
      <c r="A16662" s="20"/>
      <c r="C16662" s="22"/>
      <c r="F16662" s="25"/>
    </row>
    <row r="16663" spans="1:6" ht="12.75" x14ac:dyDescent="0.2">
      <c r="A16663" s="20"/>
      <c r="C16663" s="22"/>
      <c r="F16663" s="25"/>
    </row>
    <row r="16664" spans="1:6" ht="12.75" x14ac:dyDescent="0.2">
      <c r="A16664" s="20"/>
      <c r="C16664" s="22"/>
      <c r="F16664" s="25"/>
    </row>
    <row r="16665" spans="1:6" ht="12.75" x14ac:dyDescent="0.2">
      <c r="A16665" s="20"/>
      <c r="C16665" s="22"/>
      <c r="F16665" s="25"/>
    </row>
    <row r="16666" spans="1:6" ht="12.75" x14ac:dyDescent="0.2">
      <c r="A16666" s="20"/>
      <c r="C16666" s="22"/>
      <c r="F16666" s="25"/>
    </row>
    <row r="16667" spans="1:6" ht="12.75" x14ac:dyDescent="0.2">
      <c r="A16667" s="20"/>
      <c r="C16667" s="22"/>
      <c r="F16667" s="25"/>
    </row>
    <row r="16668" spans="1:6" ht="12.75" x14ac:dyDescent="0.2">
      <c r="A16668" s="20"/>
      <c r="C16668" s="22"/>
      <c r="F16668" s="25"/>
    </row>
    <row r="16669" spans="1:6" ht="12.75" x14ac:dyDescent="0.2">
      <c r="A16669" s="20"/>
      <c r="C16669" s="22"/>
      <c r="F16669" s="25"/>
    </row>
    <row r="16670" spans="1:6" ht="12.75" x14ac:dyDescent="0.2">
      <c r="A16670" s="20"/>
      <c r="C16670" s="22"/>
      <c r="F16670" s="25"/>
    </row>
    <row r="16671" spans="1:6" ht="12.75" x14ac:dyDescent="0.2">
      <c r="A16671" s="20"/>
      <c r="C16671" s="22"/>
      <c r="F16671" s="25"/>
    </row>
    <row r="16672" spans="1:6" ht="12.75" x14ac:dyDescent="0.2">
      <c r="A16672" s="20"/>
      <c r="C16672" s="22"/>
      <c r="F16672" s="25"/>
    </row>
    <row r="16673" spans="1:6" ht="12.75" x14ac:dyDescent="0.2">
      <c r="A16673" s="20"/>
      <c r="C16673" s="22"/>
      <c r="F16673" s="25"/>
    </row>
    <row r="16674" spans="1:6" ht="12.75" x14ac:dyDescent="0.2">
      <c r="A16674" s="20"/>
      <c r="C16674" s="22"/>
      <c r="F16674" s="25"/>
    </row>
    <row r="16675" spans="1:6" ht="12.75" x14ac:dyDescent="0.2">
      <c r="A16675" s="20"/>
      <c r="C16675" s="22"/>
      <c r="F16675" s="25"/>
    </row>
    <row r="16676" spans="1:6" ht="12.75" x14ac:dyDescent="0.2">
      <c r="A16676" s="20"/>
      <c r="C16676" s="22"/>
      <c r="F16676" s="25"/>
    </row>
    <row r="16677" spans="1:6" ht="12.75" x14ac:dyDescent="0.2">
      <c r="A16677" s="20"/>
      <c r="C16677" s="22"/>
      <c r="F16677" s="25"/>
    </row>
    <row r="16678" spans="1:6" ht="12.75" x14ac:dyDescent="0.2">
      <c r="A16678" s="20"/>
      <c r="C16678" s="22"/>
      <c r="F16678" s="25"/>
    </row>
    <row r="16679" spans="1:6" ht="12.75" x14ac:dyDescent="0.2">
      <c r="A16679" s="20"/>
      <c r="C16679" s="22"/>
      <c r="F16679" s="25"/>
    </row>
    <row r="16680" spans="1:6" ht="12.75" x14ac:dyDescent="0.2">
      <c r="A16680" s="20"/>
      <c r="C16680" s="22"/>
      <c r="F16680" s="25"/>
    </row>
    <row r="16681" spans="1:6" ht="12.75" x14ac:dyDescent="0.2">
      <c r="A16681" s="20"/>
      <c r="C16681" s="22"/>
      <c r="F16681" s="25"/>
    </row>
    <row r="16682" spans="1:6" ht="12.75" x14ac:dyDescent="0.2">
      <c r="A16682" s="20"/>
      <c r="C16682" s="22"/>
      <c r="F16682" s="25"/>
    </row>
    <row r="16683" spans="1:6" ht="12.75" x14ac:dyDescent="0.2">
      <c r="A16683" s="20"/>
      <c r="C16683" s="22"/>
      <c r="F16683" s="25"/>
    </row>
    <row r="16684" spans="1:6" ht="12.75" x14ac:dyDescent="0.2">
      <c r="A16684" s="20"/>
      <c r="C16684" s="22"/>
      <c r="F16684" s="25"/>
    </row>
    <row r="16685" spans="1:6" ht="12.75" x14ac:dyDescent="0.2">
      <c r="A16685" s="20"/>
      <c r="C16685" s="22"/>
      <c r="F16685" s="25"/>
    </row>
    <row r="16686" spans="1:6" ht="12.75" x14ac:dyDescent="0.2">
      <c r="A16686" s="20"/>
      <c r="C16686" s="22"/>
      <c r="F16686" s="25"/>
    </row>
    <row r="16687" spans="1:6" ht="12.75" x14ac:dyDescent="0.2">
      <c r="A16687" s="20"/>
      <c r="C16687" s="22"/>
      <c r="F16687" s="25"/>
    </row>
    <row r="16688" spans="1:6" ht="12.75" x14ac:dyDescent="0.2">
      <c r="A16688" s="20"/>
      <c r="C16688" s="22"/>
      <c r="F16688" s="25"/>
    </row>
    <row r="16689" spans="1:6" ht="12.75" x14ac:dyDescent="0.2">
      <c r="A16689" s="20"/>
      <c r="C16689" s="22"/>
      <c r="F16689" s="25"/>
    </row>
    <row r="16690" spans="1:6" ht="12.75" x14ac:dyDescent="0.2">
      <c r="A16690" s="20"/>
      <c r="C16690" s="22"/>
      <c r="F16690" s="25"/>
    </row>
    <row r="16691" spans="1:6" ht="12.75" x14ac:dyDescent="0.2">
      <c r="A16691" s="20"/>
      <c r="C16691" s="22"/>
      <c r="F16691" s="25"/>
    </row>
    <row r="16692" spans="1:6" ht="12.75" x14ac:dyDescent="0.2">
      <c r="A16692" s="20"/>
      <c r="C16692" s="22"/>
      <c r="F16692" s="25"/>
    </row>
    <row r="16693" spans="1:6" ht="12.75" x14ac:dyDescent="0.2">
      <c r="A16693" s="20"/>
      <c r="C16693" s="22"/>
      <c r="F16693" s="25"/>
    </row>
    <row r="16694" spans="1:6" ht="12.75" x14ac:dyDescent="0.2">
      <c r="A16694" s="20"/>
      <c r="C16694" s="22"/>
      <c r="F16694" s="25"/>
    </row>
    <row r="16695" spans="1:6" ht="12.75" x14ac:dyDescent="0.2">
      <c r="A16695" s="20"/>
      <c r="C16695" s="22"/>
      <c r="F16695" s="25"/>
    </row>
    <row r="16696" spans="1:6" ht="12.75" x14ac:dyDescent="0.2">
      <c r="A16696" s="20"/>
      <c r="C16696" s="22"/>
      <c r="F16696" s="25"/>
    </row>
    <row r="16697" spans="1:6" ht="12.75" x14ac:dyDescent="0.2">
      <c r="A16697" s="20"/>
      <c r="C16697" s="22"/>
      <c r="F16697" s="25"/>
    </row>
    <row r="16698" spans="1:6" ht="12.75" x14ac:dyDescent="0.2">
      <c r="A16698" s="20"/>
      <c r="C16698" s="22"/>
      <c r="F16698" s="25"/>
    </row>
    <row r="16699" spans="1:6" ht="12.75" x14ac:dyDescent="0.2">
      <c r="A16699" s="20"/>
      <c r="C16699" s="22"/>
      <c r="F16699" s="25"/>
    </row>
    <row r="16700" spans="1:6" ht="12.75" x14ac:dyDescent="0.2">
      <c r="A16700" s="20"/>
      <c r="C16700" s="22"/>
      <c r="F16700" s="25"/>
    </row>
    <row r="16701" spans="1:6" ht="12.75" x14ac:dyDescent="0.2">
      <c r="A16701" s="20"/>
      <c r="C16701" s="22"/>
      <c r="F16701" s="25"/>
    </row>
    <row r="16702" spans="1:6" ht="12.75" x14ac:dyDescent="0.2">
      <c r="A16702" s="20"/>
      <c r="C16702" s="22"/>
      <c r="F16702" s="25"/>
    </row>
    <row r="16703" spans="1:6" ht="12.75" x14ac:dyDescent="0.2">
      <c r="A16703" s="20"/>
      <c r="C16703" s="22"/>
      <c r="F16703" s="25"/>
    </row>
    <row r="16704" spans="1:6" ht="12.75" x14ac:dyDescent="0.2">
      <c r="A16704" s="20"/>
      <c r="C16704" s="22"/>
      <c r="F16704" s="25"/>
    </row>
    <row r="16705" spans="1:6" ht="12.75" x14ac:dyDescent="0.2">
      <c r="A16705" s="20"/>
      <c r="C16705" s="22"/>
      <c r="F16705" s="25"/>
    </row>
    <row r="16706" spans="1:6" ht="12.75" x14ac:dyDescent="0.2">
      <c r="A16706" s="20"/>
      <c r="C16706" s="22"/>
      <c r="F16706" s="25"/>
    </row>
    <row r="16707" spans="1:6" ht="12.75" x14ac:dyDescent="0.2">
      <c r="A16707" s="20"/>
      <c r="C16707" s="22"/>
      <c r="F16707" s="25"/>
    </row>
    <row r="16708" spans="1:6" ht="12.75" x14ac:dyDescent="0.2">
      <c r="A16708" s="20"/>
      <c r="C16708" s="22"/>
      <c r="F16708" s="25"/>
    </row>
    <row r="16709" spans="1:6" ht="12.75" x14ac:dyDescent="0.2">
      <c r="A16709" s="20"/>
      <c r="C16709" s="22"/>
      <c r="F16709" s="25"/>
    </row>
    <row r="16710" spans="1:6" ht="12.75" x14ac:dyDescent="0.2">
      <c r="A16710" s="20"/>
      <c r="C16710" s="22"/>
      <c r="F16710" s="25"/>
    </row>
    <row r="16711" spans="1:6" ht="12.75" x14ac:dyDescent="0.2">
      <c r="A16711" s="20"/>
      <c r="C16711" s="22"/>
      <c r="F16711" s="25"/>
    </row>
    <row r="16712" spans="1:6" ht="12.75" x14ac:dyDescent="0.2">
      <c r="A16712" s="20"/>
      <c r="C16712" s="22"/>
      <c r="F16712" s="25"/>
    </row>
    <row r="16713" spans="1:6" ht="12.75" x14ac:dyDescent="0.2">
      <c r="A16713" s="20"/>
      <c r="C16713" s="22"/>
      <c r="F16713" s="25"/>
    </row>
    <row r="16714" spans="1:6" ht="12.75" x14ac:dyDescent="0.2">
      <c r="A16714" s="20"/>
      <c r="C16714" s="22"/>
      <c r="F16714" s="25"/>
    </row>
    <row r="16715" spans="1:6" ht="12.75" x14ac:dyDescent="0.2">
      <c r="A16715" s="20"/>
      <c r="C16715" s="22"/>
      <c r="F16715" s="25"/>
    </row>
    <row r="16716" spans="1:6" ht="12.75" x14ac:dyDescent="0.2">
      <c r="A16716" s="20"/>
      <c r="C16716" s="22"/>
      <c r="F16716" s="25"/>
    </row>
    <row r="16717" spans="1:6" ht="12.75" x14ac:dyDescent="0.2">
      <c r="A16717" s="20"/>
      <c r="C16717" s="22"/>
      <c r="F16717" s="25"/>
    </row>
    <row r="16718" spans="1:6" ht="12.75" x14ac:dyDescent="0.2">
      <c r="A16718" s="20"/>
      <c r="C16718" s="22"/>
      <c r="F16718" s="25"/>
    </row>
    <row r="16719" spans="1:6" ht="12.75" x14ac:dyDescent="0.2">
      <c r="A16719" s="20"/>
      <c r="C16719" s="22"/>
      <c r="F16719" s="25"/>
    </row>
    <row r="16720" spans="1:6" ht="12.75" x14ac:dyDescent="0.2">
      <c r="A16720" s="20"/>
      <c r="C16720" s="22"/>
      <c r="F16720" s="25"/>
    </row>
    <row r="16721" spans="1:6" ht="12.75" x14ac:dyDescent="0.2">
      <c r="A16721" s="20"/>
      <c r="C16721" s="22"/>
      <c r="F16721" s="25"/>
    </row>
    <row r="16722" spans="1:6" ht="12.75" x14ac:dyDescent="0.2">
      <c r="A16722" s="20"/>
      <c r="C16722" s="22"/>
      <c r="F16722" s="25"/>
    </row>
    <row r="16723" spans="1:6" ht="12.75" x14ac:dyDescent="0.2">
      <c r="A16723" s="20"/>
      <c r="C16723" s="22"/>
      <c r="F16723" s="25"/>
    </row>
    <row r="16724" spans="1:6" ht="12.75" x14ac:dyDescent="0.2">
      <c r="A16724" s="20"/>
      <c r="C16724" s="22"/>
      <c r="F16724" s="25"/>
    </row>
    <row r="16725" spans="1:6" ht="12.75" x14ac:dyDescent="0.2">
      <c r="A16725" s="20"/>
      <c r="C16725" s="22"/>
      <c r="F16725" s="25"/>
    </row>
    <row r="16726" spans="1:6" ht="12.75" x14ac:dyDescent="0.2">
      <c r="A16726" s="20"/>
      <c r="C16726" s="22"/>
      <c r="F16726" s="25"/>
    </row>
    <row r="16727" spans="1:6" ht="12.75" x14ac:dyDescent="0.2">
      <c r="A16727" s="20"/>
      <c r="C16727" s="22"/>
      <c r="F16727" s="25"/>
    </row>
    <row r="16728" spans="1:6" ht="12.75" x14ac:dyDescent="0.2">
      <c r="A16728" s="20"/>
      <c r="C16728" s="22"/>
      <c r="F16728" s="25"/>
    </row>
    <row r="16729" spans="1:6" ht="12.75" x14ac:dyDescent="0.2">
      <c r="A16729" s="20"/>
      <c r="C16729" s="22"/>
      <c r="F16729" s="25"/>
    </row>
    <row r="16730" spans="1:6" ht="12.75" x14ac:dyDescent="0.2">
      <c r="A16730" s="20"/>
      <c r="C16730" s="22"/>
      <c r="F16730" s="25"/>
    </row>
    <row r="16731" spans="1:6" ht="12.75" x14ac:dyDescent="0.2">
      <c r="A16731" s="20"/>
      <c r="C16731" s="22"/>
      <c r="F16731" s="25"/>
    </row>
    <row r="16732" spans="1:6" ht="12.75" x14ac:dyDescent="0.2">
      <c r="A16732" s="20"/>
      <c r="C16732" s="22"/>
      <c r="F16732" s="25"/>
    </row>
    <row r="16733" spans="1:6" ht="12.75" x14ac:dyDescent="0.2">
      <c r="A16733" s="20"/>
      <c r="C16733" s="22"/>
      <c r="F16733" s="25"/>
    </row>
    <row r="16734" spans="1:6" ht="12.75" x14ac:dyDescent="0.2">
      <c r="A16734" s="20"/>
      <c r="C16734" s="22"/>
      <c r="F16734" s="25"/>
    </row>
    <row r="16735" spans="1:6" ht="12.75" x14ac:dyDescent="0.2">
      <c r="A16735" s="20"/>
      <c r="C16735" s="22"/>
      <c r="F16735" s="25"/>
    </row>
    <row r="16736" spans="1:6" ht="12.75" x14ac:dyDescent="0.2">
      <c r="A16736" s="20"/>
      <c r="C16736" s="22"/>
      <c r="F16736" s="25"/>
    </row>
    <row r="16737" spans="1:6" ht="12.75" x14ac:dyDescent="0.2">
      <c r="A16737" s="20"/>
      <c r="C16737" s="22"/>
      <c r="F16737" s="25"/>
    </row>
    <row r="16738" spans="1:6" ht="12.75" x14ac:dyDescent="0.2">
      <c r="A16738" s="20"/>
      <c r="C16738" s="22"/>
      <c r="F16738" s="25"/>
    </row>
    <row r="16739" spans="1:6" ht="12.75" x14ac:dyDescent="0.2">
      <c r="A16739" s="20"/>
      <c r="C16739" s="22"/>
      <c r="F16739" s="25"/>
    </row>
    <row r="16740" spans="1:6" ht="12.75" x14ac:dyDescent="0.2">
      <c r="A16740" s="20"/>
      <c r="C16740" s="22"/>
      <c r="F16740" s="25"/>
    </row>
    <row r="16741" spans="1:6" ht="12.75" x14ac:dyDescent="0.2">
      <c r="A16741" s="20"/>
      <c r="C16741" s="22"/>
      <c r="F16741" s="25"/>
    </row>
    <row r="16742" spans="1:6" ht="12.75" x14ac:dyDescent="0.2">
      <c r="A16742" s="20"/>
      <c r="C16742" s="22"/>
      <c r="F16742" s="25"/>
    </row>
    <row r="16743" spans="1:6" ht="12.75" x14ac:dyDescent="0.2">
      <c r="A16743" s="20"/>
      <c r="C16743" s="22"/>
      <c r="F16743" s="25"/>
    </row>
    <row r="16744" spans="1:6" ht="12.75" x14ac:dyDescent="0.2">
      <c r="A16744" s="20"/>
      <c r="C16744" s="22"/>
      <c r="F16744" s="25"/>
    </row>
    <row r="16745" spans="1:6" ht="12.75" x14ac:dyDescent="0.2">
      <c r="A16745" s="20"/>
      <c r="C16745" s="22"/>
      <c r="F16745" s="25"/>
    </row>
    <row r="16746" spans="1:6" ht="12.75" x14ac:dyDescent="0.2">
      <c r="A16746" s="20"/>
      <c r="C16746" s="22"/>
      <c r="F16746" s="25"/>
    </row>
    <row r="16747" spans="1:6" ht="12.75" x14ac:dyDescent="0.2">
      <c r="A16747" s="20"/>
      <c r="C16747" s="22"/>
      <c r="F16747" s="25"/>
    </row>
    <row r="16748" spans="1:6" ht="12.75" x14ac:dyDescent="0.2">
      <c r="A16748" s="20"/>
      <c r="C16748" s="22"/>
      <c r="F16748" s="25"/>
    </row>
    <row r="16749" spans="1:6" ht="12.75" x14ac:dyDescent="0.2">
      <c r="A16749" s="20"/>
      <c r="C16749" s="22"/>
      <c r="F16749" s="25"/>
    </row>
    <row r="16750" spans="1:6" ht="12.75" x14ac:dyDescent="0.2">
      <c r="A16750" s="20"/>
      <c r="C16750" s="22"/>
      <c r="F16750" s="25"/>
    </row>
    <row r="16751" spans="1:6" ht="12.75" x14ac:dyDescent="0.2">
      <c r="A16751" s="20"/>
      <c r="C16751" s="22"/>
      <c r="F16751" s="25"/>
    </row>
    <row r="16752" spans="1:6" ht="12.75" x14ac:dyDescent="0.2">
      <c r="A16752" s="20"/>
      <c r="C16752" s="22"/>
      <c r="F16752" s="25"/>
    </row>
    <row r="16753" spans="1:6" ht="12.75" x14ac:dyDescent="0.2">
      <c r="A16753" s="20"/>
      <c r="C16753" s="22"/>
      <c r="F16753" s="25"/>
    </row>
    <row r="16754" spans="1:6" ht="12.75" x14ac:dyDescent="0.2">
      <c r="A16754" s="20"/>
      <c r="C16754" s="22"/>
      <c r="F16754" s="25"/>
    </row>
    <row r="16755" spans="1:6" ht="12.75" x14ac:dyDescent="0.2">
      <c r="A16755" s="20"/>
      <c r="C16755" s="22"/>
      <c r="F16755" s="25"/>
    </row>
    <row r="16756" spans="1:6" ht="12.75" x14ac:dyDescent="0.2">
      <c r="A16756" s="20"/>
      <c r="C16756" s="22"/>
      <c r="F16756" s="25"/>
    </row>
    <row r="16757" spans="1:6" ht="12.75" x14ac:dyDescent="0.2">
      <c r="A16757" s="20"/>
      <c r="C16757" s="22"/>
      <c r="F16757" s="25"/>
    </row>
    <row r="16758" spans="1:6" ht="12.75" x14ac:dyDescent="0.2">
      <c r="A16758" s="20"/>
      <c r="C16758" s="22"/>
      <c r="F16758" s="25"/>
    </row>
    <row r="16759" spans="1:6" ht="12.75" x14ac:dyDescent="0.2">
      <c r="A16759" s="20"/>
      <c r="C16759" s="22"/>
      <c r="F16759" s="25"/>
    </row>
    <row r="16760" spans="1:6" ht="12.75" x14ac:dyDescent="0.2">
      <c r="A16760" s="20"/>
      <c r="C16760" s="22"/>
      <c r="F16760" s="25"/>
    </row>
    <row r="16761" spans="1:6" ht="12.75" x14ac:dyDescent="0.2">
      <c r="A16761" s="20"/>
      <c r="C16761" s="22"/>
      <c r="F16761" s="25"/>
    </row>
    <row r="16762" spans="1:6" ht="12.75" x14ac:dyDescent="0.2">
      <c r="A16762" s="20"/>
      <c r="C16762" s="22"/>
      <c r="F16762" s="25"/>
    </row>
    <row r="16763" spans="1:6" ht="12.75" x14ac:dyDescent="0.2">
      <c r="A16763" s="20"/>
      <c r="C16763" s="22"/>
      <c r="F16763" s="25"/>
    </row>
    <row r="16764" spans="1:6" ht="12.75" x14ac:dyDescent="0.2">
      <c r="A16764" s="20"/>
      <c r="C16764" s="22"/>
      <c r="F16764" s="25"/>
    </row>
    <row r="16765" spans="1:6" ht="12.75" x14ac:dyDescent="0.2">
      <c r="A16765" s="20"/>
      <c r="C16765" s="22"/>
      <c r="F16765" s="25"/>
    </row>
    <row r="16766" spans="1:6" ht="12.75" x14ac:dyDescent="0.2">
      <c r="A16766" s="20"/>
      <c r="C16766" s="22"/>
      <c r="F16766" s="25"/>
    </row>
    <row r="16767" spans="1:6" ht="12.75" x14ac:dyDescent="0.2">
      <c r="A16767" s="20"/>
      <c r="C16767" s="22"/>
      <c r="F16767" s="25"/>
    </row>
    <row r="16768" spans="1:6" ht="12.75" x14ac:dyDescent="0.2">
      <c r="A16768" s="20"/>
      <c r="C16768" s="22"/>
      <c r="F16768" s="25"/>
    </row>
    <row r="16769" spans="1:6" ht="12.75" x14ac:dyDescent="0.2">
      <c r="A16769" s="20"/>
      <c r="C16769" s="22"/>
      <c r="F16769" s="25"/>
    </row>
    <row r="16770" spans="1:6" ht="12.75" x14ac:dyDescent="0.2">
      <c r="A16770" s="20"/>
      <c r="C16770" s="22"/>
      <c r="F16770" s="25"/>
    </row>
    <row r="16771" spans="1:6" ht="12.75" x14ac:dyDescent="0.2">
      <c r="A16771" s="20"/>
      <c r="C16771" s="22"/>
      <c r="F16771" s="25"/>
    </row>
    <row r="16772" spans="1:6" ht="12.75" x14ac:dyDescent="0.2">
      <c r="A16772" s="20"/>
      <c r="C16772" s="22"/>
      <c r="F16772" s="25"/>
    </row>
    <row r="16773" spans="1:6" ht="12.75" x14ac:dyDescent="0.2">
      <c r="A16773" s="20"/>
      <c r="C16773" s="22"/>
      <c r="F16773" s="25"/>
    </row>
    <row r="16774" spans="1:6" ht="12.75" x14ac:dyDescent="0.2">
      <c r="A16774" s="20"/>
      <c r="C16774" s="22"/>
      <c r="F16774" s="25"/>
    </row>
    <row r="16775" spans="1:6" ht="12.75" x14ac:dyDescent="0.2">
      <c r="A16775" s="20"/>
      <c r="C16775" s="22"/>
      <c r="F16775" s="25"/>
    </row>
    <row r="16776" spans="1:6" ht="12.75" x14ac:dyDescent="0.2">
      <c r="A16776" s="20"/>
      <c r="C16776" s="22"/>
      <c r="F16776" s="25"/>
    </row>
    <row r="16777" spans="1:6" ht="12.75" x14ac:dyDescent="0.2">
      <c r="A16777" s="20"/>
      <c r="C16777" s="22"/>
      <c r="F16777" s="25"/>
    </row>
    <row r="16778" spans="1:6" ht="12.75" x14ac:dyDescent="0.2">
      <c r="A16778" s="20"/>
      <c r="C16778" s="22"/>
      <c r="F16778" s="25"/>
    </row>
    <row r="16779" spans="1:6" ht="12.75" x14ac:dyDescent="0.2">
      <c r="A16779" s="20"/>
      <c r="C16779" s="22"/>
      <c r="F16779" s="25"/>
    </row>
    <row r="16780" spans="1:6" ht="12.75" x14ac:dyDescent="0.2">
      <c r="A16780" s="20"/>
      <c r="C16780" s="22"/>
      <c r="F16780" s="25"/>
    </row>
    <row r="16781" spans="1:6" ht="12.75" x14ac:dyDescent="0.2">
      <c r="A16781" s="20"/>
      <c r="C16781" s="22"/>
      <c r="F16781" s="25"/>
    </row>
    <row r="16782" spans="1:6" ht="12.75" x14ac:dyDescent="0.2">
      <c r="A16782" s="20"/>
      <c r="C16782" s="22"/>
      <c r="F16782" s="25"/>
    </row>
    <row r="16783" spans="1:6" ht="12.75" x14ac:dyDescent="0.2">
      <c r="A16783" s="20"/>
      <c r="C16783" s="22"/>
      <c r="F16783" s="25"/>
    </row>
    <row r="16784" spans="1:6" ht="12.75" x14ac:dyDescent="0.2">
      <c r="A16784" s="20"/>
      <c r="C16784" s="22"/>
      <c r="F16784" s="25"/>
    </row>
    <row r="16785" spans="1:6" ht="12.75" x14ac:dyDescent="0.2">
      <c r="A16785" s="20"/>
      <c r="C16785" s="22"/>
      <c r="F16785" s="25"/>
    </row>
    <row r="16786" spans="1:6" ht="12.75" x14ac:dyDescent="0.2">
      <c r="A16786" s="20"/>
      <c r="C16786" s="22"/>
      <c r="F16786" s="25"/>
    </row>
    <row r="16787" spans="1:6" ht="12.75" x14ac:dyDescent="0.2">
      <c r="A16787" s="20"/>
      <c r="C16787" s="22"/>
      <c r="F16787" s="25"/>
    </row>
    <row r="16788" spans="1:6" ht="12.75" x14ac:dyDescent="0.2">
      <c r="A16788" s="20"/>
      <c r="C16788" s="22"/>
      <c r="F16788" s="25"/>
    </row>
    <row r="16789" spans="1:6" ht="12.75" x14ac:dyDescent="0.2">
      <c r="A16789" s="20"/>
      <c r="C16789" s="22"/>
      <c r="F16789" s="25"/>
    </row>
    <row r="16790" spans="1:6" ht="12.75" x14ac:dyDescent="0.2">
      <c r="A16790" s="20"/>
      <c r="C16790" s="22"/>
      <c r="F16790" s="25"/>
    </row>
    <row r="16791" spans="1:6" ht="12.75" x14ac:dyDescent="0.2">
      <c r="A16791" s="20"/>
      <c r="C16791" s="22"/>
      <c r="F16791" s="25"/>
    </row>
    <row r="16792" spans="1:6" ht="12.75" x14ac:dyDescent="0.2">
      <c r="A16792" s="20"/>
      <c r="C16792" s="22"/>
      <c r="F16792" s="25"/>
    </row>
    <row r="16793" spans="1:6" ht="12.75" x14ac:dyDescent="0.2">
      <c r="A16793" s="20"/>
      <c r="C16793" s="22"/>
      <c r="F16793" s="25"/>
    </row>
    <row r="16794" spans="1:6" ht="12.75" x14ac:dyDescent="0.2">
      <c r="A16794" s="20"/>
      <c r="C16794" s="22"/>
      <c r="F16794" s="25"/>
    </row>
    <row r="16795" spans="1:6" ht="12.75" x14ac:dyDescent="0.2">
      <c r="A16795" s="20"/>
      <c r="C16795" s="22"/>
      <c r="F16795" s="25"/>
    </row>
    <row r="16796" spans="1:6" ht="12.75" x14ac:dyDescent="0.2">
      <c r="A16796" s="20"/>
      <c r="C16796" s="22"/>
      <c r="F16796" s="25"/>
    </row>
    <row r="16797" spans="1:6" ht="12.75" x14ac:dyDescent="0.2">
      <c r="A16797" s="20"/>
      <c r="C16797" s="22"/>
      <c r="F16797" s="25"/>
    </row>
    <row r="16798" spans="1:6" ht="12.75" x14ac:dyDescent="0.2">
      <c r="A16798" s="20"/>
      <c r="C16798" s="22"/>
      <c r="F16798" s="25"/>
    </row>
    <row r="16799" spans="1:6" ht="12.75" x14ac:dyDescent="0.2">
      <c r="A16799" s="20"/>
      <c r="C16799" s="22"/>
      <c r="F16799" s="25"/>
    </row>
    <row r="16800" spans="1:6" ht="12.75" x14ac:dyDescent="0.2">
      <c r="A16800" s="20"/>
      <c r="C16800" s="22"/>
      <c r="F16800" s="25"/>
    </row>
    <row r="16801" spans="1:6" ht="12.75" x14ac:dyDescent="0.2">
      <c r="A16801" s="20"/>
      <c r="C16801" s="22"/>
      <c r="F16801" s="25"/>
    </row>
    <row r="16802" spans="1:6" ht="12.75" x14ac:dyDescent="0.2">
      <c r="A16802" s="20"/>
      <c r="C16802" s="22"/>
      <c r="F16802" s="25"/>
    </row>
    <row r="16803" spans="1:6" ht="12.75" x14ac:dyDescent="0.2">
      <c r="A16803" s="20"/>
      <c r="C16803" s="22"/>
      <c r="F16803" s="25"/>
    </row>
    <row r="16804" spans="1:6" ht="12.75" x14ac:dyDescent="0.2">
      <c r="A16804" s="20"/>
      <c r="C16804" s="22"/>
      <c r="F16804" s="25"/>
    </row>
    <row r="16805" spans="1:6" ht="12.75" x14ac:dyDescent="0.2">
      <c r="A16805" s="20"/>
      <c r="C16805" s="22"/>
      <c r="F16805" s="25"/>
    </row>
    <row r="16806" spans="1:6" ht="12.75" x14ac:dyDescent="0.2">
      <c r="A16806" s="20"/>
      <c r="C16806" s="22"/>
      <c r="F16806" s="25"/>
    </row>
    <row r="16807" spans="1:6" ht="12.75" x14ac:dyDescent="0.2">
      <c r="A16807" s="20"/>
      <c r="C16807" s="22"/>
      <c r="F16807" s="25"/>
    </row>
    <row r="16808" spans="1:6" ht="12.75" x14ac:dyDescent="0.2">
      <c r="A16808" s="20"/>
      <c r="C16808" s="22"/>
      <c r="F16808" s="25"/>
    </row>
    <row r="16809" spans="1:6" ht="12.75" x14ac:dyDescent="0.2">
      <c r="A16809" s="20"/>
      <c r="C16809" s="22"/>
      <c r="F16809" s="25"/>
    </row>
    <row r="16810" spans="1:6" ht="12.75" x14ac:dyDescent="0.2">
      <c r="A16810" s="20"/>
      <c r="C16810" s="22"/>
      <c r="F16810" s="25"/>
    </row>
    <row r="16811" spans="1:6" ht="12.75" x14ac:dyDescent="0.2">
      <c r="A16811" s="20"/>
      <c r="C16811" s="22"/>
      <c r="F16811" s="25"/>
    </row>
    <row r="16812" spans="1:6" ht="12.75" x14ac:dyDescent="0.2">
      <c r="A16812" s="20"/>
      <c r="C16812" s="22"/>
      <c r="F16812" s="25"/>
    </row>
    <row r="16813" spans="1:6" ht="12.75" x14ac:dyDescent="0.2">
      <c r="A16813" s="20"/>
      <c r="C16813" s="22"/>
      <c r="F16813" s="25"/>
    </row>
    <row r="16814" spans="1:6" ht="12.75" x14ac:dyDescent="0.2">
      <c r="A16814" s="20"/>
      <c r="C16814" s="22"/>
      <c r="F16814" s="25"/>
    </row>
    <row r="16815" spans="1:6" ht="12.75" x14ac:dyDescent="0.2">
      <c r="A16815" s="20"/>
      <c r="C16815" s="22"/>
      <c r="F16815" s="25"/>
    </row>
    <row r="16816" spans="1:6" ht="12.75" x14ac:dyDescent="0.2">
      <c r="A16816" s="20"/>
      <c r="C16816" s="22"/>
      <c r="F16816" s="25"/>
    </row>
    <row r="16817" spans="1:6" ht="12.75" x14ac:dyDescent="0.2">
      <c r="A16817" s="20"/>
      <c r="C16817" s="22"/>
      <c r="F16817" s="25"/>
    </row>
    <row r="16818" spans="1:6" ht="12.75" x14ac:dyDescent="0.2">
      <c r="A16818" s="20"/>
      <c r="C16818" s="22"/>
      <c r="F16818" s="25"/>
    </row>
    <row r="16819" spans="1:6" ht="12.75" x14ac:dyDescent="0.2">
      <c r="A16819" s="20"/>
      <c r="C16819" s="22"/>
      <c r="F16819" s="25"/>
    </row>
    <row r="16820" spans="1:6" ht="12.75" x14ac:dyDescent="0.2">
      <c r="A16820" s="20"/>
      <c r="C16820" s="22"/>
      <c r="F16820" s="25"/>
    </row>
    <row r="16821" spans="1:6" ht="12.75" x14ac:dyDescent="0.2">
      <c r="A16821" s="20"/>
      <c r="C16821" s="22"/>
      <c r="F16821" s="25"/>
    </row>
    <row r="16822" spans="1:6" ht="12.75" x14ac:dyDescent="0.2">
      <c r="A16822" s="20"/>
      <c r="C16822" s="22"/>
      <c r="F16822" s="25"/>
    </row>
    <row r="16823" spans="1:6" ht="12.75" x14ac:dyDescent="0.2">
      <c r="A16823" s="20"/>
      <c r="C16823" s="22"/>
      <c r="F16823" s="25"/>
    </row>
    <row r="16824" spans="1:6" ht="12.75" x14ac:dyDescent="0.2">
      <c r="A16824" s="20"/>
      <c r="C16824" s="22"/>
      <c r="F16824" s="25"/>
    </row>
    <row r="16825" spans="1:6" ht="12.75" x14ac:dyDescent="0.2">
      <c r="A16825" s="20"/>
      <c r="C16825" s="22"/>
      <c r="F16825" s="25"/>
    </row>
    <row r="16826" spans="1:6" ht="12.75" x14ac:dyDescent="0.2">
      <c r="A16826" s="20"/>
      <c r="C16826" s="22"/>
      <c r="F16826" s="25"/>
    </row>
    <row r="16827" spans="1:6" ht="12.75" x14ac:dyDescent="0.2">
      <c r="A16827" s="20"/>
      <c r="C16827" s="22"/>
      <c r="F16827" s="25"/>
    </row>
    <row r="16828" spans="1:6" ht="12.75" x14ac:dyDescent="0.2">
      <c r="A16828" s="20"/>
      <c r="C16828" s="22"/>
      <c r="F16828" s="25"/>
    </row>
    <row r="16829" spans="1:6" ht="12.75" x14ac:dyDescent="0.2">
      <c r="A16829" s="20"/>
      <c r="C16829" s="22"/>
      <c r="F16829" s="25"/>
    </row>
    <row r="16830" spans="1:6" ht="12.75" x14ac:dyDescent="0.2">
      <c r="A16830" s="20"/>
      <c r="C16830" s="22"/>
      <c r="F16830" s="25"/>
    </row>
    <row r="16831" spans="1:6" ht="12.75" x14ac:dyDescent="0.2">
      <c r="A16831" s="20"/>
      <c r="C16831" s="22"/>
      <c r="F16831" s="25"/>
    </row>
    <row r="16832" spans="1:6" ht="12.75" x14ac:dyDescent="0.2">
      <c r="A16832" s="20"/>
      <c r="C16832" s="22"/>
      <c r="F16832" s="25"/>
    </row>
    <row r="16833" spans="1:6" ht="12.75" x14ac:dyDescent="0.2">
      <c r="A16833" s="20"/>
      <c r="C16833" s="22"/>
      <c r="F16833" s="25"/>
    </row>
    <row r="16834" spans="1:6" ht="12.75" x14ac:dyDescent="0.2">
      <c r="A16834" s="20"/>
      <c r="C16834" s="22"/>
      <c r="F16834" s="25"/>
    </row>
    <row r="16835" spans="1:6" ht="12.75" x14ac:dyDescent="0.2">
      <c r="A16835" s="20"/>
      <c r="C16835" s="22"/>
      <c r="F16835" s="25"/>
    </row>
    <row r="16836" spans="1:6" ht="12.75" x14ac:dyDescent="0.2">
      <c r="A16836" s="20"/>
      <c r="C16836" s="22"/>
      <c r="F16836" s="25"/>
    </row>
    <row r="16837" spans="1:6" ht="12.75" x14ac:dyDescent="0.2">
      <c r="A16837" s="20"/>
      <c r="C16837" s="22"/>
      <c r="F16837" s="25"/>
    </row>
    <row r="16838" spans="1:6" ht="12.75" x14ac:dyDescent="0.2">
      <c r="A16838" s="20"/>
      <c r="C16838" s="22"/>
      <c r="F16838" s="25"/>
    </row>
    <row r="16839" spans="1:6" ht="12.75" x14ac:dyDescent="0.2">
      <c r="A16839" s="20"/>
      <c r="C16839" s="22"/>
      <c r="F16839" s="25"/>
    </row>
    <row r="16840" spans="1:6" ht="12.75" x14ac:dyDescent="0.2">
      <c r="A16840" s="20"/>
      <c r="C16840" s="22"/>
      <c r="F16840" s="25"/>
    </row>
    <row r="16841" spans="1:6" ht="12.75" x14ac:dyDescent="0.2">
      <c r="A16841" s="20"/>
      <c r="C16841" s="22"/>
      <c r="F16841" s="25"/>
    </row>
    <row r="16842" spans="1:6" ht="12.75" x14ac:dyDescent="0.2">
      <c r="A16842" s="20"/>
      <c r="C16842" s="22"/>
      <c r="F16842" s="25"/>
    </row>
    <row r="16843" spans="1:6" ht="12.75" x14ac:dyDescent="0.2">
      <c r="A16843" s="20"/>
      <c r="C16843" s="22"/>
      <c r="F16843" s="25"/>
    </row>
    <row r="16844" spans="1:6" ht="12.75" x14ac:dyDescent="0.2">
      <c r="A16844" s="20"/>
      <c r="C16844" s="22"/>
      <c r="F16844" s="25"/>
    </row>
    <row r="16845" spans="1:6" ht="12.75" x14ac:dyDescent="0.2">
      <c r="A16845" s="20"/>
      <c r="C16845" s="22"/>
      <c r="F16845" s="25"/>
    </row>
    <row r="16846" spans="1:6" ht="12.75" x14ac:dyDescent="0.2">
      <c r="A16846" s="20"/>
      <c r="C16846" s="22"/>
      <c r="F16846" s="25"/>
    </row>
    <row r="16847" spans="1:6" ht="12.75" x14ac:dyDescent="0.2">
      <c r="A16847" s="20"/>
      <c r="C16847" s="22"/>
      <c r="F16847" s="25"/>
    </row>
    <row r="16848" spans="1:6" ht="12.75" x14ac:dyDescent="0.2">
      <c r="A16848" s="20"/>
      <c r="C16848" s="22"/>
      <c r="F16848" s="25"/>
    </row>
    <row r="16849" spans="1:6" ht="12.75" x14ac:dyDescent="0.2">
      <c r="A16849" s="20"/>
      <c r="C16849" s="22"/>
      <c r="F16849" s="25"/>
    </row>
    <row r="16850" spans="1:6" ht="12.75" x14ac:dyDescent="0.2">
      <c r="A16850" s="20"/>
      <c r="C16850" s="22"/>
      <c r="F16850" s="25"/>
    </row>
    <row r="16851" spans="1:6" ht="12.75" x14ac:dyDescent="0.2">
      <c r="A16851" s="20"/>
      <c r="C16851" s="22"/>
      <c r="F16851" s="25"/>
    </row>
    <row r="16852" spans="1:6" ht="12.75" x14ac:dyDescent="0.2">
      <c r="A16852" s="20"/>
      <c r="C16852" s="22"/>
      <c r="F16852" s="25"/>
    </row>
    <row r="16853" spans="1:6" ht="12.75" x14ac:dyDescent="0.2">
      <c r="A16853" s="20"/>
      <c r="C16853" s="22"/>
      <c r="F16853" s="25"/>
    </row>
    <row r="16854" spans="1:6" ht="12.75" x14ac:dyDescent="0.2">
      <c r="A16854" s="20"/>
      <c r="C16854" s="22"/>
      <c r="F16854" s="25"/>
    </row>
    <row r="16855" spans="1:6" ht="12.75" x14ac:dyDescent="0.2">
      <c r="A16855" s="20"/>
      <c r="C16855" s="22"/>
      <c r="F16855" s="25"/>
    </row>
    <row r="16856" spans="1:6" ht="12.75" x14ac:dyDescent="0.2">
      <c r="A16856" s="20"/>
      <c r="C16856" s="22"/>
      <c r="F16856" s="25"/>
    </row>
    <row r="16857" spans="1:6" ht="12.75" x14ac:dyDescent="0.2">
      <c r="A16857" s="20"/>
      <c r="C16857" s="22"/>
      <c r="F16857" s="25"/>
    </row>
    <row r="16858" spans="1:6" ht="12.75" x14ac:dyDescent="0.2">
      <c r="A16858" s="20"/>
      <c r="C16858" s="22"/>
      <c r="F16858" s="25"/>
    </row>
    <row r="16859" spans="1:6" ht="12.75" x14ac:dyDescent="0.2">
      <c r="A16859" s="20"/>
      <c r="C16859" s="22"/>
      <c r="F16859" s="25"/>
    </row>
    <row r="16860" spans="1:6" ht="12.75" x14ac:dyDescent="0.2">
      <c r="A16860" s="20"/>
      <c r="C16860" s="22"/>
      <c r="F16860" s="25"/>
    </row>
    <row r="16861" spans="1:6" ht="12.75" x14ac:dyDescent="0.2">
      <c r="A16861" s="20"/>
      <c r="C16861" s="22"/>
      <c r="F16861" s="25"/>
    </row>
    <row r="16862" spans="1:6" ht="12.75" x14ac:dyDescent="0.2">
      <c r="A16862" s="20"/>
      <c r="C16862" s="22"/>
      <c r="F16862" s="25"/>
    </row>
    <row r="16863" spans="1:6" ht="12.75" x14ac:dyDescent="0.2">
      <c r="A16863" s="20"/>
      <c r="C16863" s="22"/>
      <c r="F16863" s="25"/>
    </row>
    <row r="16864" spans="1:6" ht="12.75" x14ac:dyDescent="0.2">
      <c r="A16864" s="20"/>
      <c r="C16864" s="22"/>
      <c r="F16864" s="25"/>
    </row>
    <row r="16865" spans="1:6" ht="12.75" x14ac:dyDescent="0.2">
      <c r="A16865" s="20"/>
      <c r="C16865" s="22"/>
      <c r="F16865" s="25"/>
    </row>
    <row r="16866" spans="1:6" ht="12.75" x14ac:dyDescent="0.2">
      <c r="A16866" s="20"/>
      <c r="C16866" s="22"/>
      <c r="F16866" s="25"/>
    </row>
    <row r="16867" spans="1:6" ht="12.75" x14ac:dyDescent="0.2">
      <c r="A16867" s="20"/>
      <c r="C16867" s="22"/>
      <c r="F16867" s="25"/>
    </row>
    <row r="16868" spans="1:6" ht="12.75" x14ac:dyDescent="0.2">
      <c r="A16868" s="20"/>
      <c r="C16868" s="22"/>
      <c r="F16868" s="25"/>
    </row>
    <row r="16869" spans="1:6" ht="12.75" x14ac:dyDescent="0.2">
      <c r="A16869" s="20"/>
      <c r="C16869" s="22"/>
      <c r="F16869" s="25"/>
    </row>
    <row r="16870" spans="1:6" ht="12.75" x14ac:dyDescent="0.2">
      <c r="A16870" s="20"/>
      <c r="C16870" s="22"/>
      <c r="F16870" s="25"/>
    </row>
    <row r="16871" spans="1:6" ht="12.75" x14ac:dyDescent="0.2">
      <c r="A16871" s="20"/>
      <c r="C16871" s="22"/>
      <c r="F16871" s="25"/>
    </row>
    <row r="16872" spans="1:6" ht="12.75" x14ac:dyDescent="0.2">
      <c r="A16872" s="20"/>
      <c r="C16872" s="22"/>
      <c r="F16872" s="25"/>
    </row>
    <row r="16873" spans="1:6" ht="12.75" x14ac:dyDescent="0.2">
      <c r="A16873" s="20"/>
      <c r="C16873" s="22"/>
      <c r="F16873" s="25"/>
    </row>
    <row r="16874" spans="1:6" ht="12.75" x14ac:dyDescent="0.2">
      <c r="A16874" s="20"/>
      <c r="C16874" s="22"/>
      <c r="F16874" s="25"/>
    </row>
    <row r="16875" spans="1:6" ht="12.75" x14ac:dyDescent="0.2">
      <c r="A16875" s="20"/>
      <c r="C16875" s="22"/>
      <c r="F16875" s="25"/>
    </row>
    <row r="16876" spans="1:6" ht="12.75" x14ac:dyDescent="0.2">
      <c r="A16876" s="20"/>
      <c r="C16876" s="22"/>
      <c r="F16876" s="25"/>
    </row>
    <row r="16877" spans="1:6" ht="12.75" x14ac:dyDescent="0.2">
      <c r="A16877" s="20"/>
      <c r="C16877" s="22"/>
      <c r="F16877" s="25"/>
    </row>
    <row r="16878" spans="1:6" ht="12.75" x14ac:dyDescent="0.2">
      <c r="A16878" s="20"/>
      <c r="C16878" s="22"/>
      <c r="F16878" s="25"/>
    </row>
    <row r="16879" spans="1:6" ht="12.75" x14ac:dyDescent="0.2">
      <c r="A16879" s="20"/>
      <c r="C16879" s="22"/>
      <c r="F16879" s="25"/>
    </row>
    <row r="16880" spans="1:6" ht="12.75" x14ac:dyDescent="0.2">
      <c r="A16880" s="20"/>
      <c r="C16880" s="22"/>
      <c r="F16880" s="25"/>
    </row>
    <row r="16881" spans="1:6" ht="12.75" x14ac:dyDescent="0.2">
      <c r="A16881" s="20"/>
      <c r="C16881" s="22"/>
      <c r="F16881" s="25"/>
    </row>
    <row r="16882" spans="1:6" ht="12.75" x14ac:dyDescent="0.2">
      <c r="A16882" s="20"/>
      <c r="C16882" s="22"/>
      <c r="F16882" s="25"/>
    </row>
    <row r="16883" spans="1:6" ht="12.75" x14ac:dyDescent="0.2">
      <c r="A16883" s="20"/>
      <c r="C16883" s="22"/>
      <c r="F16883" s="25"/>
    </row>
    <row r="16884" spans="1:6" ht="12.75" x14ac:dyDescent="0.2">
      <c r="A16884" s="20"/>
      <c r="C16884" s="22"/>
      <c r="F16884" s="25"/>
    </row>
    <row r="16885" spans="1:6" ht="12.75" x14ac:dyDescent="0.2">
      <c r="A16885" s="20"/>
      <c r="C16885" s="22"/>
      <c r="F16885" s="25"/>
    </row>
    <row r="16886" spans="1:6" ht="12.75" x14ac:dyDescent="0.2">
      <c r="A16886" s="20"/>
      <c r="C16886" s="22"/>
      <c r="F16886" s="25"/>
    </row>
    <row r="16887" spans="1:6" ht="12.75" x14ac:dyDescent="0.2">
      <c r="A16887" s="20"/>
      <c r="C16887" s="22"/>
      <c r="F16887" s="25"/>
    </row>
    <row r="16888" spans="1:6" ht="12.75" x14ac:dyDescent="0.2">
      <c r="A16888" s="20"/>
      <c r="C16888" s="22"/>
      <c r="F16888" s="25"/>
    </row>
    <row r="16889" spans="1:6" ht="12.75" x14ac:dyDescent="0.2">
      <c r="A16889" s="20"/>
      <c r="C16889" s="22"/>
      <c r="F16889" s="25"/>
    </row>
    <row r="16890" spans="1:6" ht="12.75" x14ac:dyDescent="0.2">
      <c r="A16890" s="20"/>
      <c r="C16890" s="22"/>
      <c r="F16890" s="25"/>
    </row>
    <row r="16891" spans="1:6" ht="12.75" x14ac:dyDescent="0.2">
      <c r="A16891" s="20"/>
      <c r="C16891" s="22"/>
      <c r="F16891" s="25"/>
    </row>
    <row r="16892" spans="1:6" ht="12.75" x14ac:dyDescent="0.2">
      <c r="A16892" s="20"/>
      <c r="C16892" s="22"/>
      <c r="F16892" s="25"/>
    </row>
    <row r="16893" spans="1:6" ht="12.75" x14ac:dyDescent="0.2">
      <c r="A16893" s="20"/>
      <c r="C16893" s="22"/>
      <c r="F16893" s="25"/>
    </row>
    <row r="16894" spans="1:6" ht="12.75" x14ac:dyDescent="0.2">
      <c r="A16894" s="20"/>
      <c r="C16894" s="22"/>
      <c r="F16894" s="25"/>
    </row>
    <row r="16895" spans="1:6" ht="12.75" x14ac:dyDescent="0.2">
      <c r="A16895" s="20"/>
      <c r="C16895" s="22"/>
      <c r="F16895" s="25"/>
    </row>
    <row r="16896" spans="1:6" ht="12.75" x14ac:dyDescent="0.2">
      <c r="A16896" s="20"/>
      <c r="C16896" s="22"/>
      <c r="F16896" s="25"/>
    </row>
    <row r="16897" spans="1:6" ht="12.75" x14ac:dyDescent="0.2">
      <c r="A16897" s="20"/>
      <c r="C16897" s="22"/>
      <c r="F16897" s="25"/>
    </row>
    <row r="16898" spans="1:6" ht="12.75" x14ac:dyDescent="0.2">
      <c r="A16898" s="20"/>
      <c r="C16898" s="22"/>
      <c r="F16898" s="25"/>
    </row>
    <row r="16899" spans="1:6" ht="12.75" x14ac:dyDescent="0.2">
      <c r="A16899" s="20"/>
      <c r="C16899" s="22"/>
      <c r="F16899" s="25"/>
    </row>
    <row r="16900" spans="1:6" ht="12.75" x14ac:dyDescent="0.2">
      <c r="A16900" s="20"/>
      <c r="C16900" s="22"/>
      <c r="F16900" s="25"/>
    </row>
    <row r="16901" spans="1:6" ht="12.75" x14ac:dyDescent="0.2">
      <c r="A16901" s="20"/>
      <c r="C16901" s="22"/>
      <c r="F16901" s="25"/>
    </row>
    <row r="16902" spans="1:6" ht="12.75" x14ac:dyDescent="0.2">
      <c r="A16902" s="20"/>
      <c r="C16902" s="22"/>
      <c r="F16902" s="25"/>
    </row>
    <row r="16903" spans="1:6" ht="12.75" x14ac:dyDescent="0.2">
      <c r="A16903" s="20"/>
      <c r="C16903" s="22"/>
      <c r="F16903" s="25"/>
    </row>
    <row r="16904" spans="1:6" ht="12.75" x14ac:dyDescent="0.2">
      <c r="A16904" s="20"/>
      <c r="C16904" s="22"/>
      <c r="F16904" s="25"/>
    </row>
    <row r="16905" spans="1:6" ht="12.75" x14ac:dyDescent="0.2">
      <c r="A16905" s="20"/>
      <c r="C16905" s="22"/>
      <c r="F16905" s="25"/>
    </row>
    <row r="16906" spans="1:6" ht="12.75" x14ac:dyDescent="0.2">
      <c r="A16906" s="20"/>
      <c r="C16906" s="22"/>
      <c r="F16906" s="25"/>
    </row>
    <row r="16907" spans="1:6" ht="12.75" x14ac:dyDescent="0.2">
      <c r="A16907" s="20"/>
      <c r="C16907" s="22"/>
      <c r="F16907" s="25"/>
    </row>
    <row r="16908" spans="1:6" ht="12.75" x14ac:dyDescent="0.2">
      <c r="A16908" s="20"/>
      <c r="C16908" s="22"/>
      <c r="F16908" s="25"/>
    </row>
    <row r="16909" spans="1:6" ht="12.75" x14ac:dyDescent="0.2">
      <c r="A16909" s="20"/>
      <c r="C16909" s="22"/>
      <c r="F16909" s="25"/>
    </row>
    <row r="16910" spans="1:6" ht="12.75" x14ac:dyDescent="0.2">
      <c r="A16910" s="20"/>
      <c r="C16910" s="22"/>
      <c r="F16910" s="25"/>
    </row>
    <row r="16911" spans="1:6" ht="12.75" x14ac:dyDescent="0.2">
      <c r="A16911" s="20"/>
      <c r="C16911" s="22"/>
      <c r="F16911" s="25"/>
    </row>
    <row r="16912" spans="1:6" ht="12.75" x14ac:dyDescent="0.2">
      <c r="A16912" s="20"/>
      <c r="C16912" s="22"/>
      <c r="F16912" s="25"/>
    </row>
    <row r="16913" spans="1:6" ht="12.75" x14ac:dyDescent="0.2">
      <c r="A16913" s="20"/>
      <c r="C16913" s="22"/>
      <c r="F16913" s="25"/>
    </row>
    <row r="16914" spans="1:6" ht="12.75" x14ac:dyDescent="0.2">
      <c r="A16914" s="20"/>
      <c r="C16914" s="22"/>
      <c r="F16914" s="25"/>
    </row>
    <row r="16915" spans="1:6" ht="12.75" x14ac:dyDescent="0.2">
      <c r="A16915" s="20"/>
      <c r="C16915" s="22"/>
      <c r="F16915" s="25"/>
    </row>
    <row r="16916" spans="1:6" ht="12.75" x14ac:dyDescent="0.2">
      <c r="A16916" s="20"/>
      <c r="C16916" s="22"/>
      <c r="F16916" s="25"/>
    </row>
    <row r="16917" spans="1:6" ht="12.75" x14ac:dyDescent="0.2">
      <c r="A16917" s="20"/>
      <c r="C16917" s="22"/>
      <c r="F16917" s="25"/>
    </row>
    <row r="16918" spans="1:6" ht="12.75" x14ac:dyDescent="0.2">
      <c r="A16918" s="20"/>
      <c r="C16918" s="22"/>
      <c r="F16918" s="25"/>
    </row>
    <row r="16919" spans="1:6" ht="12.75" x14ac:dyDescent="0.2">
      <c r="A16919" s="20"/>
      <c r="C16919" s="22"/>
      <c r="F16919" s="25"/>
    </row>
    <row r="16920" spans="1:6" ht="12.75" x14ac:dyDescent="0.2">
      <c r="A16920" s="20"/>
      <c r="C16920" s="22"/>
      <c r="F16920" s="25"/>
    </row>
    <row r="16921" spans="1:6" ht="12.75" x14ac:dyDescent="0.2">
      <c r="A16921" s="20"/>
      <c r="C16921" s="22"/>
      <c r="F16921" s="25"/>
    </row>
    <row r="16922" spans="1:6" ht="12.75" x14ac:dyDescent="0.2">
      <c r="A16922" s="20"/>
      <c r="C16922" s="22"/>
      <c r="F16922" s="25"/>
    </row>
    <row r="16923" spans="1:6" ht="12.75" x14ac:dyDescent="0.2">
      <c r="A16923" s="20"/>
      <c r="C16923" s="22"/>
      <c r="F16923" s="25"/>
    </row>
    <row r="16924" spans="1:6" ht="12.75" x14ac:dyDescent="0.2">
      <c r="A16924" s="20"/>
      <c r="C16924" s="22"/>
      <c r="F16924" s="25"/>
    </row>
    <row r="16925" spans="1:6" ht="12.75" x14ac:dyDescent="0.2">
      <c r="A16925" s="20"/>
      <c r="C16925" s="22"/>
      <c r="F16925" s="25"/>
    </row>
    <row r="16926" spans="1:6" ht="12.75" x14ac:dyDescent="0.2">
      <c r="A16926" s="20"/>
      <c r="C16926" s="22"/>
      <c r="F16926" s="25"/>
    </row>
    <row r="16927" spans="1:6" ht="12.75" x14ac:dyDescent="0.2">
      <c r="A16927" s="20"/>
      <c r="C16927" s="22"/>
      <c r="F16927" s="25"/>
    </row>
    <row r="16928" spans="1:6" ht="12.75" x14ac:dyDescent="0.2">
      <c r="A16928" s="20"/>
      <c r="C16928" s="22"/>
      <c r="F16928" s="25"/>
    </row>
    <row r="16929" spans="1:6" ht="12.75" x14ac:dyDescent="0.2">
      <c r="A16929" s="20"/>
      <c r="C16929" s="22"/>
      <c r="F16929" s="25"/>
    </row>
    <row r="16930" spans="1:6" ht="12.75" x14ac:dyDescent="0.2">
      <c r="A16930" s="20"/>
      <c r="C16930" s="22"/>
      <c r="F16930" s="25"/>
    </row>
    <row r="16931" spans="1:6" ht="12.75" x14ac:dyDescent="0.2">
      <c r="A16931" s="20"/>
      <c r="C16931" s="22"/>
      <c r="F16931" s="25"/>
    </row>
    <row r="16932" spans="1:6" ht="12.75" x14ac:dyDescent="0.2">
      <c r="A16932" s="20"/>
      <c r="C16932" s="22"/>
      <c r="F16932" s="25"/>
    </row>
    <row r="16933" spans="1:6" ht="12.75" x14ac:dyDescent="0.2">
      <c r="A16933" s="20"/>
      <c r="C16933" s="22"/>
      <c r="F16933" s="25"/>
    </row>
    <row r="16934" spans="1:6" ht="12.75" x14ac:dyDescent="0.2">
      <c r="A16934" s="20"/>
      <c r="C16934" s="22"/>
      <c r="F16934" s="25"/>
    </row>
    <row r="16935" spans="1:6" ht="12.75" x14ac:dyDescent="0.2">
      <c r="A16935" s="20"/>
      <c r="C16935" s="22"/>
      <c r="F16935" s="25"/>
    </row>
    <row r="16936" spans="1:6" ht="12.75" x14ac:dyDescent="0.2">
      <c r="A16936" s="20"/>
      <c r="C16936" s="22"/>
      <c r="F16936" s="25"/>
    </row>
    <row r="16937" spans="1:6" ht="12.75" x14ac:dyDescent="0.2">
      <c r="A16937" s="20"/>
      <c r="C16937" s="22"/>
      <c r="F16937" s="25"/>
    </row>
    <row r="16938" spans="1:6" ht="12.75" x14ac:dyDescent="0.2">
      <c r="A16938" s="20"/>
      <c r="C16938" s="22"/>
      <c r="F16938" s="25"/>
    </row>
    <row r="16939" spans="1:6" ht="12.75" x14ac:dyDescent="0.2">
      <c r="A16939" s="20"/>
      <c r="C16939" s="22"/>
      <c r="F16939" s="25"/>
    </row>
    <row r="16940" spans="1:6" ht="12.75" x14ac:dyDescent="0.2">
      <c r="A16940" s="20"/>
      <c r="C16940" s="22"/>
      <c r="F16940" s="25"/>
    </row>
    <row r="16941" spans="1:6" ht="12.75" x14ac:dyDescent="0.2">
      <c r="A16941" s="20"/>
      <c r="C16941" s="22"/>
      <c r="F16941" s="25"/>
    </row>
    <row r="16942" spans="1:6" ht="12.75" x14ac:dyDescent="0.2">
      <c r="A16942" s="20"/>
      <c r="C16942" s="22"/>
      <c r="F16942" s="25"/>
    </row>
    <row r="16943" spans="1:6" ht="12.75" x14ac:dyDescent="0.2">
      <c r="A16943" s="20"/>
      <c r="C16943" s="22"/>
      <c r="F16943" s="25"/>
    </row>
    <row r="16944" spans="1:6" ht="12.75" x14ac:dyDescent="0.2">
      <c r="A16944" s="20"/>
      <c r="C16944" s="22"/>
      <c r="F16944" s="25"/>
    </row>
    <row r="16945" spans="1:6" ht="12.75" x14ac:dyDescent="0.2">
      <c r="A16945" s="20"/>
      <c r="C16945" s="22"/>
      <c r="F16945" s="25"/>
    </row>
    <row r="16946" spans="1:6" ht="12.75" x14ac:dyDescent="0.2">
      <c r="A16946" s="20"/>
      <c r="C16946" s="22"/>
      <c r="F16946" s="25"/>
    </row>
    <row r="16947" spans="1:6" ht="12.75" x14ac:dyDescent="0.2">
      <c r="A16947" s="20"/>
      <c r="C16947" s="22"/>
      <c r="F16947" s="25"/>
    </row>
    <row r="16948" spans="1:6" ht="12.75" x14ac:dyDescent="0.2">
      <c r="A16948" s="20"/>
      <c r="C16948" s="22"/>
      <c r="F16948" s="25"/>
    </row>
    <row r="16949" spans="1:6" ht="12.75" x14ac:dyDescent="0.2">
      <c r="A16949" s="20"/>
      <c r="C16949" s="22"/>
      <c r="F16949" s="25"/>
    </row>
    <row r="16950" spans="1:6" ht="12.75" x14ac:dyDescent="0.2">
      <c r="A16950" s="20"/>
      <c r="C16950" s="22"/>
      <c r="F16950" s="25"/>
    </row>
    <row r="16951" spans="1:6" ht="12.75" x14ac:dyDescent="0.2">
      <c r="A16951" s="20"/>
      <c r="C16951" s="22"/>
      <c r="F16951" s="25"/>
    </row>
    <row r="16952" spans="1:6" ht="12.75" x14ac:dyDescent="0.2">
      <c r="A16952" s="20"/>
      <c r="C16952" s="22"/>
      <c r="F16952" s="25"/>
    </row>
    <row r="16953" spans="1:6" ht="12.75" x14ac:dyDescent="0.2">
      <c r="A16953" s="20"/>
      <c r="C16953" s="22"/>
      <c r="F16953" s="25"/>
    </row>
    <row r="16954" spans="1:6" ht="12.75" x14ac:dyDescent="0.2">
      <c r="A16954" s="20"/>
      <c r="C16954" s="22"/>
      <c r="F16954" s="25"/>
    </row>
    <row r="16955" spans="1:6" ht="12.75" x14ac:dyDescent="0.2">
      <c r="A16955" s="20"/>
      <c r="C16955" s="22"/>
      <c r="F16955" s="25"/>
    </row>
    <row r="16956" spans="1:6" ht="12.75" x14ac:dyDescent="0.2">
      <c r="A16956" s="20"/>
      <c r="C16956" s="22"/>
      <c r="F16956" s="25"/>
    </row>
    <row r="16957" spans="1:6" ht="12.75" x14ac:dyDescent="0.2">
      <c r="A16957" s="20"/>
      <c r="C16957" s="22"/>
      <c r="F16957" s="25"/>
    </row>
    <row r="16958" spans="1:6" ht="12.75" x14ac:dyDescent="0.2">
      <c r="A16958" s="20"/>
      <c r="C16958" s="22"/>
      <c r="F16958" s="25"/>
    </row>
    <row r="16959" spans="1:6" ht="12.75" x14ac:dyDescent="0.2">
      <c r="A16959" s="20"/>
      <c r="C16959" s="22"/>
      <c r="F16959" s="25"/>
    </row>
    <row r="16960" spans="1:6" ht="12.75" x14ac:dyDescent="0.2">
      <c r="A16960" s="20"/>
      <c r="C16960" s="22"/>
      <c r="F16960" s="25"/>
    </row>
    <row r="16961" spans="1:6" ht="12.75" x14ac:dyDescent="0.2">
      <c r="A16961" s="20"/>
      <c r="C16961" s="22"/>
      <c r="F16961" s="25"/>
    </row>
    <row r="16962" spans="1:6" ht="12.75" x14ac:dyDescent="0.2">
      <c r="A16962" s="20"/>
      <c r="C16962" s="22"/>
      <c r="F16962" s="25"/>
    </row>
    <row r="16963" spans="1:6" ht="12.75" x14ac:dyDescent="0.2">
      <c r="A16963" s="20"/>
      <c r="C16963" s="22"/>
      <c r="F16963" s="25"/>
    </row>
    <row r="16964" spans="1:6" ht="12.75" x14ac:dyDescent="0.2">
      <c r="A16964" s="20"/>
      <c r="C16964" s="22"/>
      <c r="F16964" s="25"/>
    </row>
    <row r="16965" spans="1:6" ht="12.75" x14ac:dyDescent="0.2">
      <c r="A16965" s="20"/>
      <c r="C16965" s="22"/>
      <c r="F16965" s="25"/>
    </row>
    <row r="16966" spans="1:6" ht="12.75" x14ac:dyDescent="0.2">
      <c r="A16966" s="20"/>
      <c r="C16966" s="22"/>
      <c r="F16966" s="25"/>
    </row>
    <row r="16967" spans="1:6" ht="12.75" x14ac:dyDescent="0.2">
      <c r="A16967" s="20"/>
      <c r="C16967" s="22"/>
      <c r="F16967" s="25"/>
    </row>
    <row r="16968" spans="1:6" ht="12.75" x14ac:dyDescent="0.2">
      <c r="A16968" s="20"/>
      <c r="C16968" s="22"/>
      <c r="F16968" s="25"/>
    </row>
    <row r="16969" spans="1:6" ht="12.75" x14ac:dyDescent="0.2">
      <c r="A16969" s="20"/>
      <c r="C16969" s="22"/>
      <c r="F16969" s="25"/>
    </row>
    <row r="16970" spans="1:6" ht="12.75" x14ac:dyDescent="0.2">
      <c r="A16970" s="20"/>
      <c r="C16970" s="22"/>
      <c r="F16970" s="25"/>
    </row>
    <row r="16971" spans="1:6" ht="12.75" x14ac:dyDescent="0.2">
      <c r="A16971" s="20"/>
      <c r="C16971" s="22"/>
      <c r="F16971" s="25"/>
    </row>
    <row r="16972" spans="1:6" ht="12.75" x14ac:dyDescent="0.2">
      <c r="A16972" s="20"/>
      <c r="C16972" s="22"/>
      <c r="F16972" s="25"/>
    </row>
    <row r="16973" spans="1:6" ht="12.75" x14ac:dyDescent="0.2">
      <c r="A16973" s="20"/>
      <c r="C16973" s="22"/>
      <c r="F16973" s="25"/>
    </row>
    <row r="16974" spans="1:6" ht="12.75" x14ac:dyDescent="0.2">
      <c r="A16974" s="20"/>
      <c r="C16974" s="22"/>
      <c r="F16974" s="25"/>
    </row>
    <row r="16975" spans="1:6" ht="12.75" x14ac:dyDescent="0.2">
      <c r="A16975" s="20"/>
      <c r="C16975" s="22"/>
      <c r="F16975" s="25"/>
    </row>
    <row r="16976" spans="1:6" ht="12.75" x14ac:dyDescent="0.2">
      <c r="A16976" s="20"/>
      <c r="C16976" s="22"/>
      <c r="F16976" s="25"/>
    </row>
    <row r="16977" spans="1:6" ht="12.75" x14ac:dyDescent="0.2">
      <c r="A16977" s="20"/>
      <c r="C16977" s="22"/>
      <c r="F16977" s="25"/>
    </row>
    <row r="16978" spans="1:6" ht="12.75" x14ac:dyDescent="0.2">
      <c r="A16978" s="20"/>
      <c r="C16978" s="22"/>
      <c r="F16978" s="25"/>
    </row>
    <row r="16979" spans="1:6" ht="12.75" x14ac:dyDescent="0.2">
      <c r="A16979" s="20"/>
      <c r="C16979" s="22"/>
      <c r="F16979" s="25"/>
    </row>
    <row r="16980" spans="1:6" ht="12.75" x14ac:dyDescent="0.2">
      <c r="A16980" s="20"/>
      <c r="C16980" s="22"/>
      <c r="F16980" s="25"/>
    </row>
    <row r="16981" spans="1:6" ht="12.75" x14ac:dyDescent="0.2">
      <c r="A16981" s="20"/>
      <c r="C16981" s="22"/>
      <c r="F16981" s="25"/>
    </row>
    <row r="16982" spans="1:6" ht="12.75" x14ac:dyDescent="0.2">
      <c r="A16982" s="20"/>
      <c r="C16982" s="22"/>
      <c r="F16982" s="25"/>
    </row>
    <row r="16983" spans="1:6" ht="12.75" x14ac:dyDescent="0.2">
      <c r="A16983" s="20"/>
      <c r="C16983" s="22"/>
      <c r="F16983" s="25"/>
    </row>
    <row r="16984" spans="1:6" ht="12.75" x14ac:dyDescent="0.2">
      <c r="A16984" s="20"/>
      <c r="C16984" s="22"/>
      <c r="F16984" s="25"/>
    </row>
    <row r="16985" spans="1:6" ht="12.75" x14ac:dyDescent="0.2">
      <c r="A16985" s="20"/>
      <c r="C16985" s="22"/>
      <c r="F16985" s="25"/>
    </row>
    <row r="16986" spans="1:6" ht="12.75" x14ac:dyDescent="0.2">
      <c r="A16986" s="20"/>
      <c r="C16986" s="22"/>
      <c r="F16986" s="25"/>
    </row>
    <row r="16987" spans="1:6" ht="12.75" x14ac:dyDescent="0.2">
      <c r="A16987" s="20"/>
      <c r="C16987" s="22"/>
      <c r="F16987" s="25"/>
    </row>
    <row r="16988" spans="1:6" ht="12.75" x14ac:dyDescent="0.2">
      <c r="A16988" s="20"/>
      <c r="C16988" s="22"/>
      <c r="F16988" s="25"/>
    </row>
    <row r="16989" spans="1:6" ht="12.75" x14ac:dyDescent="0.2">
      <c r="A16989" s="20"/>
      <c r="C16989" s="22"/>
      <c r="F16989" s="25"/>
    </row>
    <row r="16990" spans="1:6" ht="12.75" x14ac:dyDescent="0.2">
      <c r="A16990" s="20"/>
      <c r="C16990" s="22"/>
      <c r="F16990" s="25"/>
    </row>
    <row r="16991" spans="1:6" ht="12.75" x14ac:dyDescent="0.2">
      <c r="A16991" s="20"/>
      <c r="C16991" s="22"/>
      <c r="F16991" s="25"/>
    </row>
    <row r="16992" spans="1:6" ht="12.75" x14ac:dyDescent="0.2">
      <c r="A16992" s="20"/>
      <c r="C16992" s="22"/>
      <c r="F16992" s="25"/>
    </row>
    <row r="16993" spans="1:6" ht="12.75" x14ac:dyDescent="0.2">
      <c r="A16993" s="20"/>
      <c r="C16993" s="22"/>
      <c r="F16993" s="25"/>
    </row>
    <row r="16994" spans="1:6" ht="12.75" x14ac:dyDescent="0.2">
      <c r="A16994" s="20"/>
      <c r="C16994" s="22"/>
      <c r="F16994" s="25"/>
    </row>
    <row r="16995" spans="1:6" ht="12.75" x14ac:dyDescent="0.2">
      <c r="A16995" s="20"/>
      <c r="C16995" s="22"/>
      <c r="F16995" s="25"/>
    </row>
    <row r="16996" spans="1:6" ht="12.75" x14ac:dyDescent="0.2">
      <c r="A16996" s="20"/>
      <c r="C16996" s="22"/>
      <c r="F16996" s="25"/>
    </row>
    <row r="16997" spans="1:6" ht="12.75" x14ac:dyDescent="0.2">
      <c r="A16997" s="20"/>
      <c r="C16997" s="22"/>
      <c r="F16997" s="25"/>
    </row>
    <row r="16998" spans="1:6" ht="12.75" x14ac:dyDescent="0.2">
      <c r="A16998" s="20"/>
      <c r="C16998" s="22"/>
      <c r="F16998" s="25"/>
    </row>
    <row r="16999" spans="1:6" ht="12.75" x14ac:dyDescent="0.2">
      <c r="A16999" s="20"/>
      <c r="C16999" s="22"/>
      <c r="F16999" s="25"/>
    </row>
    <row r="17000" spans="1:6" ht="12.75" x14ac:dyDescent="0.2">
      <c r="A17000" s="20"/>
      <c r="C17000" s="22"/>
      <c r="F17000" s="25"/>
    </row>
    <row r="17001" spans="1:6" ht="12.75" x14ac:dyDescent="0.2">
      <c r="A17001" s="20"/>
      <c r="C17001" s="22"/>
      <c r="F17001" s="25"/>
    </row>
    <row r="17002" spans="1:6" ht="12.75" x14ac:dyDescent="0.2">
      <c r="A17002" s="20"/>
      <c r="C17002" s="22"/>
      <c r="F17002" s="25"/>
    </row>
    <row r="17003" spans="1:6" ht="12.75" x14ac:dyDescent="0.2">
      <c r="A17003" s="20"/>
      <c r="C17003" s="22"/>
      <c r="F17003" s="25"/>
    </row>
    <row r="17004" spans="1:6" ht="12.75" x14ac:dyDescent="0.2">
      <c r="A17004" s="20"/>
      <c r="C17004" s="22"/>
      <c r="F17004" s="25"/>
    </row>
    <row r="17005" spans="1:6" ht="12.75" x14ac:dyDescent="0.2">
      <c r="A17005" s="20"/>
      <c r="C17005" s="22"/>
      <c r="F17005" s="25"/>
    </row>
    <row r="17006" spans="1:6" ht="12.75" x14ac:dyDescent="0.2">
      <c r="A17006" s="20"/>
      <c r="C17006" s="22"/>
      <c r="F17006" s="25"/>
    </row>
    <row r="17007" spans="1:6" ht="12.75" x14ac:dyDescent="0.2">
      <c r="A17007" s="20"/>
      <c r="C17007" s="22"/>
      <c r="F17007" s="25"/>
    </row>
    <row r="17008" spans="1:6" ht="12.75" x14ac:dyDescent="0.2">
      <c r="A17008" s="20"/>
      <c r="C17008" s="22"/>
      <c r="F17008" s="25"/>
    </row>
    <row r="17009" spans="1:6" ht="12.75" x14ac:dyDescent="0.2">
      <c r="A17009" s="20"/>
      <c r="C17009" s="22"/>
      <c r="F17009" s="25"/>
    </row>
    <row r="17010" spans="1:6" ht="12.75" x14ac:dyDescent="0.2">
      <c r="A17010" s="20"/>
      <c r="C17010" s="22"/>
      <c r="F17010" s="25"/>
    </row>
    <row r="17011" spans="1:6" ht="12.75" x14ac:dyDescent="0.2">
      <c r="A17011" s="20"/>
      <c r="C17011" s="22"/>
      <c r="F17011" s="25"/>
    </row>
    <row r="17012" spans="1:6" ht="12.75" x14ac:dyDescent="0.2">
      <c r="A17012" s="20"/>
      <c r="C17012" s="22"/>
      <c r="F17012" s="25"/>
    </row>
    <row r="17013" spans="1:6" ht="12.75" x14ac:dyDescent="0.2">
      <c r="A17013" s="20"/>
      <c r="C17013" s="22"/>
      <c r="F17013" s="25"/>
    </row>
    <row r="17014" spans="1:6" ht="12.75" x14ac:dyDescent="0.2">
      <c r="A17014" s="20"/>
      <c r="C17014" s="22"/>
      <c r="F17014" s="25"/>
    </row>
    <row r="17015" spans="1:6" ht="12.75" x14ac:dyDescent="0.2">
      <c r="A17015" s="20"/>
      <c r="C17015" s="22"/>
      <c r="F17015" s="25"/>
    </row>
    <row r="17016" spans="1:6" ht="12.75" x14ac:dyDescent="0.2">
      <c r="A17016" s="20"/>
      <c r="C17016" s="22"/>
      <c r="F17016" s="25"/>
    </row>
    <row r="17017" spans="1:6" ht="12.75" x14ac:dyDescent="0.2">
      <c r="A17017" s="20"/>
      <c r="C17017" s="22"/>
      <c r="F17017" s="25"/>
    </row>
    <row r="17018" spans="1:6" ht="12.75" x14ac:dyDescent="0.2">
      <c r="A17018" s="20"/>
      <c r="C17018" s="22"/>
      <c r="F17018" s="25"/>
    </row>
    <row r="17019" spans="1:6" ht="12.75" x14ac:dyDescent="0.2">
      <c r="A17019" s="20"/>
      <c r="C17019" s="22"/>
      <c r="F17019" s="25"/>
    </row>
    <row r="17020" spans="1:6" ht="12.75" x14ac:dyDescent="0.2">
      <c r="A17020" s="20"/>
      <c r="C17020" s="22"/>
      <c r="F17020" s="25"/>
    </row>
    <row r="17021" spans="1:6" ht="12.75" x14ac:dyDescent="0.2">
      <c r="A17021" s="20"/>
      <c r="C17021" s="22"/>
      <c r="F17021" s="25"/>
    </row>
    <row r="17022" spans="1:6" ht="12.75" x14ac:dyDescent="0.2">
      <c r="A17022" s="20"/>
      <c r="C17022" s="22"/>
      <c r="F17022" s="25"/>
    </row>
    <row r="17023" spans="1:6" ht="12.75" x14ac:dyDescent="0.2">
      <c r="A17023" s="20"/>
      <c r="C17023" s="22"/>
      <c r="F17023" s="25"/>
    </row>
    <row r="17024" spans="1:6" ht="12.75" x14ac:dyDescent="0.2">
      <c r="A17024" s="20"/>
      <c r="C17024" s="22"/>
      <c r="F17024" s="25"/>
    </row>
    <row r="17025" spans="1:6" ht="12.75" x14ac:dyDescent="0.2">
      <c r="A17025" s="20"/>
      <c r="C17025" s="22"/>
      <c r="F17025" s="25"/>
    </row>
    <row r="17026" spans="1:6" ht="12.75" x14ac:dyDescent="0.2">
      <c r="A17026" s="20"/>
      <c r="C17026" s="22"/>
      <c r="F17026" s="25"/>
    </row>
    <row r="17027" spans="1:6" ht="12.75" x14ac:dyDescent="0.2">
      <c r="A17027" s="20"/>
      <c r="C17027" s="22"/>
      <c r="F17027" s="25"/>
    </row>
    <row r="17028" spans="1:6" ht="12.75" x14ac:dyDescent="0.2">
      <c r="A17028" s="20"/>
      <c r="C17028" s="22"/>
      <c r="F17028" s="25"/>
    </row>
    <row r="17029" spans="1:6" ht="12.75" x14ac:dyDescent="0.2">
      <c r="A17029" s="20"/>
      <c r="C17029" s="22"/>
      <c r="F17029" s="25"/>
    </row>
    <row r="17030" spans="1:6" ht="12.75" x14ac:dyDescent="0.2">
      <c r="A17030" s="20"/>
      <c r="C17030" s="22"/>
      <c r="F17030" s="25"/>
    </row>
    <row r="17031" spans="1:6" ht="12.75" x14ac:dyDescent="0.2">
      <c r="A17031" s="20"/>
      <c r="C17031" s="22"/>
      <c r="F17031" s="25"/>
    </row>
    <row r="17032" spans="1:6" ht="12.75" x14ac:dyDescent="0.2">
      <c r="A17032" s="20"/>
      <c r="C17032" s="22"/>
      <c r="F17032" s="25"/>
    </row>
    <row r="17033" spans="1:6" ht="12.75" x14ac:dyDescent="0.2">
      <c r="A17033" s="20"/>
      <c r="C17033" s="22"/>
      <c r="F17033" s="25"/>
    </row>
    <row r="17034" spans="1:6" ht="12.75" x14ac:dyDescent="0.2">
      <c r="A17034" s="20"/>
      <c r="C17034" s="22"/>
      <c r="F17034" s="25"/>
    </row>
    <row r="17035" spans="1:6" ht="12.75" x14ac:dyDescent="0.2">
      <c r="A17035" s="20"/>
      <c r="C17035" s="22"/>
      <c r="F17035" s="25"/>
    </row>
    <row r="17036" spans="1:6" ht="12.75" x14ac:dyDescent="0.2">
      <c r="A17036" s="20"/>
      <c r="C17036" s="22"/>
      <c r="F17036" s="25"/>
    </row>
    <row r="17037" spans="1:6" ht="12.75" x14ac:dyDescent="0.2">
      <c r="A17037" s="20"/>
      <c r="C17037" s="22"/>
      <c r="F17037" s="25"/>
    </row>
    <row r="17038" spans="1:6" ht="12.75" x14ac:dyDescent="0.2">
      <c r="A17038" s="20"/>
      <c r="C17038" s="22"/>
      <c r="F17038" s="25"/>
    </row>
    <row r="17039" spans="1:6" ht="12.75" x14ac:dyDescent="0.2">
      <c r="A17039" s="20"/>
      <c r="C17039" s="22"/>
      <c r="F17039" s="25"/>
    </row>
    <row r="17040" spans="1:6" ht="12.75" x14ac:dyDescent="0.2">
      <c r="A17040" s="20"/>
      <c r="C17040" s="22"/>
      <c r="F17040" s="25"/>
    </row>
    <row r="17041" spans="1:6" ht="12.75" x14ac:dyDescent="0.2">
      <c r="A17041" s="20"/>
      <c r="C17041" s="22"/>
      <c r="F17041" s="25"/>
    </row>
    <row r="17042" spans="1:6" ht="12.75" x14ac:dyDescent="0.2">
      <c r="A17042" s="20"/>
      <c r="C17042" s="22"/>
      <c r="F17042" s="25"/>
    </row>
    <row r="17043" spans="1:6" ht="12.75" x14ac:dyDescent="0.2">
      <c r="A17043" s="20"/>
      <c r="C17043" s="22"/>
      <c r="F17043" s="25"/>
    </row>
    <row r="17044" spans="1:6" ht="12.75" x14ac:dyDescent="0.2">
      <c r="A17044" s="20"/>
      <c r="C17044" s="22"/>
      <c r="F17044" s="25"/>
    </row>
    <row r="17045" spans="1:6" ht="12.75" x14ac:dyDescent="0.2">
      <c r="A17045" s="20"/>
      <c r="C17045" s="22"/>
      <c r="F17045" s="25"/>
    </row>
    <row r="17046" spans="1:6" ht="12.75" x14ac:dyDescent="0.2">
      <c r="A17046" s="20"/>
      <c r="C17046" s="22"/>
      <c r="F17046" s="25"/>
    </row>
    <row r="17047" spans="1:6" ht="12.75" x14ac:dyDescent="0.2">
      <c r="A17047" s="20"/>
      <c r="C17047" s="22"/>
      <c r="F17047" s="25"/>
    </row>
    <row r="17048" spans="1:6" ht="12.75" x14ac:dyDescent="0.2">
      <c r="A17048" s="20"/>
      <c r="C17048" s="22"/>
      <c r="F17048" s="25"/>
    </row>
    <row r="17049" spans="1:6" ht="12.75" x14ac:dyDescent="0.2">
      <c r="A17049" s="20"/>
      <c r="C17049" s="22"/>
      <c r="F17049" s="25"/>
    </row>
    <row r="17050" spans="1:6" ht="12.75" x14ac:dyDescent="0.2">
      <c r="A17050" s="20"/>
      <c r="C17050" s="22"/>
      <c r="F17050" s="25"/>
    </row>
    <row r="17051" spans="1:6" ht="12.75" x14ac:dyDescent="0.2">
      <c r="A17051" s="20"/>
      <c r="C17051" s="22"/>
      <c r="F17051" s="25"/>
    </row>
    <row r="17052" spans="1:6" ht="12.75" x14ac:dyDescent="0.2">
      <c r="A17052" s="20"/>
      <c r="C17052" s="22"/>
      <c r="F17052" s="25"/>
    </row>
    <row r="17053" spans="1:6" ht="12.75" x14ac:dyDescent="0.2">
      <c r="A17053" s="20"/>
      <c r="C17053" s="22"/>
      <c r="F17053" s="25"/>
    </row>
    <row r="17054" spans="1:6" ht="12.75" x14ac:dyDescent="0.2">
      <c r="A17054" s="20"/>
      <c r="C17054" s="22"/>
      <c r="F17054" s="25"/>
    </row>
    <row r="17055" spans="1:6" ht="12.75" x14ac:dyDescent="0.2">
      <c r="A17055" s="20"/>
      <c r="C17055" s="22"/>
      <c r="F17055" s="25"/>
    </row>
    <row r="17056" spans="1:6" ht="12.75" x14ac:dyDescent="0.2">
      <c r="A17056" s="20"/>
      <c r="C17056" s="22"/>
      <c r="F17056" s="25"/>
    </row>
    <row r="17057" spans="1:6" ht="12.75" x14ac:dyDescent="0.2">
      <c r="A17057" s="20"/>
      <c r="C17057" s="22"/>
      <c r="F17057" s="25"/>
    </row>
    <row r="17058" spans="1:6" ht="12.75" x14ac:dyDescent="0.2">
      <c r="A17058" s="20"/>
      <c r="C17058" s="22"/>
      <c r="F17058" s="25"/>
    </row>
    <row r="17059" spans="1:6" ht="12.75" x14ac:dyDescent="0.2">
      <c r="A17059" s="20"/>
      <c r="C17059" s="22"/>
      <c r="F17059" s="25"/>
    </row>
    <row r="17060" spans="1:6" ht="12.75" x14ac:dyDescent="0.2">
      <c r="A17060" s="20"/>
      <c r="C17060" s="22"/>
      <c r="F17060" s="25"/>
    </row>
    <row r="17061" spans="1:6" ht="12.75" x14ac:dyDescent="0.2">
      <c r="A17061" s="20"/>
      <c r="C17061" s="22"/>
      <c r="F17061" s="25"/>
    </row>
    <row r="17062" spans="1:6" ht="12.75" x14ac:dyDescent="0.2">
      <c r="A17062" s="20"/>
      <c r="C17062" s="22"/>
      <c r="F17062" s="25"/>
    </row>
    <row r="17063" spans="1:6" ht="12.75" x14ac:dyDescent="0.2">
      <c r="A17063" s="20"/>
      <c r="C17063" s="22"/>
      <c r="F17063" s="25"/>
    </row>
    <row r="17064" spans="1:6" ht="12.75" x14ac:dyDescent="0.2">
      <c r="A17064" s="20"/>
      <c r="C17064" s="22"/>
      <c r="F17064" s="25"/>
    </row>
    <row r="17065" spans="1:6" ht="12.75" x14ac:dyDescent="0.2">
      <c r="A17065" s="20"/>
      <c r="C17065" s="22"/>
      <c r="F17065" s="25"/>
    </row>
    <row r="17066" spans="1:6" ht="12.75" x14ac:dyDescent="0.2">
      <c r="A17066" s="20"/>
      <c r="C17066" s="22"/>
      <c r="F17066" s="25"/>
    </row>
    <row r="17067" spans="1:6" ht="12.75" x14ac:dyDescent="0.2">
      <c r="A17067" s="20"/>
      <c r="C17067" s="22"/>
      <c r="F17067" s="25"/>
    </row>
    <row r="17068" spans="1:6" ht="12.75" x14ac:dyDescent="0.2">
      <c r="A17068" s="20"/>
      <c r="C17068" s="22"/>
      <c r="F17068" s="25"/>
    </row>
    <row r="17069" spans="1:6" ht="12.75" x14ac:dyDescent="0.2">
      <c r="A17069" s="20"/>
      <c r="C17069" s="22"/>
      <c r="F17069" s="25"/>
    </row>
    <row r="17070" spans="1:6" ht="12.75" x14ac:dyDescent="0.2">
      <c r="A17070" s="20"/>
      <c r="C17070" s="22"/>
      <c r="F17070" s="25"/>
    </row>
    <row r="17071" spans="1:6" ht="12.75" x14ac:dyDescent="0.2">
      <c r="A17071" s="20"/>
      <c r="C17071" s="22"/>
      <c r="F17071" s="25"/>
    </row>
    <row r="17072" spans="1:6" ht="12.75" x14ac:dyDescent="0.2">
      <c r="A17072" s="20"/>
      <c r="C17072" s="22"/>
      <c r="F17072" s="25"/>
    </row>
    <row r="17073" spans="1:6" ht="12.75" x14ac:dyDescent="0.2">
      <c r="A17073" s="20"/>
      <c r="C17073" s="22"/>
      <c r="F17073" s="25"/>
    </row>
    <row r="17074" spans="1:6" ht="12.75" x14ac:dyDescent="0.2">
      <c r="A17074" s="20"/>
      <c r="C17074" s="22"/>
      <c r="F17074" s="25"/>
    </row>
    <row r="17075" spans="1:6" ht="12.75" x14ac:dyDescent="0.2">
      <c r="A17075" s="20"/>
      <c r="C17075" s="22"/>
      <c r="F17075" s="25"/>
    </row>
    <row r="17076" spans="1:6" ht="12.75" x14ac:dyDescent="0.2">
      <c r="A17076" s="20"/>
      <c r="C17076" s="22"/>
      <c r="F17076" s="25"/>
    </row>
    <row r="17077" spans="1:6" ht="12.75" x14ac:dyDescent="0.2">
      <c r="A17077" s="20"/>
      <c r="C17077" s="22"/>
      <c r="F17077" s="25"/>
    </row>
    <row r="17078" spans="1:6" ht="12.75" x14ac:dyDescent="0.2">
      <c r="A17078" s="20"/>
      <c r="C17078" s="22"/>
      <c r="F17078" s="25"/>
    </row>
    <row r="17079" spans="1:6" ht="12.75" x14ac:dyDescent="0.2">
      <c r="A17079" s="20"/>
      <c r="C17079" s="22"/>
      <c r="F17079" s="25"/>
    </row>
    <row r="17080" spans="1:6" ht="12.75" x14ac:dyDescent="0.2">
      <c r="A17080" s="20"/>
      <c r="C17080" s="22"/>
      <c r="F17080" s="25"/>
    </row>
    <row r="17081" spans="1:6" ht="12.75" x14ac:dyDescent="0.2">
      <c r="A17081" s="20"/>
      <c r="C17081" s="22"/>
      <c r="F17081" s="25"/>
    </row>
    <row r="17082" spans="1:6" ht="12.75" x14ac:dyDescent="0.2">
      <c r="A17082" s="20"/>
      <c r="C17082" s="22"/>
      <c r="F17082" s="25"/>
    </row>
    <row r="17083" spans="1:6" ht="12.75" x14ac:dyDescent="0.2">
      <c r="A17083" s="20"/>
      <c r="C17083" s="22"/>
      <c r="F17083" s="25"/>
    </row>
    <row r="17084" spans="1:6" ht="12.75" x14ac:dyDescent="0.2">
      <c r="A17084" s="20"/>
      <c r="C17084" s="22"/>
      <c r="F17084" s="25"/>
    </row>
    <row r="17085" spans="1:6" ht="12.75" x14ac:dyDescent="0.2">
      <c r="A17085" s="20"/>
      <c r="C17085" s="22"/>
      <c r="F17085" s="25"/>
    </row>
    <row r="17086" spans="1:6" ht="12.75" x14ac:dyDescent="0.2">
      <c r="A17086" s="20"/>
      <c r="C17086" s="22"/>
      <c r="F17086" s="25"/>
    </row>
    <row r="17087" spans="1:6" ht="12.75" x14ac:dyDescent="0.2">
      <c r="A17087" s="20"/>
      <c r="C17087" s="22"/>
      <c r="F17087" s="25"/>
    </row>
    <row r="17088" spans="1:6" ht="12.75" x14ac:dyDescent="0.2">
      <c r="A17088" s="20"/>
      <c r="C17088" s="22"/>
      <c r="F17088" s="25"/>
    </row>
    <row r="17089" spans="1:6" ht="12.75" x14ac:dyDescent="0.2">
      <c r="A17089" s="20"/>
      <c r="C17089" s="22"/>
      <c r="F17089" s="25"/>
    </row>
    <row r="17090" spans="1:6" ht="12.75" x14ac:dyDescent="0.2">
      <c r="A17090" s="20"/>
      <c r="C17090" s="22"/>
      <c r="F17090" s="25"/>
    </row>
    <row r="17091" spans="1:6" ht="12.75" x14ac:dyDescent="0.2">
      <c r="A17091" s="20"/>
      <c r="C17091" s="22"/>
      <c r="F17091" s="25"/>
    </row>
    <row r="17092" spans="1:6" ht="12.75" x14ac:dyDescent="0.2">
      <c r="A17092" s="20"/>
      <c r="C17092" s="22"/>
      <c r="F17092" s="25"/>
    </row>
    <row r="17093" spans="1:6" ht="12.75" x14ac:dyDescent="0.2">
      <c r="A17093" s="20"/>
      <c r="C17093" s="22"/>
      <c r="F17093" s="25"/>
    </row>
    <row r="17094" spans="1:6" ht="12.75" x14ac:dyDescent="0.2">
      <c r="A17094" s="20"/>
      <c r="C17094" s="22"/>
      <c r="F17094" s="25"/>
    </row>
    <row r="17095" spans="1:6" ht="12.75" x14ac:dyDescent="0.2">
      <c r="A17095" s="20"/>
      <c r="C17095" s="22"/>
      <c r="F17095" s="25"/>
    </row>
    <row r="17096" spans="1:6" ht="12.75" x14ac:dyDescent="0.2">
      <c r="A17096" s="20"/>
      <c r="C17096" s="22"/>
      <c r="F17096" s="25"/>
    </row>
    <row r="17097" spans="1:6" ht="12.75" x14ac:dyDescent="0.2">
      <c r="A17097" s="20"/>
      <c r="C17097" s="22"/>
      <c r="F17097" s="25"/>
    </row>
    <row r="17098" spans="1:6" ht="12.75" x14ac:dyDescent="0.2">
      <c r="A17098" s="20"/>
      <c r="C17098" s="22"/>
      <c r="F17098" s="25"/>
    </row>
    <row r="17099" spans="1:6" ht="12.75" x14ac:dyDescent="0.2">
      <c r="A17099" s="20"/>
      <c r="C17099" s="22"/>
      <c r="F17099" s="25"/>
    </row>
    <row r="17100" spans="1:6" ht="12.75" x14ac:dyDescent="0.2">
      <c r="A17100" s="20"/>
      <c r="C17100" s="22"/>
      <c r="F17100" s="25"/>
    </row>
    <row r="17101" spans="1:6" ht="12.75" x14ac:dyDescent="0.2">
      <c r="A17101" s="20"/>
      <c r="C17101" s="22"/>
      <c r="F17101" s="25"/>
    </row>
    <row r="17102" spans="1:6" ht="12.75" x14ac:dyDescent="0.2">
      <c r="A17102" s="20"/>
      <c r="C17102" s="22"/>
      <c r="F17102" s="25"/>
    </row>
    <row r="17103" spans="1:6" ht="12.75" x14ac:dyDescent="0.2">
      <c r="A17103" s="20"/>
      <c r="C17103" s="22"/>
      <c r="F17103" s="25"/>
    </row>
    <row r="17104" spans="1:6" ht="12.75" x14ac:dyDescent="0.2">
      <c r="A17104" s="20"/>
      <c r="C17104" s="22"/>
      <c r="F17104" s="25"/>
    </row>
    <row r="17105" spans="1:6" ht="12.75" x14ac:dyDescent="0.2">
      <c r="A17105" s="20"/>
      <c r="C17105" s="22"/>
      <c r="F17105" s="25"/>
    </row>
    <row r="17106" spans="1:6" ht="12.75" x14ac:dyDescent="0.2">
      <c r="A17106" s="20"/>
      <c r="C17106" s="22"/>
      <c r="F17106" s="25"/>
    </row>
    <row r="17107" spans="1:6" ht="12.75" x14ac:dyDescent="0.2">
      <c r="A17107" s="20"/>
      <c r="C17107" s="22"/>
      <c r="F17107" s="25"/>
    </row>
    <row r="17108" spans="1:6" ht="12.75" x14ac:dyDescent="0.2">
      <c r="A17108" s="20"/>
      <c r="C17108" s="22"/>
      <c r="F17108" s="25"/>
    </row>
    <row r="17109" spans="1:6" ht="12.75" x14ac:dyDescent="0.2">
      <c r="A17109" s="20"/>
      <c r="C17109" s="22"/>
      <c r="F17109" s="25"/>
    </row>
    <row r="17110" spans="1:6" ht="12.75" x14ac:dyDescent="0.2">
      <c r="A17110" s="20"/>
      <c r="C17110" s="22"/>
      <c r="F17110" s="25"/>
    </row>
    <row r="17111" spans="1:6" ht="12.75" x14ac:dyDescent="0.2">
      <c r="A17111" s="20"/>
      <c r="C17111" s="22"/>
      <c r="F17111" s="25"/>
    </row>
    <row r="17112" spans="1:6" ht="12.75" x14ac:dyDescent="0.2">
      <c r="A17112" s="20"/>
      <c r="C17112" s="22"/>
      <c r="F17112" s="25"/>
    </row>
    <row r="17113" spans="1:6" ht="12.75" x14ac:dyDescent="0.2">
      <c r="A17113" s="20"/>
      <c r="C17113" s="22"/>
      <c r="F17113" s="25"/>
    </row>
    <row r="17114" spans="1:6" ht="12.75" x14ac:dyDescent="0.2">
      <c r="A17114" s="20"/>
      <c r="C17114" s="22"/>
      <c r="F17114" s="25"/>
    </row>
    <row r="17115" spans="1:6" ht="12.75" x14ac:dyDescent="0.2">
      <c r="A17115" s="20"/>
      <c r="C17115" s="22"/>
      <c r="F17115" s="25"/>
    </row>
    <row r="17116" spans="1:6" ht="12.75" x14ac:dyDescent="0.2">
      <c r="A17116" s="20"/>
      <c r="C17116" s="22"/>
      <c r="F17116" s="25"/>
    </row>
    <row r="17117" spans="1:6" ht="12.75" x14ac:dyDescent="0.2">
      <c r="A17117" s="20"/>
      <c r="C17117" s="22"/>
      <c r="F17117" s="25"/>
    </row>
    <row r="17118" spans="1:6" ht="12.75" x14ac:dyDescent="0.2">
      <c r="A17118" s="20"/>
      <c r="C17118" s="22"/>
      <c r="F17118" s="25"/>
    </row>
    <row r="17119" spans="1:6" ht="12.75" x14ac:dyDescent="0.2">
      <c r="A17119" s="20"/>
      <c r="C17119" s="22"/>
      <c r="F17119" s="25"/>
    </row>
    <row r="17120" spans="1:6" ht="12.75" x14ac:dyDescent="0.2">
      <c r="A17120" s="20"/>
      <c r="C17120" s="22"/>
      <c r="F17120" s="25"/>
    </row>
    <row r="17121" spans="1:6" ht="12.75" x14ac:dyDescent="0.2">
      <c r="A17121" s="20"/>
      <c r="C17121" s="22"/>
      <c r="F17121" s="25"/>
    </row>
    <row r="17122" spans="1:6" ht="12.75" x14ac:dyDescent="0.2">
      <c r="A17122" s="20"/>
      <c r="C17122" s="22"/>
      <c r="F17122" s="25"/>
    </row>
    <row r="17123" spans="1:6" ht="12.75" x14ac:dyDescent="0.2">
      <c r="A17123" s="20"/>
      <c r="C17123" s="22"/>
      <c r="F17123" s="25"/>
    </row>
    <row r="17124" spans="1:6" ht="12.75" x14ac:dyDescent="0.2">
      <c r="A17124" s="20"/>
      <c r="C17124" s="22"/>
      <c r="F17124" s="25"/>
    </row>
    <row r="17125" spans="1:6" ht="12.75" x14ac:dyDescent="0.2">
      <c r="A17125" s="20"/>
      <c r="C17125" s="22"/>
      <c r="F17125" s="25"/>
    </row>
    <row r="17126" spans="1:6" ht="12.75" x14ac:dyDescent="0.2">
      <c r="A17126" s="20"/>
      <c r="C17126" s="22"/>
      <c r="F17126" s="25"/>
    </row>
    <row r="17127" spans="1:6" ht="12.75" x14ac:dyDescent="0.2">
      <c r="A17127" s="20"/>
      <c r="C17127" s="22"/>
      <c r="F17127" s="25"/>
    </row>
    <row r="17128" spans="1:6" ht="12.75" x14ac:dyDescent="0.2">
      <c r="A17128" s="20"/>
      <c r="C17128" s="22"/>
      <c r="F17128" s="25"/>
    </row>
    <row r="17129" spans="1:6" ht="12.75" x14ac:dyDescent="0.2">
      <c r="A17129" s="20"/>
      <c r="C17129" s="22"/>
      <c r="F17129" s="25"/>
    </row>
    <row r="17130" spans="1:6" ht="12.75" x14ac:dyDescent="0.2">
      <c r="A17130" s="20"/>
      <c r="C17130" s="22"/>
      <c r="F17130" s="25"/>
    </row>
    <row r="17131" spans="1:6" ht="12.75" x14ac:dyDescent="0.2">
      <c r="A17131" s="20"/>
      <c r="C17131" s="22"/>
      <c r="F17131" s="25"/>
    </row>
    <row r="17132" spans="1:6" ht="12.75" x14ac:dyDescent="0.2">
      <c r="A17132" s="20"/>
      <c r="C17132" s="22"/>
      <c r="F17132" s="25"/>
    </row>
    <row r="17133" spans="1:6" ht="12.75" x14ac:dyDescent="0.2">
      <c r="A17133" s="20"/>
      <c r="C17133" s="22"/>
      <c r="F17133" s="25"/>
    </row>
    <row r="17134" spans="1:6" ht="12.75" x14ac:dyDescent="0.2">
      <c r="A17134" s="20"/>
      <c r="C17134" s="22"/>
      <c r="F17134" s="25"/>
    </row>
    <row r="17135" spans="1:6" ht="12.75" x14ac:dyDescent="0.2">
      <c r="A17135" s="20"/>
      <c r="C17135" s="22"/>
      <c r="F17135" s="25"/>
    </row>
    <row r="17136" spans="1:6" ht="12.75" x14ac:dyDescent="0.2">
      <c r="A17136" s="20"/>
      <c r="C17136" s="22"/>
      <c r="F17136" s="25"/>
    </row>
    <row r="17137" spans="1:6" ht="12.75" x14ac:dyDescent="0.2">
      <c r="A17137" s="20"/>
      <c r="C17137" s="22"/>
      <c r="F17137" s="25"/>
    </row>
    <row r="17138" spans="1:6" ht="12.75" x14ac:dyDescent="0.2">
      <c r="A17138" s="20"/>
      <c r="C17138" s="22"/>
      <c r="F17138" s="25"/>
    </row>
    <row r="17139" spans="1:6" ht="12.75" x14ac:dyDescent="0.2">
      <c r="A17139" s="20"/>
      <c r="C17139" s="22"/>
      <c r="F17139" s="25"/>
    </row>
    <row r="17140" spans="1:6" ht="12.75" x14ac:dyDescent="0.2">
      <c r="A17140" s="20"/>
      <c r="C17140" s="22"/>
      <c r="F17140" s="25"/>
    </row>
    <row r="17141" spans="1:6" ht="12.75" x14ac:dyDescent="0.2">
      <c r="A17141" s="20"/>
      <c r="C17141" s="22"/>
      <c r="F17141" s="25"/>
    </row>
    <row r="17142" spans="1:6" ht="12.75" x14ac:dyDescent="0.2">
      <c r="A17142" s="20"/>
      <c r="C17142" s="22"/>
      <c r="F17142" s="25"/>
    </row>
    <row r="17143" spans="1:6" ht="12.75" x14ac:dyDescent="0.2">
      <c r="A17143" s="20"/>
      <c r="C17143" s="22"/>
      <c r="F17143" s="25"/>
    </row>
    <row r="17144" spans="1:6" ht="12.75" x14ac:dyDescent="0.2">
      <c r="A17144" s="20"/>
      <c r="C17144" s="22"/>
      <c r="F17144" s="25"/>
    </row>
    <row r="17145" spans="1:6" ht="12.75" x14ac:dyDescent="0.2">
      <c r="A17145" s="20"/>
      <c r="C17145" s="22"/>
      <c r="F17145" s="25"/>
    </row>
    <row r="17146" spans="1:6" ht="12.75" x14ac:dyDescent="0.2">
      <c r="A17146" s="20"/>
      <c r="C17146" s="22"/>
      <c r="F17146" s="25"/>
    </row>
    <row r="17147" spans="1:6" ht="12.75" x14ac:dyDescent="0.2">
      <c r="A17147" s="20"/>
      <c r="C17147" s="22"/>
      <c r="F17147" s="25"/>
    </row>
    <row r="17148" spans="1:6" ht="12.75" x14ac:dyDescent="0.2">
      <c r="A17148" s="20"/>
      <c r="C17148" s="22"/>
      <c r="F17148" s="25"/>
    </row>
    <row r="17149" spans="1:6" ht="12.75" x14ac:dyDescent="0.2">
      <c r="A17149" s="20"/>
      <c r="C17149" s="22"/>
      <c r="F17149" s="25"/>
    </row>
    <row r="17150" spans="1:6" ht="12.75" x14ac:dyDescent="0.2">
      <c r="A17150" s="20"/>
      <c r="C17150" s="22"/>
      <c r="F17150" s="25"/>
    </row>
    <row r="17151" spans="1:6" ht="12.75" x14ac:dyDescent="0.2">
      <c r="A17151" s="20"/>
      <c r="C17151" s="22"/>
      <c r="F17151" s="25"/>
    </row>
    <row r="17152" spans="1:6" ht="12.75" x14ac:dyDescent="0.2">
      <c r="A17152" s="20"/>
      <c r="C17152" s="22"/>
      <c r="F17152" s="25"/>
    </row>
    <row r="17153" spans="1:6" ht="12.75" x14ac:dyDescent="0.2">
      <c r="A17153" s="20"/>
      <c r="C17153" s="22"/>
      <c r="F17153" s="25"/>
    </row>
    <row r="17154" spans="1:6" ht="12.75" x14ac:dyDescent="0.2">
      <c r="A17154" s="20"/>
      <c r="C17154" s="22"/>
      <c r="F17154" s="25"/>
    </row>
    <row r="17155" spans="1:6" ht="12.75" x14ac:dyDescent="0.2">
      <c r="A17155" s="20"/>
      <c r="C17155" s="22"/>
      <c r="F17155" s="25"/>
    </row>
    <row r="17156" spans="1:6" ht="12.75" x14ac:dyDescent="0.2">
      <c r="A17156" s="20"/>
      <c r="C17156" s="22"/>
      <c r="F17156" s="25"/>
    </row>
    <row r="17157" spans="1:6" ht="12.75" x14ac:dyDescent="0.2">
      <c r="A17157" s="20"/>
      <c r="C17157" s="22"/>
      <c r="F17157" s="25"/>
    </row>
    <row r="17158" spans="1:6" ht="12.75" x14ac:dyDescent="0.2">
      <c r="A17158" s="20"/>
      <c r="C17158" s="22"/>
      <c r="F17158" s="25"/>
    </row>
    <row r="17159" spans="1:6" ht="12.75" x14ac:dyDescent="0.2">
      <c r="A17159" s="20"/>
      <c r="C17159" s="22"/>
      <c r="F17159" s="25"/>
    </row>
    <row r="17160" spans="1:6" ht="12.75" x14ac:dyDescent="0.2">
      <c r="A17160" s="20"/>
      <c r="C17160" s="22"/>
      <c r="F17160" s="25"/>
    </row>
    <row r="17161" spans="1:6" ht="12.75" x14ac:dyDescent="0.2">
      <c r="A17161" s="20"/>
      <c r="C17161" s="22"/>
      <c r="F17161" s="25"/>
    </row>
    <row r="17162" spans="1:6" ht="12.75" x14ac:dyDescent="0.2">
      <c r="A17162" s="20"/>
      <c r="C17162" s="22"/>
      <c r="F17162" s="25"/>
    </row>
    <row r="17163" spans="1:6" ht="12.75" x14ac:dyDescent="0.2">
      <c r="A17163" s="20"/>
      <c r="C17163" s="22"/>
      <c r="F17163" s="25"/>
    </row>
    <row r="17164" spans="1:6" ht="12.75" x14ac:dyDescent="0.2">
      <c r="A17164" s="20"/>
      <c r="C17164" s="22"/>
      <c r="F17164" s="25"/>
    </row>
    <row r="17165" spans="1:6" ht="12.75" x14ac:dyDescent="0.2">
      <c r="A17165" s="20"/>
      <c r="C17165" s="22"/>
      <c r="F17165" s="25"/>
    </row>
    <row r="17166" spans="1:6" ht="12.75" x14ac:dyDescent="0.2">
      <c r="A17166" s="20"/>
      <c r="C17166" s="22"/>
      <c r="F17166" s="25"/>
    </row>
    <row r="17167" spans="1:6" ht="12.75" x14ac:dyDescent="0.2">
      <c r="A17167" s="20"/>
      <c r="C17167" s="22"/>
      <c r="F17167" s="25"/>
    </row>
    <row r="17168" spans="1:6" ht="12.75" x14ac:dyDescent="0.2">
      <c r="A17168" s="20"/>
      <c r="C17168" s="22"/>
      <c r="F17168" s="25"/>
    </row>
    <row r="17169" spans="1:6" ht="12.75" x14ac:dyDescent="0.2">
      <c r="A17169" s="20"/>
      <c r="C17169" s="22"/>
      <c r="F17169" s="25"/>
    </row>
    <row r="17170" spans="1:6" ht="12.75" x14ac:dyDescent="0.2">
      <c r="A17170" s="20"/>
      <c r="C17170" s="22"/>
      <c r="F17170" s="25"/>
    </row>
    <row r="17171" spans="1:6" ht="12.75" x14ac:dyDescent="0.2">
      <c r="A17171" s="20"/>
      <c r="C17171" s="22"/>
      <c r="F17171" s="25"/>
    </row>
    <row r="17172" spans="1:6" ht="12.75" x14ac:dyDescent="0.2">
      <c r="A17172" s="20"/>
      <c r="C17172" s="22"/>
      <c r="F17172" s="25"/>
    </row>
    <row r="17173" spans="1:6" ht="12.75" x14ac:dyDescent="0.2">
      <c r="A17173" s="20"/>
      <c r="C17173" s="22"/>
      <c r="F17173" s="25"/>
    </row>
    <row r="17174" spans="1:6" ht="12.75" x14ac:dyDescent="0.2">
      <c r="A17174" s="20"/>
      <c r="C17174" s="22"/>
      <c r="F17174" s="25"/>
    </row>
    <row r="17175" spans="1:6" ht="12.75" x14ac:dyDescent="0.2">
      <c r="A17175" s="20"/>
      <c r="C17175" s="22"/>
      <c r="F17175" s="25"/>
    </row>
    <row r="17176" spans="1:6" ht="12.75" x14ac:dyDescent="0.2">
      <c r="A17176" s="20"/>
      <c r="C17176" s="22"/>
      <c r="F17176" s="25"/>
    </row>
    <row r="17177" spans="1:6" ht="12.75" x14ac:dyDescent="0.2">
      <c r="A17177" s="20"/>
      <c r="C17177" s="22"/>
      <c r="F17177" s="25"/>
    </row>
    <row r="17178" spans="1:6" ht="12.75" x14ac:dyDescent="0.2">
      <c r="A17178" s="20"/>
      <c r="C17178" s="22"/>
      <c r="F17178" s="25"/>
    </row>
    <row r="17179" spans="1:6" ht="12.75" x14ac:dyDescent="0.2">
      <c r="A17179" s="20"/>
      <c r="C17179" s="22"/>
      <c r="F17179" s="25"/>
    </row>
    <row r="17180" spans="1:6" ht="12.75" x14ac:dyDescent="0.2">
      <c r="A17180" s="20"/>
      <c r="C17180" s="22"/>
      <c r="F17180" s="25"/>
    </row>
    <row r="17181" spans="1:6" ht="12.75" x14ac:dyDescent="0.2">
      <c r="A17181" s="20"/>
      <c r="C17181" s="22"/>
      <c r="F17181" s="25"/>
    </row>
    <row r="17182" spans="1:6" ht="12.75" x14ac:dyDescent="0.2">
      <c r="A17182" s="20"/>
      <c r="C17182" s="22"/>
      <c r="F17182" s="25"/>
    </row>
    <row r="17183" spans="1:6" ht="12.75" x14ac:dyDescent="0.2">
      <c r="A17183" s="20"/>
      <c r="C17183" s="22"/>
      <c r="F17183" s="25"/>
    </row>
    <row r="17184" spans="1:6" ht="12.75" x14ac:dyDescent="0.2">
      <c r="A17184" s="20"/>
      <c r="C17184" s="22"/>
      <c r="F17184" s="25"/>
    </row>
    <row r="17185" spans="1:6" ht="12.75" x14ac:dyDescent="0.2">
      <c r="A17185" s="20"/>
      <c r="C17185" s="22"/>
      <c r="F17185" s="25"/>
    </row>
    <row r="17186" spans="1:6" ht="12.75" x14ac:dyDescent="0.2">
      <c r="A17186" s="20"/>
      <c r="C17186" s="22"/>
      <c r="F17186" s="25"/>
    </row>
    <row r="17187" spans="1:6" ht="12.75" x14ac:dyDescent="0.2">
      <c r="A17187" s="20"/>
      <c r="C17187" s="22"/>
      <c r="F17187" s="25"/>
    </row>
    <row r="17188" spans="1:6" ht="12.75" x14ac:dyDescent="0.2">
      <c r="A17188" s="20"/>
      <c r="C17188" s="22"/>
      <c r="F17188" s="25"/>
    </row>
    <row r="17189" spans="1:6" ht="12.75" x14ac:dyDescent="0.2">
      <c r="A17189" s="20"/>
      <c r="C17189" s="22"/>
      <c r="F17189" s="25"/>
    </row>
    <row r="17190" spans="1:6" ht="12.75" x14ac:dyDescent="0.2">
      <c r="A17190" s="20"/>
      <c r="C17190" s="22"/>
      <c r="F17190" s="25"/>
    </row>
    <row r="17191" spans="1:6" ht="12.75" x14ac:dyDescent="0.2">
      <c r="A17191" s="20"/>
      <c r="C17191" s="22"/>
      <c r="F17191" s="25"/>
    </row>
    <row r="17192" spans="1:6" ht="12.75" x14ac:dyDescent="0.2">
      <c r="A17192" s="20"/>
      <c r="C17192" s="22"/>
      <c r="F17192" s="25"/>
    </row>
    <row r="17193" spans="1:6" ht="12.75" x14ac:dyDescent="0.2">
      <c r="A17193" s="20"/>
      <c r="C17193" s="22"/>
      <c r="F17193" s="25"/>
    </row>
    <row r="17194" spans="1:6" ht="12.75" x14ac:dyDescent="0.2">
      <c r="A17194" s="20"/>
      <c r="C17194" s="22"/>
      <c r="F17194" s="25"/>
    </row>
    <row r="17195" spans="1:6" ht="12.75" x14ac:dyDescent="0.2">
      <c r="A17195" s="20"/>
      <c r="C17195" s="22"/>
      <c r="F17195" s="25"/>
    </row>
    <row r="17196" spans="1:6" ht="12.75" x14ac:dyDescent="0.2">
      <c r="A17196" s="20"/>
      <c r="C17196" s="22"/>
      <c r="F17196" s="25"/>
    </row>
    <row r="17197" spans="1:6" ht="12.75" x14ac:dyDescent="0.2">
      <c r="A17197" s="20"/>
      <c r="C17197" s="22"/>
      <c r="F17197" s="25"/>
    </row>
    <row r="17198" spans="1:6" ht="12.75" x14ac:dyDescent="0.2">
      <c r="A17198" s="20"/>
      <c r="C17198" s="22"/>
      <c r="F17198" s="25"/>
    </row>
    <row r="17199" spans="1:6" ht="12.75" x14ac:dyDescent="0.2">
      <c r="A17199" s="20"/>
      <c r="C17199" s="22"/>
      <c r="F17199" s="25"/>
    </row>
    <row r="17200" spans="1:6" ht="12.75" x14ac:dyDescent="0.2">
      <c r="A17200" s="20"/>
      <c r="C17200" s="22"/>
      <c r="F17200" s="25"/>
    </row>
    <row r="17201" spans="1:6" ht="12.75" x14ac:dyDescent="0.2">
      <c r="A17201" s="20"/>
      <c r="C17201" s="22"/>
      <c r="F17201" s="25"/>
    </row>
    <row r="17202" spans="1:6" ht="12.75" x14ac:dyDescent="0.2">
      <c r="A17202" s="20"/>
      <c r="C17202" s="22"/>
      <c r="F17202" s="25"/>
    </row>
    <row r="17203" spans="1:6" ht="12.75" x14ac:dyDescent="0.2">
      <c r="A17203" s="20"/>
      <c r="C17203" s="22"/>
      <c r="F17203" s="25"/>
    </row>
    <row r="17204" spans="1:6" ht="12.75" x14ac:dyDescent="0.2">
      <c r="A17204" s="20"/>
      <c r="C17204" s="22"/>
      <c r="F17204" s="25"/>
    </row>
    <row r="17205" spans="1:6" ht="12.75" x14ac:dyDescent="0.2">
      <c r="A17205" s="20"/>
      <c r="C17205" s="22"/>
      <c r="F17205" s="25"/>
    </row>
    <row r="17206" spans="1:6" ht="12.75" x14ac:dyDescent="0.2">
      <c r="A17206" s="20"/>
      <c r="C17206" s="22"/>
      <c r="F17206" s="25"/>
    </row>
    <row r="17207" spans="1:6" ht="12.75" x14ac:dyDescent="0.2">
      <c r="A17207" s="20"/>
      <c r="C17207" s="22"/>
      <c r="F17207" s="25"/>
    </row>
    <row r="17208" spans="1:6" ht="12.75" x14ac:dyDescent="0.2">
      <c r="A17208" s="20"/>
      <c r="C17208" s="22"/>
      <c r="F17208" s="25"/>
    </row>
    <row r="17209" spans="1:6" ht="12.75" x14ac:dyDescent="0.2">
      <c r="A17209" s="20"/>
      <c r="C17209" s="22"/>
      <c r="F17209" s="25"/>
    </row>
    <row r="17210" spans="1:6" ht="12.75" x14ac:dyDescent="0.2">
      <c r="A17210" s="20"/>
      <c r="C17210" s="22"/>
      <c r="F17210" s="25"/>
    </row>
    <row r="17211" spans="1:6" ht="12.75" x14ac:dyDescent="0.2">
      <c r="A17211" s="20"/>
      <c r="C17211" s="22"/>
      <c r="F17211" s="25"/>
    </row>
    <row r="17212" spans="1:6" ht="12.75" x14ac:dyDescent="0.2">
      <c r="A17212" s="20"/>
      <c r="C17212" s="22"/>
      <c r="F17212" s="25"/>
    </row>
    <row r="17213" spans="1:6" ht="12.75" x14ac:dyDescent="0.2">
      <c r="A17213" s="20"/>
      <c r="C17213" s="22"/>
      <c r="F17213" s="25"/>
    </row>
    <row r="17214" spans="1:6" ht="12.75" x14ac:dyDescent="0.2">
      <c r="A17214" s="20"/>
      <c r="C17214" s="22"/>
      <c r="F17214" s="25"/>
    </row>
    <row r="17215" spans="1:6" ht="12.75" x14ac:dyDescent="0.2">
      <c r="A17215" s="20"/>
      <c r="C17215" s="22"/>
      <c r="F17215" s="25"/>
    </row>
    <row r="17216" spans="1:6" ht="12.75" x14ac:dyDescent="0.2">
      <c r="A17216" s="20"/>
      <c r="C17216" s="22"/>
      <c r="F17216" s="25"/>
    </row>
    <row r="17217" spans="1:6" ht="12.75" x14ac:dyDescent="0.2">
      <c r="A17217" s="20"/>
      <c r="C17217" s="22"/>
      <c r="F17217" s="25"/>
    </row>
    <row r="17218" spans="1:6" ht="12.75" x14ac:dyDescent="0.2">
      <c r="A17218" s="20"/>
      <c r="C17218" s="22"/>
      <c r="F17218" s="25"/>
    </row>
    <row r="17219" spans="1:6" ht="12.75" x14ac:dyDescent="0.2">
      <c r="A17219" s="20"/>
      <c r="C17219" s="22"/>
      <c r="F17219" s="25"/>
    </row>
    <row r="17220" spans="1:6" ht="12.75" x14ac:dyDescent="0.2">
      <c r="A17220" s="20"/>
      <c r="C17220" s="22"/>
      <c r="F17220" s="25"/>
    </row>
    <row r="17221" spans="1:6" ht="12.75" x14ac:dyDescent="0.2">
      <c r="A17221" s="20"/>
      <c r="C17221" s="22"/>
      <c r="F17221" s="25"/>
    </row>
    <row r="17222" spans="1:6" ht="12.75" x14ac:dyDescent="0.2">
      <c r="A17222" s="20"/>
      <c r="C17222" s="22"/>
      <c r="F17222" s="25"/>
    </row>
    <row r="17223" spans="1:6" ht="12.75" x14ac:dyDescent="0.2">
      <c r="A17223" s="20"/>
      <c r="C17223" s="22"/>
      <c r="F17223" s="25"/>
    </row>
    <row r="17224" spans="1:6" ht="12.75" x14ac:dyDescent="0.2">
      <c r="A17224" s="20"/>
      <c r="C17224" s="22"/>
      <c r="F17224" s="25"/>
    </row>
    <row r="17225" spans="1:6" ht="12.75" x14ac:dyDescent="0.2">
      <c r="A17225" s="20"/>
      <c r="C17225" s="22"/>
      <c r="F17225" s="25"/>
    </row>
    <row r="17226" spans="1:6" ht="12.75" x14ac:dyDescent="0.2">
      <c r="A17226" s="20"/>
      <c r="C17226" s="22"/>
      <c r="F17226" s="25"/>
    </row>
    <row r="17227" spans="1:6" ht="12.75" x14ac:dyDescent="0.2">
      <c r="A17227" s="20"/>
      <c r="C17227" s="22"/>
      <c r="F17227" s="25"/>
    </row>
    <row r="17228" spans="1:6" ht="12.75" x14ac:dyDescent="0.2">
      <c r="A17228" s="20"/>
      <c r="C17228" s="22"/>
      <c r="F17228" s="25"/>
    </row>
    <row r="17229" spans="1:6" ht="12.75" x14ac:dyDescent="0.2">
      <c r="A17229" s="20"/>
      <c r="C17229" s="22"/>
      <c r="F17229" s="25"/>
    </row>
    <row r="17230" spans="1:6" ht="12.75" x14ac:dyDescent="0.2">
      <c r="A17230" s="20"/>
      <c r="C17230" s="22"/>
      <c r="F17230" s="25"/>
    </row>
    <row r="17231" spans="1:6" ht="12.75" x14ac:dyDescent="0.2">
      <c r="A17231" s="20"/>
      <c r="C17231" s="22"/>
      <c r="F17231" s="25"/>
    </row>
    <row r="17232" spans="1:6" ht="12.75" x14ac:dyDescent="0.2">
      <c r="A17232" s="20"/>
      <c r="C17232" s="22"/>
      <c r="F17232" s="25"/>
    </row>
    <row r="17233" spans="1:6" ht="12.75" x14ac:dyDescent="0.2">
      <c r="A17233" s="20"/>
      <c r="C17233" s="22"/>
      <c r="F17233" s="25"/>
    </row>
    <row r="17234" spans="1:6" ht="12.75" x14ac:dyDescent="0.2">
      <c r="A17234" s="20"/>
      <c r="C17234" s="22"/>
      <c r="F17234" s="25"/>
    </row>
    <row r="17235" spans="1:6" ht="12.75" x14ac:dyDescent="0.2">
      <c r="A17235" s="20"/>
      <c r="C17235" s="22"/>
      <c r="F17235" s="25"/>
    </row>
    <row r="17236" spans="1:6" ht="12.75" x14ac:dyDescent="0.2">
      <c r="A17236" s="20"/>
      <c r="C17236" s="22"/>
      <c r="F17236" s="25"/>
    </row>
    <row r="17237" spans="1:6" ht="12.75" x14ac:dyDescent="0.2">
      <c r="A17237" s="20"/>
      <c r="C17237" s="22"/>
      <c r="F17237" s="25"/>
    </row>
    <row r="17238" spans="1:6" ht="12.75" x14ac:dyDescent="0.2">
      <c r="A17238" s="20"/>
      <c r="C17238" s="22"/>
      <c r="F17238" s="25"/>
    </row>
    <row r="17239" spans="1:6" ht="12.75" x14ac:dyDescent="0.2">
      <c r="A17239" s="20"/>
      <c r="C17239" s="22"/>
      <c r="F17239" s="25"/>
    </row>
    <row r="17240" spans="1:6" ht="12.75" x14ac:dyDescent="0.2">
      <c r="A17240" s="20"/>
      <c r="C17240" s="22"/>
      <c r="F17240" s="25"/>
    </row>
    <row r="17241" spans="1:6" ht="12.75" x14ac:dyDescent="0.2">
      <c r="A17241" s="20"/>
      <c r="C17241" s="22"/>
      <c r="F17241" s="25"/>
    </row>
    <row r="17242" spans="1:6" ht="12.75" x14ac:dyDescent="0.2">
      <c r="A17242" s="20"/>
      <c r="C17242" s="22"/>
      <c r="F17242" s="25"/>
    </row>
    <row r="17243" spans="1:6" ht="12.75" x14ac:dyDescent="0.2">
      <c r="A17243" s="20"/>
      <c r="C17243" s="22"/>
      <c r="F17243" s="25"/>
    </row>
    <row r="17244" spans="1:6" ht="12.75" x14ac:dyDescent="0.2">
      <c r="A17244" s="20"/>
      <c r="C17244" s="22"/>
      <c r="F17244" s="25"/>
    </row>
    <row r="17245" spans="1:6" ht="12.75" x14ac:dyDescent="0.2">
      <c r="A17245" s="20"/>
      <c r="C17245" s="22"/>
      <c r="F17245" s="25"/>
    </row>
    <row r="17246" spans="1:6" ht="12.75" x14ac:dyDescent="0.2">
      <c r="A17246" s="20"/>
      <c r="C17246" s="22"/>
      <c r="F17246" s="25"/>
    </row>
    <row r="17247" spans="1:6" ht="12.75" x14ac:dyDescent="0.2">
      <c r="A17247" s="20"/>
      <c r="C17247" s="22"/>
      <c r="F17247" s="25"/>
    </row>
    <row r="17248" spans="1:6" ht="12.75" x14ac:dyDescent="0.2">
      <c r="A17248" s="20"/>
      <c r="C17248" s="22"/>
      <c r="F17248" s="25"/>
    </row>
    <row r="17249" spans="1:6" ht="12.75" x14ac:dyDescent="0.2">
      <c r="A17249" s="20"/>
      <c r="C17249" s="22"/>
      <c r="F17249" s="25"/>
    </row>
    <row r="17250" spans="1:6" ht="12.75" x14ac:dyDescent="0.2">
      <c r="A17250" s="20"/>
      <c r="C17250" s="22"/>
      <c r="F17250" s="25"/>
    </row>
    <row r="17251" spans="1:6" ht="12.75" x14ac:dyDescent="0.2">
      <c r="A17251" s="20"/>
      <c r="C17251" s="22"/>
      <c r="F17251" s="25"/>
    </row>
    <row r="17252" spans="1:6" ht="12.75" x14ac:dyDescent="0.2">
      <c r="A17252" s="20"/>
      <c r="C17252" s="22"/>
      <c r="F17252" s="25"/>
    </row>
    <row r="17253" spans="1:6" ht="12.75" x14ac:dyDescent="0.2">
      <c r="A17253" s="20"/>
      <c r="C17253" s="22"/>
      <c r="F17253" s="25"/>
    </row>
    <row r="17254" spans="1:6" ht="12.75" x14ac:dyDescent="0.2">
      <c r="A17254" s="20"/>
      <c r="C17254" s="22"/>
      <c r="F17254" s="25"/>
    </row>
    <row r="17255" spans="1:6" ht="12.75" x14ac:dyDescent="0.2">
      <c r="A17255" s="20"/>
      <c r="C17255" s="22"/>
      <c r="F17255" s="25"/>
    </row>
    <row r="17256" spans="1:6" ht="12.75" x14ac:dyDescent="0.2">
      <c r="A17256" s="20"/>
      <c r="C17256" s="22"/>
      <c r="F17256" s="25"/>
    </row>
    <row r="17257" spans="1:6" ht="12.75" x14ac:dyDescent="0.2">
      <c r="A17257" s="20"/>
      <c r="C17257" s="22"/>
      <c r="F17257" s="25"/>
    </row>
    <row r="17258" spans="1:6" ht="12.75" x14ac:dyDescent="0.2">
      <c r="A17258" s="20"/>
      <c r="C17258" s="22"/>
      <c r="F17258" s="25"/>
    </row>
    <row r="17259" spans="1:6" ht="12.75" x14ac:dyDescent="0.2">
      <c r="A17259" s="20"/>
      <c r="C17259" s="22"/>
      <c r="F17259" s="25"/>
    </row>
    <row r="17260" spans="1:6" ht="12.75" x14ac:dyDescent="0.2">
      <c r="A17260" s="20"/>
      <c r="C17260" s="22"/>
      <c r="F17260" s="25"/>
    </row>
    <row r="17261" spans="1:6" ht="12.75" x14ac:dyDescent="0.2">
      <c r="A17261" s="20"/>
      <c r="C17261" s="22"/>
      <c r="F17261" s="25"/>
    </row>
    <row r="17262" spans="1:6" ht="12.75" x14ac:dyDescent="0.2">
      <c r="A17262" s="20"/>
      <c r="C17262" s="22"/>
      <c r="F17262" s="25"/>
    </row>
    <row r="17263" spans="1:6" ht="12.75" x14ac:dyDescent="0.2">
      <c r="A17263" s="20"/>
      <c r="C17263" s="22"/>
      <c r="F17263" s="25"/>
    </row>
    <row r="17264" spans="1:6" ht="12.75" x14ac:dyDescent="0.2">
      <c r="A17264" s="20"/>
      <c r="C17264" s="22"/>
      <c r="F17264" s="25"/>
    </row>
    <row r="17265" spans="1:6" ht="12.75" x14ac:dyDescent="0.2">
      <c r="A17265" s="20"/>
      <c r="C17265" s="22"/>
      <c r="F17265" s="25"/>
    </row>
    <row r="17266" spans="1:6" ht="12.75" x14ac:dyDescent="0.2">
      <c r="A17266" s="20"/>
      <c r="C17266" s="22"/>
      <c r="F17266" s="25"/>
    </row>
    <row r="17267" spans="1:6" ht="12.75" x14ac:dyDescent="0.2">
      <c r="A17267" s="20"/>
      <c r="C17267" s="22"/>
      <c r="F17267" s="25"/>
    </row>
    <row r="17268" spans="1:6" ht="12.75" x14ac:dyDescent="0.2">
      <c r="A17268" s="20"/>
      <c r="C17268" s="22"/>
      <c r="F17268" s="25"/>
    </row>
    <row r="17269" spans="1:6" ht="12.75" x14ac:dyDescent="0.2">
      <c r="A17269" s="20"/>
      <c r="C17269" s="22"/>
      <c r="F17269" s="25"/>
    </row>
    <row r="17270" spans="1:6" ht="12.75" x14ac:dyDescent="0.2">
      <c r="A17270" s="20"/>
      <c r="C17270" s="22"/>
      <c r="F17270" s="25"/>
    </row>
    <row r="17271" spans="1:6" ht="12.75" x14ac:dyDescent="0.2">
      <c r="A17271" s="20"/>
      <c r="C17271" s="22"/>
      <c r="F17271" s="25"/>
    </row>
    <row r="17272" spans="1:6" ht="12.75" x14ac:dyDescent="0.2">
      <c r="A17272" s="20"/>
      <c r="C17272" s="22"/>
      <c r="F17272" s="25"/>
    </row>
    <row r="17273" spans="1:6" ht="12.75" x14ac:dyDescent="0.2">
      <c r="A17273" s="20"/>
      <c r="C17273" s="22"/>
      <c r="F17273" s="25"/>
    </row>
    <row r="17274" spans="1:6" ht="12.75" x14ac:dyDescent="0.2">
      <c r="A17274" s="20"/>
      <c r="C17274" s="22"/>
      <c r="F17274" s="25"/>
    </row>
    <row r="17275" spans="1:6" ht="12.75" x14ac:dyDescent="0.2">
      <c r="A17275" s="20"/>
      <c r="C17275" s="22"/>
      <c r="F17275" s="25"/>
    </row>
    <row r="17276" spans="1:6" ht="12.75" x14ac:dyDescent="0.2">
      <c r="A17276" s="20"/>
      <c r="C17276" s="22"/>
      <c r="F17276" s="25"/>
    </row>
    <row r="17277" spans="1:6" ht="12.75" x14ac:dyDescent="0.2">
      <c r="A17277" s="20"/>
      <c r="C17277" s="22"/>
      <c r="F17277" s="25"/>
    </row>
    <row r="17278" spans="1:6" ht="12.75" x14ac:dyDescent="0.2">
      <c r="A17278" s="20"/>
      <c r="C17278" s="22"/>
      <c r="F17278" s="25"/>
    </row>
    <row r="17279" spans="1:6" ht="12.75" x14ac:dyDescent="0.2">
      <c r="A17279" s="20"/>
      <c r="C17279" s="22"/>
      <c r="F17279" s="25"/>
    </row>
    <row r="17280" spans="1:6" ht="12.75" x14ac:dyDescent="0.2">
      <c r="A17280" s="20"/>
      <c r="C17280" s="22"/>
      <c r="F17280" s="25"/>
    </row>
    <row r="17281" spans="1:6" ht="12.75" x14ac:dyDescent="0.2">
      <c r="A17281" s="20"/>
      <c r="C17281" s="22"/>
      <c r="F17281" s="25"/>
    </row>
    <row r="17282" spans="1:6" ht="12.75" x14ac:dyDescent="0.2">
      <c r="A17282" s="20"/>
      <c r="C17282" s="22"/>
      <c r="F17282" s="25"/>
    </row>
    <row r="17283" spans="1:6" ht="12.75" x14ac:dyDescent="0.2">
      <c r="A17283" s="20"/>
      <c r="C17283" s="22"/>
      <c r="F17283" s="25"/>
    </row>
    <row r="17284" spans="1:6" ht="12.75" x14ac:dyDescent="0.2">
      <c r="A17284" s="20"/>
      <c r="C17284" s="22"/>
      <c r="F17284" s="25"/>
    </row>
    <row r="17285" spans="1:6" ht="12.75" x14ac:dyDescent="0.2">
      <c r="A17285" s="20"/>
      <c r="C17285" s="22"/>
      <c r="F17285" s="25"/>
    </row>
    <row r="17286" spans="1:6" ht="12.75" x14ac:dyDescent="0.2">
      <c r="A17286" s="20"/>
      <c r="C17286" s="22"/>
      <c r="F17286" s="25"/>
    </row>
    <row r="17287" spans="1:6" ht="12.75" x14ac:dyDescent="0.2">
      <c r="A17287" s="20"/>
      <c r="C17287" s="22"/>
      <c r="F17287" s="25"/>
    </row>
    <row r="17288" spans="1:6" ht="12.75" x14ac:dyDescent="0.2">
      <c r="A17288" s="20"/>
      <c r="C17288" s="22"/>
      <c r="F17288" s="25"/>
    </row>
    <row r="17289" spans="1:6" ht="12.75" x14ac:dyDescent="0.2">
      <c r="A17289" s="20"/>
      <c r="C17289" s="22"/>
      <c r="F17289" s="25"/>
    </row>
    <row r="17290" spans="1:6" ht="12.75" x14ac:dyDescent="0.2">
      <c r="A17290" s="20"/>
      <c r="C17290" s="22"/>
      <c r="F17290" s="25"/>
    </row>
    <row r="17291" spans="1:6" ht="12.75" x14ac:dyDescent="0.2">
      <c r="A17291" s="20"/>
      <c r="C17291" s="22"/>
      <c r="F17291" s="25"/>
    </row>
    <row r="17292" spans="1:6" ht="12.75" x14ac:dyDescent="0.2">
      <c r="A17292" s="20"/>
      <c r="C17292" s="22"/>
      <c r="F17292" s="25"/>
    </row>
    <row r="17293" spans="1:6" ht="12.75" x14ac:dyDescent="0.2">
      <c r="A17293" s="20"/>
      <c r="C17293" s="22"/>
      <c r="F17293" s="25"/>
    </row>
    <row r="17294" spans="1:6" ht="12.75" x14ac:dyDescent="0.2">
      <c r="A17294" s="20"/>
      <c r="C17294" s="22"/>
      <c r="F17294" s="25"/>
    </row>
    <row r="17295" spans="1:6" ht="12.75" x14ac:dyDescent="0.2">
      <c r="A17295" s="20"/>
      <c r="C17295" s="22"/>
      <c r="F17295" s="25"/>
    </row>
    <row r="17296" spans="1:6" ht="12.75" x14ac:dyDescent="0.2">
      <c r="A17296" s="20"/>
      <c r="C17296" s="22"/>
      <c r="F17296" s="25"/>
    </row>
    <row r="17297" spans="1:6" ht="12.75" x14ac:dyDescent="0.2">
      <c r="A17297" s="20"/>
      <c r="C17297" s="22"/>
      <c r="F17297" s="25"/>
    </row>
    <row r="17298" spans="1:6" ht="12.75" x14ac:dyDescent="0.2">
      <c r="A17298" s="20"/>
      <c r="C17298" s="22"/>
      <c r="F17298" s="25"/>
    </row>
    <row r="17299" spans="1:6" ht="12.75" x14ac:dyDescent="0.2">
      <c r="A17299" s="20"/>
      <c r="C17299" s="22"/>
      <c r="F17299" s="25"/>
    </row>
    <row r="17300" spans="1:6" ht="12.75" x14ac:dyDescent="0.2">
      <c r="A17300" s="20"/>
      <c r="C17300" s="22"/>
      <c r="F17300" s="25"/>
    </row>
    <row r="17301" spans="1:6" ht="12.75" x14ac:dyDescent="0.2">
      <c r="A17301" s="20"/>
      <c r="C17301" s="22"/>
      <c r="F17301" s="25"/>
    </row>
    <row r="17302" spans="1:6" ht="12.75" x14ac:dyDescent="0.2">
      <c r="A17302" s="20"/>
      <c r="C17302" s="22"/>
      <c r="F17302" s="25"/>
    </row>
    <row r="17303" spans="1:6" ht="12.75" x14ac:dyDescent="0.2">
      <c r="A17303" s="20"/>
      <c r="C17303" s="22"/>
      <c r="F17303" s="25"/>
    </row>
    <row r="17304" spans="1:6" ht="12.75" x14ac:dyDescent="0.2">
      <c r="A17304" s="20"/>
      <c r="C17304" s="22"/>
      <c r="F17304" s="25"/>
    </row>
    <row r="17305" spans="1:6" ht="12.75" x14ac:dyDescent="0.2">
      <c r="A17305" s="20"/>
      <c r="C17305" s="22"/>
      <c r="F17305" s="25"/>
    </row>
    <row r="17306" spans="1:6" ht="12.75" x14ac:dyDescent="0.2">
      <c r="A17306" s="20"/>
      <c r="C17306" s="22"/>
      <c r="F17306" s="25"/>
    </row>
    <row r="17307" spans="1:6" ht="12.75" x14ac:dyDescent="0.2">
      <c r="A17307" s="20"/>
      <c r="C17307" s="22"/>
      <c r="F17307" s="25"/>
    </row>
    <row r="17308" spans="1:6" ht="12.75" x14ac:dyDescent="0.2">
      <c r="A17308" s="20"/>
      <c r="C17308" s="22"/>
      <c r="F17308" s="25"/>
    </row>
    <row r="17309" spans="1:6" ht="12.75" x14ac:dyDescent="0.2">
      <c r="A17309" s="20"/>
      <c r="C17309" s="22"/>
      <c r="F17309" s="25"/>
    </row>
    <row r="17310" spans="1:6" ht="12.75" x14ac:dyDescent="0.2">
      <c r="A17310" s="20"/>
      <c r="C17310" s="22"/>
      <c r="F17310" s="25"/>
    </row>
    <row r="17311" spans="1:6" ht="12.75" x14ac:dyDescent="0.2">
      <c r="A17311" s="20"/>
      <c r="C17311" s="22"/>
      <c r="F17311" s="25"/>
    </row>
    <row r="17312" spans="1:6" ht="12.75" x14ac:dyDescent="0.2">
      <c r="A17312" s="20"/>
      <c r="C17312" s="22"/>
      <c r="F17312" s="25"/>
    </row>
    <row r="17313" spans="1:6" ht="12.75" x14ac:dyDescent="0.2">
      <c r="A17313" s="20"/>
      <c r="C17313" s="22"/>
      <c r="F17313" s="25"/>
    </row>
    <row r="17314" spans="1:6" ht="12.75" x14ac:dyDescent="0.2">
      <c r="A17314" s="20"/>
      <c r="C17314" s="22"/>
      <c r="F17314" s="25"/>
    </row>
    <row r="17315" spans="1:6" ht="12.75" x14ac:dyDescent="0.2">
      <c r="A17315" s="20"/>
      <c r="C17315" s="22"/>
      <c r="F17315" s="25"/>
    </row>
    <row r="17316" spans="1:6" ht="12.75" x14ac:dyDescent="0.2">
      <c r="A17316" s="20"/>
      <c r="C17316" s="22"/>
      <c r="F17316" s="25"/>
    </row>
    <row r="17317" spans="1:6" ht="12.75" x14ac:dyDescent="0.2">
      <c r="A17317" s="20"/>
      <c r="C17317" s="22"/>
      <c r="F17317" s="25"/>
    </row>
    <row r="17318" spans="1:6" ht="12.75" x14ac:dyDescent="0.2">
      <c r="A17318" s="20"/>
      <c r="C17318" s="22"/>
      <c r="F17318" s="25"/>
    </row>
    <row r="17319" spans="1:6" ht="12.75" x14ac:dyDescent="0.2">
      <c r="A17319" s="20"/>
      <c r="C17319" s="22"/>
      <c r="F17319" s="25"/>
    </row>
    <row r="17320" spans="1:6" ht="12.75" x14ac:dyDescent="0.2">
      <c r="A17320" s="20"/>
      <c r="C17320" s="22"/>
      <c r="F17320" s="25"/>
    </row>
    <row r="17321" spans="1:6" ht="12.75" x14ac:dyDescent="0.2">
      <c r="A17321" s="20"/>
      <c r="C17321" s="22"/>
      <c r="F17321" s="25"/>
    </row>
    <row r="17322" spans="1:6" ht="12.75" x14ac:dyDescent="0.2">
      <c r="A17322" s="20"/>
      <c r="C17322" s="22"/>
      <c r="F17322" s="25"/>
    </row>
    <row r="17323" spans="1:6" ht="12.75" x14ac:dyDescent="0.2">
      <c r="A17323" s="20"/>
      <c r="C17323" s="22"/>
      <c r="F17323" s="25"/>
    </row>
    <row r="17324" spans="1:6" ht="12.75" x14ac:dyDescent="0.2">
      <c r="A17324" s="20"/>
      <c r="C17324" s="22"/>
      <c r="F17324" s="25"/>
    </row>
    <row r="17325" spans="1:6" ht="12.75" x14ac:dyDescent="0.2">
      <c r="A17325" s="20"/>
      <c r="C17325" s="22"/>
      <c r="F17325" s="25"/>
    </row>
    <row r="17326" spans="1:6" ht="12.75" x14ac:dyDescent="0.2">
      <c r="A17326" s="20"/>
      <c r="C17326" s="22"/>
      <c r="F17326" s="25"/>
    </row>
    <row r="17327" spans="1:6" ht="12.75" x14ac:dyDescent="0.2">
      <c r="A17327" s="20"/>
      <c r="C17327" s="22"/>
      <c r="F17327" s="25"/>
    </row>
    <row r="17328" spans="1:6" ht="12.75" x14ac:dyDescent="0.2">
      <c r="A17328" s="20"/>
      <c r="C17328" s="22"/>
      <c r="F17328" s="25"/>
    </row>
    <row r="17329" spans="1:6" ht="12.75" x14ac:dyDescent="0.2">
      <c r="A17329" s="20"/>
      <c r="C17329" s="22"/>
      <c r="F17329" s="25"/>
    </row>
    <row r="17330" spans="1:6" ht="12.75" x14ac:dyDescent="0.2">
      <c r="A17330" s="20"/>
      <c r="C17330" s="22"/>
      <c r="F17330" s="25"/>
    </row>
    <row r="17331" spans="1:6" ht="12.75" x14ac:dyDescent="0.2">
      <c r="A17331" s="20"/>
      <c r="C17331" s="22"/>
      <c r="F17331" s="25"/>
    </row>
    <row r="17332" spans="1:6" ht="12.75" x14ac:dyDescent="0.2">
      <c r="A17332" s="20"/>
      <c r="C17332" s="22"/>
      <c r="F17332" s="25"/>
    </row>
    <row r="17333" spans="1:6" ht="12.75" x14ac:dyDescent="0.2">
      <c r="A17333" s="20"/>
      <c r="C17333" s="22"/>
      <c r="F17333" s="25"/>
    </row>
    <row r="17334" spans="1:6" ht="12.75" x14ac:dyDescent="0.2">
      <c r="A17334" s="20"/>
      <c r="C17334" s="22"/>
      <c r="F17334" s="25"/>
    </row>
    <row r="17335" spans="1:6" ht="12.75" x14ac:dyDescent="0.2">
      <c r="A17335" s="20"/>
      <c r="C17335" s="22"/>
      <c r="F17335" s="25"/>
    </row>
    <row r="17336" spans="1:6" ht="12.75" x14ac:dyDescent="0.2">
      <c r="A17336" s="20"/>
      <c r="C17336" s="22"/>
      <c r="F17336" s="25"/>
    </row>
    <row r="17337" spans="1:6" ht="12.75" x14ac:dyDescent="0.2">
      <c r="A17337" s="20"/>
      <c r="C17337" s="22"/>
      <c r="F17337" s="25"/>
    </row>
    <row r="17338" spans="1:6" ht="12.75" x14ac:dyDescent="0.2">
      <c r="A17338" s="20"/>
      <c r="C17338" s="22"/>
      <c r="F17338" s="25"/>
    </row>
    <row r="17339" spans="1:6" ht="12.75" x14ac:dyDescent="0.2">
      <c r="A17339" s="20"/>
      <c r="C17339" s="22"/>
      <c r="F17339" s="25"/>
    </row>
    <row r="17340" spans="1:6" ht="12.75" x14ac:dyDescent="0.2">
      <c r="A17340" s="20"/>
      <c r="C17340" s="22"/>
      <c r="F17340" s="25"/>
    </row>
    <row r="17341" spans="1:6" ht="12.75" x14ac:dyDescent="0.2">
      <c r="A17341" s="20"/>
      <c r="C17341" s="22"/>
      <c r="F17341" s="25"/>
    </row>
    <row r="17342" spans="1:6" ht="12.75" x14ac:dyDescent="0.2">
      <c r="A17342" s="20"/>
      <c r="C17342" s="22"/>
      <c r="F17342" s="25"/>
    </row>
    <row r="17343" spans="1:6" ht="12.75" x14ac:dyDescent="0.2">
      <c r="A17343" s="20"/>
      <c r="C17343" s="22"/>
      <c r="F17343" s="25"/>
    </row>
    <row r="17344" spans="1:6" ht="12.75" x14ac:dyDescent="0.2">
      <c r="A17344" s="20"/>
      <c r="C17344" s="22"/>
      <c r="F17344" s="25"/>
    </row>
    <row r="17345" spans="1:6" ht="12.75" x14ac:dyDescent="0.2">
      <c r="A17345" s="20"/>
      <c r="C17345" s="22"/>
      <c r="F17345" s="25"/>
    </row>
    <row r="17346" spans="1:6" ht="12.75" x14ac:dyDescent="0.2">
      <c r="A17346" s="20"/>
      <c r="C17346" s="22"/>
      <c r="F17346" s="25"/>
    </row>
    <row r="17347" spans="1:6" ht="12.75" x14ac:dyDescent="0.2">
      <c r="A17347" s="20"/>
      <c r="C17347" s="22"/>
      <c r="F17347" s="25"/>
    </row>
    <row r="17348" spans="1:6" ht="12.75" x14ac:dyDescent="0.2">
      <c r="A17348" s="20"/>
      <c r="C17348" s="22"/>
      <c r="F17348" s="25"/>
    </row>
    <row r="17349" spans="1:6" ht="12.75" x14ac:dyDescent="0.2">
      <c r="A17349" s="20"/>
      <c r="C17349" s="22"/>
      <c r="F17349" s="25"/>
    </row>
    <row r="17350" spans="1:6" ht="12.75" x14ac:dyDescent="0.2">
      <c r="A17350" s="20"/>
      <c r="C17350" s="22"/>
      <c r="F17350" s="25"/>
    </row>
    <row r="17351" spans="1:6" ht="12.75" x14ac:dyDescent="0.2">
      <c r="A17351" s="20"/>
      <c r="C17351" s="22"/>
      <c r="F17351" s="25"/>
    </row>
    <row r="17352" spans="1:6" ht="12.75" x14ac:dyDescent="0.2">
      <c r="A17352" s="20"/>
      <c r="C17352" s="22"/>
      <c r="F17352" s="25"/>
    </row>
    <row r="17353" spans="1:6" ht="12.75" x14ac:dyDescent="0.2">
      <c r="A17353" s="20"/>
      <c r="C17353" s="22"/>
      <c r="F17353" s="25"/>
    </row>
    <row r="17354" spans="1:6" ht="12.75" x14ac:dyDescent="0.2">
      <c r="A17354" s="20"/>
      <c r="C17354" s="22"/>
      <c r="F17354" s="25"/>
    </row>
    <row r="17355" spans="1:6" ht="12.75" x14ac:dyDescent="0.2">
      <c r="A17355" s="20"/>
      <c r="C17355" s="22"/>
      <c r="F17355" s="25"/>
    </row>
    <row r="17356" spans="1:6" ht="12.75" x14ac:dyDescent="0.2">
      <c r="A17356" s="20"/>
      <c r="C17356" s="22"/>
      <c r="F17356" s="25"/>
    </row>
    <row r="17357" spans="1:6" ht="12.75" x14ac:dyDescent="0.2">
      <c r="A17357" s="20"/>
      <c r="C17357" s="22"/>
      <c r="F17357" s="25"/>
    </row>
    <row r="17358" spans="1:6" ht="12.75" x14ac:dyDescent="0.2">
      <c r="A17358" s="20"/>
      <c r="C17358" s="22"/>
      <c r="F17358" s="25"/>
    </row>
    <row r="17359" spans="1:6" ht="12.75" x14ac:dyDescent="0.2">
      <c r="A17359" s="20"/>
      <c r="C17359" s="22"/>
      <c r="F17359" s="25"/>
    </row>
    <row r="17360" spans="1:6" ht="12.75" x14ac:dyDescent="0.2">
      <c r="A17360" s="20"/>
      <c r="C17360" s="22"/>
      <c r="F17360" s="25"/>
    </row>
    <row r="17361" spans="1:6" ht="12.75" x14ac:dyDescent="0.2">
      <c r="A17361" s="20"/>
      <c r="C17361" s="22"/>
      <c r="F17361" s="25"/>
    </row>
    <row r="17362" spans="1:6" ht="12.75" x14ac:dyDescent="0.2">
      <c r="A17362" s="20"/>
      <c r="C17362" s="22"/>
      <c r="F17362" s="25"/>
    </row>
    <row r="17363" spans="1:6" ht="12.75" x14ac:dyDescent="0.2">
      <c r="A17363" s="20"/>
      <c r="C17363" s="22"/>
      <c r="F17363" s="25"/>
    </row>
    <row r="17364" spans="1:6" ht="12.75" x14ac:dyDescent="0.2">
      <c r="A17364" s="20"/>
      <c r="C17364" s="22"/>
      <c r="F17364" s="25"/>
    </row>
    <row r="17365" spans="1:6" ht="12.75" x14ac:dyDescent="0.2">
      <c r="A17365" s="20"/>
      <c r="C17365" s="22"/>
      <c r="F17365" s="25"/>
    </row>
    <row r="17366" spans="1:6" ht="12.75" x14ac:dyDescent="0.2">
      <c r="A17366" s="20"/>
      <c r="C17366" s="22"/>
      <c r="F17366" s="25"/>
    </row>
    <row r="17367" spans="1:6" ht="12.75" x14ac:dyDescent="0.2">
      <c r="A17367" s="20"/>
      <c r="C17367" s="22"/>
      <c r="F17367" s="25"/>
    </row>
    <row r="17368" spans="1:6" ht="12.75" x14ac:dyDescent="0.2">
      <c r="A17368" s="20"/>
      <c r="C17368" s="22"/>
      <c r="F17368" s="25"/>
    </row>
    <row r="17369" spans="1:6" ht="12.75" x14ac:dyDescent="0.2">
      <c r="A17369" s="20"/>
      <c r="C17369" s="22"/>
      <c r="F17369" s="25"/>
    </row>
    <row r="17370" spans="1:6" ht="12.75" x14ac:dyDescent="0.2">
      <c r="A17370" s="20"/>
      <c r="C17370" s="22"/>
      <c r="F17370" s="25"/>
    </row>
    <row r="17371" spans="1:6" ht="12.75" x14ac:dyDescent="0.2">
      <c r="A17371" s="20"/>
      <c r="C17371" s="22"/>
      <c r="F17371" s="25"/>
    </row>
    <row r="17372" spans="1:6" ht="12.75" x14ac:dyDescent="0.2">
      <c r="A17372" s="20"/>
      <c r="C17372" s="22"/>
      <c r="F17372" s="25"/>
    </row>
    <row r="17373" spans="1:6" ht="12.75" x14ac:dyDescent="0.2">
      <c r="A17373" s="20"/>
      <c r="C17373" s="22"/>
      <c r="F17373" s="25"/>
    </row>
    <row r="17374" spans="1:6" ht="12.75" x14ac:dyDescent="0.2">
      <c r="A17374" s="20"/>
      <c r="C17374" s="22"/>
      <c r="F17374" s="25"/>
    </row>
    <row r="17375" spans="1:6" ht="12.75" x14ac:dyDescent="0.2">
      <c r="A17375" s="20"/>
      <c r="C17375" s="22"/>
      <c r="F17375" s="25"/>
    </row>
    <row r="17376" spans="1:6" ht="12.75" x14ac:dyDescent="0.2">
      <c r="A17376" s="20"/>
      <c r="C17376" s="22"/>
      <c r="F17376" s="25"/>
    </row>
    <row r="17377" spans="1:6" ht="12.75" x14ac:dyDescent="0.2">
      <c r="A17377" s="20"/>
      <c r="C17377" s="22"/>
      <c r="F17377" s="25"/>
    </row>
    <row r="17378" spans="1:6" ht="12.75" x14ac:dyDescent="0.2">
      <c r="A17378" s="20"/>
      <c r="C17378" s="22"/>
      <c r="F17378" s="25"/>
    </row>
    <row r="17379" spans="1:6" ht="12.75" x14ac:dyDescent="0.2">
      <c r="A17379" s="20"/>
      <c r="C17379" s="22"/>
      <c r="F17379" s="25"/>
    </row>
    <row r="17380" spans="1:6" ht="12.75" x14ac:dyDescent="0.2">
      <c r="A17380" s="20"/>
      <c r="C17380" s="22"/>
      <c r="F17380" s="25"/>
    </row>
    <row r="17381" spans="1:6" ht="12.75" x14ac:dyDescent="0.2">
      <c r="A17381" s="20"/>
      <c r="C17381" s="22"/>
      <c r="F17381" s="25"/>
    </row>
    <row r="17382" spans="1:6" ht="12.75" x14ac:dyDescent="0.2">
      <c r="A17382" s="20"/>
      <c r="C17382" s="22"/>
      <c r="F17382" s="25"/>
    </row>
    <row r="17383" spans="1:6" ht="12.75" x14ac:dyDescent="0.2">
      <c r="A17383" s="20"/>
      <c r="C17383" s="22"/>
      <c r="F17383" s="25"/>
    </row>
    <row r="17384" spans="1:6" ht="12.75" x14ac:dyDescent="0.2">
      <c r="A17384" s="20"/>
      <c r="C17384" s="22"/>
      <c r="F17384" s="25"/>
    </row>
    <row r="17385" spans="1:6" ht="12.75" x14ac:dyDescent="0.2">
      <c r="A17385" s="20"/>
      <c r="C17385" s="22"/>
      <c r="F17385" s="25"/>
    </row>
    <row r="17386" spans="1:6" ht="12.75" x14ac:dyDescent="0.2">
      <c r="A17386" s="20"/>
      <c r="C17386" s="22"/>
      <c r="F17386" s="25"/>
    </row>
    <row r="17387" spans="1:6" ht="12.75" x14ac:dyDescent="0.2">
      <c r="A17387" s="20"/>
      <c r="C17387" s="22"/>
      <c r="F17387" s="25"/>
    </row>
    <row r="17388" spans="1:6" ht="12.75" x14ac:dyDescent="0.2">
      <c r="A17388" s="20"/>
      <c r="C17388" s="22"/>
      <c r="F17388" s="25"/>
    </row>
    <row r="17389" spans="1:6" ht="12.75" x14ac:dyDescent="0.2">
      <c r="A17389" s="20"/>
      <c r="C17389" s="22"/>
      <c r="F17389" s="25"/>
    </row>
    <row r="17390" spans="1:6" ht="12.75" x14ac:dyDescent="0.2">
      <c r="A17390" s="20"/>
      <c r="C17390" s="22"/>
      <c r="F17390" s="25"/>
    </row>
    <row r="17391" spans="1:6" ht="12.75" x14ac:dyDescent="0.2">
      <c r="A17391" s="20"/>
      <c r="C17391" s="22"/>
      <c r="F17391" s="25"/>
    </row>
    <row r="17392" spans="1:6" ht="12.75" x14ac:dyDescent="0.2">
      <c r="A17392" s="20"/>
      <c r="C17392" s="22"/>
      <c r="F17392" s="25"/>
    </row>
    <row r="17393" spans="1:6" ht="12.75" x14ac:dyDescent="0.2">
      <c r="A17393" s="20"/>
      <c r="C17393" s="22"/>
      <c r="F17393" s="25"/>
    </row>
    <row r="17394" spans="1:6" ht="12.75" x14ac:dyDescent="0.2">
      <c r="A17394" s="20"/>
      <c r="C17394" s="22"/>
      <c r="F17394" s="25"/>
    </row>
    <row r="17395" spans="1:6" ht="12.75" x14ac:dyDescent="0.2">
      <c r="A17395" s="20"/>
      <c r="C17395" s="22"/>
      <c r="F17395" s="25"/>
    </row>
    <row r="17396" spans="1:6" ht="12.75" x14ac:dyDescent="0.2">
      <c r="A17396" s="20"/>
      <c r="C17396" s="22"/>
      <c r="F17396" s="25"/>
    </row>
    <row r="17397" spans="1:6" ht="12.75" x14ac:dyDescent="0.2">
      <c r="A17397" s="20"/>
      <c r="C17397" s="22"/>
      <c r="F17397" s="25"/>
    </row>
    <row r="17398" spans="1:6" ht="12.75" x14ac:dyDescent="0.2">
      <c r="A17398" s="20"/>
      <c r="C17398" s="22"/>
      <c r="F17398" s="25"/>
    </row>
    <row r="17399" spans="1:6" ht="12.75" x14ac:dyDescent="0.2">
      <c r="A17399" s="20"/>
      <c r="C17399" s="22"/>
      <c r="F17399" s="25"/>
    </row>
    <row r="17400" spans="1:6" ht="12.75" x14ac:dyDescent="0.2">
      <c r="A17400" s="20"/>
      <c r="C17400" s="22"/>
      <c r="F17400" s="25"/>
    </row>
    <row r="17401" spans="1:6" ht="12.75" x14ac:dyDescent="0.2">
      <c r="A17401" s="20"/>
      <c r="C17401" s="22"/>
      <c r="F17401" s="25"/>
    </row>
    <row r="17402" spans="1:6" ht="12.75" x14ac:dyDescent="0.2">
      <c r="A17402" s="20"/>
      <c r="C17402" s="22"/>
      <c r="F17402" s="25"/>
    </row>
    <row r="17403" spans="1:6" ht="12.75" x14ac:dyDescent="0.2">
      <c r="A17403" s="20"/>
      <c r="C17403" s="22"/>
      <c r="F17403" s="25"/>
    </row>
    <row r="17404" spans="1:6" ht="12.75" x14ac:dyDescent="0.2">
      <c r="A17404" s="20"/>
      <c r="C17404" s="22"/>
      <c r="F17404" s="25"/>
    </row>
    <row r="17405" spans="1:6" ht="12.75" x14ac:dyDescent="0.2">
      <c r="A17405" s="20"/>
      <c r="C17405" s="22"/>
      <c r="F17405" s="25"/>
    </row>
    <row r="17406" spans="1:6" ht="12.75" x14ac:dyDescent="0.2">
      <c r="A17406" s="20"/>
      <c r="C17406" s="22"/>
      <c r="F17406" s="25"/>
    </row>
    <row r="17407" spans="1:6" ht="12.75" x14ac:dyDescent="0.2">
      <c r="A17407" s="20"/>
      <c r="C17407" s="22"/>
      <c r="F17407" s="25"/>
    </row>
    <row r="17408" spans="1:6" ht="12.75" x14ac:dyDescent="0.2">
      <c r="A17408" s="20"/>
      <c r="C17408" s="22"/>
      <c r="F17408" s="25"/>
    </row>
    <row r="17409" spans="1:6" ht="12.75" x14ac:dyDescent="0.2">
      <c r="A17409" s="20"/>
      <c r="C17409" s="22"/>
      <c r="F17409" s="25"/>
    </row>
    <row r="17410" spans="1:6" ht="12.75" x14ac:dyDescent="0.2">
      <c r="A17410" s="20"/>
      <c r="C17410" s="22"/>
      <c r="F17410" s="25"/>
    </row>
    <row r="17411" spans="1:6" ht="12.75" x14ac:dyDescent="0.2">
      <c r="A17411" s="20"/>
      <c r="C17411" s="22"/>
      <c r="F17411" s="25"/>
    </row>
    <row r="17412" spans="1:6" ht="12.75" x14ac:dyDescent="0.2">
      <c r="A17412" s="20"/>
      <c r="C17412" s="22"/>
      <c r="F17412" s="25"/>
    </row>
    <row r="17413" spans="1:6" ht="12.75" x14ac:dyDescent="0.2">
      <c r="A17413" s="20"/>
      <c r="C17413" s="22"/>
      <c r="F17413" s="25"/>
    </row>
    <row r="17414" spans="1:6" ht="12.75" x14ac:dyDescent="0.2">
      <c r="A17414" s="20"/>
      <c r="C17414" s="22"/>
      <c r="F17414" s="25"/>
    </row>
    <row r="17415" spans="1:6" ht="12.75" x14ac:dyDescent="0.2">
      <c r="A17415" s="20"/>
      <c r="C17415" s="22"/>
      <c r="F17415" s="25"/>
    </row>
    <row r="17416" spans="1:6" ht="12.75" x14ac:dyDescent="0.2">
      <c r="A17416" s="20"/>
      <c r="C17416" s="22"/>
      <c r="F17416" s="25"/>
    </row>
    <row r="17417" spans="1:6" ht="12.75" x14ac:dyDescent="0.2">
      <c r="A17417" s="20"/>
      <c r="C17417" s="22"/>
      <c r="F17417" s="25"/>
    </row>
    <row r="17418" spans="1:6" ht="12.75" x14ac:dyDescent="0.2">
      <c r="A17418" s="20"/>
      <c r="C17418" s="22"/>
      <c r="F17418" s="25"/>
    </row>
    <row r="17419" spans="1:6" ht="12.75" x14ac:dyDescent="0.2">
      <c r="A17419" s="20"/>
      <c r="C17419" s="22"/>
      <c r="F17419" s="25"/>
    </row>
    <row r="17420" spans="1:6" ht="12.75" x14ac:dyDescent="0.2">
      <c r="A17420" s="20"/>
      <c r="C17420" s="22"/>
      <c r="F17420" s="25"/>
    </row>
    <row r="17421" spans="1:6" ht="12.75" x14ac:dyDescent="0.2">
      <c r="A17421" s="20"/>
      <c r="C17421" s="22"/>
      <c r="F17421" s="25"/>
    </row>
    <row r="17422" spans="1:6" ht="12.75" x14ac:dyDescent="0.2">
      <c r="A17422" s="20"/>
      <c r="C17422" s="22"/>
      <c r="F17422" s="25"/>
    </row>
    <row r="17423" spans="1:6" ht="12.75" x14ac:dyDescent="0.2">
      <c r="A17423" s="20"/>
      <c r="C17423" s="22"/>
      <c r="F17423" s="25"/>
    </row>
    <row r="17424" spans="1:6" ht="12.75" x14ac:dyDescent="0.2">
      <c r="A17424" s="20"/>
      <c r="C17424" s="22"/>
      <c r="F17424" s="25"/>
    </row>
    <row r="17425" spans="1:6" ht="12.75" x14ac:dyDescent="0.2">
      <c r="A17425" s="20"/>
      <c r="C17425" s="22"/>
      <c r="F17425" s="25"/>
    </row>
    <row r="17426" spans="1:6" ht="12.75" x14ac:dyDescent="0.2">
      <c r="A17426" s="20"/>
      <c r="C17426" s="22"/>
      <c r="F17426" s="25"/>
    </row>
    <row r="17427" spans="1:6" ht="12.75" x14ac:dyDescent="0.2">
      <c r="A17427" s="20"/>
      <c r="C17427" s="22"/>
      <c r="F17427" s="25"/>
    </row>
    <row r="17428" spans="1:6" ht="12.75" x14ac:dyDescent="0.2">
      <c r="A17428" s="20"/>
      <c r="C17428" s="22"/>
      <c r="F17428" s="25"/>
    </row>
    <row r="17429" spans="1:6" ht="12.75" x14ac:dyDescent="0.2">
      <c r="A17429" s="20"/>
      <c r="C17429" s="22"/>
      <c r="F17429" s="25"/>
    </row>
    <row r="17430" spans="1:6" ht="12.75" x14ac:dyDescent="0.2">
      <c r="A17430" s="20"/>
      <c r="C17430" s="22"/>
      <c r="F17430" s="25"/>
    </row>
    <row r="17431" spans="1:6" ht="12.75" x14ac:dyDescent="0.2">
      <c r="A17431" s="20"/>
      <c r="C17431" s="22"/>
      <c r="F17431" s="25"/>
    </row>
    <row r="17432" spans="1:6" ht="12.75" x14ac:dyDescent="0.2">
      <c r="A17432" s="20"/>
      <c r="C17432" s="22"/>
      <c r="F17432" s="25"/>
    </row>
    <row r="17433" spans="1:6" ht="12.75" x14ac:dyDescent="0.2">
      <c r="A17433" s="20"/>
      <c r="C17433" s="22"/>
      <c r="F17433" s="25"/>
    </row>
    <row r="17434" spans="1:6" ht="12.75" x14ac:dyDescent="0.2">
      <c r="A17434" s="20"/>
      <c r="C17434" s="22"/>
      <c r="F17434" s="25"/>
    </row>
    <row r="17435" spans="1:6" ht="12.75" x14ac:dyDescent="0.2">
      <c r="A17435" s="20"/>
      <c r="C17435" s="22"/>
      <c r="F17435" s="25"/>
    </row>
    <row r="17436" spans="1:6" ht="12.75" x14ac:dyDescent="0.2">
      <c r="A17436" s="20"/>
      <c r="C17436" s="22"/>
      <c r="F17436" s="25"/>
    </row>
    <row r="17437" spans="1:6" ht="12.75" x14ac:dyDescent="0.2">
      <c r="A17437" s="20"/>
      <c r="C17437" s="22"/>
      <c r="F17437" s="25"/>
    </row>
    <row r="17438" spans="1:6" ht="12.75" x14ac:dyDescent="0.2">
      <c r="A17438" s="20"/>
      <c r="C17438" s="22"/>
      <c r="F17438" s="25"/>
    </row>
    <row r="17439" spans="1:6" ht="12.75" x14ac:dyDescent="0.2">
      <c r="A17439" s="20"/>
      <c r="C17439" s="22"/>
      <c r="F17439" s="25"/>
    </row>
    <row r="17440" spans="1:6" ht="12.75" x14ac:dyDescent="0.2">
      <c r="A17440" s="20"/>
      <c r="C17440" s="22"/>
      <c r="F17440" s="25"/>
    </row>
    <row r="17441" spans="1:6" ht="12.75" x14ac:dyDescent="0.2">
      <c r="A17441" s="20"/>
      <c r="C17441" s="22"/>
      <c r="F17441" s="25"/>
    </row>
    <row r="17442" spans="1:6" ht="12.75" x14ac:dyDescent="0.2">
      <c r="A17442" s="20"/>
      <c r="C17442" s="22"/>
      <c r="F17442" s="25"/>
    </row>
    <row r="17443" spans="1:6" ht="12.75" x14ac:dyDescent="0.2">
      <c r="A17443" s="20"/>
      <c r="C17443" s="22"/>
      <c r="F17443" s="25"/>
    </row>
    <row r="17444" spans="1:6" ht="12.75" x14ac:dyDescent="0.2">
      <c r="A17444" s="20"/>
      <c r="C17444" s="22"/>
      <c r="F17444" s="25"/>
    </row>
    <row r="17445" spans="1:6" ht="12.75" x14ac:dyDescent="0.2">
      <c r="A17445" s="20"/>
      <c r="C17445" s="22"/>
      <c r="F17445" s="25"/>
    </row>
    <row r="17446" spans="1:6" ht="12.75" x14ac:dyDescent="0.2">
      <c r="A17446" s="20"/>
      <c r="C17446" s="22"/>
      <c r="F17446" s="25"/>
    </row>
    <row r="17447" spans="1:6" ht="12.75" x14ac:dyDescent="0.2">
      <c r="A17447" s="20"/>
      <c r="C17447" s="22"/>
      <c r="F17447" s="25"/>
    </row>
    <row r="17448" spans="1:6" ht="12.75" x14ac:dyDescent="0.2">
      <c r="A17448" s="20"/>
      <c r="C17448" s="22"/>
      <c r="F17448" s="25"/>
    </row>
    <row r="17449" spans="1:6" ht="12.75" x14ac:dyDescent="0.2">
      <c r="A17449" s="20"/>
      <c r="C17449" s="22"/>
      <c r="F17449" s="25"/>
    </row>
    <row r="17450" spans="1:6" ht="12.75" x14ac:dyDescent="0.2">
      <c r="A17450" s="20"/>
      <c r="C17450" s="22"/>
      <c r="F17450" s="25"/>
    </row>
    <row r="17451" spans="1:6" ht="12.75" x14ac:dyDescent="0.2">
      <c r="A17451" s="20"/>
      <c r="C17451" s="22"/>
      <c r="F17451" s="25"/>
    </row>
    <row r="17452" spans="1:6" ht="12.75" x14ac:dyDescent="0.2">
      <c r="A17452" s="20"/>
      <c r="C17452" s="22"/>
      <c r="F17452" s="25"/>
    </row>
    <row r="17453" spans="1:6" ht="12.75" x14ac:dyDescent="0.2">
      <c r="A17453" s="20"/>
      <c r="C17453" s="22"/>
      <c r="F17453" s="25"/>
    </row>
    <row r="17454" spans="1:6" ht="12.75" x14ac:dyDescent="0.2">
      <c r="A17454" s="20"/>
      <c r="C17454" s="22"/>
      <c r="F17454" s="25"/>
    </row>
    <row r="17455" spans="1:6" ht="12.75" x14ac:dyDescent="0.2">
      <c r="A17455" s="20"/>
      <c r="C17455" s="22"/>
      <c r="F17455" s="25"/>
    </row>
    <row r="17456" spans="1:6" ht="12.75" x14ac:dyDescent="0.2">
      <c r="A17456" s="20"/>
      <c r="C17456" s="22"/>
      <c r="F17456" s="25"/>
    </row>
    <row r="17457" spans="1:6" ht="12.75" x14ac:dyDescent="0.2">
      <c r="A17457" s="20"/>
      <c r="C17457" s="22"/>
      <c r="F17457" s="25"/>
    </row>
    <row r="17458" spans="1:6" ht="12.75" x14ac:dyDescent="0.2">
      <c r="A17458" s="20"/>
      <c r="C17458" s="22"/>
      <c r="F17458" s="25"/>
    </row>
    <row r="17459" spans="1:6" ht="12.75" x14ac:dyDescent="0.2">
      <c r="A17459" s="20"/>
      <c r="C17459" s="22"/>
      <c r="F17459" s="25"/>
    </row>
    <row r="17460" spans="1:6" ht="12.75" x14ac:dyDescent="0.2">
      <c r="A17460" s="20"/>
      <c r="C17460" s="22"/>
      <c r="F17460" s="25"/>
    </row>
    <row r="17461" spans="1:6" ht="12.75" x14ac:dyDescent="0.2">
      <c r="A17461" s="20"/>
      <c r="C17461" s="22"/>
      <c r="F17461" s="25"/>
    </row>
    <row r="17462" spans="1:6" ht="12.75" x14ac:dyDescent="0.2">
      <c r="A17462" s="20"/>
      <c r="C17462" s="22"/>
      <c r="F17462" s="25"/>
    </row>
    <row r="17463" spans="1:6" ht="12.75" x14ac:dyDescent="0.2">
      <c r="A17463" s="20"/>
      <c r="C17463" s="22"/>
      <c r="F17463" s="25"/>
    </row>
    <row r="17464" spans="1:6" ht="12.75" x14ac:dyDescent="0.2">
      <c r="A17464" s="20"/>
      <c r="C17464" s="22"/>
      <c r="F17464" s="25"/>
    </row>
    <row r="17465" spans="1:6" ht="12.75" x14ac:dyDescent="0.2">
      <c r="A17465" s="20"/>
      <c r="C17465" s="22"/>
      <c r="F17465" s="25"/>
    </row>
    <row r="17466" spans="1:6" ht="12.75" x14ac:dyDescent="0.2">
      <c r="A17466" s="20"/>
      <c r="C17466" s="22"/>
      <c r="F17466" s="25"/>
    </row>
    <row r="17467" spans="1:6" ht="12.75" x14ac:dyDescent="0.2">
      <c r="A17467" s="20"/>
      <c r="C17467" s="22"/>
      <c r="F17467" s="25"/>
    </row>
    <row r="17468" spans="1:6" ht="12.75" x14ac:dyDescent="0.2">
      <c r="A17468" s="20"/>
      <c r="C17468" s="22"/>
      <c r="F17468" s="25"/>
    </row>
    <row r="17469" spans="1:6" ht="12.75" x14ac:dyDescent="0.2">
      <c r="A17469" s="20"/>
      <c r="C17469" s="22"/>
      <c r="F17469" s="25"/>
    </row>
    <row r="17470" spans="1:6" ht="12.75" x14ac:dyDescent="0.2">
      <c r="A17470" s="20"/>
      <c r="C17470" s="22"/>
      <c r="F17470" s="25"/>
    </row>
    <row r="17471" spans="1:6" ht="12.75" x14ac:dyDescent="0.2">
      <c r="A17471" s="20"/>
      <c r="C17471" s="22"/>
      <c r="F17471" s="25"/>
    </row>
    <row r="17472" spans="1:6" ht="12.75" x14ac:dyDescent="0.2">
      <c r="A17472" s="20"/>
      <c r="C17472" s="22"/>
      <c r="F17472" s="25"/>
    </row>
    <row r="17473" spans="1:6" ht="12.75" x14ac:dyDescent="0.2">
      <c r="A17473" s="20"/>
      <c r="C17473" s="22"/>
      <c r="F17473" s="25"/>
    </row>
    <row r="17474" spans="1:6" ht="12.75" x14ac:dyDescent="0.2">
      <c r="A17474" s="20"/>
      <c r="C17474" s="22"/>
      <c r="F17474" s="25"/>
    </row>
    <row r="17475" spans="1:6" ht="12.75" x14ac:dyDescent="0.2">
      <c r="A17475" s="20"/>
      <c r="C17475" s="22"/>
      <c r="F17475" s="25"/>
    </row>
    <row r="17476" spans="1:6" ht="12.75" x14ac:dyDescent="0.2">
      <c r="A17476" s="20"/>
      <c r="C17476" s="22"/>
      <c r="F17476" s="25"/>
    </row>
    <row r="17477" spans="1:6" ht="12.75" x14ac:dyDescent="0.2">
      <c r="A17477" s="20"/>
      <c r="C17477" s="22"/>
      <c r="F17477" s="25"/>
    </row>
    <row r="17478" spans="1:6" ht="12.75" x14ac:dyDescent="0.2">
      <c r="A17478" s="20"/>
      <c r="C17478" s="22"/>
      <c r="F17478" s="25"/>
    </row>
    <row r="17479" spans="1:6" ht="12.75" x14ac:dyDescent="0.2">
      <c r="A17479" s="20"/>
      <c r="C17479" s="22"/>
      <c r="F17479" s="25"/>
    </row>
    <row r="17480" spans="1:6" ht="12.75" x14ac:dyDescent="0.2">
      <c r="A17480" s="20"/>
      <c r="C17480" s="22"/>
      <c r="F17480" s="25"/>
    </row>
    <row r="17481" spans="1:6" ht="12.75" x14ac:dyDescent="0.2">
      <c r="A17481" s="20"/>
      <c r="C17481" s="22"/>
      <c r="F17481" s="25"/>
    </row>
    <row r="17482" spans="1:6" ht="12.75" x14ac:dyDescent="0.2">
      <c r="A17482" s="20"/>
      <c r="C17482" s="22"/>
      <c r="F17482" s="25"/>
    </row>
    <row r="17483" spans="1:6" ht="12.75" x14ac:dyDescent="0.2">
      <c r="A17483" s="20"/>
      <c r="C17483" s="22"/>
      <c r="F17483" s="25"/>
    </row>
    <row r="17484" spans="1:6" ht="12.75" x14ac:dyDescent="0.2">
      <c r="A17484" s="20"/>
      <c r="C17484" s="22"/>
      <c r="F17484" s="25"/>
    </row>
    <row r="17485" spans="1:6" ht="12.75" x14ac:dyDescent="0.2">
      <c r="A17485" s="20"/>
      <c r="C17485" s="22"/>
      <c r="F17485" s="25"/>
    </row>
    <row r="17486" spans="1:6" ht="12.75" x14ac:dyDescent="0.2">
      <c r="A17486" s="20"/>
      <c r="C17486" s="22"/>
      <c r="F17486" s="25"/>
    </row>
    <row r="17487" spans="1:6" ht="12.75" x14ac:dyDescent="0.2">
      <c r="A17487" s="20"/>
      <c r="C17487" s="22"/>
      <c r="F17487" s="25"/>
    </row>
    <row r="17488" spans="1:6" ht="12.75" x14ac:dyDescent="0.2">
      <c r="A17488" s="20"/>
      <c r="C17488" s="22"/>
      <c r="F17488" s="25"/>
    </row>
    <row r="17489" spans="1:6" ht="12.75" x14ac:dyDescent="0.2">
      <c r="A17489" s="20"/>
      <c r="C17489" s="22"/>
      <c r="F17489" s="25"/>
    </row>
    <row r="17490" spans="1:6" ht="12.75" x14ac:dyDescent="0.2">
      <c r="A17490" s="20"/>
      <c r="C17490" s="22"/>
      <c r="F17490" s="25"/>
    </row>
    <row r="17491" spans="1:6" ht="12.75" x14ac:dyDescent="0.2">
      <c r="A17491" s="20"/>
      <c r="C17491" s="22"/>
      <c r="F17491" s="25"/>
    </row>
    <row r="17492" spans="1:6" ht="12.75" x14ac:dyDescent="0.2">
      <c r="A17492" s="20"/>
      <c r="C17492" s="22"/>
      <c r="F17492" s="25"/>
    </row>
    <row r="17493" spans="1:6" ht="12.75" x14ac:dyDescent="0.2">
      <c r="A17493" s="20"/>
      <c r="C17493" s="22"/>
      <c r="F17493" s="25"/>
    </row>
    <row r="17494" spans="1:6" ht="12.75" x14ac:dyDescent="0.2">
      <c r="A17494" s="20"/>
      <c r="C17494" s="22"/>
      <c r="F17494" s="25"/>
    </row>
    <row r="17495" spans="1:6" ht="12.75" x14ac:dyDescent="0.2">
      <c r="A17495" s="20"/>
      <c r="C17495" s="22"/>
      <c r="F17495" s="25"/>
    </row>
    <row r="17496" spans="1:6" ht="12.75" x14ac:dyDescent="0.2">
      <c r="A17496" s="20"/>
      <c r="C17496" s="22"/>
      <c r="F17496" s="25"/>
    </row>
    <row r="17497" spans="1:6" ht="12.75" x14ac:dyDescent="0.2">
      <c r="A17497" s="20"/>
      <c r="C17497" s="22"/>
      <c r="F17497" s="25"/>
    </row>
    <row r="17498" spans="1:6" ht="12.75" x14ac:dyDescent="0.2">
      <c r="A17498" s="20"/>
      <c r="C17498" s="22"/>
      <c r="F17498" s="25"/>
    </row>
    <row r="17499" spans="1:6" ht="12.75" x14ac:dyDescent="0.2">
      <c r="A17499" s="20"/>
      <c r="C17499" s="22"/>
      <c r="F17499" s="25"/>
    </row>
    <row r="17500" spans="1:6" ht="12.75" x14ac:dyDescent="0.2">
      <c r="A17500" s="20"/>
      <c r="C17500" s="22"/>
      <c r="F17500" s="25"/>
    </row>
    <row r="17501" spans="1:6" ht="12.75" x14ac:dyDescent="0.2">
      <c r="A17501" s="20"/>
      <c r="C17501" s="22"/>
      <c r="F17501" s="25"/>
    </row>
    <row r="17502" spans="1:6" ht="12.75" x14ac:dyDescent="0.2">
      <c r="A17502" s="20"/>
      <c r="C17502" s="22"/>
      <c r="F17502" s="25"/>
    </row>
    <row r="17503" spans="1:6" ht="12.75" x14ac:dyDescent="0.2">
      <c r="A17503" s="20"/>
      <c r="C17503" s="22"/>
      <c r="F17503" s="25"/>
    </row>
    <row r="17504" spans="1:6" ht="12.75" x14ac:dyDescent="0.2">
      <c r="A17504" s="20"/>
      <c r="C17504" s="22"/>
      <c r="F17504" s="25"/>
    </row>
    <row r="17505" spans="1:6" ht="12.75" x14ac:dyDescent="0.2">
      <c r="A17505" s="20"/>
      <c r="C17505" s="22"/>
      <c r="F17505" s="25"/>
    </row>
    <row r="17506" spans="1:6" ht="12.75" x14ac:dyDescent="0.2">
      <c r="A17506" s="20"/>
      <c r="C17506" s="22"/>
      <c r="F17506" s="25"/>
    </row>
    <row r="17507" spans="1:6" ht="12.75" x14ac:dyDescent="0.2">
      <c r="A17507" s="20"/>
      <c r="C17507" s="22"/>
      <c r="F17507" s="25"/>
    </row>
    <row r="17508" spans="1:6" ht="12.75" x14ac:dyDescent="0.2">
      <c r="A17508" s="20"/>
      <c r="C17508" s="22"/>
      <c r="F17508" s="25"/>
    </row>
    <row r="17509" spans="1:6" ht="12.75" x14ac:dyDescent="0.2">
      <c r="A17509" s="20"/>
      <c r="C17509" s="22"/>
      <c r="F17509" s="25"/>
    </row>
    <row r="17510" spans="1:6" ht="12.75" x14ac:dyDescent="0.2">
      <c r="A17510" s="20"/>
      <c r="C17510" s="22"/>
      <c r="F17510" s="25"/>
    </row>
    <row r="17511" spans="1:6" ht="12.75" x14ac:dyDescent="0.2">
      <c r="A17511" s="20"/>
      <c r="C17511" s="22"/>
      <c r="F17511" s="25"/>
    </row>
    <row r="17512" spans="1:6" ht="12.75" x14ac:dyDescent="0.2">
      <c r="A17512" s="20"/>
      <c r="C17512" s="22"/>
      <c r="F17512" s="25"/>
    </row>
    <row r="17513" spans="1:6" ht="12.75" x14ac:dyDescent="0.2">
      <c r="A17513" s="20"/>
      <c r="C17513" s="22"/>
      <c r="F17513" s="25"/>
    </row>
    <row r="17514" spans="1:6" ht="12.75" x14ac:dyDescent="0.2">
      <c r="A17514" s="20"/>
      <c r="C17514" s="22"/>
      <c r="F17514" s="25"/>
    </row>
    <row r="17515" spans="1:6" ht="12.75" x14ac:dyDescent="0.2">
      <c r="A17515" s="20"/>
      <c r="C17515" s="22"/>
      <c r="F17515" s="25"/>
    </row>
    <row r="17516" spans="1:6" ht="12.75" x14ac:dyDescent="0.2">
      <c r="A17516" s="20"/>
      <c r="C17516" s="22"/>
      <c r="F17516" s="25"/>
    </row>
    <row r="17517" spans="1:6" ht="12.75" x14ac:dyDescent="0.2">
      <c r="A17517" s="20"/>
      <c r="C17517" s="22"/>
      <c r="F17517" s="25"/>
    </row>
    <row r="17518" spans="1:6" ht="12.75" x14ac:dyDescent="0.2">
      <c r="A17518" s="20"/>
      <c r="C17518" s="22"/>
      <c r="F17518" s="25"/>
    </row>
    <row r="17519" spans="1:6" ht="12.75" x14ac:dyDescent="0.2">
      <c r="A17519" s="20"/>
      <c r="C17519" s="22"/>
      <c r="F17519" s="25"/>
    </row>
    <row r="17520" spans="1:6" ht="12.75" x14ac:dyDescent="0.2">
      <c r="A17520" s="20"/>
      <c r="C17520" s="22"/>
      <c r="F17520" s="25"/>
    </row>
    <row r="17521" spans="1:6" ht="12.75" x14ac:dyDescent="0.2">
      <c r="A17521" s="20"/>
      <c r="C17521" s="22"/>
      <c r="F17521" s="25"/>
    </row>
    <row r="17522" spans="1:6" ht="12.75" x14ac:dyDescent="0.2">
      <c r="A17522" s="20"/>
      <c r="C17522" s="22"/>
      <c r="F17522" s="25"/>
    </row>
    <row r="17523" spans="1:6" ht="12.75" x14ac:dyDescent="0.2">
      <c r="A17523" s="20"/>
      <c r="C17523" s="22"/>
      <c r="F17523" s="25"/>
    </row>
    <row r="17524" spans="1:6" ht="12.75" x14ac:dyDescent="0.2">
      <c r="A17524" s="20"/>
      <c r="C17524" s="22"/>
      <c r="F17524" s="25"/>
    </row>
    <row r="17525" spans="1:6" ht="12.75" x14ac:dyDescent="0.2">
      <c r="A17525" s="20"/>
      <c r="C17525" s="22"/>
      <c r="F17525" s="25"/>
    </row>
    <row r="17526" spans="1:6" ht="12.75" x14ac:dyDescent="0.2">
      <c r="A17526" s="20"/>
      <c r="C17526" s="22"/>
      <c r="F17526" s="25"/>
    </row>
    <row r="17527" spans="1:6" ht="12.75" x14ac:dyDescent="0.2">
      <c r="A17527" s="20"/>
      <c r="C17527" s="22"/>
      <c r="F17527" s="25"/>
    </row>
    <row r="17528" spans="1:6" ht="12.75" x14ac:dyDescent="0.2">
      <c r="A17528" s="20"/>
      <c r="C17528" s="22"/>
      <c r="F17528" s="25"/>
    </row>
    <row r="17529" spans="1:6" ht="12.75" x14ac:dyDescent="0.2">
      <c r="A17529" s="20"/>
      <c r="C17529" s="22"/>
      <c r="F17529" s="25"/>
    </row>
    <row r="17530" spans="1:6" ht="12.75" x14ac:dyDescent="0.2">
      <c r="A17530" s="20"/>
      <c r="C17530" s="22"/>
      <c r="F17530" s="25"/>
    </row>
    <row r="17531" spans="1:6" ht="12.75" x14ac:dyDescent="0.2">
      <c r="A17531" s="20"/>
      <c r="C17531" s="22"/>
      <c r="F17531" s="25"/>
    </row>
    <row r="17532" spans="1:6" ht="12.75" x14ac:dyDescent="0.2">
      <c r="A17532" s="20"/>
      <c r="C17532" s="22"/>
      <c r="F17532" s="25"/>
    </row>
    <row r="17533" spans="1:6" ht="12.75" x14ac:dyDescent="0.2">
      <c r="A17533" s="20"/>
      <c r="C17533" s="22"/>
      <c r="F17533" s="25"/>
    </row>
    <row r="17534" spans="1:6" ht="12.75" x14ac:dyDescent="0.2">
      <c r="A17534" s="20"/>
      <c r="C17534" s="22"/>
      <c r="F17534" s="25"/>
    </row>
    <row r="17535" spans="1:6" ht="12.75" x14ac:dyDescent="0.2">
      <c r="A17535" s="20"/>
      <c r="C17535" s="22"/>
      <c r="F17535" s="25"/>
    </row>
    <row r="17536" spans="1:6" ht="12.75" x14ac:dyDescent="0.2">
      <c r="A17536" s="20"/>
      <c r="C17536" s="22"/>
      <c r="F17536" s="25"/>
    </row>
    <row r="17537" spans="1:6" ht="12.75" x14ac:dyDescent="0.2">
      <c r="A17537" s="20"/>
      <c r="C17537" s="22"/>
      <c r="F17537" s="25"/>
    </row>
    <row r="17538" spans="1:6" ht="12.75" x14ac:dyDescent="0.2">
      <c r="A17538" s="20"/>
      <c r="C17538" s="22"/>
      <c r="F17538" s="25"/>
    </row>
    <row r="17539" spans="1:6" ht="12.75" x14ac:dyDescent="0.2">
      <c r="A17539" s="20"/>
      <c r="C17539" s="22"/>
      <c r="F17539" s="25"/>
    </row>
    <row r="17540" spans="1:6" ht="12.75" x14ac:dyDescent="0.2">
      <c r="A17540" s="20"/>
      <c r="C17540" s="22"/>
      <c r="F17540" s="25"/>
    </row>
    <row r="17541" spans="1:6" ht="12.75" x14ac:dyDescent="0.2">
      <c r="A17541" s="20"/>
      <c r="C17541" s="22"/>
      <c r="F17541" s="25"/>
    </row>
    <row r="17542" spans="1:6" ht="12.75" x14ac:dyDescent="0.2">
      <c r="A17542" s="20"/>
      <c r="C17542" s="22"/>
      <c r="F17542" s="25"/>
    </row>
    <row r="17543" spans="1:6" ht="12.75" x14ac:dyDescent="0.2">
      <c r="A17543" s="20"/>
      <c r="C17543" s="22"/>
      <c r="F17543" s="25"/>
    </row>
    <row r="17544" spans="1:6" ht="12.75" x14ac:dyDescent="0.2">
      <c r="A17544" s="20"/>
      <c r="C17544" s="22"/>
      <c r="F17544" s="25"/>
    </row>
    <row r="17545" spans="1:6" ht="12.75" x14ac:dyDescent="0.2">
      <c r="A17545" s="20"/>
      <c r="C17545" s="22"/>
      <c r="F17545" s="25"/>
    </row>
    <row r="17546" spans="1:6" ht="12.75" x14ac:dyDescent="0.2">
      <c r="A17546" s="20"/>
      <c r="C17546" s="22"/>
      <c r="F17546" s="25"/>
    </row>
    <row r="17547" spans="1:6" ht="12.75" x14ac:dyDescent="0.2">
      <c r="A17547" s="20"/>
      <c r="C17547" s="22"/>
      <c r="F17547" s="25"/>
    </row>
    <row r="17548" spans="1:6" ht="12.75" x14ac:dyDescent="0.2">
      <c r="A17548" s="20"/>
      <c r="C17548" s="22"/>
      <c r="F17548" s="25"/>
    </row>
    <row r="17549" spans="1:6" ht="12.75" x14ac:dyDescent="0.2">
      <c r="A17549" s="20"/>
      <c r="C17549" s="22"/>
      <c r="F17549" s="25"/>
    </row>
    <row r="17550" spans="1:6" ht="12.75" x14ac:dyDescent="0.2">
      <c r="A17550" s="20"/>
      <c r="C17550" s="22"/>
      <c r="F17550" s="25"/>
    </row>
    <row r="17551" spans="1:6" ht="12.75" x14ac:dyDescent="0.2">
      <c r="A17551" s="20"/>
      <c r="C17551" s="22"/>
      <c r="F17551" s="25"/>
    </row>
    <row r="17552" spans="1:6" ht="12.75" x14ac:dyDescent="0.2">
      <c r="A17552" s="20"/>
      <c r="C17552" s="22"/>
      <c r="F17552" s="25"/>
    </row>
    <row r="17553" spans="1:6" ht="12.75" x14ac:dyDescent="0.2">
      <c r="A17553" s="20"/>
      <c r="C17553" s="22"/>
      <c r="F17553" s="25"/>
    </row>
    <row r="17554" spans="1:6" ht="12.75" x14ac:dyDescent="0.2">
      <c r="A17554" s="20"/>
      <c r="C17554" s="22"/>
      <c r="F17554" s="25"/>
    </row>
    <row r="17555" spans="1:6" ht="12.75" x14ac:dyDescent="0.2">
      <c r="A17555" s="20"/>
      <c r="C17555" s="22"/>
      <c r="F17555" s="25"/>
    </row>
    <row r="17556" spans="1:6" ht="12.75" x14ac:dyDescent="0.2">
      <c r="A17556" s="20"/>
      <c r="C17556" s="22"/>
      <c r="F17556" s="25"/>
    </row>
    <row r="17557" spans="1:6" ht="12.75" x14ac:dyDescent="0.2">
      <c r="A17557" s="20"/>
      <c r="C17557" s="22"/>
      <c r="F17557" s="25"/>
    </row>
    <row r="17558" spans="1:6" ht="12.75" x14ac:dyDescent="0.2">
      <c r="A17558" s="20"/>
      <c r="C17558" s="22"/>
      <c r="F17558" s="25"/>
    </row>
    <row r="17559" spans="1:6" ht="12.75" x14ac:dyDescent="0.2">
      <c r="A17559" s="20"/>
      <c r="C17559" s="22"/>
      <c r="F17559" s="25"/>
    </row>
    <row r="17560" spans="1:6" ht="12.75" x14ac:dyDescent="0.2">
      <c r="A17560" s="20"/>
      <c r="C17560" s="22"/>
      <c r="F17560" s="25"/>
    </row>
    <row r="17561" spans="1:6" ht="12.75" x14ac:dyDescent="0.2">
      <c r="A17561" s="20"/>
      <c r="C17561" s="22"/>
      <c r="F17561" s="25"/>
    </row>
    <row r="17562" spans="1:6" ht="12.75" x14ac:dyDescent="0.2">
      <c r="A17562" s="20"/>
      <c r="C17562" s="22"/>
      <c r="F17562" s="25"/>
    </row>
    <row r="17563" spans="1:6" ht="12.75" x14ac:dyDescent="0.2">
      <c r="A17563" s="20"/>
      <c r="C17563" s="22"/>
      <c r="F17563" s="25"/>
    </row>
    <row r="17564" spans="1:6" ht="12.75" x14ac:dyDescent="0.2">
      <c r="A17564" s="20"/>
      <c r="C17564" s="22"/>
      <c r="F17564" s="25"/>
    </row>
    <row r="17565" spans="1:6" ht="12.75" x14ac:dyDescent="0.2">
      <c r="A17565" s="20"/>
      <c r="C17565" s="22"/>
      <c r="F17565" s="25"/>
    </row>
    <row r="17566" spans="1:6" ht="12.75" x14ac:dyDescent="0.2">
      <c r="A17566" s="20"/>
      <c r="C17566" s="22"/>
      <c r="F17566" s="25"/>
    </row>
    <row r="17567" spans="1:6" ht="12.75" x14ac:dyDescent="0.2">
      <c r="A17567" s="20"/>
      <c r="C17567" s="22"/>
      <c r="F17567" s="25"/>
    </row>
    <row r="17568" spans="1:6" ht="12.75" x14ac:dyDescent="0.2">
      <c r="A17568" s="20"/>
      <c r="C17568" s="22"/>
      <c r="F17568" s="25"/>
    </row>
    <row r="17569" spans="1:6" ht="12.75" x14ac:dyDescent="0.2">
      <c r="A17569" s="20"/>
      <c r="C17569" s="22"/>
      <c r="F17569" s="25"/>
    </row>
    <row r="17570" spans="1:6" ht="12.75" x14ac:dyDescent="0.2">
      <c r="A17570" s="20"/>
      <c r="C17570" s="22"/>
      <c r="F17570" s="25"/>
    </row>
    <row r="17571" spans="1:6" ht="12.75" x14ac:dyDescent="0.2">
      <c r="A17571" s="20"/>
      <c r="C17571" s="22"/>
      <c r="F17571" s="25"/>
    </row>
    <row r="17572" spans="1:6" ht="12.75" x14ac:dyDescent="0.2">
      <c r="A17572" s="20"/>
      <c r="C17572" s="22"/>
      <c r="F17572" s="25"/>
    </row>
    <row r="17573" spans="1:6" ht="12.75" x14ac:dyDescent="0.2">
      <c r="A17573" s="20"/>
      <c r="C17573" s="22"/>
      <c r="F17573" s="25"/>
    </row>
    <row r="17574" spans="1:6" ht="12.75" x14ac:dyDescent="0.2">
      <c r="A17574" s="20"/>
      <c r="C17574" s="22"/>
      <c r="F17574" s="25"/>
    </row>
    <row r="17575" spans="1:6" ht="12.75" x14ac:dyDescent="0.2">
      <c r="A17575" s="20"/>
      <c r="C17575" s="22"/>
      <c r="F17575" s="25"/>
    </row>
    <row r="17576" spans="1:6" ht="12.75" x14ac:dyDescent="0.2">
      <c r="A17576" s="20"/>
      <c r="C17576" s="22"/>
      <c r="F17576" s="25"/>
    </row>
    <row r="17577" spans="1:6" ht="12.75" x14ac:dyDescent="0.2">
      <c r="A17577" s="20"/>
      <c r="C17577" s="22"/>
      <c r="F17577" s="25"/>
    </row>
    <row r="17578" spans="1:6" ht="12.75" x14ac:dyDescent="0.2">
      <c r="A17578" s="20"/>
      <c r="C17578" s="22"/>
      <c r="F17578" s="25"/>
    </row>
    <row r="17579" spans="1:6" ht="12.75" x14ac:dyDescent="0.2">
      <c r="A17579" s="20"/>
      <c r="C17579" s="22"/>
      <c r="F17579" s="25"/>
    </row>
    <row r="17580" spans="1:6" ht="12.75" x14ac:dyDescent="0.2">
      <c r="A17580" s="20"/>
      <c r="C17580" s="22"/>
      <c r="F17580" s="25"/>
    </row>
    <row r="17581" spans="1:6" ht="12.75" x14ac:dyDescent="0.2">
      <c r="A17581" s="20"/>
      <c r="C17581" s="22"/>
      <c r="F17581" s="25"/>
    </row>
    <row r="17582" spans="1:6" ht="12.75" x14ac:dyDescent="0.2">
      <c r="A17582" s="20"/>
      <c r="C17582" s="22"/>
      <c r="F17582" s="25"/>
    </row>
    <row r="17583" spans="1:6" ht="12.75" x14ac:dyDescent="0.2">
      <c r="A17583" s="20"/>
      <c r="C17583" s="22"/>
      <c r="F17583" s="25"/>
    </row>
    <row r="17584" spans="1:6" ht="12.75" x14ac:dyDescent="0.2">
      <c r="A17584" s="20"/>
      <c r="C17584" s="22"/>
      <c r="F17584" s="25"/>
    </row>
    <row r="17585" spans="1:6" ht="12.75" x14ac:dyDescent="0.2">
      <c r="A17585" s="20"/>
      <c r="C17585" s="22"/>
      <c r="F17585" s="25"/>
    </row>
    <row r="17586" spans="1:6" ht="12.75" x14ac:dyDescent="0.2">
      <c r="A17586" s="20"/>
      <c r="C17586" s="22"/>
      <c r="F17586" s="25"/>
    </row>
    <row r="17587" spans="1:6" ht="12.75" x14ac:dyDescent="0.2">
      <c r="A17587" s="20"/>
      <c r="C17587" s="22"/>
      <c r="F17587" s="25"/>
    </row>
    <row r="17588" spans="1:6" ht="12.75" x14ac:dyDescent="0.2">
      <c r="A17588" s="20"/>
      <c r="C17588" s="22"/>
      <c r="F17588" s="25"/>
    </row>
    <row r="17589" spans="1:6" ht="12.75" x14ac:dyDescent="0.2">
      <c r="A17589" s="20"/>
      <c r="C17589" s="22"/>
      <c r="F17589" s="25"/>
    </row>
    <row r="17590" spans="1:6" ht="12.75" x14ac:dyDescent="0.2">
      <c r="A17590" s="20"/>
      <c r="C17590" s="22"/>
      <c r="F17590" s="25"/>
    </row>
    <row r="17591" spans="1:6" ht="12.75" x14ac:dyDescent="0.2">
      <c r="A17591" s="20"/>
      <c r="C17591" s="22"/>
      <c r="F17591" s="25"/>
    </row>
    <row r="17592" spans="1:6" ht="12.75" x14ac:dyDescent="0.2">
      <c r="A17592" s="20"/>
      <c r="C17592" s="22"/>
      <c r="F17592" s="25"/>
    </row>
    <row r="17593" spans="1:6" ht="12.75" x14ac:dyDescent="0.2">
      <c r="A17593" s="20"/>
      <c r="C17593" s="22"/>
      <c r="F17593" s="25"/>
    </row>
    <row r="17594" spans="1:6" ht="12.75" x14ac:dyDescent="0.2">
      <c r="A17594" s="20"/>
      <c r="C17594" s="22"/>
      <c r="F17594" s="25"/>
    </row>
    <row r="17595" spans="1:6" ht="12.75" x14ac:dyDescent="0.2">
      <c r="A17595" s="20"/>
      <c r="C17595" s="22"/>
      <c r="F17595" s="25"/>
    </row>
    <row r="17596" spans="1:6" ht="12.75" x14ac:dyDescent="0.2">
      <c r="A17596" s="20"/>
      <c r="C17596" s="22"/>
      <c r="F17596" s="25"/>
    </row>
    <row r="17597" spans="1:6" ht="12.75" x14ac:dyDescent="0.2">
      <c r="A17597" s="20"/>
      <c r="C17597" s="22"/>
      <c r="F17597" s="25"/>
    </row>
    <row r="17598" spans="1:6" ht="12.75" x14ac:dyDescent="0.2">
      <c r="A17598" s="20"/>
      <c r="C17598" s="22"/>
      <c r="F17598" s="25"/>
    </row>
    <row r="17599" spans="1:6" ht="12.75" x14ac:dyDescent="0.2">
      <c r="A17599" s="20"/>
      <c r="C17599" s="22"/>
      <c r="F17599" s="25"/>
    </row>
    <row r="17600" spans="1:6" ht="12.75" x14ac:dyDescent="0.2">
      <c r="A17600" s="20"/>
      <c r="C17600" s="22"/>
      <c r="F17600" s="25"/>
    </row>
    <row r="17601" spans="1:6" ht="12.75" x14ac:dyDescent="0.2">
      <c r="A17601" s="20"/>
      <c r="C17601" s="22"/>
      <c r="F17601" s="25"/>
    </row>
    <row r="17602" spans="1:6" ht="12.75" x14ac:dyDescent="0.2">
      <c r="A17602" s="20"/>
      <c r="C17602" s="22"/>
      <c r="F17602" s="25"/>
    </row>
    <row r="17603" spans="1:6" ht="12.75" x14ac:dyDescent="0.2">
      <c r="A17603" s="20"/>
      <c r="C17603" s="22"/>
      <c r="F17603" s="25"/>
    </row>
    <row r="17604" spans="1:6" ht="12.75" x14ac:dyDescent="0.2">
      <c r="A17604" s="20"/>
      <c r="C17604" s="22"/>
      <c r="F17604" s="25"/>
    </row>
    <row r="17605" spans="1:6" ht="12.75" x14ac:dyDescent="0.2">
      <c r="A17605" s="20"/>
      <c r="C17605" s="22"/>
      <c r="F17605" s="25"/>
    </row>
    <row r="17606" spans="1:6" ht="12.75" x14ac:dyDescent="0.2">
      <c r="A17606" s="20"/>
      <c r="C17606" s="22"/>
      <c r="F17606" s="25"/>
    </row>
    <row r="17607" spans="1:6" ht="12.75" x14ac:dyDescent="0.2">
      <c r="A17607" s="20"/>
      <c r="C17607" s="22"/>
      <c r="F17607" s="25"/>
    </row>
    <row r="17608" spans="1:6" ht="12.75" x14ac:dyDescent="0.2">
      <c r="A17608" s="20"/>
      <c r="C17608" s="22"/>
      <c r="F17608" s="25"/>
    </row>
    <row r="17609" spans="1:6" ht="12.75" x14ac:dyDescent="0.2">
      <c r="A17609" s="20"/>
      <c r="C17609" s="22"/>
      <c r="F17609" s="25"/>
    </row>
    <row r="17610" spans="1:6" ht="12.75" x14ac:dyDescent="0.2">
      <c r="A17610" s="20"/>
      <c r="C17610" s="22"/>
      <c r="F17610" s="25"/>
    </row>
    <row r="17611" spans="1:6" ht="12.75" x14ac:dyDescent="0.2">
      <c r="A17611" s="20"/>
      <c r="C17611" s="22"/>
      <c r="F17611" s="25"/>
    </row>
    <row r="17612" spans="1:6" ht="12.75" x14ac:dyDescent="0.2">
      <c r="A17612" s="20"/>
      <c r="C17612" s="22"/>
      <c r="F17612" s="25"/>
    </row>
    <row r="17613" spans="1:6" ht="12.75" x14ac:dyDescent="0.2">
      <c r="A17613" s="20"/>
      <c r="C17613" s="22"/>
      <c r="F17613" s="25"/>
    </row>
    <row r="17614" spans="1:6" ht="12.75" x14ac:dyDescent="0.2">
      <c r="A17614" s="20"/>
      <c r="C17614" s="22"/>
      <c r="F17614" s="25"/>
    </row>
    <row r="17615" spans="1:6" ht="12.75" x14ac:dyDescent="0.2">
      <c r="A17615" s="20"/>
      <c r="C17615" s="22"/>
      <c r="F17615" s="25"/>
    </row>
    <row r="17616" spans="1:6" ht="12.75" x14ac:dyDescent="0.2">
      <c r="A17616" s="20"/>
      <c r="C17616" s="22"/>
      <c r="F17616" s="25"/>
    </row>
    <row r="17617" spans="1:6" ht="12.75" x14ac:dyDescent="0.2">
      <c r="A17617" s="20"/>
      <c r="C17617" s="22"/>
      <c r="F17617" s="25"/>
    </row>
    <row r="17618" spans="1:6" ht="12.75" x14ac:dyDescent="0.2">
      <c r="A17618" s="20"/>
      <c r="C17618" s="22"/>
      <c r="F17618" s="25"/>
    </row>
    <row r="17619" spans="1:6" ht="12.75" x14ac:dyDescent="0.2">
      <c r="A17619" s="20"/>
      <c r="C17619" s="22"/>
      <c r="F17619" s="25"/>
    </row>
    <row r="17620" spans="1:6" ht="12.75" x14ac:dyDescent="0.2">
      <c r="A17620" s="20"/>
      <c r="C17620" s="22"/>
      <c r="F17620" s="25"/>
    </row>
    <row r="17621" spans="1:6" ht="12.75" x14ac:dyDescent="0.2">
      <c r="A17621" s="20"/>
      <c r="C17621" s="22"/>
      <c r="F17621" s="25"/>
    </row>
    <row r="17622" spans="1:6" ht="12.75" x14ac:dyDescent="0.2">
      <c r="A17622" s="20"/>
      <c r="C17622" s="22"/>
      <c r="F17622" s="25"/>
    </row>
    <row r="17623" spans="1:6" ht="12.75" x14ac:dyDescent="0.2">
      <c r="A17623" s="20"/>
      <c r="C17623" s="22"/>
      <c r="F17623" s="25"/>
    </row>
    <row r="17624" spans="1:6" ht="12.75" x14ac:dyDescent="0.2">
      <c r="A17624" s="20"/>
      <c r="C17624" s="22"/>
      <c r="F17624" s="25"/>
    </row>
    <row r="17625" spans="1:6" ht="12.75" x14ac:dyDescent="0.2">
      <c r="A17625" s="20"/>
      <c r="C17625" s="22"/>
      <c r="F17625" s="25"/>
    </row>
    <row r="17626" spans="1:6" ht="12.75" x14ac:dyDescent="0.2">
      <c r="A17626" s="20"/>
      <c r="C17626" s="22"/>
      <c r="F17626" s="25"/>
    </row>
    <row r="17627" spans="1:6" ht="12.75" x14ac:dyDescent="0.2">
      <c r="A17627" s="20"/>
      <c r="C17627" s="22"/>
      <c r="F17627" s="25"/>
    </row>
    <row r="17628" spans="1:6" ht="12.75" x14ac:dyDescent="0.2">
      <c r="A17628" s="20"/>
      <c r="C17628" s="22"/>
      <c r="F17628" s="25"/>
    </row>
    <row r="17629" spans="1:6" ht="12.75" x14ac:dyDescent="0.2">
      <c r="A17629" s="20"/>
      <c r="C17629" s="22"/>
      <c r="F17629" s="25"/>
    </row>
    <row r="17630" spans="1:6" ht="12.75" x14ac:dyDescent="0.2">
      <c r="A17630" s="20"/>
      <c r="C17630" s="22"/>
      <c r="F17630" s="25"/>
    </row>
    <row r="17631" spans="1:6" ht="12.75" x14ac:dyDescent="0.2">
      <c r="A17631" s="20"/>
      <c r="C17631" s="22"/>
      <c r="F17631" s="25"/>
    </row>
    <row r="17632" spans="1:6" ht="12.75" x14ac:dyDescent="0.2">
      <c r="A17632" s="20"/>
      <c r="C17632" s="22"/>
      <c r="F17632" s="25"/>
    </row>
    <row r="17633" spans="1:6" ht="12.75" x14ac:dyDescent="0.2">
      <c r="A17633" s="20"/>
      <c r="C17633" s="22"/>
      <c r="F17633" s="25"/>
    </row>
    <row r="17634" spans="1:6" ht="12.75" x14ac:dyDescent="0.2">
      <c r="A17634" s="20"/>
      <c r="C17634" s="22"/>
      <c r="F17634" s="25"/>
    </row>
    <row r="17635" spans="1:6" ht="12.75" x14ac:dyDescent="0.2">
      <c r="A17635" s="20"/>
      <c r="C17635" s="22"/>
      <c r="F17635" s="25"/>
    </row>
    <row r="17636" spans="1:6" ht="12.75" x14ac:dyDescent="0.2">
      <c r="A17636" s="20"/>
      <c r="C17636" s="22"/>
      <c r="F17636" s="25"/>
    </row>
    <row r="17637" spans="1:6" ht="12.75" x14ac:dyDescent="0.2">
      <c r="A17637" s="20"/>
      <c r="C17637" s="22"/>
      <c r="F17637" s="25"/>
    </row>
    <row r="17638" spans="1:6" ht="12.75" x14ac:dyDescent="0.2">
      <c r="A17638" s="20"/>
      <c r="C17638" s="22"/>
      <c r="F17638" s="25"/>
    </row>
    <row r="17639" spans="1:6" ht="12.75" x14ac:dyDescent="0.2">
      <c r="A17639" s="20"/>
      <c r="C17639" s="22"/>
      <c r="F17639" s="25"/>
    </row>
    <row r="17640" spans="1:6" ht="12.75" x14ac:dyDescent="0.2">
      <c r="A17640" s="20"/>
      <c r="C17640" s="22"/>
      <c r="F17640" s="25"/>
    </row>
    <row r="17641" spans="1:6" ht="12.75" x14ac:dyDescent="0.2">
      <c r="A17641" s="20"/>
      <c r="C17641" s="22"/>
      <c r="F17641" s="25"/>
    </row>
    <row r="17642" spans="1:6" ht="12.75" x14ac:dyDescent="0.2">
      <c r="A17642" s="20"/>
      <c r="C17642" s="22"/>
      <c r="F17642" s="25"/>
    </row>
    <row r="17643" spans="1:6" ht="12.75" x14ac:dyDescent="0.2">
      <c r="A17643" s="20"/>
      <c r="C17643" s="22"/>
      <c r="F17643" s="25"/>
    </row>
    <row r="17644" spans="1:6" ht="12.75" x14ac:dyDescent="0.2">
      <c r="A17644" s="20"/>
      <c r="C17644" s="22"/>
      <c r="F17644" s="25"/>
    </row>
    <row r="17645" spans="1:6" ht="12.75" x14ac:dyDescent="0.2">
      <c r="A17645" s="20"/>
      <c r="C17645" s="22"/>
      <c r="F17645" s="25"/>
    </row>
    <row r="17646" spans="1:6" ht="12.75" x14ac:dyDescent="0.2">
      <c r="A17646" s="20"/>
      <c r="C17646" s="22"/>
      <c r="F17646" s="25"/>
    </row>
    <row r="17647" spans="1:6" ht="12.75" x14ac:dyDescent="0.2">
      <c r="A17647" s="20"/>
      <c r="C17647" s="22"/>
      <c r="F17647" s="25"/>
    </row>
    <row r="17648" spans="1:6" ht="12.75" x14ac:dyDescent="0.2">
      <c r="A17648" s="20"/>
      <c r="C17648" s="22"/>
      <c r="F17648" s="25"/>
    </row>
    <row r="17649" spans="1:6" ht="12.75" x14ac:dyDescent="0.2">
      <c r="A17649" s="20"/>
      <c r="C17649" s="22"/>
      <c r="F17649" s="25"/>
    </row>
    <row r="17650" spans="1:6" ht="12.75" x14ac:dyDescent="0.2">
      <c r="A17650" s="20"/>
      <c r="C17650" s="22"/>
      <c r="F17650" s="25"/>
    </row>
    <row r="17651" spans="1:6" ht="12.75" x14ac:dyDescent="0.2">
      <c r="A17651" s="20"/>
      <c r="C17651" s="22"/>
      <c r="F17651" s="25"/>
    </row>
    <row r="17652" spans="1:6" ht="12.75" x14ac:dyDescent="0.2">
      <c r="A17652" s="20"/>
      <c r="C17652" s="22"/>
      <c r="F17652" s="25"/>
    </row>
    <row r="17653" spans="1:6" ht="12.75" x14ac:dyDescent="0.2">
      <c r="A17653" s="20"/>
      <c r="C17653" s="22"/>
      <c r="F17653" s="25"/>
    </row>
    <row r="17654" spans="1:6" ht="12.75" x14ac:dyDescent="0.2">
      <c r="A17654" s="20"/>
      <c r="C17654" s="22"/>
      <c r="F17654" s="25"/>
    </row>
    <row r="17655" spans="1:6" ht="12.75" x14ac:dyDescent="0.2">
      <c r="A17655" s="20"/>
      <c r="C17655" s="22"/>
      <c r="F17655" s="25"/>
    </row>
    <row r="17656" spans="1:6" ht="12.75" x14ac:dyDescent="0.2">
      <c r="A17656" s="20"/>
      <c r="C17656" s="22"/>
      <c r="F17656" s="25"/>
    </row>
    <row r="17657" spans="1:6" ht="12.75" x14ac:dyDescent="0.2">
      <c r="A17657" s="20"/>
      <c r="C17657" s="22"/>
      <c r="F17657" s="25"/>
    </row>
    <row r="17658" spans="1:6" ht="12.75" x14ac:dyDescent="0.2">
      <c r="A17658" s="20"/>
      <c r="C17658" s="22"/>
      <c r="F17658" s="25"/>
    </row>
    <row r="17659" spans="1:6" ht="12.75" x14ac:dyDescent="0.2">
      <c r="A17659" s="20"/>
      <c r="C17659" s="22"/>
      <c r="F17659" s="25"/>
    </row>
    <row r="17660" spans="1:6" ht="12.75" x14ac:dyDescent="0.2">
      <c r="A17660" s="20"/>
      <c r="C17660" s="22"/>
      <c r="F17660" s="25"/>
    </row>
    <row r="17661" spans="1:6" ht="12.75" x14ac:dyDescent="0.2">
      <c r="A17661" s="20"/>
      <c r="C17661" s="22"/>
      <c r="F17661" s="25"/>
    </row>
    <row r="17662" spans="1:6" ht="12.75" x14ac:dyDescent="0.2">
      <c r="A17662" s="20"/>
      <c r="C17662" s="22"/>
      <c r="F17662" s="25"/>
    </row>
    <row r="17663" spans="1:6" ht="12.75" x14ac:dyDescent="0.2">
      <c r="A17663" s="20"/>
      <c r="C17663" s="22"/>
      <c r="F17663" s="25"/>
    </row>
    <row r="17664" spans="1:6" ht="12.75" x14ac:dyDescent="0.2">
      <c r="A17664" s="20"/>
      <c r="C17664" s="22"/>
      <c r="F17664" s="25"/>
    </row>
    <row r="17665" spans="1:6" ht="12.75" x14ac:dyDescent="0.2">
      <c r="A17665" s="20"/>
      <c r="C17665" s="22"/>
      <c r="F17665" s="25"/>
    </row>
    <row r="17666" spans="1:6" ht="12.75" x14ac:dyDescent="0.2">
      <c r="A17666" s="20"/>
      <c r="C17666" s="22"/>
      <c r="F17666" s="25"/>
    </row>
    <row r="17667" spans="1:6" ht="12.75" x14ac:dyDescent="0.2">
      <c r="A17667" s="20"/>
      <c r="C17667" s="22"/>
      <c r="F17667" s="25"/>
    </row>
    <row r="17668" spans="1:6" ht="12.75" x14ac:dyDescent="0.2">
      <c r="A17668" s="20"/>
      <c r="C17668" s="22"/>
      <c r="F17668" s="25"/>
    </row>
    <row r="17669" spans="1:6" ht="12.75" x14ac:dyDescent="0.2">
      <c r="A17669" s="20"/>
      <c r="C17669" s="22"/>
      <c r="F17669" s="25"/>
    </row>
    <row r="17670" spans="1:6" ht="12.75" x14ac:dyDescent="0.2">
      <c r="A17670" s="20"/>
      <c r="C17670" s="22"/>
      <c r="F17670" s="25"/>
    </row>
    <row r="17671" spans="1:6" ht="12.75" x14ac:dyDescent="0.2">
      <c r="A17671" s="20"/>
      <c r="C17671" s="22"/>
      <c r="F17671" s="25"/>
    </row>
    <row r="17672" spans="1:6" ht="12.75" x14ac:dyDescent="0.2">
      <c r="A17672" s="20"/>
      <c r="C17672" s="22"/>
      <c r="F17672" s="25"/>
    </row>
    <row r="17673" spans="1:6" ht="12.75" x14ac:dyDescent="0.2">
      <c r="A17673" s="20"/>
      <c r="C17673" s="22"/>
      <c r="F17673" s="25"/>
    </row>
    <row r="17674" spans="1:6" ht="12.75" x14ac:dyDescent="0.2">
      <c r="A17674" s="20"/>
      <c r="C17674" s="22"/>
      <c r="F17674" s="25"/>
    </row>
    <row r="17675" spans="1:6" ht="12.75" x14ac:dyDescent="0.2">
      <c r="A17675" s="20"/>
      <c r="C17675" s="22"/>
      <c r="F17675" s="25"/>
    </row>
    <row r="17676" spans="1:6" ht="12.75" x14ac:dyDescent="0.2">
      <c r="A17676" s="20"/>
      <c r="C17676" s="22"/>
      <c r="F17676" s="25"/>
    </row>
    <row r="17677" spans="1:6" ht="12.75" x14ac:dyDescent="0.2">
      <c r="A17677" s="20"/>
      <c r="C17677" s="22"/>
      <c r="F17677" s="25"/>
    </row>
    <row r="17678" spans="1:6" ht="12.75" x14ac:dyDescent="0.2">
      <c r="A17678" s="20"/>
      <c r="C17678" s="22"/>
      <c r="F17678" s="25"/>
    </row>
    <row r="17679" spans="1:6" ht="12.75" x14ac:dyDescent="0.2">
      <c r="A17679" s="20"/>
      <c r="C17679" s="22"/>
      <c r="F17679" s="25"/>
    </row>
    <row r="17680" spans="1:6" ht="12.75" x14ac:dyDescent="0.2">
      <c r="A17680" s="20"/>
      <c r="C17680" s="22"/>
      <c r="F17680" s="25"/>
    </row>
    <row r="17681" spans="1:6" ht="12.75" x14ac:dyDescent="0.2">
      <c r="A17681" s="20"/>
      <c r="C17681" s="22"/>
      <c r="F17681" s="25"/>
    </row>
    <row r="17682" spans="1:6" ht="12.75" x14ac:dyDescent="0.2">
      <c r="A17682" s="20"/>
      <c r="C17682" s="22"/>
      <c r="F17682" s="25"/>
    </row>
    <row r="17683" spans="1:6" ht="12.75" x14ac:dyDescent="0.2">
      <c r="A17683" s="20"/>
      <c r="C17683" s="22"/>
      <c r="F17683" s="25"/>
    </row>
    <row r="17684" spans="1:6" ht="12.75" x14ac:dyDescent="0.2">
      <c r="A17684" s="20"/>
      <c r="C17684" s="22"/>
      <c r="F17684" s="25"/>
    </row>
    <row r="17685" spans="1:6" ht="12.75" x14ac:dyDescent="0.2">
      <c r="A17685" s="20"/>
      <c r="C17685" s="22"/>
      <c r="F17685" s="25"/>
    </row>
    <row r="17686" spans="1:6" ht="12.75" x14ac:dyDescent="0.2">
      <c r="A17686" s="20"/>
      <c r="C17686" s="22"/>
      <c r="F17686" s="25"/>
    </row>
    <row r="17687" spans="1:6" ht="12.75" x14ac:dyDescent="0.2">
      <c r="A17687" s="20"/>
      <c r="C17687" s="22"/>
      <c r="F17687" s="25"/>
    </row>
    <row r="17688" spans="1:6" ht="12.75" x14ac:dyDescent="0.2">
      <c r="A17688" s="20"/>
      <c r="C17688" s="22"/>
      <c r="F17688" s="25"/>
    </row>
    <row r="17689" spans="1:6" ht="12.75" x14ac:dyDescent="0.2">
      <c r="A17689" s="20"/>
      <c r="C17689" s="22"/>
      <c r="F17689" s="25"/>
    </row>
    <row r="17690" spans="1:6" ht="12.75" x14ac:dyDescent="0.2">
      <c r="A17690" s="20"/>
      <c r="C17690" s="22"/>
      <c r="F17690" s="25"/>
    </row>
    <row r="17691" spans="1:6" ht="12.75" x14ac:dyDescent="0.2">
      <c r="A17691" s="20"/>
      <c r="C17691" s="22"/>
      <c r="F17691" s="25"/>
    </row>
    <row r="17692" spans="1:6" ht="12.75" x14ac:dyDescent="0.2">
      <c r="A17692" s="20"/>
      <c r="C17692" s="22"/>
      <c r="F17692" s="25"/>
    </row>
    <row r="17693" spans="1:6" ht="12.75" x14ac:dyDescent="0.2">
      <c r="A17693" s="20"/>
      <c r="C17693" s="22"/>
      <c r="F17693" s="25"/>
    </row>
    <row r="17694" spans="1:6" ht="12.75" x14ac:dyDescent="0.2">
      <c r="A17694" s="20"/>
      <c r="C17694" s="22"/>
      <c r="F17694" s="25"/>
    </row>
    <row r="17695" spans="1:6" ht="12.75" x14ac:dyDescent="0.2">
      <c r="A17695" s="20"/>
      <c r="C17695" s="22"/>
      <c r="F17695" s="25"/>
    </row>
    <row r="17696" spans="1:6" ht="12.75" x14ac:dyDescent="0.2">
      <c r="A17696" s="20"/>
      <c r="C17696" s="22"/>
      <c r="F17696" s="25"/>
    </row>
    <row r="17697" spans="1:6" ht="12.75" x14ac:dyDescent="0.2">
      <c r="A17697" s="20"/>
      <c r="C17697" s="22"/>
      <c r="F17697" s="25"/>
    </row>
    <row r="17698" spans="1:6" ht="12.75" x14ac:dyDescent="0.2">
      <c r="A17698" s="20"/>
      <c r="C17698" s="22"/>
      <c r="F17698" s="25"/>
    </row>
    <row r="17699" spans="1:6" ht="12.75" x14ac:dyDescent="0.2">
      <c r="A17699" s="20"/>
      <c r="C17699" s="22"/>
      <c r="F17699" s="25"/>
    </row>
    <row r="17700" spans="1:6" ht="12.75" x14ac:dyDescent="0.2">
      <c r="A17700" s="20"/>
      <c r="C17700" s="22"/>
      <c r="F17700" s="25"/>
    </row>
    <row r="17701" spans="1:6" ht="12.75" x14ac:dyDescent="0.2">
      <c r="A17701" s="20"/>
      <c r="C17701" s="22"/>
      <c r="F17701" s="25"/>
    </row>
    <row r="17702" spans="1:6" ht="12.75" x14ac:dyDescent="0.2">
      <c r="A17702" s="20"/>
      <c r="C17702" s="22"/>
      <c r="F17702" s="25"/>
    </row>
    <row r="17703" spans="1:6" ht="12.75" x14ac:dyDescent="0.2">
      <c r="A17703" s="20"/>
      <c r="C17703" s="22"/>
      <c r="F17703" s="25"/>
    </row>
    <row r="17704" spans="1:6" ht="12.75" x14ac:dyDescent="0.2">
      <c r="A17704" s="20"/>
      <c r="C17704" s="22"/>
      <c r="F17704" s="25"/>
    </row>
    <row r="17705" spans="1:6" ht="12.75" x14ac:dyDescent="0.2">
      <c r="A17705" s="20"/>
      <c r="C17705" s="22"/>
      <c r="F17705" s="25"/>
    </row>
    <row r="17706" spans="1:6" ht="12.75" x14ac:dyDescent="0.2">
      <c r="A17706" s="20"/>
      <c r="C17706" s="22"/>
      <c r="F17706" s="25"/>
    </row>
    <row r="17707" spans="1:6" ht="12.75" x14ac:dyDescent="0.2">
      <c r="A17707" s="20"/>
      <c r="C17707" s="22"/>
      <c r="F17707" s="25"/>
    </row>
    <row r="17708" spans="1:6" ht="12.75" x14ac:dyDescent="0.2">
      <c r="A17708" s="20"/>
      <c r="C17708" s="22"/>
      <c r="F17708" s="25"/>
    </row>
    <row r="17709" spans="1:6" ht="12.75" x14ac:dyDescent="0.2">
      <c r="A17709" s="20"/>
      <c r="C17709" s="22"/>
      <c r="F17709" s="25"/>
    </row>
    <row r="17710" spans="1:6" ht="12.75" x14ac:dyDescent="0.2">
      <c r="A17710" s="20"/>
      <c r="C17710" s="22"/>
      <c r="F17710" s="25"/>
    </row>
    <row r="17711" spans="1:6" ht="12.75" x14ac:dyDescent="0.2">
      <c r="A17711" s="20"/>
      <c r="C17711" s="22"/>
      <c r="F17711" s="25"/>
    </row>
    <row r="17712" spans="1:6" ht="12.75" x14ac:dyDescent="0.2">
      <c r="A17712" s="20"/>
      <c r="C17712" s="22"/>
      <c r="F17712" s="25"/>
    </row>
    <row r="17713" spans="1:6" ht="12.75" x14ac:dyDescent="0.2">
      <c r="A17713" s="20"/>
      <c r="C17713" s="22"/>
      <c r="F17713" s="25"/>
    </row>
    <row r="17714" spans="1:6" ht="12.75" x14ac:dyDescent="0.2">
      <c r="A17714" s="20"/>
      <c r="C17714" s="22"/>
      <c r="F17714" s="25"/>
    </row>
    <row r="17715" spans="1:6" ht="12.75" x14ac:dyDescent="0.2">
      <c r="A17715" s="20"/>
      <c r="C17715" s="22"/>
      <c r="F17715" s="25"/>
    </row>
    <row r="17716" spans="1:6" ht="12.75" x14ac:dyDescent="0.2">
      <c r="A17716" s="20"/>
      <c r="C17716" s="22"/>
      <c r="F17716" s="25"/>
    </row>
    <row r="17717" spans="1:6" ht="12.75" x14ac:dyDescent="0.2">
      <c r="A17717" s="20"/>
      <c r="C17717" s="22"/>
      <c r="F17717" s="25"/>
    </row>
    <row r="17718" spans="1:6" ht="12.75" x14ac:dyDescent="0.2">
      <c r="A17718" s="20"/>
      <c r="C17718" s="22"/>
      <c r="F17718" s="25"/>
    </row>
    <row r="17719" spans="1:6" ht="12.75" x14ac:dyDescent="0.2">
      <c r="A17719" s="20"/>
      <c r="C17719" s="22"/>
      <c r="F17719" s="25"/>
    </row>
    <row r="17720" spans="1:6" ht="12.75" x14ac:dyDescent="0.2">
      <c r="A17720" s="20"/>
      <c r="C17720" s="22"/>
      <c r="F17720" s="25"/>
    </row>
    <row r="17721" spans="1:6" ht="12.75" x14ac:dyDescent="0.2">
      <c r="A17721" s="20"/>
      <c r="C17721" s="22"/>
      <c r="F17721" s="25"/>
    </row>
    <row r="17722" spans="1:6" ht="12.75" x14ac:dyDescent="0.2">
      <c r="A17722" s="20"/>
      <c r="C17722" s="22"/>
      <c r="F17722" s="25"/>
    </row>
    <row r="17723" spans="1:6" ht="12.75" x14ac:dyDescent="0.2">
      <c r="A17723" s="20"/>
      <c r="C17723" s="22"/>
      <c r="F17723" s="25"/>
    </row>
    <row r="17724" spans="1:6" ht="12.75" x14ac:dyDescent="0.2">
      <c r="A17724" s="20"/>
      <c r="C17724" s="22"/>
      <c r="F17724" s="25"/>
    </row>
    <row r="17725" spans="1:6" ht="12.75" x14ac:dyDescent="0.2">
      <c r="A17725" s="20"/>
      <c r="C17725" s="22"/>
      <c r="F17725" s="25"/>
    </row>
    <row r="17726" spans="1:6" ht="12.75" x14ac:dyDescent="0.2">
      <c r="A17726" s="20"/>
      <c r="C17726" s="22"/>
      <c r="F17726" s="25"/>
    </row>
    <row r="17727" spans="1:6" ht="12.75" x14ac:dyDescent="0.2">
      <c r="A17727" s="20"/>
      <c r="C17727" s="22"/>
      <c r="F17727" s="25"/>
    </row>
    <row r="17728" spans="1:6" ht="12.75" x14ac:dyDescent="0.2">
      <c r="A17728" s="20"/>
      <c r="C17728" s="22"/>
      <c r="F17728" s="25"/>
    </row>
    <row r="17729" spans="1:6" ht="12.75" x14ac:dyDescent="0.2">
      <c r="A17729" s="20"/>
      <c r="C17729" s="22"/>
      <c r="F17729" s="25"/>
    </row>
    <row r="17730" spans="1:6" ht="12.75" x14ac:dyDescent="0.2">
      <c r="A17730" s="20"/>
      <c r="C17730" s="22"/>
      <c r="F17730" s="25"/>
    </row>
    <row r="17731" spans="1:6" ht="12.75" x14ac:dyDescent="0.2">
      <c r="A17731" s="20"/>
      <c r="C17731" s="22"/>
      <c r="F17731" s="25"/>
    </row>
    <row r="17732" spans="1:6" ht="12.75" x14ac:dyDescent="0.2">
      <c r="A17732" s="20"/>
      <c r="C17732" s="22"/>
      <c r="F17732" s="25"/>
    </row>
    <row r="17733" spans="1:6" ht="12.75" x14ac:dyDescent="0.2">
      <c r="A17733" s="20"/>
      <c r="C17733" s="22"/>
      <c r="F17733" s="25"/>
    </row>
    <row r="17734" spans="1:6" ht="12.75" x14ac:dyDescent="0.2">
      <c r="A17734" s="20"/>
      <c r="C17734" s="22"/>
      <c r="F17734" s="25"/>
    </row>
    <row r="17735" spans="1:6" ht="12.75" x14ac:dyDescent="0.2">
      <c r="A17735" s="20"/>
      <c r="C17735" s="22"/>
      <c r="F17735" s="25"/>
    </row>
    <row r="17736" spans="1:6" ht="12.75" x14ac:dyDescent="0.2">
      <c r="A17736" s="20"/>
      <c r="C17736" s="22"/>
      <c r="F17736" s="25"/>
    </row>
    <row r="17737" spans="1:6" ht="12.75" x14ac:dyDescent="0.2">
      <c r="A17737" s="20"/>
      <c r="C17737" s="22"/>
      <c r="F17737" s="25"/>
    </row>
    <row r="17738" spans="1:6" ht="12.75" x14ac:dyDescent="0.2">
      <c r="A17738" s="20"/>
      <c r="C17738" s="22"/>
      <c r="F17738" s="25"/>
    </row>
    <row r="17739" spans="1:6" ht="12.75" x14ac:dyDescent="0.2">
      <c r="A17739" s="20"/>
      <c r="C17739" s="22"/>
      <c r="F17739" s="25"/>
    </row>
    <row r="17740" spans="1:6" ht="12.75" x14ac:dyDescent="0.2">
      <c r="A17740" s="20"/>
      <c r="C17740" s="22"/>
      <c r="F17740" s="25"/>
    </row>
    <row r="17741" spans="1:6" ht="12.75" x14ac:dyDescent="0.2">
      <c r="A17741" s="20"/>
      <c r="C17741" s="22"/>
      <c r="F17741" s="25"/>
    </row>
    <row r="17742" spans="1:6" ht="12.75" x14ac:dyDescent="0.2">
      <c r="A17742" s="20"/>
      <c r="C17742" s="22"/>
      <c r="F17742" s="25"/>
    </row>
    <row r="17743" spans="1:6" ht="12.75" x14ac:dyDescent="0.2">
      <c r="A17743" s="20"/>
      <c r="C17743" s="22"/>
      <c r="F17743" s="25"/>
    </row>
    <row r="17744" spans="1:6" ht="12.75" x14ac:dyDescent="0.2">
      <c r="A17744" s="20"/>
      <c r="C17744" s="22"/>
      <c r="F17744" s="25"/>
    </row>
    <row r="17745" spans="1:6" ht="12.75" x14ac:dyDescent="0.2">
      <c r="A17745" s="20"/>
      <c r="C17745" s="22"/>
      <c r="F17745" s="25"/>
    </row>
    <row r="17746" spans="1:6" ht="12.75" x14ac:dyDescent="0.2">
      <c r="A17746" s="20"/>
      <c r="C17746" s="22"/>
      <c r="F17746" s="25"/>
    </row>
    <row r="17747" spans="1:6" ht="12.75" x14ac:dyDescent="0.2">
      <c r="A17747" s="20"/>
      <c r="C17747" s="22"/>
      <c r="F17747" s="25"/>
    </row>
    <row r="17748" spans="1:6" ht="12.75" x14ac:dyDescent="0.2">
      <c r="A17748" s="20"/>
      <c r="C17748" s="22"/>
      <c r="F17748" s="25"/>
    </row>
    <row r="17749" spans="1:6" ht="12.75" x14ac:dyDescent="0.2">
      <c r="A17749" s="20"/>
      <c r="C17749" s="22"/>
      <c r="F17749" s="25"/>
    </row>
    <row r="17750" spans="1:6" ht="12.75" x14ac:dyDescent="0.2">
      <c r="A17750" s="20"/>
      <c r="C17750" s="22"/>
      <c r="F17750" s="25"/>
    </row>
    <row r="17751" spans="1:6" ht="12.75" x14ac:dyDescent="0.2">
      <c r="A17751" s="20"/>
      <c r="C17751" s="22"/>
      <c r="F17751" s="25"/>
    </row>
    <row r="17752" spans="1:6" ht="12.75" x14ac:dyDescent="0.2">
      <c r="A17752" s="20"/>
      <c r="C17752" s="22"/>
      <c r="F17752" s="25"/>
    </row>
    <row r="17753" spans="1:6" ht="12.75" x14ac:dyDescent="0.2">
      <c r="A17753" s="20"/>
      <c r="C17753" s="22"/>
      <c r="F17753" s="25"/>
    </row>
    <row r="17754" spans="1:6" ht="12.75" x14ac:dyDescent="0.2">
      <c r="A17754" s="20"/>
      <c r="C17754" s="22"/>
      <c r="F17754" s="25"/>
    </row>
    <row r="17755" spans="1:6" ht="12.75" x14ac:dyDescent="0.2">
      <c r="A17755" s="20"/>
      <c r="C17755" s="22"/>
      <c r="F17755" s="25"/>
    </row>
    <row r="17756" spans="1:6" ht="12.75" x14ac:dyDescent="0.2">
      <c r="A17756" s="20"/>
      <c r="C17756" s="22"/>
      <c r="F17756" s="25"/>
    </row>
    <row r="17757" spans="1:6" ht="12.75" x14ac:dyDescent="0.2">
      <c r="A17757" s="20"/>
      <c r="C17757" s="22"/>
      <c r="F17757" s="25"/>
    </row>
    <row r="17758" spans="1:6" ht="12.75" x14ac:dyDescent="0.2">
      <c r="A17758" s="20"/>
      <c r="C17758" s="22"/>
      <c r="F17758" s="25"/>
    </row>
    <row r="17759" spans="1:6" ht="12.75" x14ac:dyDescent="0.2">
      <c r="A17759" s="20"/>
      <c r="C17759" s="22"/>
      <c r="F17759" s="25"/>
    </row>
    <row r="17760" spans="1:6" ht="12.75" x14ac:dyDescent="0.2">
      <c r="A17760" s="20"/>
      <c r="C17760" s="22"/>
      <c r="F17760" s="25"/>
    </row>
    <row r="17761" spans="1:6" ht="12.75" x14ac:dyDescent="0.2">
      <c r="A17761" s="20"/>
      <c r="C17761" s="22"/>
      <c r="F17761" s="25"/>
    </row>
    <row r="17762" spans="1:6" ht="12.75" x14ac:dyDescent="0.2">
      <c r="A17762" s="20"/>
      <c r="C17762" s="22"/>
      <c r="F17762" s="25"/>
    </row>
    <row r="17763" spans="1:6" ht="12.75" x14ac:dyDescent="0.2">
      <c r="A17763" s="20"/>
      <c r="C17763" s="22"/>
      <c r="F17763" s="25"/>
    </row>
    <row r="17764" spans="1:6" ht="12.75" x14ac:dyDescent="0.2">
      <c r="A17764" s="20"/>
      <c r="C17764" s="22"/>
      <c r="F17764" s="25"/>
    </row>
    <row r="17765" spans="1:6" ht="12.75" x14ac:dyDescent="0.2">
      <c r="A17765" s="20"/>
      <c r="C17765" s="22"/>
      <c r="F17765" s="25"/>
    </row>
    <row r="17766" spans="1:6" ht="12.75" x14ac:dyDescent="0.2">
      <c r="A17766" s="20"/>
      <c r="C17766" s="22"/>
      <c r="F17766" s="25"/>
    </row>
    <row r="17767" spans="1:6" ht="12.75" x14ac:dyDescent="0.2">
      <c r="A17767" s="20"/>
      <c r="C17767" s="22"/>
      <c r="F17767" s="25"/>
    </row>
    <row r="17768" spans="1:6" ht="12.75" x14ac:dyDescent="0.2">
      <c r="A17768" s="20"/>
      <c r="C17768" s="22"/>
      <c r="F17768" s="25"/>
    </row>
    <row r="17769" spans="1:6" ht="12.75" x14ac:dyDescent="0.2">
      <c r="A17769" s="20"/>
      <c r="C17769" s="22"/>
      <c r="F17769" s="25"/>
    </row>
    <row r="17770" spans="1:6" ht="12.75" x14ac:dyDescent="0.2">
      <c r="A17770" s="20"/>
      <c r="C17770" s="22"/>
      <c r="F17770" s="25"/>
    </row>
    <row r="17771" spans="1:6" ht="12.75" x14ac:dyDescent="0.2">
      <c r="A17771" s="20"/>
      <c r="C17771" s="22"/>
      <c r="F17771" s="25"/>
    </row>
    <row r="17772" spans="1:6" ht="12.75" x14ac:dyDescent="0.2">
      <c r="A17772" s="20"/>
      <c r="C17772" s="22"/>
      <c r="F17772" s="25"/>
    </row>
    <row r="17773" spans="1:6" ht="12.75" x14ac:dyDescent="0.2">
      <c r="A17773" s="20"/>
      <c r="C17773" s="22"/>
      <c r="F17773" s="25"/>
    </row>
    <row r="17774" spans="1:6" ht="12.75" x14ac:dyDescent="0.2">
      <c r="A17774" s="20"/>
      <c r="C17774" s="22"/>
      <c r="F17774" s="25"/>
    </row>
    <row r="17775" spans="1:6" ht="12.75" x14ac:dyDescent="0.2">
      <c r="A17775" s="20"/>
      <c r="C17775" s="22"/>
      <c r="F17775" s="25"/>
    </row>
    <row r="17776" spans="1:6" ht="12.75" x14ac:dyDescent="0.2">
      <c r="A17776" s="20"/>
      <c r="C17776" s="22"/>
      <c r="F17776" s="25"/>
    </row>
    <row r="17777" spans="1:6" ht="12.75" x14ac:dyDescent="0.2">
      <c r="A17777" s="20"/>
      <c r="C17777" s="22"/>
      <c r="F17777" s="25"/>
    </row>
    <row r="17778" spans="1:6" ht="12.75" x14ac:dyDescent="0.2">
      <c r="A17778" s="20"/>
      <c r="C17778" s="22"/>
      <c r="F17778" s="25"/>
    </row>
    <row r="17779" spans="1:6" ht="12.75" x14ac:dyDescent="0.2">
      <c r="A17779" s="20"/>
      <c r="C17779" s="22"/>
      <c r="F17779" s="25"/>
    </row>
    <row r="17780" spans="1:6" ht="12.75" x14ac:dyDescent="0.2">
      <c r="A17780" s="20"/>
      <c r="C17780" s="22"/>
      <c r="F17780" s="25"/>
    </row>
    <row r="17781" spans="1:6" ht="12.75" x14ac:dyDescent="0.2">
      <c r="A17781" s="20"/>
      <c r="C17781" s="22"/>
      <c r="F17781" s="25"/>
    </row>
    <row r="17782" spans="1:6" ht="12.75" x14ac:dyDescent="0.2">
      <c r="A17782" s="20"/>
      <c r="C17782" s="22"/>
      <c r="F17782" s="25"/>
    </row>
    <row r="17783" spans="1:6" ht="12.75" x14ac:dyDescent="0.2">
      <c r="A17783" s="20"/>
      <c r="C17783" s="22"/>
      <c r="F17783" s="25"/>
    </row>
    <row r="17784" spans="1:6" ht="12.75" x14ac:dyDescent="0.2">
      <c r="A17784" s="20"/>
      <c r="C17784" s="22"/>
      <c r="F17784" s="25"/>
    </row>
    <row r="17785" spans="1:6" ht="12.75" x14ac:dyDescent="0.2">
      <c r="A17785" s="20"/>
      <c r="C17785" s="22"/>
      <c r="F17785" s="25"/>
    </row>
    <row r="17786" spans="1:6" ht="12.75" x14ac:dyDescent="0.2">
      <c r="A17786" s="20"/>
      <c r="C17786" s="22"/>
      <c r="F17786" s="25"/>
    </row>
    <row r="17787" spans="1:6" ht="12.75" x14ac:dyDescent="0.2">
      <c r="A17787" s="20"/>
      <c r="C17787" s="22"/>
      <c r="F17787" s="25"/>
    </row>
    <row r="17788" spans="1:6" ht="12.75" x14ac:dyDescent="0.2">
      <c r="A17788" s="20"/>
      <c r="C17788" s="22"/>
      <c r="F17788" s="25"/>
    </row>
    <row r="17789" spans="1:6" ht="12.75" x14ac:dyDescent="0.2">
      <c r="A17789" s="20"/>
      <c r="C17789" s="22"/>
      <c r="F17789" s="25"/>
    </row>
    <row r="17790" spans="1:6" ht="12.75" x14ac:dyDescent="0.2">
      <c r="A17790" s="20"/>
      <c r="C17790" s="22"/>
      <c r="F17790" s="25"/>
    </row>
    <row r="17791" spans="1:6" ht="12.75" x14ac:dyDescent="0.2">
      <c r="A17791" s="20"/>
      <c r="C17791" s="22"/>
      <c r="F17791" s="25"/>
    </row>
    <row r="17792" spans="1:6" ht="12.75" x14ac:dyDescent="0.2">
      <c r="A17792" s="20"/>
      <c r="C17792" s="22"/>
      <c r="F17792" s="25"/>
    </row>
    <row r="17793" spans="1:6" ht="12.75" x14ac:dyDescent="0.2">
      <c r="A17793" s="20"/>
      <c r="C17793" s="22"/>
      <c r="F17793" s="25"/>
    </row>
    <row r="17794" spans="1:6" ht="12.75" x14ac:dyDescent="0.2">
      <c r="A17794" s="20"/>
      <c r="C17794" s="22"/>
      <c r="F17794" s="25"/>
    </row>
    <row r="17795" spans="1:6" ht="12.75" x14ac:dyDescent="0.2">
      <c r="A17795" s="20"/>
      <c r="C17795" s="22"/>
      <c r="F17795" s="25"/>
    </row>
    <row r="17796" spans="1:6" ht="12.75" x14ac:dyDescent="0.2">
      <c r="A17796" s="20"/>
      <c r="C17796" s="22"/>
      <c r="F17796" s="25"/>
    </row>
    <row r="17797" spans="1:6" ht="12.75" x14ac:dyDescent="0.2">
      <c r="A17797" s="20"/>
      <c r="C17797" s="22"/>
      <c r="F17797" s="25"/>
    </row>
    <row r="17798" spans="1:6" ht="12.75" x14ac:dyDescent="0.2">
      <c r="A17798" s="20"/>
      <c r="C17798" s="22"/>
      <c r="F17798" s="25"/>
    </row>
    <row r="17799" spans="1:6" ht="12.75" x14ac:dyDescent="0.2">
      <c r="A17799" s="20"/>
      <c r="C17799" s="22"/>
      <c r="F17799" s="25"/>
    </row>
    <row r="17800" spans="1:6" ht="12.75" x14ac:dyDescent="0.2">
      <c r="A17800" s="20"/>
      <c r="C17800" s="22"/>
      <c r="F17800" s="25"/>
    </row>
    <row r="17801" spans="1:6" ht="12.75" x14ac:dyDescent="0.2">
      <c r="A17801" s="20"/>
      <c r="C17801" s="22"/>
      <c r="F17801" s="25"/>
    </row>
    <row r="17802" spans="1:6" ht="12.75" x14ac:dyDescent="0.2">
      <c r="A17802" s="20"/>
      <c r="C17802" s="22"/>
      <c r="F17802" s="25"/>
    </row>
    <row r="17803" spans="1:6" ht="12.75" x14ac:dyDescent="0.2">
      <c r="A17803" s="20"/>
      <c r="C17803" s="22"/>
      <c r="F17803" s="25"/>
    </row>
    <row r="17804" spans="1:6" ht="12.75" x14ac:dyDescent="0.2">
      <c r="A17804" s="20"/>
      <c r="C17804" s="22"/>
      <c r="F17804" s="25"/>
    </row>
    <row r="17805" spans="1:6" ht="12.75" x14ac:dyDescent="0.2">
      <c r="A17805" s="20"/>
      <c r="C17805" s="22"/>
      <c r="F17805" s="25"/>
    </row>
    <row r="17806" spans="1:6" ht="12.75" x14ac:dyDescent="0.2">
      <c r="A17806" s="20"/>
      <c r="C17806" s="22"/>
      <c r="F17806" s="25"/>
    </row>
    <row r="17807" spans="1:6" ht="12.75" x14ac:dyDescent="0.2">
      <c r="A17807" s="20"/>
      <c r="C17807" s="22"/>
      <c r="F17807" s="25"/>
    </row>
    <row r="17808" spans="1:6" ht="12.75" x14ac:dyDescent="0.2">
      <c r="A17808" s="20"/>
      <c r="C17808" s="22"/>
      <c r="F17808" s="25"/>
    </row>
    <row r="17809" spans="1:6" ht="12.75" x14ac:dyDescent="0.2">
      <c r="A17809" s="20"/>
      <c r="C17809" s="22"/>
      <c r="F17809" s="25"/>
    </row>
    <row r="17810" spans="1:6" ht="12.75" x14ac:dyDescent="0.2">
      <c r="A17810" s="20"/>
      <c r="C17810" s="22"/>
      <c r="F17810" s="25"/>
    </row>
    <row r="17811" spans="1:6" ht="12.75" x14ac:dyDescent="0.2">
      <c r="A17811" s="20"/>
      <c r="C17811" s="22"/>
      <c r="F17811" s="25"/>
    </row>
    <row r="17812" spans="1:6" ht="12.75" x14ac:dyDescent="0.2">
      <c r="A17812" s="20"/>
      <c r="C17812" s="22"/>
      <c r="F17812" s="25"/>
    </row>
    <row r="17813" spans="1:6" ht="12.75" x14ac:dyDescent="0.2">
      <c r="A17813" s="20"/>
      <c r="C17813" s="22"/>
      <c r="F17813" s="25"/>
    </row>
    <row r="17814" spans="1:6" ht="12.75" x14ac:dyDescent="0.2">
      <c r="A17814" s="20"/>
      <c r="C17814" s="22"/>
      <c r="F17814" s="25"/>
    </row>
    <row r="17815" spans="1:6" ht="12.75" x14ac:dyDescent="0.2">
      <c r="A17815" s="20"/>
      <c r="C17815" s="22"/>
      <c r="F17815" s="25"/>
    </row>
    <row r="17816" spans="1:6" ht="12.75" x14ac:dyDescent="0.2">
      <c r="A17816" s="20"/>
      <c r="C17816" s="22"/>
      <c r="F17816" s="25"/>
    </row>
    <row r="17817" spans="1:6" ht="12.75" x14ac:dyDescent="0.2">
      <c r="A17817" s="20"/>
      <c r="C17817" s="22"/>
      <c r="F17817" s="25"/>
    </row>
    <row r="17818" spans="1:6" ht="12.75" x14ac:dyDescent="0.2">
      <c r="A17818" s="20"/>
      <c r="C17818" s="22"/>
      <c r="F17818" s="25"/>
    </row>
    <row r="17819" spans="1:6" ht="12.75" x14ac:dyDescent="0.2">
      <c r="A17819" s="20"/>
      <c r="C17819" s="22"/>
      <c r="F17819" s="25"/>
    </row>
    <row r="17820" spans="1:6" ht="12.75" x14ac:dyDescent="0.2">
      <c r="A17820" s="20"/>
      <c r="C17820" s="22"/>
      <c r="F17820" s="25"/>
    </row>
    <row r="17821" spans="1:6" ht="12.75" x14ac:dyDescent="0.2">
      <c r="A17821" s="20"/>
      <c r="C17821" s="22"/>
      <c r="F17821" s="25"/>
    </row>
    <row r="17822" spans="1:6" ht="12.75" x14ac:dyDescent="0.2">
      <c r="A17822" s="20"/>
      <c r="C17822" s="22"/>
      <c r="F17822" s="25"/>
    </row>
    <row r="17823" spans="1:6" ht="12.75" x14ac:dyDescent="0.2">
      <c r="A17823" s="20"/>
      <c r="C17823" s="22"/>
      <c r="F17823" s="25"/>
    </row>
    <row r="17824" spans="1:6" ht="12.75" x14ac:dyDescent="0.2">
      <c r="A17824" s="20"/>
      <c r="C17824" s="22"/>
      <c r="F17824" s="25"/>
    </row>
    <row r="17825" spans="1:6" ht="12.75" x14ac:dyDescent="0.2">
      <c r="A17825" s="20"/>
      <c r="C17825" s="22"/>
      <c r="F17825" s="25"/>
    </row>
    <row r="17826" spans="1:6" ht="12.75" x14ac:dyDescent="0.2">
      <c r="A17826" s="20"/>
      <c r="C17826" s="22"/>
      <c r="F17826" s="25"/>
    </row>
    <row r="17827" spans="1:6" ht="12.75" x14ac:dyDescent="0.2">
      <c r="A17827" s="20"/>
      <c r="C17827" s="22"/>
      <c r="F17827" s="25"/>
    </row>
    <row r="17828" spans="1:6" ht="12.75" x14ac:dyDescent="0.2">
      <c r="A17828" s="20"/>
      <c r="C17828" s="22"/>
      <c r="F17828" s="25"/>
    </row>
    <row r="17829" spans="1:6" ht="12.75" x14ac:dyDescent="0.2">
      <c r="A17829" s="20"/>
      <c r="C17829" s="22"/>
      <c r="F17829" s="25"/>
    </row>
    <row r="17830" spans="1:6" ht="12.75" x14ac:dyDescent="0.2">
      <c r="A17830" s="20"/>
      <c r="C17830" s="22"/>
      <c r="F17830" s="25"/>
    </row>
    <row r="17831" spans="1:6" ht="12.75" x14ac:dyDescent="0.2">
      <c r="A17831" s="20"/>
      <c r="C17831" s="22"/>
      <c r="F17831" s="25"/>
    </row>
    <row r="17832" spans="1:6" ht="12.75" x14ac:dyDescent="0.2">
      <c r="A17832" s="20"/>
      <c r="C17832" s="22"/>
      <c r="F17832" s="25"/>
    </row>
    <row r="17833" spans="1:6" ht="12.75" x14ac:dyDescent="0.2">
      <c r="A17833" s="20"/>
      <c r="C17833" s="22"/>
      <c r="F17833" s="25"/>
    </row>
    <row r="17834" spans="1:6" ht="12.75" x14ac:dyDescent="0.2">
      <c r="A17834" s="20"/>
      <c r="C17834" s="22"/>
      <c r="F17834" s="25"/>
    </row>
    <row r="17835" spans="1:6" ht="12.75" x14ac:dyDescent="0.2">
      <c r="A17835" s="20"/>
      <c r="C17835" s="22"/>
      <c r="F17835" s="25"/>
    </row>
    <row r="17836" spans="1:6" ht="12.75" x14ac:dyDescent="0.2">
      <c r="A17836" s="20"/>
      <c r="C17836" s="22"/>
      <c r="F17836" s="25"/>
    </row>
    <row r="17837" spans="1:6" ht="12.75" x14ac:dyDescent="0.2">
      <c r="A17837" s="20"/>
      <c r="C17837" s="22"/>
      <c r="F17837" s="25"/>
    </row>
    <row r="17838" spans="1:6" ht="12.75" x14ac:dyDescent="0.2">
      <c r="A17838" s="20"/>
      <c r="C17838" s="22"/>
      <c r="F17838" s="25"/>
    </row>
    <row r="17839" spans="1:6" ht="12.75" x14ac:dyDescent="0.2">
      <c r="A17839" s="20"/>
      <c r="C17839" s="22"/>
      <c r="F17839" s="25"/>
    </row>
    <row r="17840" spans="1:6" ht="12.75" x14ac:dyDescent="0.2">
      <c r="A17840" s="20"/>
      <c r="C17840" s="22"/>
      <c r="F17840" s="25"/>
    </row>
    <row r="17841" spans="1:6" ht="12.75" x14ac:dyDescent="0.2">
      <c r="A17841" s="20"/>
      <c r="C17841" s="22"/>
      <c r="F17841" s="25"/>
    </row>
    <row r="17842" spans="1:6" ht="12.75" x14ac:dyDescent="0.2">
      <c r="A17842" s="20"/>
      <c r="C17842" s="22"/>
      <c r="F17842" s="25"/>
    </row>
    <row r="17843" spans="1:6" ht="12.75" x14ac:dyDescent="0.2">
      <c r="A17843" s="20"/>
      <c r="C17843" s="22"/>
      <c r="F17843" s="25"/>
    </row>
    <row r="17844" spans="1:6" ht="12.75" x14ac:dyDescent="0.2">
      <c r="A17844" s="20"/>
      <c r="C17844" s="22"/>
      <c r="F17844" s="25"/>
    </row>
    <row r="17845" spans="1:6" ht="12.75" x14ac:dyDescent="0.2">
      <c r="A17845" s="20"/>
      <c r="C17845" s="22"/>
      <c r="F17845" s="25"/>
    </row>
    <row r="17846" spans="1:6" ht="12.75" x14ac:dyDescent="0.2">
      <c r="A17846" s="20"/>
      <c r="C17846" s="22"/>
      <c r="F17846" s="25"/>
    </row>
    <row r="17847" spans="1:6" ht="12.75" x14ac:dyDescent="0.2">
      <c r="A17847" s="20"/>
      <c r="C17847" s="22"/>
      <c r="F17847" s="25"/>
    </row>
    <row r="17848" spans="1:6" ht="12.75" x14ac:dyDescent="0.2">
      <c r="A17848" s="20"/>
      <c r="C17848" s="22"/>
      <c r="F17848" s="25"/>
    </row>
    <row r="17849" spans="1:6" ht="12.75" x14ac:dyDescent="0.2">
      <c r="A17849" s="20"/>
      <c r="C17849" s="22"/>
      <c r="F17849" s="25"/>
    </row>
    <row r="17850" spans="1:6" ht="12.75" x14ac:dyDescent="0.2">
      <c r="A17850" s="20"/>
      <c r="C17850" s="22"/>
      <c r="F17850" s="25"/>
    </row>
    <row r="17851" spans="1:6" ht="12.75" x14ac:dyDescent="0.2">
      <c r="A17851" s="20"/>
      <c r="C17851" s="22"/>
      <c r="F17851" s="25"/>
    </row>
    <row r="17852" spans="1:6" ht="12.75" x14ac:dyDescent="0.2">
      <c r="A17852" s="20"/>
      <c r="C17852" s="22"/>
      <c r="F17852" s="25"/>
    </row>
    <row r="17853" spans="1:6" ht="12.75" x14ac:dyDescent="0.2">
      <c r="A17853" s="20"/>
      <c r="C17853" s="22"/>
      <c r="F17853" s="25"/>
    </row>
    <row r="17854" spans="1:6" ht="12.75" x14ac:dyDescent="0.2">
      <c r="A17854" s="20"/>
      <c r="C17854" s="22"/>
      <c r="F17854" s="25"/>
    </row>
    <row r="17855" spans="1:6" ht="12.75" x14ac:dyDescent="0.2">
      <c r="A17855" s="20"/>
      <c r="C17855" s="22"/>
      <c r="F17855" s="25"/>
    </row>
    <row r="17856" spans="1:6" ht="12.75" x14ac:dyDescent="0.2">
      <c r="A17856" s="20"/>
      <c r="C17856" s="22"/>
      <c r="F17856" s="25"/>
    </row>
    <row r="17857" spans="1:6" ht="12.75" x14ac:dyDescent="0.2">
      <c r="A17857" s="20"/>
      <c r="C17857" s="22"/>
      <c r="F17857" s="25"/>
    </row>
    <row r="17858" spans="1:6" ht="12.75" x14ac:dyDescent="0.2">
      <c r="A17858" s="20"/>
      <c r="C17858" s="22"/>
      <c r="F17858" s="25"/>
    </row>
    <row r="17859" spans="1:6" ht="12.75" x14ac:dyDescent="0.2">
      <c r="A17859" s="20"/>
      <c r="C17859" s="22"/>
      <c r="F17859" s="25"/>
    </row>
    <row r="17860" spans="1:6" ht="12.75" x14ac:dyDescent="0.2">
      <c r="A17860" s="20"/>
      <c r="C17860" s="22"/>
      <c r="F17860" s="25"/>
    </row>
    <row r="17861" spans="1:6" ht="12.75" x14ac:dyDescent="0.2">
      <c r="A17861" s="20"/>
      <c r="C17861" s="22"/>
      <c r="F17861" s="25"/>
    </row>
    <row r="17862" spans="1:6" ht="12.75" x14ac:dyDescent="0.2">
      <c r="A17862" s="20"/>
      <c r="C17862" s="22"/>
      <c r="F17862" s="25"/>
    </row>
    <row r="17863" spans="1:6" ht="12.75" x14ac:dyDescent="0.2">
      <c r="A17863" s="20"/>
      <c r="C17863" s="22"/>
      <c r="F17863" s="25"/>
    </row>
    <row r="17864" spans="1:6" ht="12.75" x14ac:dyDescent="0.2">
      <c r="A17864" s="20"/>
      <c r="C17864" s="22"/>
      <c r="F17864" s="25"/>
    </row>
    <row r="17865" spans="1:6" ht="12.75" x14ac:dyDescent="0.2">
      <c r="A17865" s="20"/>
      <c r="C17865" s="22"/>
      <c r="F17865" s="25"/>
    </row>
    <row r="17866" spans="1:6" ht="12.75" x14ac:dyDescent="0.2">
      <c r="A17866" s="20"/>
      <c r="C17866" s="22"/>
      <c r="F17866" s="25"/>
    </row>
    <row r="17867" spans="1:6" ht="12.75" x14ac:dyDescent="0.2">
      <c r="A17867" s="20"/>
      <c r="C17867" s="22"/>
      <c r="F17867" s="25"/>
    </row>
    <row r="17868" spans="1:6" ht="12.75" x14ac:dyDescent="0.2">
      <c r="A17868" s="20"/>
      <c r="C17868" s="22"/>
      <c r="F17868" s="25"/>
    </row>
    <row r="17869" spans="1:6" ht="12.75" x14ac:dyDescent="0.2">
      <c r="A17869" s="20"/>
      <c r="C17869" s="22"/>
      <c r="F17869" s="25"/>
    </row>
    <row r="17870" spans="1:6" ht="12.75" x14ac:dyDescent="0.2">
      <c r="A17870" s="20"/>
      <c r="C17870" s="22"/>
      <c r="F17870" s="25"/>
    </row>
    <row r="17871" spans="1:6" ht="12.75" x14ac:dyDescent="0.2">
      <c r="A17871" s="20"/>
      <c r="C17871" s="22"/>
      <c r="F17871" s="25"/>
    </row>
    <row r="17872" spans="1:6" ht="12.75" x14ac:dyDescent="0.2">
      <c r="A17872" s="20"/>
      <c r="C17872" s="22"/>
      <c r="F17872" s="25"/>
    </row>
    <row r="17873" spans="1:6" ht="12.75" x14ac:dyDescent="0.2">
      <c r="A17873" s="20"/>
      <c r="C17873" s="22"/>
      <c r="F17873" s="25"/>
    </row>
    <row r="17874" spans="1:6" ht="12.75" x14ac:dyDescent="0.2">
      <c r="A17874" s="20"/>
      <c r="C17874" s="22"/>
      <c r="F17874" s="25"/>
    </row>
    <row r="17875" spans="1:6" ht="12.75" x14ac:dyDescent="0.2">
      <c r="A17875" s="20"/>
      <c r="C17875" s="22"/>
      <c r="F17875" s="25"/>
    </row>
    <row r="17876" spans="1:6" ht="12.75" x14ac:dyDescent="0.2">
      <c r="A17876" s="20"/>
      <c r="C17876" s="22"/>
      <c r="F17876" s="25"/>
    </row>
    <row r="17877" spans="1:6" ht="12.75" x14ac:dyDescent="0.2">
      <c r="A17877" s="20"/>
      <c r="C17877" s="22"/>
      <c r="F17877" s="25"/>
    </row>
    <row r="17878" spans="1:6" ht="12.75" x14ac:dyDescent="0.2">
      <c r="A17878" s="20"/>
      <c r="C17878" s="22"/>
      <c r="F17878" s="25"/>
    </row>
    <row r="17879" spans="1:6" ht="12.75" x14ac:dyDescent="0.2">
      <c r="A17879" s="20"/>
      <c r="C17879" s="22"/>
      <c r="F17879" s="25"/>
    </row>
    <row r="17880" spans="1:6" ht="12.75" x14ac:dyDescent="0.2">
      <c r="A17880" s="20"/>
      <c r="C17880" s="22"/>
      <c r="F17880" s="25"/>
    </row>
    <row r="17881" spans="1:6" ht="12.75" x14ac:dyDescent="0.2">
      <c r="A17881" s="20"/>
      <c r="C17881" s="22"/>
      <c r="F17881" s="25"/>
    </row>
    <row r="17882" spans="1:6" ht="12.75" x14ac:dyDescent="0.2">
      <c r="A17882" s="20"/>
      <c r="C17882" s="22"/>
      <c r="F17882" s="25"/>
    </row>
    <row r="17883" spans="1:6" ht="12.75" x14ac:dyDescent="0.2">
      <c r="A17883" s="20"/>
      <c r="C17883" s="22"/>
      <c r="F17883" s="25"/>
    </row>
    <row r="17884" spans="1:6" ht="12.75" x14ac:dyDescent="0.2">
      <c r="A17884" s="20"/>
      <c r="C17884" s="22"/>
      <c r="F17884" s="25"/>
    </row>
    <row r="17885" spans="1:6" ht="12.75" x14ac:dyDescent="0.2">
      <c r="A17885" s="20"/>
      <c r="C17885" s="22"/>
      <c r="F17885" s="25"/>
    </row>
    <row r="17886" spans="1:6" ht="12.75" x14ac:dyDescent="0.2">
      <c r="A17886" s="20"/>
      <c r="C17886" s="22"/>
      <c r="F17886" s="25"/>
    </row>
    <row r="17887" spans="1:6" ht="12.75" x14ac:dyDescent="0.2">
      <c r="A17887" s="20"/>
      <c r="C17887" s="22"/>
      <c r="F17887" s="25"/>
    </row>
    <row r="17888" spans="1:6" ht="12.75" x14ac:dyDescent="0.2">
      <c r="A17888" s="20"/>
      <c r="C17888" s="22"/>
      <c r="F17888" s="25"/>
    </row>
    <row r="17889" spans="1:6" ht="12.75" x14ac:dyDescent="0.2">
      <c r="A17889" s="20"/>
      <c r="C17889" s="22"/>
      <c r="F17889" s="25"/>
    </row>
    <row r="17890" spans="1:6" ht="12.75" x14ac:dyDescent="0.2">
      <c r="A17890" s="20"/>
      <c r="C17890" s="22"/>
      <c r="F17890" s="25"/>
    </row>
    <row r="17891" spans="1:6" ht="12.75" x14ac:dyDescent="0.2">
      <c r="A17891" s="20"/>
      <c r="C17891" s="22"/>
      <c r="F17891" s="25"/>
    </row>
    <row r="17892" spans="1:6" ht="12.75" x14ac:dyDescent="0.2">
      <c r="A17892" s="20"/>
      <c r="C17892" s="22"/>
      <c r="F17892" s="25"/>
    </row>
    <row r="17893" spans="1:6" ht="12.75" x14ac:dyDescent="0.2">
      <c r="A17893" s="20"/>
      <c r="C17893" s="22"/>
      <c r="F17893" s="25"/>
    </row>
    <row r="17894" spans="1:6" ht="12.75" x14ac:dyDescent="0.2">
      <c r="A17894" s="20"/>
      <c r="C17894" s="22"/>
      <c r="F17894" s="25"/>
    </row>
    <row r="17895" spans="1:6" ht="12.75" x14ac:dyDescent="0.2">
      <c r="A17895" s="20"/>
      <c r="C17895" s="22"/>
      <c r="F17895" s="25"/>
    </row>
    <row r="17896" spans="1:6" ht="12.75" x14ac:dyDescent="0.2">
      <c r="A17896" s="20"/>
      <c r="C17896" s="22"/>
      <c r="F17896" s="25"/>
    </row>
    <row r="17897" spans="1:6" ht="12.75" x14ac:dyDescent="0.2">
      <c r="A17897" s="20"/>
      <c r="C17897" s="22"/>
      <c r="F17897" s="25"/>
    </row>
    <row r="17898" spans="1:6" ht="12.75" x14ac:dyDescent="0.2">
      <c r="A17898" s="20"/>
      <c r="C17898" s="22"/>
      <c r="F17898" s="25"/>
    </row>
    <row r="17899" spans="1:6" ht="12.75" x14ac:dyDescent="0.2">
      <c r="A17899" s="20"/>
      <c r="C17899" s="22"/>
      <c r="F17899" s="25"/>
    </row>
    <row r="17900" spans="1:6" ht="12.75" x14ac:dyDescent="0.2">
      <c r="A17900" s="20"/>
      <c r="C17900" s="22"/>
      <c r="F17900" s="25"/>
    </row>
    <row r="17901" spans="1:6" ht="12.75" x14ac:dyDescent="0.2">
      <c r="A17901" s="20"/>
      <c r="C17901" s="22"/>
      <c r="F17901" s="25"/>
    </row>
    <row r="17902" spans="1:6" ht="12.75" x14ac:dyDescent="0.2">
      <c r="A17902" s="20"/>
      <c r="C17902" s="22"/>
      <c r="F17902" s="25"/>
    </row>
    <row r="17903" spans="1:6" ht="12.75" x14ac:dyDescent="0.2">
      <c r="A17903" s="20"/>
      <c r="C17903" s="22"/>
      <c r="F17903" s="25"/>
    </row>
    <row r="17904" spans="1:6" ht="12.75" x14ac:dyDescent="0.2">
      <c r="A17904" s="20"/>
      <c r="C17904" s="22"/>
      <c r="F17904" s="25"/>
    </row>
    <row r="17905" spans="1:6" ht="12.75" x14ac:dyDescent="0.2">
      <c r="A17905" s="20"/>
      <c r="C17905" s="22"/>
      <c r="F17905" s="25"/>
    </row>
    <row r="17906" spans="1:6" ht="12.75" x14ac:dyDescent="0.2">
      <c r="A17906" s="20"/>
      <c r="C17906" s="22"/>
      <c r="F17906" s="25"/>
    </row>
    <row r="17907" spans="1:6" ht="12.75" x14ac:dyDescent="0.2">
      <c r="A17907" s="20"/>
      <c r="C17907" s="22"/>
      <c r="F17907" s="25"/>
    </row>
    <row r="17908" spans="1:6" ht="12.75" x14ac:dyDescent="0.2">
      <c r="A17908" s="20"/>
      <c r="C17908" s="22"/>
      <c r="F17908" s="25"/>
    </row>
    <row r="17909" spans="1:6" ht="12.75" x14ac:dyDescent="0.2">
      <c r="A17909" s="20"/>
      <c r="C17909" s="22"/>
      <c r="F17909" s="25"/>
    </row>
    <row r="17910" spans="1:6" ht="12.75" x14ac:dyDescent="0.2">
      <c r="A17910" s="20"/>
      <c r="C17910" s="22"/>
      <c r="F17910" s="25"/>
    </row>
    <row r="17911" spans="1:6" ht="12.75" x14ac:dyDescent="0.2">
      <c r="A17911" s="20"/>
      <c r="C17911" s="22"/>
      <c r="F17911" s="25"/>
    </row>
    <row r="17912" spans="1:6" ht="12.75" x14ac:dyDescent="0.2">
      <c r="A17912" s="20"/>
      <c r="C17912" s="22"/>
      <c r="F17912" s="25"/>
    </row>
    <row r="17913" spans="1:6" ht="12.75" x14ac:dyDescent="0.2">
      <c r="A17913" s="20"/>
      <c r="C17913" s="22"/>
      <c r="F17913" s="25"/>
    </row>
    <row r="17914" spans="1:6" ht="12.75" x14ac:dyDescent="0.2">
      <c r="A17914" s="20"/>
      <c r="C17914" s="22"/>
      <c r="F17914" s="25"/>
    </row>
    <row r="17915" spans="1:6" ht="12.75" x14ac:dyDescent="0.2">
      <c r="A17915" s="20"/>
      <c r="C17915" s="22"/>
      <c r="F17915" s="25"/>
    </row>
    <row r="17916" spans="1:6" ht="12.75" x14ac:dyDescent="0.2">
      <c r="A17916" s="20"/>
      <c r="C17916" s="22"/>
      <c r="F17916" s="25"/>
    </row>
    <row r="17917" spans="1:6" ht="12.75" x14ac:dyDescent="0.2">
      <c r="A17917" s="20"/>
      <c r="C17917" s="22"/>
      <c r="F17917" s="25"/>
    </row>
    <row r="17918" spans="1:6" ht="12.75" x14ac:dyDescent="0.2">
      <c r="A17918" s="20"/>
      <c r="C17918" s="22"/>
      <c r="F17918" s="25"/>
    </row>
    <row r="17919" spans="1:6" ht="12.75" x14ac:dyDescent="0.2">
      <c r="A17919" s="20"/>
      <c r="C17919" s="22"/>
      <c r="F17919" s="25"/>
    </row>
    <row r="17920" spans="1:6" ht="12.75" x14ac:dyDescent="0.2">
      <c r="A17920" s="20"/>
      <c r="C17920" s="22"/>
      <c r="F17920" s="25"/>
    </row>
    <row r="17921" spans="1:6" ht="12.75" x14ac:dyDescent="0.2">
      <c r="A17921" s="20"/>
      <c r="C17921" s="22"/>
      <c r="F17921" s="25"/>
    </row>
    <row r="17922" spans="1:6" ht="12.75" x14ac:dyDescent="0.2">
      <c r="A17922" s="20"/>
      <c r="C17922" s="22"/>
      <c r="F17922" s="25"/>
    </row>
    <row r="17923" spans="1:6" ht="12.75" x14ac:dyDescent="0.2">
      <c r="A17923" s="20"/>
      <c r="C17923" s="22"/>
      <c r="F17923" s="25"/>
    </row>
    <row r="17924" spans="1:6" ht="12.75" x14ac:dyDescent="0.2">
      <c r="A17924" s="20"/>
      <c r="C17924" s="22"/>
      <c r="F17924" s="25"/>
    </row>
    <row r="17925" spans="1:6" ht="12.75" x14ac:dyDescent="0.2">
      <c r="A17925" s="20"/>
      <c r="C17925" s="22"/>
      <c r="F17925" s="25"/>
    </row>
    <row r="17926" spans="1:6" ht="12.75" x14ac:dyDescent="0.2">
      <c r="A17926" s="20"/>
      <c r="C17926" s="22"/>
      <c r="F17926" s="25"/>
    </row>
    <row r="17927" spans="1:6" ht="12.75" x14ac:dyDescent="0.2">
      <c r="A17927" s="20"/>
      <c r="C17927" s="22"/>
      <c r="F17927" s="25"/>
    </row>
    <row r="17928" spans="1:6" ht="12.75" x14ac:dyDescent="0.2">
      <c r="A17928" s="20"/>
      <c r="C17928" s="22"/>
      <c r="F17928" s="25"/>
    </row>
    <row r="17929" spans="1:6" ht="12.75" x14ac:dyDescent="0.2">
      <c r="A17929" s="20"/>
      <c r="C17929" s="22"/>
      <c r="F17929" s="25"/>
    </row>
    <row r="17930" spans="1:6" ht="12.75" x14ac:dyDescent="0.2">
      <c r="A17930" s="20"/>
      <c r="C17930" s="22"/>
      <c r="F17930" s="25"/>
    </row>
    <row r="17931" spans="1:6" ht="12.75" x14ac:dyDescent="0.2">
      <c r="A17931" s="20"/>
      <c r="C17931" s="22"/>
      <c r="F17931" s="25"/>
    </row>
    <row r="17932" spans="1:6" ht="12.75" x14ac:dyDescent="0.2">
      <c r="A17932" s="20"/>
      <c r="C17932" s="22"/>
      <c r="F17932" s="25"/>
    </row>
    <row r="17933" spans="1:6" ht="12.75" x14ac:dyDescent="0.2">
      <c r="A17933" s="20"/>
      <c r="C17933" s="22"/>
      <c r="F17933" s="25"/>
    </row>
    <row r="17934" spans="1:6" ht="12.75" x14ac:dyDescent="0.2">
      <c r="A17934" s="20"/>
      <c r="C17934" s="22"/>
      <c r="F17934" s="25"/>
    </row>
    <row r="17935" spans="1:6" ht="12.75" x14ac:dyDescent="0.2">
      <c r="A17935" s="20"/>
      <c r="C17935" s="22"/>
      <c r="F17935" s="25"/>
    </row>
    <row r="17936" spans="1:6" ht="12.75" x14ac:dyDescent="0.2">
      <c r="A17936" s="20"/>
      <c r="C17936" s="22"/>
      <c r="F17936" s="25"/>
    </row>
    <row r="17937" spans="1:6" ht="12.75" x14ac:dyDescent="0.2">
      <c r="A17937" s="20"/>
      <c r="C17937" s="22"/>
      <c r="F17937" s="25"/>
    </row>
    <row r="17938" spans="1:6" ht="12.75" x14ac:dyDescent="0.2">
      <c r="A17938" s="20"/>
      <c r="C17938" s="22"/>
      <c r="F17938" s="25"/>
    </row>
    <row r="17939" spans="1:6" ht="12.75" x14ac:dyDescent="0.2">
      <c r="A17939" s="20"/>
      <c r="C17939" s="22"/>
      <c r="F17939" s="25"/>
    </row>
    <row r="17940" spans="1:6" ht="12.75" x14ac:dyDescent="0.2">
      <c r="A17940" s="20"/>
      <c r="C17940" s="22"/>
      <c r="F17940" s="25"/>
    </row>
    <row r="17941" spans="1:6" ht="12.75" x14ac:dyDescent="0.2">
      <c r="A17941" s="20"/>
      <c r="C17941" s="22"/>
      <c r="F17941" s="25"/>
    </row>
    <row r="17942" spans="1:6" ht="12.75" x14ac:dyDescent="0.2">
      <c r="A17942" s="20"/>
      <c r="C17942" s="22"/>
      <c r="F17942" s="25"/>
    </row>
    <row r="17943" spans="1:6" ht="12.75" x14ac:dyDescent="0.2">
      <c r="A17943" s="20"/>
      <c r="C17943" s="22"/>
      <c r="F17943" s="25"/>
    </row>
    <row r="17944" spans="1:6" ht="12.75" x14ac:dyDescent="0.2">
      <c r="A17944" s="20"/>
      <c r="C17944" s="22"/>
      <c r="F17944" s="25"/>
    </row>
    <row r="17945" spans="1:6" ht="12.75" x14ac:dyDescent="0.2">
      <c r="A17945" s="20"/>
      <c r="C17945" s="22"/>
      <c r="F17945" s="25"/>
    </row>
    <row r="17946" spans="1:6" ht="12.75" x14ac:dyDescent="0.2">
      <c r="A17946" s="20"/>
      <c r="C17946" s="22"/>
      <c r="F17946" s="25"/>
    </row>
    <row r="17947" spans="1:6" ht="12.75" x14ac:dyDescent="0.2">
      <c r="A17947" s="20"/>
      <c r="C17947" s="22"/>
      <c r="F17947" s="25"/>
    </row>
    <row r="17948" spans="1:6" ht="12.75" x14ac:dyDescent="0.2">
      <c r="A17948" s="20"/>
      <c r="C17948" s="22"/>
      <c r="F17948" s="25"/>
    </row>
    <row r="17949" spans="1:6" ht="12.75" x14ac:dyDescent="0.2">
      <c r="A17949" s="20"/>
      <c r="C17949" s="22"/>
      <c r="F17949" s="25"/>
    </row>
    <row r="17950" spans="1:6" ht="12.75" x14ac:dyDescent="0.2">
      <c r="A17950" s="20"/>
      <c r="C17950" s="22"/>
      <c r="F17950" s="25"/>
    </row>
    <row r="17951" spans="1:6" ht="12.75" x14ac:dyDescent="0.2">
      <c r="A17951" s="20"/>
      <c r="C17951" s="22"/>
      <c r="F17951" s="25"/>
    </row>
    <row r="17952" spans="1:6" ht="12.75" x14ac:dyDescent="0.2">
      <c r="A17952" s="20"/>
      <c r="C17952" s="22"/>
      <c r="F17952" s="25"/>
    </row>
    <row r="17953" spans="1:6" ht="12.75" x14ac:dyDescent="0.2">
      <c r="A17953" s="20"/>
      <c r="C17953" s="22"/>
      <c r="F17953" s="25"/>
    </row>
    <row r="17954" spans="1:6" ht="12.75" x14ac:dyDescent="0.2">
      <c r="A17954" s="20"/>
      <c r="C17954" s="22"/>
      <c r="F17954" s="25"/>
    </row>
    <row r="17955" spans="1:6" ht="12.75" x14ac:dyDescent="0.2">
      <c r="A17955" s="20"/>
      <c r="C17955" s="22"/>
      <c r="F17955" s="25"/>
    </row>
    <row r="17956" spans="1:6" ht="12.75" x14ac:dyDescent="0.2">
      <c r="A17956" s="20"/>
      <c r="C17956" s="22"/>
      <c r="F17956" s="25"/>
    </row>
    <row r="17957" spans="1:6" ht="12.75" x14ac:dyDescent="0.2">
      <c r="A17957" s="20"/>
      <c r="C17957" s="22"/>
      <c r="F17957" s="25"/>
    </row>
    <row r="17958" spans="1:6" ht="12.75" x14ac:dyDescent="0.2">
      <c r="A17958" s="20"/>
      <c r="C17958" s="22"/>
      <c r="F17958" s="25"/>
    </row>
    <row r="17959" spans="1:6" ht="12.75" x14ac:dyDescent="0.2">
      <c r="A17959" s="20"/>
      <c r="C17959" s="22"/>
      <c r="F17959" s="25"/>
    </row>
    <row r="17960" spans="1:6" ht="12.75" x14ac:dyDescent="0.2">
      <c r="A17960" s="20"/>
      <c r="C17960" s="22"/>
      <c r="F17960" s="25"/>
    </row>
    <row r="17961" spans="1:6" ht="12.75" x14ac:dyDescent="0.2">
      <c r="A17961" s="20"/>
      <c r="C17961" s="22"/>
      <c r="F17961" s="25"/>
    </row>
    <row r="17962" spans="1:6" ht="12.75" x14ac:dyDescent="0.2">
      <c r="A17962" s="20"/>
      <c r="C17962" s="22"/>
      <c r="F17962" s="25"/>
    </row>
    <row r="17963" spans="1:6" ht="12.75" x14ac:dyDescent="0.2">
      <c r="A17963" s="20"/>
      <c r="C17963" s="22"/>
      <c r="F17963" s="25"/>
    </row>
    <row r="17964" spans="1:6" ht="12.75" x14ac:dyDescent="0.2">
      <c r="A17964" s="20"/>
      <c r="C17964" s="22"/>
      <c r="F17964" s="25"/>
    </row>
    <row r="17965" spans="1:6" ht="12.75" x14ac:dyDescent="0.2">
      <c r="A17965" s="20"/>
      <c r="C17965" s="22"/>
      <c r="F17965" s="25"/>
    </row>
    <row r="17966" spans="1:6" ht="12.75" x14ac:dyDescent="0.2">
      <c r="A17966" s="20"/>
      <c r="C17966" s="22"/>
      <c r="F17966" s="25"/>
    </row>
    <row r="17967" spans="1:6" ht="12.75" x14ac:dyDescent="0.2">
      <c r="A17967" s="20"/>
      <c r="C17967" s="22"/>
      <c r="F17967" s="25"/>
    </row>
    <row r="17968" spans="1:6" ht="12.75" x14ac:dyDescent="0.2">
      <c r="A17968" s="20"/>
      <c r="C17968" s="22"/>
      <c r="F17968" s="25"/>
    </row>
    <row r="17969" spans="1:6" ht="12.75" x14ac:dyDescent="0.2">
      <c r="A17969" s="20"/>
      <c r="C17969" s="22"/>
      <c r="F17969" s="25"/>
    </row>
    <row r="17970" spans="1:6" ht="12.75" x14ac:dyDescent="0.2">
      <c r="A17970" s="20"/>
      <c r="C17970" s="22"/>
      <c r="F17970" s="25"/>
    </row>
    <row r="17971" spans="1:6" ht="12.75" x14ac:dyDescent="0.2">
      <c r="A17971" s="20"/>
      <c r="C17971" s="22"/>
      <c r="F17971" s="25"/>
    </row>
    <row r="17972" spans="1:6" ht="12.75" x14ac:dyDescent="0.2">
      <c r="A17972" s="20"/>
      <c r="C17972" s="22"/>
      <c r="F17972" s="25"/>
    </row>
    <row r="17973" spans="1:6" ht="12.75" x14ac:dyDescent="0.2">
      <c r="A17973" s="20"/>
      <c r="C17973" s="22"/>
      <c r="F17973" s="25"/>
    </row>
    <row r="17974" spans="1:6" ht="12.75" x14ac:dyDescent="0.2">
      <c r="A17974" s="20"/>
      <c r="C17974" s="22"/>
      <c r="F17974" s="25"/>
    </row>
    <row r="17975" spans="1:6" ht="12.75" x14ac:dyDescent="0.2">
      <c r="A17975" s="20"/>
      <c r="C17975" s="22"/>
      <c r="F17975" s="25"/>
    </row>
    <row r="17976" spans="1:6" ht="12.75" x14ac:dyDescent="0.2">
      <c r="A17976" s="20"/>
      <c r="C17976" s="22"/>
      <c r="F17976" s="25"/>
    </row>
    <row r="17977" spans="1:6" ht="12.75" x14ac:dyDescent="0.2">
      <c r="A17977" s="20"/>
      <c r="C17977" s="22"/>
      <c r="F17977" s="25"/>
    </row>
    <row r="17978" spans="1:6" ht="12.75" x14ac:dyDescent="0.2">
      <c r="A17978" s="20"/>
      <c r="C17978" s="22"/>
      <c r="F17978" s="25"/>
    </row>
    <row r="17979" spans="1:6" ht="12.75" x14ac:dyDescent="0.2">
      <c r="A17979" s="20"/>
      <c r="C17979" s="22"/>
      <c r="F17979" s="25"/>
    </row>
    <row r="17980" spans="1:6" ht="12.75" x14ac:dyDescent="0.2">
      <c r="A17980" s="20"/>
      <c r="C17980" s="22"/>
      <c r="F17980" s="25"/>
    </row>
    <row r="17981" spans="1:6" ht="12.75" x14ac:dyDescent="0.2">
      <c r="A17981" s="20"/>
      <c r="C17981" s="22"/>
      <c r="F17981" s="25"/>
    </row>
    <row r="17982" spans="1:6" ht="12.75" x14ac:dyDescent="0.2">
      <c r="A17982" s="20"/>
      <c r="C17982" s="22"/>
      <c r="F17982" s="25"/>
    </row>
    <row r="17983" spans="1:6" ht="12.75" x14ac:dyDescent="0.2">
      <c r="A17983" s="20"/>
      <c r="C17983" s="22"/>
      <c r="F17983" s="25"/>
    </row>
    <row r="17984" spans="1:6" ht="12.75" x14ac:dyDescent="0.2">
      <c r="A17984" s="20"/>
      <c r="C17984" s="22"/>
      <c r="F17984" s="25"/>
    </row>
    <row r="17985" spans="1:6" ht="12.75" x14ac:dyDescent="0.2">
      <c r="A17985" s="20"/>
      <c r="C17985" s="22"/>
      <c r="F17985" s="25"/>
    </row>
    <row r="17986" spans="1:6" ht="12.75" x14ac:dyDescent="0.2">
      <c r="A17986" s="20"/>
      <c r="C17986" s="22"/>
      <c r="F17986" s="25"/>
    </row>
    <row r="17987" spans="1:6" ht="12.75" x14ac:dyDescent="0.2">
      <c r="A17987" s="20"/>
      <c r="C17987" s="22"/>
      <c r="F17987" s="25"/>
    </row>
    <row r="17988" spans="1:6" ht="12.75" x14ac:dyDescent="0.2">
      <c r="A17988" s="20"/>
      <c r="C17988" s="22"/>
      <c r="F17988" s="25"/>
    </row>
    <row r="17989" spans="1:6" ht="12.75" x14ac:dyDescent="0.2">
      <c r="A17989" s="20"/>
      <c r="C17989" s="22"/>
      <c r="F17989" s="25"/>
    </row>
    <row r="17990" spans="1:6" ht="12.75" x14ac:dyDescent="0.2">
      <c r="A17990" s="20"/>
      <c r="C17990" s="22"/>
      <c r="F17990" s="25"/>
    </row>
    <row r="17991" spans="1:6" ht="12.75" x14ac:dyDescent="0.2">
      <c r="A17991" s="20"/>
      <c r="C17991" s="22"/>
      <c r="F17991" s="25"/>
    </row>
    <row r="17992" spans="1:6" ht="12.75" x14ac:dyDescent="0.2">
      <c r="A17992" s="20"/>
      <c r="C17992" s="22"/>
      <c r="F17992" s="25"/>
    </row>
    <row r="17993" spans="1:6" ht="12.75" x14ac:dyDescent="0.2">
      <c r="A17993" s="20"/>
      <c r="C17993" s="22"/>
      <c r="F17993" s="25"/>
    </row>
    <row r="17994" spans="1:6" ht="12.75" x14ac:dyDescent="0.2">
      <c r="A17994" s="20"/>
      <c r="C17994" s="22"/>
      <c r="F17994" s="25"/>
    </row>
    <row r="17995" spans="1:6" ht="12.75" x14ac:dyDescent="0.2">
      <c r="A17995" s="20"/>
      <c r="C17995" s="22"/>
      <c r="F17995" s="25"/>
    </row>
    <row r="17996" spans="1:6" ht="12.75" x14ac:dyDescent="0.2">
      <c r="A17996" s="20"/>
      <c r="C17996" s="22"/>
      <c r="F17996" s="25"/>
    </row>
    <row r="17997" spans="1:6" ht="12.75" x14ac:dyDescent="0.2">
      <c r="A17997" s="20"/>
      <c r="C17997" s="22"/>
      <c r="F17997" s="25"/>
    </row>
    <row r="17998" spans="1:6" ht="12.75" x14ac:dyDescent="0.2">
      <c r="A17998" s="20"/>
      <c r="C17998" s="22"/>
      <c r="F17998" s="25"/>
    </row>
    <row r="17999" spans="1:6" ht="12.75" x14ac:dyDescent="0.2">
      <c r="A17999" s="20"/>
      <c r="C17999" s="22"/>
      <c r="F17999" s="25"/>
    </row>
    <row r="18000" spans="1:6" ht="12.75" x14ac:dyDescent="0.2">
      <c r="A18000" s="20"/>
      <c r="C18000" s="22"/>
      <c r="F18000" s="25"/>
    </row>
    <row r="18001" spans="1:6" ht="12.75" x14ac:dyDescent="0.2">
      <c r="A18001" s="20"/>
      <c r="C18001" s="22"/>
      <c r="F18001" s="25"/>
    </row>
    <row r="18002" spans="1:6" ht="12.75" x14ac:dyDescent="0.2">
      <c r="A18002" s="20"/>
      <c r="C18002" s="22"/>
      <c r="F18002" s="25"/>
    </row>
    <row r="18003" spans="1:6" ht="12.75" x14ac:dyDescent="0.2">
      <c r="A18003" s="20"/>
      <c r="C18003" s="22"/>
      <c r="F18003" s="25"/>
    </row>
    <row r="18004" spans="1:6" ht="12.75" x14ac:dyDescent="0.2">
      <c r="A18004" s="20"/>
      <c r="C18004" s="22"/>
      <c r="F18004" s="25"/>
    </row>
    <row r="18005" spans="1:6" ht="12.75" x14ac:dyDescent="0.2">
      <c r="A18005" s="20"/>
      <c r="C18005" s="22"/>
      <c r="F18005" s="25"/>
    </row>
    <row r="18006" spans="1:6" ht="12.75" x14ac:dyDescent="0.2">
      <c r="A18006" s="20"/>
      <c r="C18006" s="22"/>
      <c r="F18006" s="25"/>
    </row>
    <row r="18007" spans="1:6" ht="12.75" x14ac:dyDescent="0.2">
      <c r="A18007" s="20"/>
      <c r="C18007" s="22"/>
      <c r="F18007" s="25"/>
    </row>
    <row r="18008" spans="1:6" ht="12.75" x14ac:dyDescent="0.2">
      <c r="A18008" s="20"/>
      <c r="C18008" s="22"/>
      <c r="F18008" s="25"/>
    </row>
    <row r="18009" spans="1:6" ht="12.75" x14ac:dyDescent="0.2">
      <c r="A18009" s="20"/>
      <c r="C18009" s="22"/>
      <c r="F18009" s="25"/>
    </row>
    <row r="18010" spans="1:6" ht="12.75" x14ac:dyDescent="0.2">
      <c r="A18010" s="20"/>
      <c r="C18010" s="22"/>
      <c r="F18010" s="25"/>
    </row>
    <row r="18011" spans="1:6" ht="12.75" x14ac:dyDescent="0.2">
      <c r="A18011" s="20"/>
      <c r="C18011" s="22"/>
      <c r="F18011" s="25"/>
    </row>
    <row r="18012" spans="1:6" ht="12.75" x14ac:dyDescent="0.2">
      <c r="A18012" s="20"/>
      <c r="C18012" s="22"/>
      <c r="F18012" s="25"/>
    </row>
    <row r="18013" spans="1:6" ht="12.75" x14ac:dyDescent="0.2">
      <c r="A18013" s="20"/>
      <c r="C18013" s="22"/>
      <c r="F18013" s="25"/>
    </row>
    <row r="18014" spans="1:6" ht="12.75" x14ac:dyDescent="0.2">
      <c r="A18014" s="20"/>
      <c r="C18014" s="22"/>
      <c r="F18014" s="25"/>
    </row>
    <row r="18015" spans="1:6" ht="12.75" x14ac:dyDescent="0.2">
      <c r="A18015" s="20"/>
      <c r="C18015" s="22"/>
      <c r="F18015" s="25"/>
    </row>
    <row r="18016" spans="1:6" ht="12.75" x14ac:dyDescent="0.2">
      <c r="A18016" s="20"/>
      <c r="C18016" s="22"/>
      <c r="F18016" s="25"/>
    </row>
    <row r="18017" spans="1:6" ht="12.75" x14ac:dyDescent="0.2">
      <c r="A18017" s="20"/>
      <c r="C18017" s="22"/>
      <c r="F18017" s="25"/>
    </row>
    <row r="18018" spans="1:6" ht="12.75" x14ac:dyDescent="0.2">
      <c r="A18018" s="20"/>
      <c r="C18018" s="22"/>
      <c r="F18018" s="25"/>
    </row>
    <row r="18019" spans="1:6" ht="12.75" x14ac:dyDescent="0.2">
      <c r="A18019" s="20"/>
      <c r="C18019" s="22"/>
      <c r="F18019" s="25"/>
    </row>
    <row r="18020" spans="1:6" ht="12.75" x14ac:dyDescent="0.2">
      <c r="A18020" s="20"/>
      <c r="C18020" s="22"/>
      <c r="F18020" s="25"/>
    </row>
    <row r="18021" spans="1:6" ht="12.75" x14ac:dyDescent="0.2">
      <c r="A18021" s="20"/>
      <c r="C18021" s="22"/>
      <c r="F18021" s="25"/>
    </row>
    <row r="18022" spans="1:6" ht="12.75" x14ac:dyDescent="0.2">
      <c r="A18022" s="20"/>
      <c r="C18022" s="22"/>
      <c r="F18022" s="25"/>
    </row>
    <row r="18023" spans="1:6" ht="12.75" x14ac:dyDescent="0.2">
      <c r="A18023" s="20"/>
      <c r="C18023" s="22"/>
      <c r="F18023" s="25"/>
    </row>
    <row r="18024" spans="1:6" ht="12.75" x14ac:dyDescent="0.2">
      <c r="A18024" s="20"/>
      <c r="C18024" s="22"/>
      <c r="F18024" s="25"/>
    </row>
    <row r="18025" spans="1:6" ht="12.75" x14ac:dyDescent="0.2">
      <c r="A18025" s="20"/>
      <c r="C18025" s="22"/>
      <c r="F18025" s="25"/>
    </row>
    <row r="18026" spans="1:6" ht="12.75" x14ac:dyDescent="0.2">
      <c r="A18026" s="20"/>
      <c r="C18026" s="22"/>
      <c r="F18026" s="25"/>
    </row>
    <row r="18027" spans="1:6" ht="12.75" x14ac:dyDescent="0.2">
      <c r="A18027" s="20"/>
      <c r="C18027" s="22"/>
      <c r="F18027" s="25"/>
    </row>
    <row r="18028" spans="1:6" ht="12.75" x14ac:dyDescent="0.2">
      <c r="A18028" s="20"/>
      <c r="C18028" s="22"/>
      <c r="F18028" s="25"/>
    </row>
    <row r="18029" spans="1:6" ht="12.75" x14ac:dyDescent="0.2">
      <c r="A18029" s="20"/>
      <c r="C18029" s="22"/>
      <c r="F18029" s="25"/>
    </row>
    <row r="18030" spans="1:6" ht="12.75" x14ac:dyDescent="0.2">
      <c r="A18030" s="20"/>
      <c r="C18030" s="22"/>
      <c r="F18030" s="25"/>
    </row>
    <row r="18031" spans="1:6" ht="12.75" x14ac:dyDescent="0.2">
      <c r="A18031" s="20"/>
      <c r="C18031" s="22"/>
      <c r="F18031" s="25"/>
    </row>
    <row r="18032" spans="1:6" ht="12.75" x14ac:dyDescent="0.2">
      <c r="A18032" s="20"/>
      <c r="C18032" s="22"/>
      <c r="F18032" s="25"/>
    </row>
    <row r="18033" spans="1:6" ht="12.75" x14ac:dyDescent="0.2">
      <c r="A18033" s="20"/>
      <c r="C18033" s="22"/>
      <c r="F18033" s="25"/>
    </row>
    <row r="18034" spans="1:6" ht="12.75" x14ac:dyDescent="0.2">
      <c r="A18034" s="20"/>
      <c r="C18034" s="22"/>
      <c r="F18034" s="25"/>
    </row>
    <row r="18035" spans="1:6" ht="12.75" x14ac:dyDescent="0.2">
      <c r="A18035" s="20"/>
      <c r="C18035" s="22"/>
      <c r="F18035" s="25"/>
    </row>
    <row r="18036" spans="1:6" ht="12.75" x14ac:dyDescent="0.2">
      <c r="A18036" s="20"/>
      <c r="C18036" s="22"/>
      <c r="F18036" s="25"/>
    </row>
    <row r="18037" spans="1:6" ht="12.75" x14ac:dyDescent="0.2">
      <c r="A18037" s="20"/>
      <c r="C18037" s="22"/>
      <c r="F18037" s="25"/>
    </row>
    <row r="18038" spans="1:6" ht="12.75" x14ac:dyDescent="0.2">
      <c r="A18038" s="20"/>
      <c r="C18038" s="22"/>
      <c r="F18038" s="25"/>
    </row>
    <row r="18039" spans="1:6" ht="12.75" x14ac:dyDescent="0.2">
      <c r="A18039" s="20"/>
      <c r="C18039" s="22"/>
      <c r="F18039" s="25"/>
    </row>
    <row r="18040" spans="1:6" ht="12.75" x14ac:dyDescent="0.2">
      <c r="A18040" s="20"/>
      <c r="C18040" s="22"/>
      <c r="F18040" s="25"/>
    </row>
    <row r="18041" spans="1:6" ht="12.75" x14ac:dyDescent="0.2">
      <c r="A18041" s="20"/>
      <c r="C18041" s="22"/>
      <c r="F18041" s="25"/>
    </row>
    <row r="18042" spans="1:6" ht="12.75" x14ac:dyDescent="0.2">
      <c r="A18042" s="20"/>
      <c r="C18042" s="22"/>
      <c r="F18042" s="25"/>
    </row>
    <row r="18043" spans="1:6" ht="12.75" x14ac:dyDescent="0.2">
      <c r="A18043" s="20"/>
      <c r="C18043" s="22"/>
      <c r="F18043" s="25"/>
    </row>
    <row r="18044" spans="1:6" ht="12.75" x14ac:dyDescent="0.2">
      <c r="A18044" s="20"/>
      <c r="C18044" s="22"/>
      <c r="F18044" s="25"/>
    </row>
    <row r="18045" spans="1:6" ht="12.75" x14ac:dyDescent="0.2">
      <c r="A18045" s="20"/>
      <c r="C18045" s="22"/>
      <c r="F18045" s="25"/>
    </row>
    <row r="18046" spans="1:6" ht="12.75" x14ac:dyDescent="0.2">
      <c r="A18046" s="20"/>
      <c r="C18046" s="22"/>
      <c r="F18046" s="25"/>
    </row>
    <row r="18047" spans="1:6" ht="12.75" x14ac:dyDescent="0.2">
      <c r="A18047" s="20"/>
      <c r="C18047" s="22"/>
      <c r="F18047" s="25"/>
    </row>
    <row r="18048" spans="1:6" ht="12.75" x14ac:dyDescent="0.2">
      <c r="A18048" s="20"/>
      <c r="C18048" s="22"/>
      <c r="F18048" s="25"/>
    </row>
    <row r="18049" spans="1:6" ht="12.75" x14ac:dyDescent="0.2">
      <c r="A18049" s="20"/>
      <c r="C18049" s="22"/>
      <c r="F18049" s="25"/>
    </row>
    <row r="18050" spans="1:6" ht="12.75" x14ac:dyDescent="0.2">
      <c r="A18050" s="20"/>
      <c r="C18050" s="22"/>
      <c r="F18050" s="25"/>
    </row>
    <row r="18051" spans="1:6" ht="12.75" x14ac:dyDescent="0.2">
      <c r="A18051" s="20"/>
      <c r="C18051" s="22"/>
      <c r="F18051" s="25"/>
    </row>
    <row r="18052" spans="1:6" ht="12.75" x14ac:dyDescent="0.2">
      <c r="A18052" s="20"/>
      <c r="C18052" s="22"/>
      <c r="F18052" s="25"/>
    </row>
    <row r="18053" spans="1:6" ht="12.75" x14ac:dyDescent="0.2">
      <c r="A18053" s="20"/>
      <c r="C18053" s="22"/>
      <c r="F18053" s="25"/>
    </row>
    <row r="18054" spans="1:6" ht="12.75" x14ac:dyDescent="0.2">
      <c r="A18054" s="20"/>
      <c r="C18054" s="22"/>
      <c r="F18054" s="25"/>
    </row>
    <row r="18055" spans="1:6" ht="12.75" x14ac:dyDescent="0.2">
      <c r="A18055" s="20"/>
      <c r="C18055" s="22"/>
      <c r="F18055" s="25"/>
    </row>
    <row r="18056" spans="1:6" ht="12.75" x14ac:dyDescent="0.2">
      <c r="A18056" s="20"/>
      <c r="C18056" s="22"/>
      <c r="F18056" s="25"/>
    </row>
    <row r="18057" spans="1:6" ht="12.75" x14ac:dyDescent="0.2">
      <c r="A18057" s="20"/>
      <c r="C18057" s="22"/>
      <c r="F18057" s="25"/>
    </row>
    <row r="18058" spans="1:6" ht="12.75" x14ac:dyDescent="0.2">
      <c r="A18058" s="20"/>
      <c r="C18058" s="22"/>
      <c r="F18058" s="25"/>
    </row>
    <row r="18059" spans="1:6" ht="12.75" x14ac:dyDescent="0.2">
      <c r="A18059" s="20"/>
      <c r="C18059" s="22"/>
      <c r="F18059" s="25"/>
    </row>
    <row r="18060" spans="1:6" ht="12.75" x14ac:dyDescent="0.2">
      <c r="A18060" s="20"/>
      <c r="C18060" s="22"/>
      <c r="F18060" s="25"/>
    </row>
    <row r="18061" spans="1:6" ht="12.75" x14ac:dyDescent="0.2">
      <c r="A18061" s="20"/>
      <c r="C18061" s="22"/>
      <c r="F18061" s="25"/>
    </row>
    <row r="18062" spans="1:6" ht="12.75" x14ac:dyDescent="0.2">
      <c r="A18062" s="20"/>
      <c r="C18062" s="22"/>
      <c r="F18062" s="25"/>
    </row>
    <row r="18063" spans="1:6" ht="12.75" x14ac:dyDescent="0.2">
      <c r="A18063" s="20"/>
      <c r="C18063" s="22"/>
      <c r="F18063" s="25"/>
    </row>
    <row r="18064" spans="1:6" ht="12.75" x14ac:dyDescent="0.2">
      <c r="A18064" s="20"/>
      <c r="C18064" s="22"/>
      <c r="F18064" s="25"/>
    </row>
    <row r="18065" spans="1:6" ht="12.75" x14ac:dyDescent="0.2">
      <c r="A18065" s="20"/>
      <c r="C18065" s="22"/>
      <c r="F18065" s="25"/>
    </row>
    <row r="18066" spans="1:6" ht="12.75" x14ac:dyDescent="0.2">
      <c r="A18066" s="20"/>
      <c r="C18066" s="22"/>
      <c r="F18066" s="25"/>
    </row>
    <row r="18067" spans="1:6" ht="12.75" x14ac:dyDescent="0.2">
      <c r="A18067" s="20"/>
      <c r="C18067" s="22"/>
      <c r="F18067" s="25"/>
    </row>
    <row r="18068" spans="1:6" ht="12.75" x14ac:dyDescent="0.2">
      <c r="A18068" s="20"/>
      <c r="C18068" s="22"/>
      <c r="F18068" s="25"/>
    </row>
    <row r="18069" spans="1:6" ht="12.75" x14ac:dyDescent="0.2">
      <c r="A18069" s="20"/>
      <c r="C18069" s="22"/>
      <c r="F18069" s="25"/>
    </row>
    <row r="18070" spans="1:6" ht="12.75" x14ac:dyDescent="0.2">
      <c r="A18070" s="20"/>
      <c r="C18070" s="22"/>
      <c r="F18070" s="25"/>
    </row>
    <row r="18071" spans="1:6" ht="12.75" x14ac:dyDescent="0.2">
      <c r="A18071" s="20"/>
      <c r="C18071" s="22"/>
      <c r="F18071" s="25"/>
    </row>
    <row r="18072" spans="1:6" ht="12.75" x14ac:dyDescent="0.2">
      <c r="A18072" s="20"/>
      <c r="C18072" s="22"/>
      <c r="F18072" s="25"/>
    </row>
    <row r="18073" spans="1:6" ht="12.75" x14ac:dyDescent="0.2">
      <c r="A18073" s="20"/>
      <c r="C18073" s="22"/>
      <c r="F18073" s="25"/>
    </row>
    <row r="18074" spans="1:6" ht="12.75" x14ac:dyDescent="0.2">
      <c r="A18074" s="20"/>
      <c r="C18074" s="22"/>
      <c r="F18074" s="25"/>
    </row>
    <row r="18075" spans="1:6" ht="12.75" x14ac:dyDescent="0.2">
      <c r="A18075" s="20"/>
      <c r="C18075" s="22"/>
      <c r="F18075" s="25"/>
    </row>
    <row r="18076" spans="1:6" ht="12.75" x14ac:dyDescent="0.2">
      <c r="A18076" s="20"/>
      <c r="C18076" s="22"/>
      <c r="F18076" s="25"/>
    </row>
    <row r="18077" spans="1:6" ht="12.75" x14ac:dyDescent="0.2">
      <c r="A18077" s="20"/>
      <c r="C18077" s="22"/>
      <c r="F18077" s="25"/>
    </row>
    <row r="18078" spans="1:6" ht="12.75" x14ac:dyDescent="0.2">
      <c r="A18078" s="20"/>
      <c r="C18078" s="22"/>
      <c r="F18078" s="25"/>
    </row>
    <row r="18079" spans="1:6" ht="12.75" x14ac:dyDescent="0.2">
      <c r="A18079" s="20"/>
      <c r="C18079" s="22"/>
      <c r="F18079" s="25"/>
    </row>
    <row r="18080" spans="1:6" ht="12.75" x14ac:dyDescent="0.2">
      <c r="A18080" s="20"/>
      <c r="C18080" s="22"/>
      <c r="F18080" s="25"/>
    </row>
    <row r="18081" spans="1:6" ht="12.75" x14ac:dyDescent="0.2">
      <c r="A18081" s="20"/>
      <c r="C18081" s="22"/>
      <c r="F18081" s="25"/>
    </row>
    <row r="18082" spans="1:6" ht="12.75" x14ac:dyDescent="0.2">
      <c r="A18082" s="20"/>
      <c r="C18082" s="22"/>
      <c r="F18082" s="25"/>
    </row>
    <row r="18083" spans="1:6" ht="12.75" x14ac:dyDescent="0.2">
      <c r="A18083" s="20"/>
      <c r="C18083" s="22"/>
      <c r="F18083" s="25"/>
    </row>
    <row r="18084" spans="1:6" ht="12.75" x14ac:dyDescent="0.2">
      <c r="A18084" s="20"/>
      <c r="C18084" s="22"/>
      <c r="F18084" s="25"/>
    </row>
    <row r="18085" spans="1:6" ht="12.75" x14ac:dyDescent="0.2">
      <c r="A18085" s="20"/>
      <c r="C18085" s="22"/>
      <c r="F18085" s="25"/>
    </row>
    <row r="18086" spans="1:6" ht="12.75" x14ac:dyDescent="0.2">
      <c r="A18086" s="20"/>
      <c r="C18086" s="22"/>
      <c r="F18086" s="25"/>
    </row>
    <row r="18087" spans="1:6" ht="12.75" x14ac:dyDescent="0.2">
      <c r="A18087" s="20"/>
      <c r="C18087" s="22"/>
      <c r="F18087" s="25"/>
    </row>
    <row r="18088" spans="1:6" ht="12.75" x14ac:dyDescent="0.2">
      <c r="A18088" s="20"/>
      <c r="C18088" s="22"/>
      <c r="F18088" s="25"/>
    </row>
    <row r="18089" spans="1:6" ht="12.75" x14ac:dyDescent="0.2">
      <c r="A18089" s="20"/>
      <c r="C18089" s="22"/>
      <c r="F18089" s="25"/>
    </row>
    <row r="18090" spans="1:6" ht="12.75" x14ac:dyDescent="0.2">
      <c r="A18090" s="20"/>
      <c r="C18090" s="22"/>
      <c r="F18090" s="25"/>
    </row>
    <row r="18091" spans="1:6" ht="12.75" x14ac:dyDescent="0.2">
      <c r="A18091" s="20"/>
      <c r="C18091" s="22"/>
      <c r="F18091" s="25"/>
    </row>
    <row r="18092" spans="1:6" ht="12.75" x14ac:dyDescent="0.2">
      <c r="A18092" s="20"/>
      <c r="C18092" s="22"/>
      <c r="F18092" s="25"/>
    </row>
    <row r="18093" spans="1:6" ht="12.75" x14ac:dyDescent="0.2">
      <c r="A18093" s="20"/>
      <c r="C18093" s="22"/>
      <c r="F18093" s="25"/>
    </row>
    <row r="18094" spans="1:6" ht="12.75" x14ac:dyDescent="0.2">
      <c r="A18094" s="20"/>
      <c r="C18094" s="22"/>
      <c r="F18094" s="25"/>
    </row>
    <row r="18095" spans="1:6" ht="12.75" x14ac:dyDescent="0.2">
      <c r="A18095" s="20"/>
      <c r="C18095" s="22"/>
      <c r="F18095" s="25"/>
    </row>
    <row r="18096" spans="1:6" ht="12.75" x14ac:dyDescent="0.2">
      <c r="A18096" s="20"/>
      <c r="C18096" s="22"/>
      <c r="F18096" s="25"/>
    </row>
    <row r="18097" spans="1:6" ht="12.75" x14ac:dyDescent="0.2">
      <c r="A18097" s="20"/>
      <c r="C18097" s="22"/>
      <c r="F18097" s="25"/>
    </row>
    <row r="18098" spans="1:6" ht="12.75" x14ac:dyDescent="0.2">
      <c r="A18098" s="20"/>
      <c r="C18098" s="22"/>
      <c r="F18098" s="25"/>
    </row>
    <row r="18099" spans="1:6" ht="12.75" x14ac:dyDescent="0.2">
      <c r="A18099" s="20"/>
      <c r="C18099" s="22"/>
      <c r="F18099" s="25"/>
    </row>
    <row r="18100" spans="1:6" ht="12.75" x14ac:dyDescent="0.2">
      <c r="A18100" s="20"/>
      <c r="C18100" s="22"/>
      <c r="F18100" s="25"/>
    </row>
    <row r="18101" spans="1:6" ht="12.75" x14ac:dyDescent="0.2">
      <c r="A18101" s="20"/>
      <c r="C18101" s="22"/>
      <c r="F18101" s="25"/>
    </row>
    <row r="18102" spans="1:6" ht="12.75" x14ac:dyDescent="0.2">
      <c r="A18102" s="20"/>
      <c r="C18102" s="22"/>
      <c r="F18102" s="25"/>
    </row>
    <row r="18103" spans="1:6" ht="12.75" x14ac:dyDescent="0.2">
      <c r="A18103" s="20"/>
      <c r="C18103" s="22"/>
      <c r="F18103" s="25"/>
    </row>
    <row r="18104" spans="1:6" ht="12.75" x14ac:dyDescent="0.2">
      <c r="A18104" s="20"/>
      <c r="C18104" s="22"/>
      <c r="F18104" s="25"/>
    </row>
    <row r="18105" spans="1:6" ht="12.75" x14ac:dyDescent="0.2">
      <c r="A18105" s="20"/>
      <c r="C18105" s="22"/>
      <c r="F18105" s="25"/>
    </row>
    <row r="18106" spans="1:6" ht="12.75" x14ac:dyDescent="0.2">
      <c r="A18106" s="20"/>
      <c r="C18106" s="22"/>
      <c r="F18106" s="25"/>
    </row>
    <row r="18107" spans="1:6" ht="12.75" x14ac:dyDescent="0.2">
      <c r="A18107" s="20"/>
      <c r="C18107" s="22"/>
      <c r="F18107" s="25"/>
    </row>
    <row r="18108" spans="1:6" ht="12.75" x14ac:dyDescent="0.2">
      <c r="A18108" s="20"/>
      <c r="C18108" s="22"/>
      <c r="F18108" s="25"/>
    </row>
    <row r="18109" spans="1:6" ht="12.75" x14ac:dyDescent="0.2">
      <c r="A18109" s="20"/>
      <c r="C18109" s="22"/>
      <c r="F18109" s="25"/>
    </row>
    <row r="18110" spans="1:6" ht="12.75" x14ac:dyDescent="0.2">
      <c r="A18110" s="20"/>
      <c r="C18110" s="22"/>
      <c r="F18110" s="25"/>
    </row>
    <row r="18111" spans="1:6" ht="12.75" x14ac:dyDescent="0.2">
      <c r="A18111" s="20"/>
      <c r="C18111" s="22"/>
      <c r="F18111" s="25"/>
    </row>
    <row r="18112" spans="1:6" ht="12.75" x14ac:dyDescent="0.2">
      <c r="A18112" s="20"/>
      <c r="C18112" s="22"/>
      <c r="F18112" s="25"/>
    </row>
    <row r="18113" spans="1:6" ht="12.75" x14ac:dyDescent="0.2">
      <c r="A18113" s="20"/>
      <c r="C18113" s="22"/>
      <c r="F18113" s="25"/>
    </row>
    <row r="18114" spans="1:6" ht="12.75" x14ac:dyDescent="0.2">
      <c r="A18114" s="20"/>
      <c r="C18114" s="22"/>
      <c r="F18114" s="25"/>
    </row>
    <row r="18115" spans="1:6" ht="12.75" x14ac:dyDescent="0.2">
      <c r="A18115" s="20"/>
      <c r="C18115" s="22"/>
      <c r="F18115" s="25"/>
    </row>
    <row r="18116" spans="1:6" ht="12.75" x14ac:dyDescent="0.2">
      <c r="A18116" s="20"/>
      <c r="C18116" s="22"/>
      <c r="F18116" s="25"/>
    </row>
    <row r="18117" spans="1:6" ht="12.75" x14ac:dyDescent="0.2">
      <c r="A18117" s="20"/>
      <c r="C18117" s="22"/>
      <c r="F18117" s="25"/>
    </row>
    <row r="18118" spans="1:6" ht="12.75" x14ac:dyDescent="0.2">
      <c r="A18118" s="20"/>
      <c r="C18118" s="22"/>
      <c r="F18118" s="25"/>
    </row>
    <row r="18119" spans="1:6" ht="12.75" x14ac:dyDescent="0.2">
      <c r="A18119" s="20"/>
      <c r="C18119" s="22"/>
      <c r="F18119" s="25"/>
    </row>
    <row r="18120" spans="1:6" ht="12.75" x14ac:dyDescent="0.2">
      <c r="A18120" s="20"/>
      <c r="C18120" s="22"/>
      <c r="F18120" s="25"/>
    </row>
    <row r="18121" spans="1:6" ht="12.75" x14ac:dyDescent="0.2">
      <c r="A18121" s="20"/>
      <c r="C18121" s="22"/>
      <c r="F18121" s="25"/>
    </row>
    <row r="18122" spans="1:6" ht="12.75" x14ac:dyDescent="0.2">
      <c r="A18122" s="20"/>
      <c r="C18122" s="22"/>
      <c r="F18122" s="25"/>
    </row>
    <row r="18123" spans="1:6" ht="12.75" x14ac:dyDescent="0.2">
      <c r="A18123" s="20"/>
      <c r="C18123" s="22"/>
      <c r="F18123" s="25"/>
    </row>
    <row r="18124" spans="1:6" ht="12.75" x14ac:dyDescent="0.2">
      <c r="A18124" s="20"/>
      <c r="C18124" s="22"/>
      <c r="F18124" s="25"/>
    </row>
    <row r="18125" spans="1:6" ht="12.75" x14ac:dyDescent="0.2">
      <c r="A18125" s="20"/>
      <c r="C18125" s="22"/>
      <c r="F18125" s="25"/>
    </row>
    <row r="18126" spans="1:6" ht="12.75" x14ac:dyDescent="0.2">
      <c r="A18126" s="20"/>
      <c r="C18126" s="22"/>
      <c r="F18126" s="25"/>
    </row>
    <row r="18127" spans="1:6" ht="12.75" x14ac:dyDescent="0.2">
      <c r="A18127" s="20"/>
      <c r="C18127" s="22"/>
      <c r="F18127" s="25"/>
    </row>
    <row r="18128" spans="1:6" ht="12.75" x14ac:dyDescent="0.2">
      <c r="A18128" s="20"/>
      <c r="C18128" s="22"/>
      <c r="F18128" s="25"/>
    </row>
    <row r="18129" spans="1:6" ht="12.75" x14ac:dyDescent="0.2">
      <c r="A18129" s="20"/>
      <c r="C18129" s="22"/>
      <c r="F18129" s="25"/>
    </row>
    <row r="18130" spans="1:6" ht="12.75" x14ac:dyDescent="0.2">
      <c r="A18130" s="20"/>
      <c r="C18130" s="22"/>
      <c r="F18130" s="25"/>
    </row>
    <row r="18131" spans="1:6" ht="12.75" x14ac:dyDescent="0.2">
      <c r="A18131" s="20"/>
      <c r="C18131" s="22"/>
      <c r="F18131" s="25"/>
    </row>
    <row r="18132" spans="1:6" ht="12.75" x14ac:dyDescent="0.2">
      <c r="A18132" s="20"/>
      <c r="C18132" s="22"/>
      <c r="F18132" s="25"/>
    </row>
    <row r="18133" spans="1:6" ht="12.75" x14ac:dyDescent="0.2">
      <c r="A18133" s="20"/>
      <c r="C18133" s="22"/>
      <c r="F18133" s="25"/>
    </row>
    <row r="18134" spans="1:6" ht="12.75" x14ac:dyDescent="0.2">
      <c r="A18134" s="20"/>
      <c r="C18134" s="22"/>
      <c r="F18134" s="25"/>
    </row>
    <row r="18135" spans="1:6" ht="12.75" x14ac:dyDescent="0.2">
      <c r="A18135" s="20"/>
      <c r="C18135" s="22"/>
      <c r="F18135" s="25"/>
    </row>
    <row r="18136" spans="1:6" ht="12.75" x14ac:dyDescent="0.2">
      <c r="A18136" s="20"/>
      <c r="C18136" s="22"/>
      <c r="F18136" s="25"/>
    </row>
    <row r="18137" spans="1:6" ht="12.75" x14ac:dyDescent="0.2">
      <c r="A18137" s="20"/>
      <c r="C18137" s="22"/>
      <c r="F18137" s="25"/>
    </row>
    <row r="18138" spans="1:6" ht="12.75" x14ac:dyDescent="0.2">
      <c r="A18138" s="20"/>
      <c r="C18138" s="22"/>
      <c r="F18138" s="25"/>
    </row>
    <row r="18139" spans="1:6" ht="12.75" x14ac:dyDescent="0.2">
      <c r="A18139" s="20"/>
      <c r="C18139" s="22"/>
      <c r="F18139" s="25"/>
    </row>
    <row r="18140" spans="1:6" ht="12.75" x14ac:dyDescent="0.2">
      <c r="A18140" s="20"/>
      <c r="C18140" s="22"/>
      <c r="F18140" s="25"/>
    </row>
    <row r="18141" spans="1:6" ht="12.75" x14ac:dyDescent="0.2">
      <c r="A18141" s="20"/>
      <c r="C18141" s="22"/>
      <c r="F18141" s="25"/>
    </row>
    <row r="18142" spans="1:6" ht="12.75" x14ac:dyDescent="0.2">
      <c r="A18142" s="20"/>
      <c r="C18142" s="22"/>
      <c r="F18142" s="25"/>
    </row>
    <row r="18143" spans="1:6" ht="12.75" x14ac:dyDescent="0.2">
      <c r="A18143" s="20"/>
      <c r="C18143" s="22"/>
      <c r="F18143" s="25"/>
    </row>
    <row r="18144" spans="1:6" ht="12.75" x14ac:dyDescent="0.2">
      <c r="A18144" s="20"/>
      <c r="C18144" s="22"/>
      <c r="F18144" s="25"/>
    </row>
    <row r="18145" spans="1:6" ht="12.75" x14ac:dyDescent="0.2">
      <c r="A18145" s="20"/>
      <c r="C18145" s="22"/>
      <c r="F18145" s="25"/>
    </row>
    <row r="18146" spans="1:6" ht="12.75" x14ac:dyDescent="0.2">
      <c r="A18146" s="20"/>
      <c r="C18146" s="22"/>
      <c r="F18146" s="25"/>
    </row>
    <row r="18147" spans="1:6" ht="12.75" x14ac:dyDescent="0.2">
      <c r="A18147" s="20"/>
      <c r="C18147" s="22"/>
      <c r="F18147" s="25"/>
    </row>
    <row r="18148" spans="1:6" ht="12.75" x14ac:dyDescent="0.2">
      <c r="A18148" s="20"/>
      <c r="C18148" s="22"/>
      <c r="F18148" s="25"/>
    </row>
    <row r="18149" spans="1:6" ht="12.75" x14ac:dyDescent="0.2">
      <c r="A18149" s="20"/>
      <c r="C18149" s="22"/>
      <c r="F18149" s="25"/>
    </row>
    <row r="18150" spans="1:6" ht="12.75" x14ac:dyDescent="0.2">
      <c r="A18150" s="20"/>
      <c r="C18150" s="22"/>
      <c r="F18150" s="25"/>
    </row>
    <row r="18151" spans="1:6" ht="12.75" x14ac:dyDescent="0.2">
      <c r="A18151" s="20"/>
      <c r="C18151" s="22"/>
      <c r="F18151" s="25"/>
    </row>
    <row r="18152" spans="1:6" ht="12.75" x14ac:dyDescent="0.2">
      <c r="A18152" s="20"/>
      <c r="C18152" s="22"/>
      <c r="F18152" s="25"/>
    </row>
    <row r="18153" spans="1:6" ht="12.75" x14ac:dyDescent="0.2">
      <c r="A18153" s="20"/>
      <c r="C18153" s="22"/>
      <c r="F18153" s="25"/>
    </row>
    <row r="18154" spans="1:6" ht="12.75" x14ac:dyDescent="0.2">
      <c r="A18154" s="20"/>
      <c r="C18154" s="22"/>
      <c r="F18154" s="25"/>
    </row>
    <row r="18155" spans="1:6" ht="12.75" x14ac:dyDescent="0.2">
      <c r="A18155" s="20"/>
      <c r="C18155" s="22"/>
      <c r="F18155" s="25"/>
    </row>
    <row r="18156" spans="1:6" ht="12.75" x14ac:dyDescent="0.2">
      <c r="A18156" s="20"/>
      <c r="C18156" s="22"/>
      <c r="F18156" s="25"/>
    </row>
    <row r="18157" spans="1:6" ht="12.75" x14ac:dyDescent="0.2">
      <c r="A18157" s="20"/>
      <c r="C18157" s="22"/>
      <c r="F18157" s="25"/>
    </row>
    <row r="18158" spans="1:6" ht="12.75" x14ac:dyDescent="0.2">
      <c r="A18158" s="20"/>
      <c r="C18158" s="22"/>
      <c r="F18158" s="25"/>
    </row>
    <row r="18159" spans="1:6" ht="12.75" x14ac:dyDescent="0.2">
      <c r="A18159" s="20"/>
      <c r="C18159" s="22"/>
      <c r="F18159" s="25"/>
    </row>
    <row r="18160" spans="1:6" ht="12.75" x14ac:dyDescent="0.2">
      <c r="A18160" s="20"/>
      <c r="C18160" s="22"/>
      <c r="F18160" s="25"/>
    </row>
    <row r="18161" spans="1:6" ht="12.75" x14ac:dyDescent="0.2">
      <c r="A18161" s="20"/>
      <c r="C18161" s="22"/>
      <c r="F18161" s="25"/>
    </row>
    <row r="18162" spans="1:6" ht="12.75" x14ac:dyDescent="0.2">
      <c r="A18162" s="20"/>
      <c r="C18162" s="22"/>
      <c r="F18162" s="25"/>
    </row>
    <row r="18163" spans="1:6" ht="12.75" x14ac:dyDescent="0.2">
      <c r="A18163" s="20"/>
      <c r="C18163" s="22"/>
      <c r="F18163" s="25"/>
    </row>
    <row r="18164" spans="1:6" ht="12.75" x14ac:dyDescent="0.2">
      <c r="A18164" s="20"/>
      <c r="C18164" s="22"/>
      <c r="F18164" s="25"/>
    </row>
    <row r="18165" spans="1:6" ht="12.75" x14ac:dyDescent="0.2">
      <c r="A18165" s="20"/>
      <c r="C18165" s="22"/>
      <c r="F18165" s="25"/>
    </row>
    <row r="18166" spans="1:6" ht="12.75" x14ac:dyDescent="0.2">
      <c r="A18166" s="20"/>
      <c r="C18166" s="22"/>
      <c r="F18166" s="25"/>
    </row>
    <row r="18167" spans="1:6" ht="12.75" x14ac:dyDescent="0.2">
      <c r="A18167" s="20"/>
      <c r="C18167" s="22"/>
      <c r="F18167" s="25"/>
    </row>
    <row r="18168" spans="1:6" ht="12.75" x14ac:dyDescent="0.2">
      <c r="A18168" s="20"/>
      <c r="C18168" s="22"/>
      <c r="F18168" s="25"/>
    </row>
    <row r="18169" spans="1:6" ht="12.75" x14ac:dyDescent="0.2">
      <c r="A18169" s="20"/>
      <c r="C18169" s="22"/>
      <c r="F18169" s="25"/>
    </row>
    <row r="18170" spans="1:6" ht="12.75" x14ac:dyDescent="0.2">
      <c r="A18170" s="20"/>
      <c r="C18170" s="22"/>
      <c r="F18170" s="25"/>
    </row>
    <row r="18171" spans="1:6" ht="12.75" x14ac:dyDescent="0.2">
      <c r="A18171" s="20"/>
      <c r="C18171" s="22"/>
      <c r="F18171" s="25"/>
    </row>
    <row r="18172" spans="1:6" ht="12.75" x14ac:dyDescent="0.2">
      <c r="A18172" s="20"/>
      <c r="C18172" s="22"/>
      <c r="F18172" s="25"/>
    </row>
    <row r="18173" spans="1:6" ht="12.75" x14ac:dyDescent="0.2">
      <c r="A18173" s="20"/>
      <c r="C18173" s="22"/>
      <c r="F18173" s="25"/>
    </row>
    <row r="18174" spans="1:6" ht="12.75" x14ac:dyDescent="0.2">
      <c r="A18174" s="20"/>
      <c r="C18174" s="22"/>
      <c r="F18174" s="25"/>
    </row>
    <row r="18175" spans="1:6" ht="12.75" x14ac:dyDescent="0.2">
      <c r="A18175" s="20"/>
      <c r="C18175" s="22"/>
      <c r="F18175" s="25"/>
    </row>
    <row r="18176" spans="1:6" ht="12.75" x14ac:dyDescent="0.2">
      <c r="A18176" s="20"/>
      <c r="C18176" s="22"/>
      <c r="F18176" s="25"/>
    </row>
    <row r="18177" spans="1:6" ht="12.75" x14ac:dyDescent="0.2">
      <c r="A18177" s="20"/>
      <c r="C18177" s="22"/>
      <c r="F18177" s="25"/>
    </row>
    <row r="18178" spans="1:6" ht="12.75" x14ac:dyDescent="0.2">
      <c r="A18178" s="20"/>
      <c r="C18178" s="22"/>
      <c r="F18178" s="25"/>
    </row>
    <row r="18179" spans="1:6" ht="12.75" x14ac:dyDescent="0.2">
      <c r="A18179" s="20"/>
      <c r="C18179" s="22"/>
      <c r="F18179" s="25"/>
    </row>
    <row r="18180" spans="1:6" ht="12.75" x14ac:dyDescent="0.2">
      <c r="A18180" s="20"/>
      <c r="C18180" s="22"/>
      <c r="F18180" s="25"/>
    </row>
    <row r="18181" spans="1:6" ht="12.75" x14ac:dyDescent="0.2">
      <c r="A18181" s="20"/>
      <c r="C18181" s="22"/>
      <c r="F18181" s="25"/>
    </row>
    <row r="18182" spans="1:6" ht="12.75" x14ac:dyDescent="0.2">
      <c r="A18182" s="20"/>
      <c r="C18182" s="22"/>
      <c r="F18182" s="25"/>
    </row>
    <row r="18183" spans="1:6" ht="12.75" x14ac:dyDescent="0.2">
      <c r="A18183" s="20"/>
      <c r="C18183" s="22"/>
      <c r="F18183" s="25"/>
    </row>
    <row r="18184" spans="1:6" ht="12.75" x14ac:dyDescent="0.2">
      <c r="A18184" s="20"/>
      <c r="C18184" s="22"/>
      <c r="F18184" s="25"/>
    </row>
    <row r="18185" spans="1:6" ht="12.75" x14ac:dyDescent="0.2">
      <c r="A18185" s="20"/>
      <c r="C18185" s="22"/>
      <c r="F18185" s="25"/>
    </row>
    <row r="18186" spans="1:6" ht="12.75" x14ac:dyDescent="0.2">
      <c r="A18186" s="20"/>
      <c r="C18186" s="22"/>
      <c r="F18186" s="25"/>
    </row>
    <row r="18187" spans="1:6" ht="12.75" x14ac:dyDescent="0.2">
      <c r="A18187" s="20"/>
      <c r="C18187" s="22"/>
      <c r="F18187" s="25"/>
    </row>
    <row r="18188" spans="1:6" ht="12.75" x14ac:dyDescent="0.2">
      <c r="A18188" s="20"/>
      <c r="C18188" s="22"/>
      <c r="F18188" s="25"/>
    </row>
    <row r="18189" spans="1:6" ht="12.75" x14ac:dyDescent="0.2">
      <c r="A18189" s="20"/>
      <c r="C18189" s="22"/>
      <c r="F18189" s="25"/>
    </row>
    <row r="18190" spans="1:6" ht="12.75" x14ac:dyDescent="0.2">
      <c r="A18190" s="20"/>
      <c r="C18190" s="22"/>
      <c r="F18190" s="25"/>
    </row>
    <row r="18191" spans="1:6" ht="12.75" x14ac:dyDescent="0.2">
      <c r="A18191" s="20"/>
      <c r="C18191" s="22"/>
      <c r="F18191" s="25"/>
    </row>
    <row r="18192" spans="1:6" ht="12.75" x14ac:dyDescent="0.2">
      <c r="A18192" s="20"/>
      <c r="C18192" s="22"/>
      <c r="F18192" s="25"/>
    </row>
    <row r="18193" spans="1:6" ht="12.75" x14ac:dyDescent="0.2">
      <c r="A18193" s="20"/>
      <c r="C18193" s="22"/>
      <c r="F18193" s="25"/>
    </row>
    <row r="18194" spans="1:6" ht="12.75" x14ac:dyDescent="0.2">
      <c r="A18194" s="20"/>
      <c r="C18194" s="22"/>
      <c r="F18194" s="25"/>
    </row>
    <row r="18195" spans="1:6" ht="12.75" x14ac:dyDescent="0.2">
      <c r="A18195" s="20"/>
      <c r="C18195" s="22"/>
      <c r="F18195" s="25"/>
    </row>
    <row r="18196" spans="1:6" ht="12.75" x14ac:dyDescent="0.2">
      <c r="A18196" s="20"/>
      <c r="C18196" s="22"/>
      <c r="F18196" s="25"/>
    </row>
    <row r="18197" spans="1:6" ht="12.75" x14ac:dyDescent="0.2">
      <c r="A18197" s="20"/>
      <c r="C18197" s="22"/>
      <c r="F18197" s="25"/>
    </row>
    <row r="18198" spans="1:6" ht="12.75" x14ac:dyDescent="0.2">
      <c r="A18198" s="20"/>
      <c r="C18198" s="22"/>
      <c r="F18198" s="25"/>
    </row>
    <row r="18199" spans="1:6" ht="12.75" x14ac:dyDescent="0.2">
      <c r="A18199" s="20"/>
      <c r="C18199" s="22"/>
      <c r="F18199" s="25"/>
    </row>
    <row r="18200" spans="1:6" ht="12.75" x14ac:dyDescent="0.2">
      <c r="A18200" s="20"/>
      <c r="C18200" s="22"/>
      <c r="F18200" s="25"/>
    </row>
    <row r="18201" spans="1:6" ht="12.75" x14ac:dyDescent="0.2">
      <c r="A18201" s="20"/>
      <c r="C18201" s="22"/>
      <c r="F18201" s="25"/>
    </row>
    <row r="18202" spans="1:6" ht="12.75" x14ac:dyDescent="0.2">
      <c r="A18202" s="20"/>
      <c r="C18202" s="22"/>
      <c r="F18202" s="25"/>
    </row>
    <row r="18203" spans="1:6" ht="12.75" x14ac:dyDescent="0.2">
      <c r="A18203" s="20"/>
      <c r="C18203" s="22"/>
      <c r="F18203" s="25"/>
    </row>
    <row r="18204" spans="1:6" ht="12.75" x14ac:dyDescent="0.2">
      <c r="A18204" s="20"/>
      <c r="C18204" s="22"/>
      <c r="F18204" s="25"/>
    </row>
    <row r="18205" spans="1:6" ht="12.75" x14ac:dyDescent="0.2">
      <c r="A18205" s="20"/>
      <c r="C18205" s="22"/>
      <c r="F18205" s="25"/>
    </row>
    <row r="18206" spans="1:6" ht="12.75" x14ac:dyDescent="0.2">
      <c r="A18206" s="20"/>
      <c r="C18206" s="22"/>
      <c r="F18206" s="25"/>
    </row>
    <row r="18207" spans="1:6" ht="12.75" x14ac:dyDescent="0.2">
      <c r="A18207" s="20"/>
      <c r="C18207" s="22"/>
      <c r="F18207" s="25"/>
    </row>
    <row r="18208" spans="1:6" ht="12.75" x14ac:dyDescent="0.2">
      <c r="A18208" s="20"/>
      <c r="C18208" s="22"/>
      <c r="F18208" s="25"/>
    </row>
    <row r="18209" spans="1:6" ht="12.75" x14ac:dyDescent="0.2">
      <c r="A18209" s="20"/>
      <c r="C18209" s="22"/>
      <c r="F18209" s="25"/>
    </row>
    <row r="18210" spans="1:6" ht="12.75" x14ac:dyDescent="0.2">
      <c r="A18210" s="20"/>
      <c r="C18210" s="22"/>
      <c r="F18210" s="25"/>
    </row>
    <row r="18211" spans="1:6" ht="12.75" x14ac:dyDescent="0.2">
      <c r="A18211" s="20"/>
      <c r="C18211" s="22"/>
      <c r="F18211" s="25"/>
    </row>
    <row r="18212" spans="1:6" ht="12.75" x14ac:dyDescent="0.2">
      <c r="A18212" s="20"/>
      <c r="C18212" s="22"/>
      <c r="F18212" s="25"/>
    </row>
    <row r="18213" spans="1:6" ht="12.75" x14ac:dyDescent="0.2">
      <c r="A18213" s="20"/>
      <c r="C18213" s="22"/>
      <c r="F18213" s="25"/>
    </row>
    <row r="18214" spans="1:6" ht="12.75" x14ac:dyDescent="0.2">
      <c r="A18214" s="20"/>
      <c r="C18214" s="22"/>
      <c r="F18214" s="25"/>
    </row>
    <row r="18215" spans="1:6" ht="12.75" x14ac:dyDescent="0.2">
      <c r="A18215" s="20"/>
      <c r="C18215" s="22"/>
      <c r="F18215" s="25"/>
    </row>
    <row r="18216" spans="1:6" ht="12.75" x14ac:dyDescent="0.2">
      <c r="A18216" s="20"/>
      <c r="C18216" s="22"/>
      <c r="F18216" s="25"/>
    </row>
    <row r="18217" spans="1:6" ht="12.75" x14ac:dyDescent="0.2">
      <c r="A18217" s="20"/>
      <c r="C18217" s="22"/>
      <c r="F18217" s="25"/>
    </row>
    <row r="18218" spans="1:6" ht="12.75" x14ac:dyDescent="0.2">
      <c r="A18218" s="20"/>
      <c r="C18218" s="22"/>
      <c r="F18218" s="25"/>
    </row>
    <row r="18219" spans="1:6" ht="12.75" x14ac:dyDescent="0.2">
      <c r="A18219" s="20"/>
      <c r="C18219" s="22"/>
      <c r="F18219" s="25"/>
    </row>
    <row r="18220" spans="1:6" ht="12.75" x14ac:dyDescent="0.2">
      <c r="A18220" s="20"/>
      <c r="C18220" s="22"/>
      <c r="F18220" s="25"/>
    </row>
    <row r="18221" spans="1:6" ht="12.75" x14ac:dyDescent="0.2">
      <c r="A18221" s="20"/>
      <c r="C18221" s="22"/>
      <c r="F18221" s="25"/>
    </row>
    <row r="18222" spans="1:6" ht="12.75" x14ac:dyDescent="0.2">
      <c r="A18222" s="20"/>
      <c r="C18222" s="22"/>
      <c r="F18222" s="25"/>
    </row>
    <row r="18223" spans="1:6" ht="12.75" x14ac:dyDescent="0.2">
      <c r="A18223" s="20"/>
      <c r="C18223" s="22"/>
      <c r="F18223" s="25"/>
    </row>
    <row r="18224" spans="1:6" ht="12.75" x14ac:dyDescent="0.2">
      <c r="A18224" s="20"/>
      <c r="C18224" s="22"/>
      <c r="F18224" s="25"/>
    </row>
    <row r="18225" spans="1:6" ht="12.75" x14ac:dyDescent="0.2">
      <c r="A18225" s="20"/>
      <c r="C18225" s="22"/>
      <c r="F18225" s="25"/>
    </row>
    <row r="18226" spans="1:6" ht="12.75" x14ac:dyDescent="0.2">
      <c r="A18226" s="20"/>
      <c r="C18226" s="22"/>
      <c r="F18226" s="25"/>
    </row>
    <row r="18227" spans="1:6" ht="12.75" x14ac:dyDescent="0.2">
      <c r="A18227" s="20"/>
      <c r="C18227" s="22"/>
      <c r="F18227" s="25"/>
    </row>
    <row r="18228" spans="1:6" ht="12.75" x14ac:dyDescent="0.2">
      <c r="A18228" s="20"/>
      <c r="C18228" s="22"/>
      <c r="F18228" s="25"/>
    </row>
    <row r="18229" spans="1:6" ht="12.75" x14ac:dyDescent="0.2">
      <c r="A18229" s="20"/>
      <c r="C18229" s="22"/>
      <c r="F18229" s="25"/>
    </row>
    <row r="18230" spans="1:6" ht="12.75" x14ac:dyDescent="0.2">
      <c r="A18230" s="20"/>
      <c r="C18230" s="22"/>
      <c r="F18230" s="25"/>
    </row>
    <row r="18231" spans="1:6" ht="12.75" x14ac:dyDescent="0.2">
      <c r="A18231" s="20"/>
      <c r="C18231" s="22"/>
      <c r="F18231" s="25"/>
    </row>
    <row r="18232" spans="1:6" ht="12.75" x14ac:dyDescent="0.2">
      <c r="A18232" s="20"/>
      <c r="C18232" s="22"/>
      <c r="F18232" s="25"/>
    </row>
    <row r="18233" spans="1:6" ht="12.75" x14ac:dyDescent="0.2">
      <c r="A18233" s="20"/>
      <c r="C18233" s="22"/>
      <c r="F18233" s="25"/>
    </row>
    <row r="18234" spans="1:6" ht="12.75" x14ac:dyDescent="0.2">
      <c r="A18234" s="20"/>
      <c r="C18234" s="22"/>
      <c r="F18234" s="25"/>
    </row>
    <row r="18235" spans="1:6" ht="12.75" x14ac:dyDescent="0.2">
      <c r="A18235" s="20"/>
      <c r="C18235" s="22"/>
      <c r="F18235" s="25"/>
    </row>
    <row r="18236" spans="1:6" ht="12.75" x14ac:dyDescent="0.2">
      <c r="A18236" s="20"/>
      <c r="C18236" s="22"/>
      <c r="F18236" s="25"/>
    </row>
    <row r="18237" spans="1:6" ht="12.75" x14ac:dyDescent="0.2">
      <c r="A18237" s="20"/>
      <c r="C18237" s="22"/>
      <c r="F18237" s="25"/>
    </row>
    <row r="18238" spans="1:6" ht="12.75" x14ac:dyDescent="0.2">
      <c r="A18238" s="20"/>
      <c r="C18238" s="22"/>
      <c r="F18238" s="25"/>
    </row>
    <row r="18239" spans="1:6" ht="12.75" x14ac:dyDescent="0.2">
      <c r="A18239" s="20"/>
      <c r="C18239" s="22"/>
      <c r="F18239" s="25"/>
    </row>
    <row r="18240" spans="1:6" ht="12.75" x14ac:dyDescent="0.2">
      <c r="A18240" s="20"/>
      <c r="C18240" s="22"/>
      <c r="F18240" s="25"/>
    </row>
    <row r="18241" spans="1:6" ht="12.75" x14ac:dyDescent="0.2">
      <c r="A18241" s="20"/>
      <c r="C18241" s="22"/>
      <c r="F18241" s="25"/>
    </row>
    <row r="18242" spans="1:6" ht="12.75" x14ac:dyDescent="0.2">
      <c r="A18242" s="20"/>
      <c r="C18242" s="22"/>
      <c r="F18242" s="25"/>
    </row>
    <row r="18243" spans="1:6" ht="12.75" x14ac:dyDescent="0.2">
      <c r="A18243" s="20"/>
      <c r="C18243" s="22"/>
      <c r="F18243" s="25"/>
    </row>
    <row r="18244" spans="1:6" ht="12.75" x14ac:dyDescent="0.2">
      <c r="A18244" s="20"/>
      <c r="C18244" s="22"/>
      <c r="F18244" s="25"/>
    </row>
    <row r="18245" spans="1:6" ht="12.75" x14ac:dyDescent="0.2">
      <c r="A18245" s="20"/>
      <c r="C18245" s="22"/>
      <c r="F18245" s="25"/>
    </row>
    <row r="18246" spans="1:6" ht="12.75" x14ac:dyDescent="0.2">
      <c r="A18246" s="20"/>
      <c r="C18246" s="22"/>
      <c r="F18246" s="25"/>
    </row>
    <row r="18247" spans="1:6" ht="12.75" x14ac:dyDescent="0.2">
      <c r="A18247" s="20"/>
      <c r="C18247" s="22"/>
      <c r="F18247" s="25"/>
    </row>
    <row r="18248" spans="1:6" ht="12.75" x14ac:dyDescent="0.2">
      <c r="A18248" s="20"/>
      <c r="C18248" s="22"/>
      <c r="F18248" s="25"/>
    </row>
    <row r="18249" spans="1:6" ht="12.75" x14ac:dyDescent="0.2">
      <c r="A18249" s="20"/>
      <c r="C18249" s="22"/>
      <c r="F18249" s="25"/>
    </row>
    <row r="18250" spans="1:6" ht="12.75" x14ac:dyDescent="0.2">
      <c r="A18250" s="20"/>
      <c r="C18250" s="22"/>
      <c r="F18250" s="25"/>
    </row>
    <row r="18251" spans="1:6" ht="12.75" x14ac:dyDescent="0.2">
      <c r="A18251" s="20"/>
      <c r="C18251" s="22"/>
      <c r="F18251" s="25"/>
    </row>
    <row r="18252" spans="1:6" ht="12.75" x14ac:dyDescent="0.2">
      <c r="A18252" s="20"/>
      <c r="C18252" s="22"/>
      <c r="F18252" s="25"/>
    </row>
    <row r="18253" spans="1:6" ht="12.75" x14ac:dyDescent="0.2">
      <c r="A18253" s="20"/>
      <c r="C18253" s="22"/>
      <c r="F18253" s="25"/>
    </row>
    <row r="18254" spans="1:6" ht="12.75" x14ac:dyDescent="0.2">
      <c r="A18254" s="20"/>
      <c r="C18254" s="22"/>
      <c r="F18254" s="25"/>
    </row>
    <row r="18255" spans="1:6" ht="12.75" x14ac:dyDescent="0.2">
      <c r="A18255" s="20"/>
      <c r="C18255" s="22"/>
      <c r="F18255" s="25"/>
    </row>
    <row r="18256" spans="1:6" ht="12.75" x14ac:dyDescent="0.2">
      <c r="A18256" s="20"/>
      <c r="C18256" s="22"/>
      <c r="F18256" s="25"/>
    </row>
    <row r="18257" spans="1:6" ht="12.75" x14ac:dyDescent="0.2">
      <c r="A18257" s="20"/>
      <c r="C18257" s="22"/>
      <c r="F18257" s="25"/>
    </row>
    <row r="18258" spans="1:6" ht="12.75" x14ac:dyDescent="0.2">
      <c r="A18258" s="20"/>
      <c r="C18258" s="22"/>
      <c r="F18258" s="25"/>
    </row>
    <row r="18259" spans="1:6" ht="12.75" x14ac:dyDescent="0.2">
      <c r="A18259" s="20"/>
      <c r="C18259" s="22"/>
      <c r="F18259" s="25"/>
    </row>
    <row r="18260" spans="1:6" ht="12.75" x14ac:dyDescent="0.2">
      <c r="A18260" s="20"/>
      <c r="C18260" s="22"/>
      <c r="F18260" s="25"/>
    </row>
    <row r="18261" spans="1:6" ht="12.75" x14ac:dyDescent="0.2">
      <c r="A18261" s="20"/>
      <c r="C18261" s="22"/>
      <c r="F18261" s="25"/>
    </row>
    <row r="18262" spans="1:6" ht="12.75" x14ac:dyDescent="0.2">
      <c r="A18262" s="20"/>
      <c r="C18262" s="22"/>
      <c r="F18262" s="25"/>
    </row>
    <row r="18263" spans="1:6" ht="12.75" x14ac:dyDescent="0.2">
      <c r="A18263" s="20"/>
      <c r="C18263" s="22"/>
      <c r="F18263" s="25"/>
    </row>
    <row r="18264" spans="1:6" ht="12.75" x14ac:dyDescent="0.2">
      <c r="A18264" s="20"/>
      <c r="C18264" s="22"/>
      <c r="F18264" s="25"/>
    </row>
    <row r="18265" spans="1:6" ht="12.75" x14ac:dyDescent="0.2">
      <c r="A18265" s="20"/>
      <c r="C18265" s="22"/>
      <c r="F18265" s="25"/>
    </row>
    <row r="18266" spans="1:6" ht="12.75" x14ac:dyDescent="0.2">
      <c r="A18266" s="20"/>
      <c r="C18266" s="22"/>
      <c r="F18266" s="25"/>
    </row>
    <row r="18267" spans="1:6" ht="12.75" x14ac:dyDescent="0.2">
      <c r="A18267" s="20"/>
      <c r="C18267" s="22"/>
      <c r="F18267" s="25"/>
    </row>
    <row r="18268" spans="1:6" ht="12.75" x14ac:dyDescent="0.2">
      <c r="A18268" s="20"/>
      <c r="C18268" s="22"/>
      <c r="F18268" s="25"/>
    </row>
    <row r="18269" spans="1:6" ht="12.75" x14ac:dyDescent="0.2">
      <c r="A18269" s="20"/>
      <c r="C18269" s="22"/>
      <c r="F18269" s="25"/>
    </row>
    <row r="18270" spans="1:6" ht="12.75" x14ac:dyDescent="0.2">
      <c r="A18270" s="20"/>
      <c r="C18270" s="22"/>
      <c r="F18270" s="25"/>
    </row>
    <row r="18271" spans="1:6" ht="12.75" x14ac:dyDescent="0.2">
      <c r="A18271" s="20"/>
      <c r="C18271" s="22"/>
      <c r="F18271" s="25"/>
    </row>
    <row r="18272" spans="1:6" ht="12.75" x14ac:dyDescent="0.2">
      <c r="A18272" s="20"/>
      <c r="C18272" s="22"/>
      <c r="F18272" s="25"/>
    </row>
    <row r="18273" spans="1:6" ht="12.75" x14ac:dyDescent="0.2">
      <c r="A18273" s="20"/>
      <c r="C18273" s="22"/>
      <c r="F18273" s="25"/>
    </row>
    <row r="18274" spans="1:6" ht="12.75" x14ac:dyDescent="0.2">
      <c r="A18274" s="20"/>
      <c r="C18274" s="22"/>
      <c r="F18274" s="25"/>
    </row>
    <row r="18275" spans="1:6" ht="12.75" x14ac:dyDescent="0.2">
      <c r="A18275" s="20"/>
      <c r="C18275" s="22"/>
      <c r="F18275" s="25"/>
    </row>
    <row r="18276" spans="1:6" ht="12.75" x14ac:dyDescent="0.2">
      <c r="A18276" s="20"/>
      <c r="C18276" s="22"/>
      <c r="F18276" s="25"/>
    </row>
    <row r="18277" spans="1:6" ht="12.75" x14ac:dyDescent="0.2">
      <c r="A18277" s="20"/>
      <c r="C18277" s="22"/>
      <c r="F18277" s="25"/>
    </row>
    <row r="18278" spans="1:6" ht="12.75" x14ac:dyDescent="0.2">
      <c r="A18278" s="20"/>
      <c r="C18278" s="22"/>
      <c r="F18278" s="25"/>
    </row>
    <row r="18279" spans="1:6" ht="12.75" x14ac:dyDescent="0.2">
      <c r="A18279" s="20"/>
      <c r="C18279" s="22"/>
      <c r="F18279" s="25"/>
    </row>
    <row r="18280" spans="1:6" ht="12.75" x14ac:dyDescent="0.2">
      <c r="A18280" s="20"/>
      <c r="C18280" s="22"/>
      <c r="F18280" s="25"/>
    </row>
    <row r="18281" spans="1:6" ht="12.75" x14ac:dyDescent="0.2">
      <c r="A18281" s="20"/>
      <c r="C18281" s="22"/>
      <c r="F18281" s="25"/>
    </row>
    <row r="18282" spans="1:6" ht="12.75" x14ac:dyDescent="0.2">
      <c r="A18282" s="20"/>
      <c r="C18282" s="22"/>
      <c r="F18282" s="25"/>
    </row>
    <row r="18283" spans="1:6" ht="12.75" x14ac:dyDescent="0.2">
      <c r="A18283" s="20"/>
      <c r="C18283" s="22"/>
      <c r="F18283" s="25"/>
    </row>
    <row r="18284" spans="1:6" ht="12.75" x14ac:dyDescent="0.2">
      <c r="A18284" s="20"/>
      <c r="C18284" s="22"/>
      <c r="F18284" s="25"/>
    </row>
    <row r="18285" spans="1:6" ht="12.75" x14ac:dyDescent="0.2">
      <c r="A18285" s="20"/>
      <c r="C18285" s="22"/>
      <c r="F18285" s="25"/>
    </row>
    <row r="18286" spans="1:6" ht="12.75" x14ac:dyDescent="0.2">
      <c r="A18286" s="20"/>
      <c r="C18286" s="22"/>
      <c r="F18286" s="25"/>
    </row>
    <row r="18287" spans="1:6" ht="12.75" x14ac:dyDescent="0.2">
      <c r="A18287" s="20"/>
      <c r="C18287" s="22"/>
      <c r="F18287" s="25"/>
    </row>
    <row r="18288" spans="1:6" ht="12.75" x14ac:dyDescent="0.2">
      <c r="A18288" s="20"/>
      <c r="C18288" s="22"/>
      <c r="F18288" s="25"/>
    </row>
    <row r="18289" spans="1:6" ht="12.75" x14ac:dyDescent="0.2">
      <c r="A18289" s="20"/>
      <c r="C18289" s="22"/>
      <c r="F18289" s="25"/>
    </row>
    <row r="18290" spans="1:6" ht="12.75" x14ac:dyDescent="0.2">
      <c r="A18290" s="20"/>
      <c r="C18290" s="22"/>
      <c r="F18290" s="25"/>
    </row>
    <row r="18291" spans="1:6" ht="12.75" x14ac:dyDescent="0.2">
      <c r="A18291" s="20"/>
      <c r="C18291" s="22"/>
      <c r="F18291" s="25"/>
    </row>
    <row r="18292" spans="1:6" ht="12.75" x14ac:dyDescent="0.2">
      <c r="A18292" s="20"/>
      <c r="C18292" s="22"/>
      <c r="F18292" s="25"/>
    </row>
    <row r="18293" spans="1:6" ht="12.75" x14ac:dyDescent="0.2">
      <c r="A18293" s="20"/>
      <c r="C18293" s="22"/>
      <c r="F18293" s="25"/>
    </row>
    <row r="18294" spans="1:6" ht="12.75" x14ac:dyDescent="0.2">
      <c r="A18294" s="20"/>
      <c r="C18294" s="22"/>
      <c r="F18294" s="25"/>
    </row>
    <row r="18295" spans="1:6" ht="12.75" x14ac:dyDescent="0.2">
      <c r="A18295" s="20"/>
      <c r="C18295" s="22"/>
      <c r="F18295" s="25"/>
    </row>
    <row r="18296" spans="1:6" ht="12.75" x14ac:dyDescent="0.2">
      <c r="A18296" s="20"/>
      <c r="C18296" s="22"/>
      <c r="F18296" s="25"/>
    </row>
    <row r="18297" spans="1:6" ht="12.75" x14ac:dyDescent="0.2">
      <c r="A18297" s="20"/>
      <c r="C18297" s="22"/>
      <c r="F18297" s="25"/>
    </row>
    <row r="18298" spans="1:6" ht="12.75" x14ac:dyDescent="0.2">
      <c r="A18298" s="20"/>
      <c r="C18298" s="22"/>
      <c r="F18298" s="25"/>
    </row>
    <row r="18299" spans="1:6" ht="12.75" x14ac:dyDescent="0.2">
      <c r="A18299" s="20"/>
      <c r="C18299" s="22"/>
      <c r="F18299" s="25"/>
    </row>
    <row r="18300" spans="1:6" ht="12.75" x14ac:dyDescent="0.2">
      <c r="A18300" s="20"/>
      <c r="C18300" s="22"/>
      <c r="F18300" s="25"/>
    </row>
    <row r="18301" spans="1:6" ht="12.75" x14ac:dyDescent="0.2">
      <c r="A18301" s="20"/>
      <c r="C18301" s="22"/>
      <c r="F18301" s="25"/>
    </row>
    <row r="18302" spans="1:6" ht="12.75" x14ac:dyDescent="0.2">
      <c r="A18302" s="20"/>
      <c r="C18302" s="22"/>
      <c r="F18302" s="25"/>
    </row>
    <row r="18303" spans="1:6" ht="12.75" x14ac:dyDescent="0.2">
      <c r="A18303" s="20"/>
      <c r="C18303" s="22"/>
      <c r="F18303" s="25"/>
    </row>
    <row r="18304" spans="1:6" ht="12.75" x14ac:dyDescent="0.2">
      <c r="A18304" s="20"/>
      <c r="C18304" s="22"/>
      <c r="F18304" s="25"/>
    </row>
    <row r="18305" spans="1:6" ht="12.75" x14ac:dyDescent="0.2">
      <c r="A18305" s="20"/>
      <c r="C18305" s="22"/>
      <c r="F18305" s="25"/>
    </row>
    <row r="18306" spans="1:6" ht="12.75" x14ac:dyDescent="0.2">
      <c r="A18306" s="20"/>
      <c r="C18306" s="22"/>
      <c r="F18306" s="25"/>
    </row>
    <row r="18307" spans="1:6" ht="12.75" x14ac:dyDescent="0.2">
      <c r="A18307" s="20"/>
      <c r="C18307" s="22"/>
      <c r="F18307" s="25"/>
    </row>
    <row r="18308" spans="1:6" ht="12.75" x14ac:dyDescent="0.2">
      <c r="A18308" s="20"/>
      <c r="C18308" s="22"/>
      <c r="F18308" s="25"/>
    </row>
    <row r="18309" spans="1:6" ht="12.75" x14ac:dyDescent="0.2">
      <c r="A18309" s="20"/>
      <c r="C18309" s="22"/>
      <c r="F18309" s="25"/>
    </row>
    <row r="18310" spans="1:6" ht="12.75" x14ac:dyDescent="0.2">
      <c r="A18310" s="20"/>
      <c r="C18310" s="22"/>
      <c r="F18310" s="25"/>
    </row>
    <row r="18311" spans="1:6" ht="12.75" x14ac:dyDescent="0.2">
      <c r="A18311" s="20"/>
      <c r="C18311" s="22"/>
      <c r="F18311" s="25"/>
    </row>
    <row r="18312" spans="1:6" ht="12.75" x14ac:dyDescent="0.2">
      <c r="A18312" s="20"/>
      <c r="C18312" s="22"/>
      <c r="F18312" s="25"/>
    </row>
    <row r="18313" spans="1:6" ht="12.75" x14ac:dyDescent="0.2">
      <c r="A18313" s="20"/>
      <c r="C18313" s="22"/>
      <c r="F18313" s="25"/>
    </row>
    <row r="18314" spans="1:6" ht="12.75" x14ac:dyDescent="0.2">
      <c r="A18314" s="20"/>
      <c r="C18314" s="22"/>
      <c r="F18314" s="25"/>
    </row>
    <row r="18315" spans="1:6" ht="12.75" x14ac:dyDescent="0.2">
      <c r="A18315" s="20"/>
      <c r="C18315" s="22"/>
      <c r="F18315" s="25"/>
    </row>
    <row r="18316" spans="1:6" ht="12.75" x14ac:dyDescent="0.2">
      <c r="A18316" s="20"/>
      <c r="C18316" s="22"/>
      <c r="F18316" s="25"/>
    </row>
    <row r="18317" spans="1:6" ht="12.75" x14ac:dyDescent="0.2">
      <c r="A18317" s="20"/>
      <c r="C18317" s="22"/>
      <c r="F18317" s="25"/>
    </row>
    <row r="18318" spans="1:6" ht="12.75" x14ac:dyDescent="0.2">
      <c r="A18318" s="20"/>
      <c r="C18318" s="22"/>
      <c r="F18318" s="25"/>
    </row>
    <row r="18319" spans="1:6" ht="12.75" x14ac:dyDescent="0.2">
      <c r="A18319" s="20"/>
      <c r="C18319" s="22"/>
      <c r="F18319" s="25"/>
    </row>
    <row r="18320" spans="1:6" ht="12.75" x14ac:dyDescent="0.2">
      <c r="A18320" s="20"/>
      <c r="C18320" s="22"/>
      <c r="F18320" s="25"/>
    </row>
    <row r="18321" spans="1:6" ht="12.75" x14ac:dyDescent="0.2">
      <c r="A18321" s="20"/>
      <c r="C18321" s="22"/>
      <c r="F18321" s="25"/>
    </row>
    <row r="18322" spans="1:6" ht="12.75" x14ac:dyDescent="0.2">
      <c r="A18322" s="20"/>
      <c r="C18322" s="22"/>
      <c r="F18322" s="25"/>
    </row>
    <row r="18323" spans="1:6" ht="12.75" x14ac:dyDescent="0.2">
      <c r="A18323" s="20"/>
      <c r="C18323" s="22"/>
      <c r="F18323" s="25"/>
    </row>
    <row r="18324" spans="1:6" ht="12.75" x14ac:dyDescent="0.2">
      <c r="A18324" s="20"/>
      <c r="C18324" s="22"/>
      <c r="F18324" s="25"/>
    </row>
    <row r="18325" spans="1:6" ht="12.75" x14ac:dyDescent="0.2">
      <c r="A18325" s="20"/>
      <c r="C18325" s="22"/>
      <c r="F18325" s="25"/>
    </row>
    <row r="18326" spans="1:6" ht="12.75" x14ac:dyDescent="0.2">
      <c r="A18326" s="20"/>
      <c r="C18326" s="22"/>
      <c r="F18326" s="25"/>
    </row>
    <row r="18327" spans="1:6" ht="12.75" x14ac:dyDescent="0.2">
      <c r="A18327" s="20"/>
      <c r="C18327" s="22"/>
      <c r="F18327" s="25"/>
    </row>
    <row r="18328" spans="1:6" ht="12.75" x14ac:dyDescent="0.2">
      <c r="A18328" s="20"/>
      <c r="C18328" s="22"/>
      <c r="F18328" s="25"/>
    </row>
    <row r="18329" spans="1:6" ht="12.75" x14ac:dyDescent="0.2">
      <c r="A18329" s="20"/>
      <c r="C18329" s="22"/>
      <c r="F18329" s="25"/>
    </row>
    <row r="18330" spans="1:6" ht="12.75" x14ac:dyDescent="0.2">
      <c r="A18330" s="20"/>
      <c r="C18330" s="22"/>
      <c r="F18330" s="25"/>
    </row>
    <row r="18331" spans="1:6" ht="12.75" x14ac:dyDescent="0.2">
      <c r="A18331" s="20"/>
      <c r="C18331" s="22"/>
      <c r="F18331" s="25"/>
    </row>
    <row r="18332" spans="1:6" ht="12.75" x14ac:dyDescent="0.2">
      <c r="A18332" s="20"/>
      <c r="C18332" s="22"/>
      <c r="F18332" s="25"/>
    </row>
    <row r="18333" spans="1:6" ht="12.75" x14ac:dyDescent="0.2">
      <c r="A18333" s="20"/>
      <c r="C18333" s="22"/>
      <c r="F18333" s="25"/>
    </row>
    <row r="18334" spans="1:6" ht="12.75" x14ac:dyDescent="0.2">
      <c r="A18334" s="20"/>
      <c r="C18334" s="22"/>
      <c r="F18334" s="25"/>
    </row>
    <row r="18335" spans="1:6" ht="12.75" x14ac:dyDescent="0.2">
      <c r="A18335" s="20"/>
      <c r="C18335" s="22"/>
      <c r="F18335" s="25"/>
    </row>
    <row r="18336" spans="1:6" ht="12.75" x14ac:dyDescent="0.2">
      <c r="A18336" s="20"/>
      <c r="C18336" s="22"/>
      <c r="F18336" s="25"/>
    </row>
    <row r="18337" spans="1:6" ht="12.75" x14ac:dyDescent="0.2">
      <c r="A18337" s="20"/>
      <c r="C18337" s="22"/>
      <c r="F18337" s="25"/>
    </row>
    <row r="18338" spans="1:6" ht="12.75" x14ac:dyDescent="0.2">
      <c r="A18338" s="20"/>
      <c r="C18338" s="22"/>
      <c r="F18338" s="25"/>
    </row>
    <row r="18339" spans="1:6" ht="12.75" x14ac:dyDescent="0.2">
      <c r="A18339" s="20"/>
      <c r="C18339" s="22"/>
      <c r="F18339" s="25"/>
    </row>
    <row r="18340" spans="1:6" ht="12.75" x14ac:dyDescent="0.2">
      <c r="A18340" s="20"/>
      <c r="C18340" s="22"/>
      <c r="F18340" s="25"/>
    </row>
    <row r="18341" spans="1:6" ht="12.75" x14ac:dyDescent="0.2">
      <c r="A18341" s="20"/>
      <c r="C18341" s="22"/>
      <c r="F18341" s="25"/>
    </row>
    <row r="18342" spans="1:6" ht="12.75" x14ac:dyDescent="0.2">
      <c r="A18342" s="20"/>
      <c r="C18342" s="22"/>
      <c r="F18342" s="25"/>
    </row>
    <row r="18343" spans="1:6" ht="12.75" x14ac:dyDescent="0.2">
      <c r="A18343" s="20"/>
      <c r="C18343" s="22"/>
      <c r="F18343" s="25"/>
    </row>
    <row r="18344" spans="1:6" ht="12.75" x14ac:dyDescent="0.2">
      <c r="A18344" s="20"/>
      <c r="C18344" s="22"/>
      <c r="F18344" s="25"/>
    </row>
    <row r="18345" spans="1:6" ht="12.75" x14ac:dyDescent="0.2">
      <c r="A18345" s="20"/>
      <c r="C18345" s="22"/>
      <c r="F18345" s="25"/>
    </row>
    <row r="18346" spans="1:6" ht="12.75" x14ac:dyDescent="0.2">
      <c r="A18346" s="20"/>
      <c r="C18346" s="22"/>
      <c r="F18346" s="25"/>
    </row>
    <row r="18347" spans="1:6" ht="12.75" x14ac:dyDescent="0.2">
      <c r="A18347" s="20"/>
      <c r="C18347" s="22"/>
      <c r="F18347" s="25"/>
    </row>
    <row r="18348" spans="1:6" ht="12.75" x14ac:dyDescent="0.2">
      <c r="A18348" s="20"/>
      <c r="C18348" s="22"/>
      <c r="F18348" s="25"/>
    </row>
    <row r="18349" spans="1:6" ht="12.75" x14ac:dyDescent="0.2">
      <c r="A18349" s="20"/>
      <c r="C18349" s="22"/>
      <c r="F18349" s="25"/>
    </row>
    <row r="18350" spans="1:6" ht="12.75" x14ac:dyDescent="0.2">
      <c r="A18350" s="20"/>
      <c r="C18350" s="22"/>
      <c r="F18350" s="25"/>
    </row>
    <row r="18351" spans="1:6" ht="12.75" x14ac:dyDescent="0.2">
      <c r="A18351" s="20"/>
      <c r="C18351" s="22"/>
      <c r="F18351" s="25"/>
    </row>
    <row r="18352" spans="1:6" ht="12.75" x14ac:dyDescent="0.2">
      <c r="A18352" s="20"/>
      <c r="C18352" s="22"/>
      <c r="F18352" s="25"/>
    </row>
    <row r="18353" spans="1:6" ht="12.75" x14ac:dyDescent="0.2">
      <c r="A18353" s="20"/>
      <c r="C18353" s="22"/>
      <c r="F18353" s="25"/>
    </row>
    <row r="18354" spans="1:6" ht="12.75" x14ac:dyDescent="0.2">
      <c r="A18354" s="20"/>
      <c r="C18354" s="22"/>
      <c r="F18354" s="25"/>
    </row>
    <row r="18355" spans="1:6" ht="12.75" x14ac:dyDescent="0.2">
      <c r="A18355" s="20"/>
      <c r="C18355" s="22"/>
      <c r="F18355" s="25"/>
    </row>
    <row r="18356" spans="1:6" ht="12.75" x14ac:dyDescent="0.2">
      <c r="A18356" s="20"/>
      <c r="C18356" s="22"/>
      <c r="F18356" s="25"/>
    </row>
    <row r="18357" spans="1:6" ht="12.75" x14ac:dyDescent="0.2">
      <c r="A18357" s="20"/>
      <c r="C18357" s="22"/>
      <c r="F18357" s="25"/>
    </row>
    <row r="18358" spans="1:6" ht="12.75" x14ac:dyDescent="0.2">
      <c r="A18358" s="20"/>
      <c r="C18358" s="22"/>
      <c r="F18358" s="25"/>
    </row>
    <row r="18359" spans="1:6" ht="12.75" x14ac:dyDescent="0.2">
      <c r="A18359" s="20"/>
      <c r="C18359" s="22"/>
      <c r="F18359" s="25"/>
    </row>
    <row r="18360" spans="1:6" ht="12.75" x14ac:dyDescent="0.2">
      <c r="A18360" s="20"/>
      <c r="C18360" s="22"/>
      <c r="F18360" s="25"/>
    </row>
    <row r="18361" spans="1:6" ht="12.75" x14ac:dyDescent="0.2">
      <c r="A18361" s="20"/>
      <c r="C18361" s="22"/>
      <c r="F18361" s="25"/>
    </row>
    <row r="18362" spans="1:6" ht="12.75" x14ac:dyDescent="0.2">
      <c r="A18362" s="20"/>
      <c r="C18362" s="22"/>
      <c r="F18362" s="25"/>
    </row>
    <row r="18363" spans="1:6" ht="12.75" x14ac:dyDescent="0.2">
      <c r="A18363" s="20"/>
      <c r="C18363" s="22"/>
      <c r="F18363" s="25"/>
    </row>
    <row r="18364" spans="1:6" ht="12.75" x14ac:dyDescent="0.2">
      <c r="A18364" s="20"/>
      <c r="C18364" s="22"/>
      <c r="F18364" s="25"/>
    </row>
    <row r="18365" spans="1:6" ht="12.75" x14ac:dyDescent="0.2">
      <c r="A18365" s="20"/>
      <c r="C18365" s="22"/>
      <c r="F18365" s="25"/>
    </row>
    <row r="18366" spans="1:6" ht="12.75" x14ac:dyDescent="0.2">
      <c r="A18366" s="20"/>
      <c r="C18366" s="22"/>
      <c r="F18366" s="25"/>
    </row>
    <row r="18367" spans="1:6" ht="12.75" x14ac:dyDescent="0.2">
      <c r="A18367" s="20"/>
      <c r="C18367" s="22"/>
      <c r="F18367" s="25"/>
    </row>
    <row r="18368" spans="1:6" ht="12.75" x14ac:dyDescent="0.2">
      <c r="A18368" s="20"/>
      <c r="C18368" s="22"/>
      <c r="F18368" s="25"/>
    </row>
    <row r="18369" spans="1:6" ht="12.75" x14ac:dyDescent="0.2">
      <c r="A18369" s="20"/>
      <c r="C18369" s="22"/>
      <c r="F18369" s="25"/>
    </row>
    <row r="18370" spans="1:6" ht="12.75" x14ac:dyDescent="0.2">
      <c r="A18370" s="20"/>
      <c r="C18370" s="22"/>
      <c r="F18370" s="25"/>
    </row>
    <row r="18371" spans="1:6" ht="12.75" x14ac:dyDescent="0.2">
      <c r="A18371" s="20"/>
      <c r="C18371" s="22"/>
      <c r="F18371" s="25"/>
    </row>
    <row r="18372" spans="1:6" ht="12.75" x14ac:dyDescent="0.2">
      <c r="A18372" s="20"/>
      <c r="C18372" s="22"/>
      <c r="F18372" s="25"/>
    </row>
    <row r="18373" spans="1:6" ht="12.75" x14ac:dyDescent="0.2">
      <c r="A18373" s="20"/>
      <c r="C18373" s="22"/>
      <c r="F18373" s="25"/>
    </row>
    <row r="18374" spans="1:6" ht="12.75" x14ac:dyDescent="0.2">
      <c r="A18374" s="20"/>
      <c r="C18374" s="22"/>
      <c r="F18374" s="25"/>
    </row>
    <row r="18375" spans="1:6" ht="12.75" x14ac:dyDescent="0.2">
      <c r="A18375" s="20"/>
      <c r="C18375" s="22"/>
      <c r="F18375" s="25"/>
    </row>
    <row r="18376" spans="1:6" ht="12.75" x14ac:dyDescent="0.2">
      <c r="A18376" s="20"/>
      <c r="C18376" s="22"/>
      <c r="F18376" s="25"/>
    </row>
    <row r="18377" spans="1:6" ht="12.75" x14ac:dyDescent="0.2">
      <c r="A18377" s="20"/>
      <c r="C18377" s="22"/>
      <c r="F18377" s="25"/>
    </row>
    <row r="18378" spans="1:6" ht="12.75" x14ac:dyDescent="0.2">
      <c r="A18378" s="20"/>
      <c r="C18378" s="22"/>
      <c r="F18378" s="25"/>
    </row>
    <row r="18379" spans="1:6" ht="12.75" x14ac:dyDescent="0.2">
      <c r="A18379" s="20"/>
      <c r="C18379" s="22"/>
      <c r="F18379" s="25"/>
    </row>
    <row r="18380" spans="1:6" ht="12.75" x14ac:dyDescent="0.2">
      <c r="A18380" s="20"/>
      <c r="C18380" s="22"/>
      <c r="F18380" s="25"/>
    </row>
    <row r="18381" spans="1:6" ht="12.75" x14ac:dyDescent="0.2">
      <c r="A18381" s="20"/>
      <c r="C18381" s="22"/>
      <c r="F18381" s="25"/>
    </row>
    <row r="18382" spans="1:6" ht="12.75" x14ac:dyDescent="0.2">
      <c r="A18382" s="20"/>
      <c r="C18382" s="22"/>
      <c r="F18382" s="25"/>
    </row>
    <row r="18383" spans="1:6" ht="12.75" x14ac:dyDescent="0.2">
      <c r="A18383" s="20"/>
      <c r="C18383" s="22"/>
      <c r="F18383" s="25"/>
    </row>
    <row r="18384" spans="1:6" ht="12.75" x14ac:dyDescent="0.2">
      <c r="A18384" s="20"/>
      <c r="C18384" s="22"/>
      <c r="F18384" s="25"/>
    </row>
    <row r="18385" spans="1:6" ht="12.75" x14ac:dyDescent="0.2">
      <c r="A18385" s="20"/>
      <c r="C18385" s="22"/>
      <c r="F18385" s="25"/>
    </row>
    <row r="18386" spans="1:6" ht="12.75" x14ac:dyDescent="0.2">
      <c r="A18386" s="20"/>
      <c r="C18386" s="22"/>
      <c r="F18386" s="25"/>
    </row>
    <row r="18387" spans="1:6" ht="12.75" x14ac:dyDescent="0.2">
      <c r="A18387" s="20"/>
      <c r="C18387" s="22"/>
      <c r="F18387" s="25"/>
    </row>
    <row r="18388" spans="1:6" ht="12.75" x14ac:dyDescent="0.2">
      <c r="A18388" s="20"/>
      <c r="C18388" s="22"/>
      <c r="F18388" s="25"/>
    </row>
    <row r="18389" spans="1:6" ht="12.75" x14ac:dyDescent="0.2">
      <c r="A18389" s="20"/>
      <c r="C18389" s="22"/>
      <c r="F18389" s="25"/>
    </row>
    <row r="18390" spans="1:6" ht="12.75" x14ac:dyDescent="0.2">
      <c r="A18390" s="20"/>
      <c r="C18390" s="22"/>
      <c r="F18390" s="25"/>
    </row>
    <row r="18391" spans="1:6" ht="12.75" x14ac:dyDescent="0.2">
      <c r="A18391" s="20"/>
      <c r="C18391" s="22"/>
      <c r="F18391" s="25"/>
    </row>
    <row r="18392" spans="1:6" ht="12.75" x14ac:dyDescent="0.2">
      <c r="A18392" s="20"/>
      <c r="C18392" s="22"/>
      <c r="F18392" s="25"/>
    </row>
    <row r="18393" spans="1:6" ht="12.75" x14ac:dyDescent="0.2">
      <c r="A18393" s="20"/>
      <c r="C18393" s="22"/>
      <c r="F18393" s="25"/>
    </row>
    <row r="18394" spans="1:6" ht="12.75" x14ac:dyDescent="0.2">
      <c r="A18394" s="20"/>
      <c r="C18394" s="22"/>
      <c r="F18394" s="25"/>
    </row>
    <row r="18395" spans="1:6" ht="12.75" x14ac:dyDescent="0.2">
      <c r="A18395" s="20"/>
      <c r="C18395" s="22"/>
      <c r="F18395" s="25"/>
    </row>
    <row r="18396" spans="1:6" ht="12.75" x14ac:dyDescent="0.2">
      <c r="A18396" s="20"/>
      <c r="C18396" s="22"/>
      <c r="F18396" s="25"/>
    </row>
    <row r="18397" spans="1:6" ht="12.75" x14ac:dyDescent="0.2">
      <c r="A18397" s="20"/>
      <c r="C18397" s="22"/>
      <c r="F18397" s="25"/>
    </row>
    <row r="18398" spans="1:6" ht="12.75" x14ac:dyDescent="0.2">
      <c r="A18398" s="20"/>
      <c r="C18398" s="22"/>
      <c r="F18398" s="25"/>
    </row>
    <row r="18399" spans="1:6" ht="12.75" x14ac:dyDescent="0.2">
      <c r="A18399" s="20"/>
      <c r="C18399" s="22"/>
      <c r="F18399" s="25"/>
    </row>
    <row r="18400" spans="1:6" ht="12.75" x14ac:dyDescent="0.2">
      <c r="A18400" s="20"/>
      <c r="C18400" s="22"/>
      <c r="F18400" s="25"/>
    </row>
    <row r="18401" spans="1:6" ht="12.75" x14ac:dyDescent="0.2">
      <c r="A18401" s="20"/>
      <c r="C18401" s="22"/>
      <c r="F18401" s="25"/>
    </row>
    <row r="18402" spans="1:6" ht="12.75" x14ac:dyDescent="0.2">
      <c r="A18402" s="20"/>
      <c r="C18402" s="22"/>
      <c r="F18402" s="25"/>
    </row>
    <row r="18403" spans="1:6" ht="12.75" x14ac:dyDescent="0.2">
      <c r="A18403" s="20"/>
      <c r="C18403" s="22"/>
      <c r="F18403" s="25"/>
    </row>
    <row r="18404" spans="1:6" ht="12.75" x14ac:dyDescent="0.2">
      <c r="A18404" s="20"/>
      <c r="C18404" s="22"/>
      <c r="F18404" s="25"/>
    </row>
    <row r="18405" spans="1:6" ht="12.75" x14ac:dyDescent="0.2">
      <c r="A18405" s="20"/>
      <c r="C18405" s="22"/>
      <c r="F18405" s="25"/>
    </row>
    <row r="18406" spans="1:6" ht="12.75" x14ac:dyDescent="0.2">
      <c r="A18406" s="20"/>
      <c r="C18406" s="22"/>
      <c r="F18406" s="25"/>
    </row>
    <row r="18407" spans="1:6" ht="12.75" x14ac:dyDescent="0.2">
      <c r="A18407" s="20"/>
      <c r="C18407" s="22"/>
      <c r="F18407" s="25"/>
    </row>
    <row r="18408" spans="1:6" ht="12.75" x14ac:dyDescent="0.2">
      <c r="A18408" s="20"/>
      <c r="C18408" s="22"/>
      <c r="F18408" s="25"/>
    </row>
    <row r="18409" spans="1:6" ht="12.75" x14ac:dyDescent="0.2">
      <c r="A18409" s="20"/>
      <c r="C18409" s="22"/>
      <c r="F18409" s="25"/>
    </row>
    <row r="18410" spans="1:6" ht="12.75" x14ac:dyDescent="0.2">
      <c r="A18410" s="20"/>
      <c r="C18410" s="22"/>
      <c r="F18410" s="25"/>
    </row>
    <row r="18411" spans="1:6" ht="12.75" x14ac:dyDescent="0.2">
      <c r="A18411" s="20"/>
      <c r="C18411" s="22"/>
      <c r="F18411" s="25"/>
    </row>
    <row r="18412" spans="1:6" ht="12.75" x14ac:dyDescent="0.2">
      <c r="A18412" s="20"/>
      <c r="C18412" s="22"/>
      <c r="F18412" s="25"/>
    </row>
    <row r="18413" spans="1:6" ht="12.75" x14ac:dyDescent="0.2">
      <c r="A18413" s="20"/>
      <c r="C18413" s="22"/>
      <c r="F18413" s="25"/>
    </row>
    <row r="18414" spans="1:6" ht="12.75" x14ac:dyDescent="0.2">
      <c r="A18414" s="20"/>
      <c r="C18414" s="22"/>
      <c r="F18414" s="25"/>
    </row>
    <row r="18415" spans="1:6" ht="12.75" x14ac:dyDescent="0.2">
      <c r="A18415" s="20"/>
      <c r="C18415" s="22"/>
      <c r="F18415" s="25"/>
    </row>
    <row r="18416" spans="1:6" ht="12.75" x14ac:dyDescent="0.2">
      <c r="A18416" s="20"/>
      <c r="C18416" s="22"/>
      <c r="F18416" s="25"/>
    </row>
    <row r="18417" spans="1:6" ht="12.75" x14ac:dyDescent="0.2">
      <c r="A18417" s="20"/>
      <c r="C18417" s="22"/>
      <c r="F18417" s="25"/>
    </row>
    <row r="18418" spans="1:6" ht="12.75" x14ac:dyDescent="0.2">
      <c r="A18418" s="20"/>
      <c r="C18418" s="22"/>
      <c r="F18418" s="25"/>
    </row>
    <row r="18419" spans="1:6" ht="12.75" x14ac:dyDescent="0.2">
      <c r="A18419" s="20"/>
      <c r="C18419" s="22"/>
      <c r="F18419" s="25"/>
    </row>
    <row r="18420" spans="1:6" ht="12.75" x14ac:dyDescent="0.2">
      <c r="A18420" s="20"/>
      <c r="C18420" s="22"/>
      <c r="F18420" s="25"/>
    </row>
    <row r="18421" spans="1:6" ht="12.75" x14ac:dyDescent="0.2">
      <c r="A18421" s="20"/>
      <c r="C18421" s="22"/>
      <c r="F18421" s="25"/>
    </row>
    <row r="18422" spans="1:6" ht="12.75" x14ac:dyDescent="0.2">
      <c r="A18422" s="20"/>
      <c r="C18422" s="22"/>
      <c r="F18422" s="25"/>
    </row>
    <row r="18423" spans="1:6" ht="12.75" x14ac:dyDescent="0.2">
      <c r="A18423" s="20"/>
      <c r="C18423" s="22"/>
      <c r="F18423" s="25"/>
    </row>
    <row r="18424" spans="1:6" ht="12.75" x14ac:dyDescent="0.2">
      <c r="A18424" s="20"/>
      <c r="C18424" s="22"/>
      <c r="F18424" s="25"/>
    </row>
    <row r="18425" spans="1:6" ht="12.75" x14ac:dyDescent="0.2">
      <c r="A18425" s="20"/>
      <c r="C18425" s="22"/>
      <c r="F18425" s="25"/>
    </row>
    <row r="18426" spans="1:6" ht="12.75" x14ac:dyDescent="0.2">
      <c r="A18426" s="20"/>
      <c r="C18426" s="22"/>
      <c r="F18426" s="25"/>
    </row>
    <row r="18427" spans="1:6" ht="12.75" x14ac:dyDescent="0.2">
      <c r="A18427" s="20"/>
      <c r="C18427" s="22"/>
      <c r="F18427" s="25"/>
    </row>
    <row r="18428" spans="1:6" ht="12.75" x14ac:dyDescent="0.2">
      <c r="A18428" s="20"/>
      <c r="C18428" s="22"/>
      <c r="F18428" s="25"/>
    </row>
    <row r="18429" spans="1:6" ht="12.75" x14ac:dyDescent="0.2">
      <c r="A18429" s="20"/>
      <c r="C18429" s="22"/>
      <c r="F18429" s="25"/>
    </row>
    <row r="18430" spans="1:6" ht="12.75" x14ac:dyDescent="0.2">
      <c r="A18430" s="20"/>
      <c r="C18430" s="22"/>
      <c r="F18430" s="25"/>
    </row>
    <row r="18431" spans="1:6" ht="12.75" x14ac:dyDescent="0.2">
      <c r="A18431" s="20"/>
      <c r="C18431" s="22"/>
      <c r="F18431" s="25"/>
    </row>
    <row r="18432" spans="1:6" ht="12.75" x14ac:dyDescent="0.2">
      <c r="A18432" s="20"/>
      <c r="C18432" s="22"/>
      <c r="F18432" s="25"/>
    </row>
    <row r="18433" spans="1:6" ht="12.75" x14ac:dyDescent="0.2">
      <c r="A18433" s="20"/>
      <c r="C18433" s="22"/>
      <c r="F18433" s="25"/>
    </row>
    <row r="18434" spans="1:6" ht="12.75" x14ac:dyDescent="0.2">
      <c r="A18434" s="20"/>
      <c r="C18434" s="22"/>
      <c r="F18434" s="25"/>
    </row>
    <row r="18435" spans="1:6" ht="12.75" x14ac:dyDescent="0.2">
      <c r="A18435" s="20"/>
      <c r="C18435" s="22"/>
      <c r="F18435" s="25"/>
    </row>
    <row r="18436" spans="1:6" ht="12.75" x14ac:dyDescent="0.2">
      <c r="A18436" s="20"/>
      <c r="C18436" s="22"/>
      <c r="F18436" s="25"/>
    </row>
    <row r="18437" spans="1:6" ht="12.75" x14ac:dyDescent="0.2">
      <c r="A18437" s="20"/>
      <c r="C18437" s="22"/>
      <c r="F18437" s="25"/>
    </row>
    <row r="18438" spans="1:6" ht="12.75" x14ac:dyDescent="0.2">
      <c r="A18438" s="20"/>
      <c r="C18438" s="22"/>
      <c r="F18438" s="25"/>
    </row>
    <row r="18439" spans="1:6" ht="12.75" x14ac:dyDescent="0.2">
      <c r="A18439" s="20"/>
      <c r="C18439" s="22"/>
      <c r="F18439" s="25"/>
    </row>
    <row r="18440" spans="1:6" ht="12.75" x14ac:dyDescent="0.2">
      <c r="A18440" s="20"/>
      <c r="C18440" s="22"/>
      <c r="F18440" s="25"/>
    </row>
    <row r="18441" spans="1:6" ht="12.75" x14ac:dyDescent="0.2">
      <c r="A18441" s="20"/>
      <c r="C18441" s="22"/>
      <c r="F18441" s="25"/>
    </row>
    <row r="18442" spans="1:6" ht="12.75" x14ac:dyDescent="0.2">
      <c r="A18442" s="20"/>
      <c r="C18442" s="22"/>
      <c r="F18442" s="25"/>
    </row>
    <row r="18443" spans="1:6" ht="12.75" x14ac:dyDescent="0.2">
      <c r="A18443" s="20"/>
      <c r="C18443" s="22"/>
      <c r="F18443" s="25"/>
    </row>
    <row r="18444" spans="1:6" ht="12.75" x14ac:dyDescent="0.2">
      <c r="A18444" s="20"/>
      <c r="C18444" s="22"/>
      <c r="F18444" s="25"/>
    </row>
    <row r="18445" spans="1:6" ht="12.75" x14ac:dyDescent="0.2">
      <c r="A18445" s="20"/>
      <c r="C18445" s="22"/>
      <c r="F18445" s="25"/>
    </row>
    <row r="18446" spans="1:6" ht="12.75" x14ac:dyDescent="0.2">
      <c r="A18446" s="20"/>
      <c r="C18446" s="22"/>
      <c r="F18446" s="25"/>
    </row>
    <row r="18447" spans="1:6" ht="12.75" x14ac:dyDescent="0.2">
      <c r="A18447" s="20"/>
      <c r="C18447" s="22"/>
      <c r="F18447" s="25"/>
    </row>
    <row r="18448" spans="1:6" ht="12.75" x14ac:dyDescent="0.2">
      <c r="A18448" s="20"/>
      <c r="C18448" s="22"/>
      <c r="F18448" s="25"/>
    </row>
    <row r="18449" spans="1:6" ht="12.75" x14ac:dyDescent="0.2">
      <c r="A18449" s="20"/>
      <c r="C18449" s="22"/>
      <c r="F18449" s="25"/>
    </row>
    <row r="18450" spans="1:6" ht="12.75" x14ac:dyDescent="0.2">
      <c r="A18450" s="20"/>
      <c r="C18450" s="22"/>
      <c r="F18450" s="25"/>
    </row>
    <row r="18451" spans="1:6" ht="12.75" x14ac:dyDescent="0.2">
      <c r="A18451" s="20"/>
      <c r="C18451" s="22"/>
      <c r="F18451" s="25"/>
    </row>
    <row r="18452" spans="1:6" ht="12.75" x14ac:dyDescent="0.2">
      <c r="A18452" s="20"/>
      <c r="C18452" s="22"/>
      <c r="F18452" s="25"/>
    </row>
    <row r="18453" spans="1:6" ht="12.75" x14ac:dyDescent="0.2">
      <c r="A18453" s="20"/>
      <c r="C18453" s="22"/>
      <c r="F18453" s="25"/>
    </row>
    <row r="18454" spans="1:6" ht="12.75" x14ac:dyDescent="0.2">
      <c r="A18454" s="20"/>
      <c r="C18454" s="22"/>
      <c r="F18454" s="25"/>
    </row>
    <row r="18455" spans="1:6" ht="12.75" x14ac:dyDescent="0.2">
      <c r="A18455" s="20"/>
      <c r="C18455" s="22"/>
      <c r="F18455" s="25"/>
    </row>
    <row r="18456" spans="1:6" ht="12.75" x14ac:dyDescent="0.2">
      <c r="A18456" s="20"/>
      <c r="C18456" s="22"/>
      <c r="F18456" s="25"/>
    </row>
    <row r="18457" spans="1:6" ht="12.75" x14ac:dyDescent="0.2">
      <c r="A18457" s="20"/>
      <c r="C18457" s="22"/>
      <c r="F18457" s="25"/>
    </row>
    <row r="18458" spans="1:6" ht="12.75" x14ac:dyDescent="0.2">
      <c r="A18458" s="20"/>
      <c r="C18458" s="22"/>
      <c r="F18458" s="25"/>
    </row>
    <row r="18459" spans="1:6" ht="12.75" x14ac:dyDescent="0.2">
      <c r="A18459" s="20"/>
      <c r="C18459" s="22"/>
      <c r="F18459" s="25"/>
    </row>
    <row r="18460" spans="1:6" ht="12.75" x14ac:dyDescent="0.2">
      <c r="A18460" s="20"/>
      <c r="C18460" s="22"/>
      <c r="F18460" s="25"/>
    </row>
    <row r="18461" spans="1:6" ht="12.75" x14ac:dyDescent="0.2">
      <c r="A18461" s="20"/>
      <c r="C18461" s="22"/>
      <c r="F18461" s="25"/>
    </row>
    <row r="18462" spans="1:6" ht="12.75" x14ac:dyDescent="0.2">
      <c r="A18462" s="20"/>
      <c r="C18462" s="22"/>
      <c r="F18462" s="25"/>
    </row>
    <row r="18463" spans="1:6" ht="12.75" x14ac:dyDescent="0.2">
      <c r="A18463" s="20"/>
      <c r="C18463" s="22"/>
      <c r="F18463" s="25"/>
    </row>
    <row r="18464" spans="1:6" ht="12.75" x14ac:dyDescent="0.2">
      <c r="A18464" s="20"/>
      <c r="C18464" s="22"/>
      <c r="F18464" s="25"/>
    </row>
    <row r="18465" spans="1:6" ht="12.75" x14ac:dyDescent="0.2">
      <c r="A18465" s="20"/>
      <c r="C18465" s="22"/>
      <c r="F18465" s="25"/>
    </row>
    <row r="18466" spans="1:6" ht="12.75" x14ac:dyDescent="0.2">
      <c r="A18466" s="20"/>
      <c r="C18466" s="22"/>
      <c r="F18466" s="25"/>
    </row>
    <row r="18467" spans="1:6" ht="12.75" x14ac:dyDescent="0.2">
      <c r="A18467" s="20"/>
      <c r="C18467" s="22"/>
      <c r="F18467" s="25"/>
    </row>
    <row r="18468" spans="1:6" ht="12.75" x14ac:dyDescent="0.2">
      <c r="A18468" s="20"/>
      <c r="C18468" s="22"/>
      <c r="F18468" s="25"/>
    </row>
    <row r="18469" spans="1:6" ht="12.75" x14ac:dyDescent="0.2">
      <c r="A18469" s="20"/>
      <c r="C18469" s="22"/>
      <c r="F18469" s="25"/>
    </row>
    <row r="18470" spans="1:6" ht="12.75" x14ac:dyDescent="0.2">
      <c r="A18470" s="20"/>
      <c r="C18470" s="22"/>
      <c r="F18470" s="25"/>
    </row>
    <row r="18471" spans="1:6" ht="12.75" x14ac:dyDescent="0.2">
      <c r="A18471" s="20"/>
      <c r="C18471" s="22"/>
      <c r="F18471" s="25"/>
    </row>
    <row r="18472" spans="1:6" ht="12.75" x14ac:dyDescent="0.2">
      <c r="A18472" s="20"/>
      <c r="C18472" s="22"/>
      <c r="F18472" s="25"/>
    </row>
    <row r="18473" spans="1:6" ht="12.75" x14ac:dyDescent="0.2">
      <c r="A18473" s="20"/>
      <c r="C18473" s="22"/>
      <c r="F18473" s="25"/>
    </row>
    <row r="18474" spans="1:6" ht="12.75" x14ac:dyDescent="0.2">
      <c r="A18474" s="20"/>
      <c r="C18474" s="22"/>
      <c r="F18474" s="25"/>
    </row>
    <row r="18475" spans="1:6" ht="12.75" x14ac:dyDescent="0.2">
      <c r="A18475" s="20"/>
      <c r="C18475" s="22"/>
      <c r="F18475" s="25"/>
    </row>
    <row r="18476" spans="1:6" ht="12.75" x14ac:dyDescent="0.2">
      <c r="A18476" s="20"/>
      <c r="C18476" s="22"/>
      <c r="F18476" s="25"/>
    </row>
    <row r="18477" spans="1:6" ht="12.75" x14ac:dyDescent="0.2">
      <c r="A18477" s="20"/>
      <c r="C18477" s="22"/>
      <c r="F18477" s="25"/>
    </row>
    <row r="18478" spans="1:6" ht="12.75" x14ac:dyDescent="0.2">
      <c r="A18478" s="20"/>
      <c r="C18478" s="22"/>
      <c r="F18478" s="25"/>
    </row>
    <row r="18479" spans="1:6" ht="12.75" x14ac:dyDescent="0.2">
      <c r="A18479" s="20"/>
      <c r="C18479" s="22"/>
      <c r="F18479" s="25"/>
    </row>
    <row r="18480" spans="1:6" ht="12.75" x14ac:dyDescent="0.2">
      <c r="A18480" s="20"/>
      <c r="C18480" s="22"/>
      <c r="F18480" s="25"/>
    </row>
    <row r="18481" spans="1:6" ht="12.75" x14ac:dyDescent="0.2">
      <c r="A18481" s="20"/>
      <c r="C18481" s="22"/>
      <c r="F18481" s="25"/>
    </row>
    <row r="18482" spans="1:6" ht="12.75" x14ac:dyDescent="0.2">
      <c r="A18482" s="20"/>
      <c r="C18482" s="22"/>
      <c r="F18482" s="25"/>
    </row>
    <row r="18483" spans="1:6" ht="12.75" x14ac:dyDescent="0.2">
      <c r="A18483" s="20"/>
      <c r="C18483" s="22"/>
      <c r="F18483" s="25"/>
    </row>
    <row r="18484" spans="1:6" ht="12.75" x14ac:dyDescent="0.2">
      <c r="A18484" s="20"/>
      <c r="C18484" s="22"/>
      <c r="F18484" s="25"/>
    </row>
    <row r="18485" spans="1:6" ht="12.75" x14ac:dyDescent="0.2">
      <c r="A18485" s="20"/>
      <c r="C18485" s="22"/>
      <c r="F18485" s="25"/>
    </row>
    <row r="18486" spans="1:6" ht="12.75" x14ac:dyDescent="0.2">
      <c r="A18486" s="20"/>
      <c r="C18486" s="22"/>
      <c r="F18486" s="25"/>
    </row>
    <row r="18487" spans="1:6" ht="12.75" x14ac:dyDescent="0.2">
      <c r="A18487" s="20"/>
      <c r="C18487" s="22"/>
      <c r="F18487" s="25"/>
    </row>
    <row r="18488" spans="1:6" ht="12.75" x14ac:dyDescent="0.2">
      <c r="A18488" s="20"/>
      <c r="C18488" s="22"/>
      <c r="F18488" s="25"/>
    </row>
    <row r="18489" spans="1:6" ht="12.75" x14ac:dyDescent="0.2">
      <c r="A18489" s="20"/>
      <c r="C18489" s="22"/>
      <c r="F18489" s="25"/>
    </row>
    <row r="18490" spans="1:6" ht="12.75" x14ac:dyDescent="0.2">
      <c r="A18490" s="20"/>
      <c r="C18490" s="22"/>
      <c r="F18490" s="25"/>
    </row>
    <row r="18491" spans="1:6" ht="12.75" x14ac:dyDescent="0.2">
      <c r="A18491" s="20"/>
      <c r="C18491" s="22"/>
      <c r="F18491" s="25"/>
    </row>
    <row r="18492" spans="1:6" ht="12.75" x14ac:dyDescent="0.2">
      <c r="A18492" s="20"/>
      <c r="C18492" s="22"/>
      <c r="F18492" s="25"/>
    </row>
    <row r="18493" spans="1:6" ht="12.75" x14ac:dyDescent="0.2">
      <c r="A18493" s="20"/>
      <c r="C18493" s="22"/>
      <c r="F18493" s="25"/>
    </row>
    <row r="18494" spans="1:6" ht="12.75" x14ac:dyDescent="0.2">
      <c r="A18494" s="20"/>
      <c r="C18494" s="22"/>
      <c r="F18494" s="25"/>
    </row>
    <row r="18495" spans="1:6" ht="12.75" x14ac:dyDescent="0.2">
      <c r="A18495" s="20"/>
      <c r="C18495" s="22"/>
      <c r="F18495" s="25"/>
    </row>
    <row r="18496" spans="1:6" ht="12.75" x14ac:dyDescent="0.2">
      <c r="A18496" s="20"/>
      <c r="C18496" s="22"/>
      <c r="F18496" s="25"/>
    </row>
    <row r="18497" spans="1:6" ht="12.75" x14ac:dyDescent="0.2">
      <c r="A18497" s="20"/>
      <c r="C18497" s="22"/>
      <c r="F18497" s="25"/>
    </row>
    <row r="18498" spans="1:6" ht="12.75" x14ac:dyDescent="0.2">
      <c r="A18498" s="20"/>
      <c r="C18498" s="22"/>
      <c r="F18498" s="25"/>
    </row>
    <row r="18499" spans="1:6" ht="12.75" x14ac:dyDescent="0.2">
      <c r="A18499" s="20"/>
      <c r="C18499" s="22"/>
      <c r="F18499" s="25"/>
    </row>
    <row r="18500" spans="1:6" ht="12.75" x14ac:dyDescent="0.2">
      <c r="A18500" s="20"/>
      <c r="C18500" s="22"/>
      <c r="F18500" s="25"/>
    </row>
    <row r="18501" spans="1:6" ht="12.75" x14ac:dyDescent="0.2">
      <c r="A18501" s="20"/>
      <c r="C18501" s="22"/>
      <c r="F18501" s="25"/>
    </row>
    <row r="18502" spans="1:6" ht="12.75" x14ac:dyDescent="0.2">
      <c r="A18502" s="20"/>
      <c r="C18502" s="22"/>
      <c r="F18502" s="25"/>
    </row>
    <row r="18503" spans="1:6" ht="12.75" x14ac:dyDescent="0.2">
      <c r="A18503" s="20"/>
      <c r="C18503" s="22"/>
      <c r="F18503" s="25"/>
    </row>
    <row r="18504" spans="1:6" ht="12.75" x14ac:dyDescent="0.2">
      <c r="A18504" s="20"/>
      <c r="C18504" s="22"/>
      <c r="F18504" s="25"/>
    </row>
    <row r="18505" spans="1:6" ht="12.75" x14ac:dyDescent="0.2">
      <c r="A18505" s="20"/>
      <c r="C18505" s="22"/>
      <c r="F18505" s="25"/>
    </row>
    <row r="18506" spans="1:6" ht="12.75" x14ac:dyDescent="0.2">
      <c r="A18506" s="20"/>
      <c r="C18506" s="22"/>
      <c r="F18506" s="25"/>
    </row>
    <row r="18507" spans="1:6" ht="12.75" x14ac:dyDescent="0.2">
      <c r="A18507" s="20"/>
      <c r="C18507" s="22"/>
      <c r="F18507" s="25"/>
    </row>
    <row r="18508" spans="1:6" ht="12.75" x14ac:dyDescent="0.2">
      <c r="A18508" s="20"/>
      <c r="C18508" s="22"/>
      <c r="F18508" s="25"/>
    </row>
    <row r="18509" spans="1:6" ht="12.75" x14ac:dyDescent="0.2">
      <c r="A18509" s="20"/>
      <c r="C18509" s="22"/>
      <c r="F18509" s="25"/>
    </row>
    <row r="18510" spans="1:6" ht="12.75" x14ac:dyDescent="0.2">
      <c r="A18510" s="20"/>
      <c r="C18510" s="22"/>
      <c r="F18510" s="25"/>
    </row>
    <row r="18511" spans="1:6" ht="12.75" x14ac:dyDescent="0.2">
      <c r="A18511" s="20"/>
      <c r="C18511" s="22"/>
      <c r="F18511" s="25"/>
    </row>
    <row r="18512" spans="1:6" ht="12.75" x14ac:dyDescent="0.2">
      <c r="A18512" s="20"/>
      <c r="C18512" s="22"/>
      <c r="F18512" s="25"/>
    </row>
    <row r="18513" spans="1:6" ht="12.75" x14ac:dyDescent="0.2">
      <c r="A18513" s="20"/>
      <c r="C18513" s="22"/>
      <c r="F18513" s="25"/>
    </row>
    <row r="18514" spans="1:6" ht="12.75" x14ac:dyDescent="0.2">
      <c r="A18514" s="20"/>
      <c r="C18514" s="22"/>
      <c r="F18514" s="25"/>
    </row>
    <row r="18515" spans="1:6" ht="12.75" x14ac:dyDescent="0.2">
      <c r="A18515" s="20"/>
      <c r="C18515" s="22"/>
      <c r="F18515" s="25"/>
    </row>
    <row r="18516" spans="1:6" ht="12.75" x14ac:dyDescent="0.2">
      <c r="A18516" s="20"/>
      <c r="C18516" s="22"/>
      <c r="F18516" s="25"/>
    </row>
    <row r="18517" spans="1:6" ht="12.75" x14ac:dyDescent="0.2">
      <c r="A18517" s="20"/>
      <c r="C18517" s="22"/>
      <c r="F18517" s="25"/>
    </row>
    <row r="18518" spans="1:6" ht="12.75" x14ac:dyDescent="0.2">
      <c r="A18518" s="20"/>
      <c r="C18518" s="22"/>
      <c r="F18518" s="25"/>
    </row>
    <row r="18519" spans="1:6" ht="12.75" x14ac:dyDescent="0.2">
      <c r="A18519" s="20"/>
      <c r="C18519" s="22"/>
      <c r="F18519" s="25"/>
    </row>
    <row r="18520" spans="1:6" ht="12.75" x14ac:dyDescent="0.2">
      <c r="A18520" s="20"/>
      <c r="C18520" s="22"/>
      <c r="F18520" s="25"/>
    </row>
    <row r="18521" spans="1:6" ht="12.75" x14ac:dyDescent="0.2">
      <c r="A18521" s="20"/>
      <c r="C18521" s="22"/>
      <c r="F18521" s="25"/>
    </row>
    <row r="18522" spans="1:6" ht="12.75" x14ac:dyDescent="0.2">
      <c r="A18522" s="20"/>
      <c r="C18522" s="22"/>
      <c r="F18522" s="25"/>
    </row>
    <row r="18523" spans="1:6" ht="12.75" x14ac:dyDescent="0.2">
      <c r="A18523" s="20"/>
      <c r="C18523" s="22"/>
      <c r="F18523" s="25"/>
    </row>
    <row r="18524" spans="1:6" ht="12.75" x14ac:dyDescent="0.2">
      <c r="A18524" s="20"/>
      <c r="C18524" s="22"/>
      <c r="F18524" s="25"/>
    </row>
    <row r="18525" spans="1:6" ht="12.75" x14ac:dyDescent="0.2">
      <c r="A18525" s="20"/>
      <c r="C18525" s="22"/>
      <c r="F18525" s="25"/>
    </row>
    <row r="18526" spans="1:6" ht="12.75" x14ac:dyDescent="0.2">
      <c r="A18526" s="20"/>
      <c r="C18526" s="22"/>
      <c r="F18526" s="25"/>
    </row>
    <row r="18527" spans="1:6" ht="12.75" x14ac:dyDescent="0.2">
      <c r="A18527" s="20"/>
      <c r="C18527" s="22"/>
      <c r="F18527" s="25"/>
    </row>
    <row r="18528" spans="1:6" ht="12.75" x14ac:dyDescent="0.2">
      <c r="A18528" s="20"/>
      <c r="C18528" s="22"/>
      <c r="F18528" s="25"/>
    </row>
    <row r="18529" spans="1:6" ht="12.75" x14ac:dyDescent="0.2">
      <c r="A18529" s="20"/>
      <c r="C18529" s="22"/>
      <c r="F18529" s="25"/>
    </row>
    <row r="18530" spans="1:6" ht="12.75" x14ac:dyDescent="0.2">
      <c r="A18530" s="20"/>
      <c r="C18530" s="22"/>
      <c r="F18530" s="25"/>
    </row>
    <row r="18531" spans="1:6" ht="12.75" x14ac:dyDescent="0.2">
      <c r="A18531" s="20"/>
      <c r="C18531" s="22"/>
      <c r="F18531" s="25"/>
    </row>
    <row r="18532" spans="1:6" ht="12.75" x14ac:dyDescent="0.2">
      <c r="A18532" s="20"/>
      <c r="C18532" s="22"/>
      <c r="F18532" s="25"/>
    </row>
    <row r="18533" spans="1:6" ht="12.75" x14ac:dyDescent="0.2">
      <c r="A18533" s="20"/>
      <c r="C18533" s="22"/>
      <c r="F18533" s="25"/>
    </row>
    <row r="18534" spans="1:6" ht="12.75" x14ac:dyDescent="0.2">
      <c r="A18534" s="20"/>
      <c r="C18534" s="22"/>
      <c r="F18534" s="25"/>
    </row>
    <row r="18535" spans="1:6" ht="12.75" x14ac:dyDescent="0.2">
      <c r="A18535" s="20"/>
      <c r="C18535" s="22"/>
      <c r="F18535" s="25"/>
    </row>
    <row r="18536" spans="1:6" ht="12.75" x14ac:dyDescent="0.2">
      <c r="A18536" s="20"/>
      <c r="C18536" s="22"/>
      <c r="F18536" s="25"/>
    </row>
    <row r="18537" spans="1:6" ht="12.75" x14ac:dyDescent="0.2">
      <c r="A18537" s="20"/>
      <c r="C18537" s="22"/>
      <c r="F18537" s="25"/>
    </row>
    <row r="18538" spans="1:6" ht="12.75" x14ac:dyDescent="0.2">
      <c r="A18538" s="20"/>
      <c r="C18538" s="22"/>
      <c r="F18538" s="25"/>
    </row>
    <row r="18539" spans="1:6" ht="12.75" x14ac:dyDescent="0.2">
      <c r="A18539" s="20"/>
      <c r="C18539" s="22"/>
      <c r="F18539" s="25"/>
    </row>
    <row r="18540" spans="1:6" ht="12.75" x14ac:dyDescent="0.2">
      <c r="A18540" s="20"/>
      <c r="C18540" s="22"/>
      <c r="F18540" s="25"/>
    </row>
    <row r="18541" spans="1:6" ht="12.75" x14ac:dyDescent="0.2">
      <c r="A18541" s="20"/>
      <c r="C18541" s="22"/>
      <c r="F18541" s="25"/>
    </row>
    <row r="18542" spans="1:6" ht="12.75" x14ac:dyDescent="0.2">
      <c r="A18542" s="20"/>
      <c r="C18542" s="22"/>
      <c r="F18542" s="25"/>
    </row>
    <row r="18543" spans="1:6" ht="12.75" x14ac:dyDescent="0.2">
      <c r="A18543" s="20"/>
      <c r="C18543" s="22"/>
      <c r="F18543" s="25"/>
    </row>
    <row r="18544" spans="1:6" ht="12.75" x14ac:dyDescent="0.2">
      <c r="A18544" s="20"/>
      <c r="C18544" s="22"/>
      <c r="F18544" s="25"/>
    </row>
    <row r="18545" spans="1:6" ht="12.75" x14ac:dyDescent="0.2">
      <c r="A18545" s="20"/>
      <c r="C18545" s="22"/>
      <c r="F18545" s="25"/>
    </row>
    <row r="18546" spans="1:6" ht="12.75" x14ac:dyDescent="0.2">
      <c r="A18546" s="20"/>
      <c r="C18546" s="22"/>
      <c r="F18546" s="25"/>
    </row>
    <row r="18547" spans="1:6" ht="12.75" x14ac:dyDescent="0.2">
      <c r="A18547" s="20"/>
      <c r="C18547" s="22"/>
      <c r="F18547" s="25"/>
    </row>
    <row r="18548" spans="1:6" ht="12.75" x14ac:dyDescent="0.2">
      <c r="A18548" s="20"/>
      <c r="C18548" s="22"/>
      <c r="F18548" s="25"/>
    </row>
    <row r="18549" spans="1:6" ht="12.75" x14ac:dyDescent="0.2">
      <c r="A18549" s="20"/>
      <c r="C18549" s="22"/>
      <c r="F18549" s="25"/>
    </row>
    <row r="18550" spans="1:6" ht="12.75" x14ac:dyDescent="0.2">
      <c r="A18550" s="20"/>
      <c r="C18550" s="22"/>
      <c r="F18550" s="25"/>
    </row>
    <row r="18551" spans="1:6" ht="12.75" x14ac:dyDescent="0.2">
      <c r="A18551" s="20"/>
      <c r="C18551" s="22"/>
      <c r="F18551" s="25"/>
    </row>
    <row r="18552" spans="1:6" ht="12.75" x14ac:dyDescent="0.2">
      <c r="A18552" s="20"/>
      <c r="C18552" s="22"/>
      <c r="F18552" s="25"/>
    </row>
    <row r="18553" spans="1:6" ht="12.75" x14ac:dyDescent="0.2">
      <c r="A18553" s="20"/>
      <c r="C18553" s="22"/>
      <c r="F18553" s="25"/>
    </row>
    <row r="18554" spans="1:6" ht="12.75" x14ac:dyDescent="0.2">
      <c r="A18554" s="20"/>
      <c r="C18554" s="22"/>
      <c r="F18554" s="25"/>
    </row>
    <row r="18555" spans="1:6" ht="12.75" x14ac:dyDescent="0.2">
      <c r="A18555" s="20"/>
      <c r="C18555" s="22"/>
      <c r="F18555" s="25"/>
    </row>
    <row r="18556" spans="1:6" ht="12.75" x14ac:dyDescent="0.2">
      <c r="A18556" s="20"/>
      <c r="C18556" s="22"/>
      <c r="F18556" s="25"/>
    </row>
    <row r="18557" spans="1:6" ht="12.75" x14ac:dyDescent="0.2">
      <c r="A18557" s="20"/>
      <c r="C18557" s="22"/>
      <c r="F18557" s="25"/>
    </row>
    <row r="18558" spans="1:6" ht="12.75" x14ac:dyDescent="0.2">
      <c r="A18558" s="20"/>
      <c r="C18558" s="22"/>
      <c r="F18558" s="25"/>
    </row>
    <row r="18559" spans="1:6" ht="12.75" x14ac:dyDescent="0.2">
      <c r="A18559" s="20"/>
      <c r="C18559" s="22"/>
      <c r="F18559" s="25"/>
    </row>
    <row r="18560" spans="1:6" ht="12.75" x14ac:dyDescent="0.2">
      <c r="A18560" s="20"/>
      <c r="C18560" s="22"/>
      <c r="F18560" s="25"/>
    </row>
    <row r="18561" spans="1:6" ht="12.75" x14ac:dyDescent="0.2">
      <c r="A18561" s="20"/>
      <c r="C18561" s="22"/>
      <c r="F18561" s="25"/>
    </row>
    <row r="18562" spans="1:6" ht="12.75" x14ac:dyDescent="0.2">
      <c r="A18562" s="20"/>
      <c r="C18562" s="22"/>
      <c r="F18562" s="25"/>
    </row>
    <row r="18563" spans="1:6" ht="12.75" x14ac:dyDescent="0.2">
      <c r="A18563" s="20"/>
      <c r="C18563" s="22"/>
      <c r="F18563" s="25"/>
    </row>
    <row r="18564" spans="1:6" ht="12.75" x14ac:dyDescent="0.2">
      <c r="A18564" s="20"/>
      <c r="C18564" s="22"/>
      <c r="F18564" s="25"/>
    </row>
    <row r="18565" spans="1:6" ht="12.75" x14ac:dyDescent="0.2">
      <c r="A18565" s="20"/>
      <c r="C18565" s="22"/>
      <c r="F18565" s="25"/>
    </row>
    <row r="18566" spans="1:6" ht="12.75" x14ac:dyDescent="0.2">
      <c r="A18566" s="20"/>
      <c r="C18566" s="22"/>
      <c r="F18566" s="25"/>
    </row>
    <row r="18567" spans="1:6" ht="12.75" x14ac:dyDescent="0.2">
      <c r="A18567" s="20"/>
      <c r="C18567" s="22"/>
      <c r="F18567" s="25"/>
    </row>
    <row r="18568" spans="1:6" ht="12.75" x14ac:dyDescent="0.2">
      <c r="A18568" s="20"/>
      <c r="C18568" s="22"/>
      <c r="F18568" s="25"/>
    </row>
    <row r="18569" spans="1:6" ht="12.75" x14ac:dyDescent="0.2">
      <c r="A18569" s="20"/>
      <c r="C18569" s="22"/>
      <c r="F18569" s="25"/>
    </row>
    <row r="18570" spans="1:6" ht="12.75" x14ac:dyDescent="0.2">
      <c r="A18570" s="20"/>
      <c r="C18570" s="22"/>
      <c r="F18570" s="25"/>
    </row>
    <row r="18571" spans="1:6" ht="12.75" x14ac:dyDescent="0.2">
      <c r="A18571" s="20"/>
      <c r="C18571" s="22"/>
      <c r="F18571" s="25"/>
    </row>
    <row r="18572" spans="1:6" ht="12.75" x14ac:dyDescent="0.2">
      <c r="A18572" s="20"/>
      <c r="C18572" s="22"/>
      <c r="F18572" s="25"/>
    </row>
    <row r="18573" spans="1:6" ht="12.75" x14ac:dyDescent="0.2">
      <c r="A18573" s="20"/>
      <c r="C18573" s="22"/>
      <c r="F18573" s="25"/>
    </row>
    <row r="18574" spans="1:6" ht="12.75" x14ac:dyDescent="0.2">
      <c r="A18574" s="20"/>
      <c r="C18574" s="22"/>
      <c r="F18574" s="25"/>
    </row>
    <row r="18575" spans="1:6" ht="12.75" x14ac:dyDescent="0.2">
      <c r="A18575" s="20"/>
      <c r="C18575" s="22"/>
      <c r="F18575" s="25"/>
    </row>
    <row r="18576" spans="1:6" ht="12.75" x14ac:dyDescent="0.2">
      <c r="A18576" s="20"/>
      <c r="C18576" s="22"/>
      <c r="F18576" s="25"/>
    </row>
    <row r="18577" spans="1:6" ht="12.75" x14ac:dyDescent="0.2">
      <c r="A18577" s="20"/>
      <c r="C18577" s="22"/>
      <c r="F18577" s="25"/>
    </row>
    <row r="18578" spans="1:6" ht="12.75" x14ac:dyDescent="0.2">
      <c r="A18578" s="20"/>
      <c r="C18578" s="22"/>
      <c r="F18578" s="25"/>
    </row>
    <row r="18579" spans="1:6" ht="12.75" x14ac:dyDescent="0.2">
      <c r="A18579" s="20"/>
      <c r="C18579" s="22"/>
      <c r="F18579" s="25"/>
    </row>
    <row r="18580" spans="1:6" ht="12.75" x14ac:dyDescent="0.2">
      <c r="A18580" s="20"/>
      <c r="C18580" s="22"/>
      <c r="F18580" s="25"/>
    </row>
    <row r="18581" spans="1:6" ht="12.75" x14ac:dyDescent="0.2">
      <c r="A18581" s="20"/>
      <c r="C18581" s="22"/>
      <c r="F18581" s="25"/>
    </row>
    <row r="18582" spans="1:6" ht="12.75" x14ac:dyDescent="0.2">
      <c r="A18582" s="20"/>
      <c r="C18582" s="22"/>
      <c r="F18582" s="25"/>
    </row>
    <row r="18583" spans="1:6" ht="12.75" x14ac:dyDescent="0.2">
      <c r="A18583" s="20"/>
      <c r="C18583" s="22"/>
      <c r="F18583" s="25"/>
    </row>
    <row r="18584" spans="1:6" ht="12.75" x14ac:dyDescent="0.2">
      <c r="A18584" s="20"/>
      <c r="C18584" s="22"/>
      <c r="F18584" s="25"/>
    </row>
    <row r="18585" spans="1:6" ht="12.75" x14ac:dyDescent="0.2">
      <c r="A18585" s="20"/>
      <c r="C18585" s="22"/>
      <c r="F18585" s="25"/>
    </row>
    <row r="18586" spans="1:6" ht="12.75" x14ac:dyDescent="0.2">
      <c r="A18586" s="20"/>
      <c r="C18586" s="22"/>
      <c r="F18586" s="25"/>
    </row>
    <row r="18587" spans="1:6" ht="12.75" x14ac:dyDescent="0.2">
      <c r="A18587" s="20"/>
      <c r="C18587" s="22"/>
      <c r="F18587" s="25"/>
    </row>
    <row r="18588" spans="1:6" ht="12.75" x14ac:dyDescent="0.2">
      <c r="A18588" s="20"/>
      <c r="C18588" s="22"/>
      <c r="F18588" s="25"/>
    </row>
    <row r="18589" spans="1:6" ht="12.75" x14ac:dyDescent="0.2">
      <c r="A18589" s="20"/>
      <c r="C18589" s="22"/>
      <c r="F18589" s="25"/>
    </row>
    <row r="18590" spans="1:6" ht="12.75" x14ac:dyDescent="0.2">
      <c r="A18590" s="20"/>
      <c r="C18590" s="22"/>
      <c r="F18590" s="25"/>
    </row>
    <row r="18591" spans="1:6" ht="12.75" x14ac:dyDescent="0.2">
      <c r="A18591" s="20"/>
      <c r="C18591" s="22"/>
      <c r="F18591" s="25"/>
    </row>
    <row r="18592" spans="1:6" ht="12.75" x14ac:dyDescent="0.2">
      <c r="A18592" s="20"/>
      <c r="C18592" s="22"/>
      <c r="F18592" s="25"/>
    </row>
    <row r="18593" spans="1:6" ht="12.75" x14ac:dyDescent="0.2">
      <c r="A18593" s="20"/>
      <c r="C18593" s="22"/>
      <c r="F18593" s="25"/>
    </row>
    <row r="18594" spans="1:6" ht="12.75" x14ac:dyDescent="0.2">
      <c r="A18594" s="20"/>
      <c r="C18594" s="22"/>
      <c r="F18594" s="25"/>
    </row>
    <row r="18595" spans="1:6" ht="12.75" x14ac:dyDescent="0.2">
      <c r="A18595" s="20"/>
      <c r="C18595" s="22"/>
      <c r="F18595" s="25"/>
    </row>
    <row r="18596" spans="1:6" ht="12.75" x14ac:dyDescent="0.2">
      <c r="A18596" s="20"/>
      <c r="C18596" s="22"/>
      <c r="F18596" s="25"/>
    </row>
    <row r="18597" spans="1:6" ht="12.75" x14ac:dyDescent="0.2">
      <c r="A18597" s="20"/>
      <c r="C18597" s="22"/>
      <c r="F18597" s="25"/>
    </row>
    <row r="18598" spans="1:6" ht="12.75" x14ac:dyDescent="0.2">
      <c r="A18598" s="20"/>
      <c r="C18598" s="22"/>
      <c r="F18598" s="25"/>
    </row>
    <row r="18599" spans="1:6" ht="12.75" x14ac:dyDescent="0.2">
      <c r="A18599" s="20"/>
      <c r="C18599" s="22"/>
      <c r="F18599" s="25"/>
    </row>
    <row r="18600" spans="1:6" ht="12.75" x14ac:dyDescent="0.2">
      <c r="A18600" s="20"/>
      <c r="C18600" s="22"/>
      <c r="F18600" s="25"/>
    </row>
    <row r="18601" spans="1:6" ht="12.75" x14ac:dyDescent="0.2">
      <c r="A18601" s="20"/>
      <c r="C18601" s="22"/>
      <c r="F18601" s="25"/>
    </row>
    <row r="18602" spans="1:6" ht="12.75" x14ac:dyDescent="0.2">
      <c r="A18602" s="20"/>
      <c r="C18602" s="22"/>
      <c r="F18602" s="25"/>
    </row>
    <row r="18603" spans="1:6" ht="12.75" x14ac:dyDescent="0.2">
      <c r="A18603" s="20"/>
      <c r="C18603" s="22"/>
      <c r="F18603" s="25"/>
    </row>
    <row r="18604" spans="1:6" ht="12.75" x14ac:dyDescent="0.2">
      <c r="A18604" s="20"/>
      <c r="C18604" s="22"/>
      <c r="F18604" s="25"/>
    </row>
    <row r="18605" spans="1:6" ht="12.75" x14ac:dyDescent="0.2">
      <c r="A18605" s="20"/>
      <c r="C18605" s="22"/>
      <c r="F18605" s="25"/>
    </row>
    <row r="18606" spans="1:6" ht="12.75" x14ac:dyDescent="0.2">
      <c r="A18606" s="20"/>
      <c r="C18606" s="22"/>
      <c r="F18606" s="25"/>
    </row>
    <row r="18607" spans="1:6" ht="12.75" x14ac:dyDescent="0.2">
      <c r="A18607" s="20"/>
      <c r="C18607" s="22"/>
      <c r="F18607" s="25"/>
    </row>
    <row r="18608" spans="1:6" ht="12.75" x14ac:dyDescent="0.2">
      <c r="A18608" s="20"/>
      <c r="C18608" s="22"/>
      <c r="F18608" s="25"/>
    </row>
    <row r="18609" spans="1:6" ht="12.75" x14ac:dyDescent="0.2">
      <c r="A18609" s="20"/>
      <c r="C18609" s="22"/>
      <c r="F18609" s="25"/>
    </row>
    <row r="18610" spans="1:6" ht="12.75" x14ac:dyDescent="0.2">
      <c r="A18610" s="20"/>
      <c r="C18610" s="22"/>
      <c r="F18610" s="25"/>
    </row>
    <row r="18611" spans="1:6" ht="12.75" x14ac:dyDescent="0.2">
      <c r="A18611" s="20"/>
      <c r="C18611" s="22"/>
      <c r="F18611" s="25"/>
    </row>
    <row r="18612" spans="1:6" ht="12.75" x14ac:dyDescent="0.2">
      <c r="A18612" s="20"/>
      <c r="C18612" s="22"/>
      <c r="F18612" s="25"/>
    </row>
    <row r="18613" spans="1:6" ht="12.75" x14ac:dyDescent="0.2">
      <c r="A18613" s="20"/>
      <c r="C18613" s="22"/>
      <c r="F18613" s="25"/>
    </row>
    <row r="18614" spans="1:6" ht="12.75" x14ac:dyDescent="0.2">
      <c r="A18614" s="20"/>
      <c r="C18614" s="22"/>
      <c r="F18614" s="25"/>
    </row>
    <row r="18615" spans="1:6" ht="12.75" x14ac:dyDescent="0.2">
      <c r="A18615" s="20"/>
      <c r="C18615" s="22"/>
      <c r="F18615" s="25"/>
    </row>
    <row r="18616" spans="1:6" ht="12.75" x14ac:dyDescent="0.2">
      <c r="A18616" s="20"/>
      <c r="C18616" s="22"/>
      <c r="F18616" s="25"/>
    </row>
    <row r="18617" spans="1:6" ht="12.75" x14ac:dyDescent="0.2">
      <c r="A18617" s="20"/>
      <c r="C18617" s="22"/>
      <c r="F18617" s="25"/>
    </row>
    <row r="18618" spans="1:6" ht="12.75" x14ac:dyDescent="0.2">
      <c r="A18618" s="20"/>
      <c r="C18618" s="22"/>
      <c r="F18618" s="25"/>
    </row>
    <row r="18619" spans="1:6" ht="12.75" x14ac:dyDescent="0.2">
      <c r="A18619" s="20"/>
      <c r="C18619" s="22"/>
      <c r="F18619" s="25"/>
    </row>
    <row r="18620" spans="1:6" ht="12.75" x14ac:dyDescent="0.2">
      <c r="A18620" s="20"/>
      <c r="C18620" s="22"/>
      <c r="F18620" s="25"/>
    </row>
    <row r="18621" spans="1:6" ht="12.75" x14ac:dyDescent="0.2">
      <c r="A18621" s="20"/>
      <c r="C18621" s="22"/>
      <c r="F18621" s="25"/>
    </row>
    <row r="18622" spans="1:6" ht="12.75" x14ac:dyDescent="0.2">
      <c r="A18622" s="20"/>
      <c r="C18622" s="22"/>
      <c r="F18622" s="25"/>
    </row>
    <row r="18623" spans="1:6" ht="12.75" x14ac:dyDescent="0.2">
      <c r="A18623" s="20"/>
      <c r="C18623" s="22"/>
      <c r="F18623" s="25"/>
    </row>
    <row r="18624" spans="1:6" ht="12.75" x14ac:dyDescent="0.2">
      <c r="A18624" s="20"/>
      <c r="C18624" s="22"/>
      <c r="F18624" s="25"/>
    </row>
    <row r="18625" spans="1:6" ht="12.75" x14ac:dyDescent="0.2">
      <c r="A18625" s="20"/>
      <c r="C18625" s="22"/>
      <c r="F18625" s="25"/>
    </row>
    <row r="18626" spans="1:6" ht="12.75" x14ac:dyDescent="0.2">
      <c r="A18626" s="20"/>
      <c r="C18626" s="22"/>
      <c r="F18626" s="25"/>
    </row>
    <row r="18627" spans="1:6" ht="12.75" x14ac:dyDescent="0.2">
      <c r="A18627" s="20"/>
      <c r="C18627" s="22"/>
      <c r="F18627" s="25"/>
    </row>
    <row r="18628" spans="1:6" ht="12.75" x14ac:dyDescent="0.2">
      <c r="A18628" s="20"/>
      <c r="C18628" s="22"/>
      <c r="F18628" s="25"/>
    </row>
    <row r="18629" spans="1:6" ht="12.75" x14ac:dyDescent="0.2">
      <c r="A18629" s="20"/>
      <c r="C18629" s="22"/>
      <c r="F18629" s="25"/>
    </row>
    <row r="18630" spans="1:6" ht="12.75" x14ac:dyDescent="0.2">
      <c r="A18630" s="20"/>
      <c r="C18630" s="22"/>
      <c r="F18630" s="25"/>
    </row>
    <row r="18631" spans="1:6" ht="12.75" x14ac:dyDescent="0.2">
      <c r="A18631" s="20"/>
      <c r="C18631" s="22"/>
      <c r="F18631" s="25"/>
    </row>
    <row r="18632" spans="1:6" ht="12.75" x14ac:dyDescent="0.2">
      <c r="A18632" s="20"/>
      <c r="C18632" s="22"/>
      <c r="F18632" s="25"/>
    </row>
    <row r="18633" spans="1:6" ht="12.75" x14ac:dyDescent="0.2">
      <c r="A18633" s="20"/>
      <c r="C18633" s="22"/>
      <c r="F18633" s="25"/>
    </row>
    <row r="18634" spans="1:6" ht="12.75" x14ac:dyDescent="0.2">
      <c r="A18634" s="20"/>
      <c r="C18634" s="22"/>
      <c r="F18634" s="25"/>
    </row>
    <row r="18635" spans="1:6" ht="12.75" x14ac:dyDescent="0.2">
      <c r="A18635" s="20"/>
      <c r="C18635" s="22"/>
      <c r="F18635" s="25"/>
    </row>
    <row r="18636" spans="1:6" ht="12.75" x14ac:dyDescent="0.2">
      <c r="A18636" s="20"/>
      <c r="C18636" s="22"/>
      <c r="F18636" s="25"/>
    </row>
    <row r="18637" spans="1:6" ht="12.75" x14ac:dyDescent="0.2">
      <c r="A18637" s="20"/>
      <c r="C18637" s="22"/>
      <c r="F18637" s="25"/>
    </row>
    <row r="18638" spans="1:6" ht="12.75" x14ac:dyDescent="0.2">
      <c r="A18638" s="20"/>
      <c r="C18638" s="22"/>
      <c r="F18638" s="25"/>
    </row>
    <row r="18639" spans="1:6" ht="12.75" x14ac:dyDescent="0.2">
      <c r="A18639" s="20"/>
      <c r="C18639" s="22"/>
      <c r="F18639" s="25"/>
    </row>
    <row r="18640" spans="1:6" ht="12.75" x14ac:dyDescent="0.2">
      <c r="A18640" s="20"/>
      <c r="C18640" s="22"/>
      <c r="F18640" s="25"/>
    </row>
    <row r="18641" spans="1:6" ht="12.75" x14ac:dyDescent="0.2">
      <c r="A18641" s="20"/>
      <c r="C18641" s="22"/>
      <c r="F18641" s="25"/>
    </row>
    <row r="18642" spans="1:6" ht="12.75" x14ac:dyDescent="0.2">
      <c r="A18642" s="20"/>
      <c r="C18642" s="22"/>
      <c r="F18642" s="25"/>
    </row>
    <row r="18643" spans="1:6" ht="12.75" x14ac:dyDescent="0.2">
      <c r="A18643" s="20"/>
      <c r="C18643" s="22"/>
      <c r="F18643" s="25"/>
    </row>
    <row r="18644" spans="1:6" ht="12.75" x14ac:dyDescent="0.2">
      <c r="A18644" s="20"/>
      <c r="C18644" s="22"/>
      <c r="F18644" s="25"/>
    </row>
    <row r="18645" spans="1:6" ht="12.75" x14ac:dyDescent="0.2">
      <c r="A18645" s="20"/>
      <c r="C18645" s="22"/>
      <c r="F18645" s="25"/>
    </row>
    <row r="18646" spans="1:6" ht="12.75" x14ac:dyDescent="0.2">
      <c r="A18646" s="20"/>
      <c r="C18646" s="22"/>
      <c r="F18646" s="25"/>
    </row>
    <row r="18647" spans="1:6" ht="12.75" x14ac:dyDescent="0.2">
      <c r="A18647" s="20"/>
      <c r="C18647" s="22"/>
      <c r="F18647" s="25"/>
    </row>
    <row r="18648" spans="1:6" ht="12.75" x14ac:dyDescent="0.2">
      <c r="A18648" s="20"/>
      <c r="C18648" s="22"/>
      <c r="F18648" s="25"/>
    </row>
    <row r="18649" spans="1:6" ht="12.75" x14ac:dyDescent="0.2">
      <c r="A18649" s="20"/>
      <c r="C18649" s="22"/>
      <c r="F18649" s="25"/>
    </row>
    <row r="18650" spans="1:6" ht="12.75" x14ac:dyDescent="0.2">
      <c r="A18650" s="20"/>
      <c r="C18650" s="22"/>
      <c r="F18650" s="25"/>
    </row>
    <row r="18651" spans="1:6" ht="12.75" x14ac:dyDescent="0.2">
      <c r="A18651" s="20"/>
      <c r="C18651" s="22"/>
      <c r="F18651" s="25"/>
    </row>
    <row r="18652" spans="1:6" ht="12.75" x14ac:dyDescent="0.2">
      <c r="A18652" s="20"/>
      <c r="C18652" s="22"/>
      <c r="F18652" s="25"/>
    </row>
    <row r="18653" spans="1:6" ht="12.75" x14ac:dyDescent="0.2">
      <c r="A18653" s="20"/>
      <c r="C18653" s="22"/>
      <c r="F18653" s="25"/>
    </row>
    <row r="18654" spans="1:6" ht="12.75" x14ac:dyDescent="0.2">
      <c r="A18654" s="20"/>
      <c r="C18654" s="22"/>
      <c r="F18654" s="25"/>
    </row>
    <row r="18655" spans="1:6" ht="12.75" x14ac:dyDescent="0.2">
      <c r="A18655" s="20"/>
      <c r="C18655" s="22"/>
      <c r="F18655" s="25"/>
    </row>
    <row r="18656" spans="1:6" ht="12.75" x14ac:dyDescent="0.2">
      <c r="A18656" s="20"/>
      <c r="C18656" s="22"/>
      <c r="F18656" s="25"/>
    </row>
    <row r="18657" spans="1:6" ht="12.75" x14ac:dyDescent="0.2">
      <c r="A18657" s="20"/>
      <c r="C18657" s="22"/>
      <c r="F18657" s="25"/>
    </row>
    <row r="18658" spans="1:6" ht="12.75" x14ac:dyDescent="0.2">
      <c r="A18658" s="20"/>
      <c r="C18658" s="22"/>
      <c r="F18658" s="25"/>
    </row>
    <row r="18659" spans="1:6" ht="12.75" x14ac:dyDescent="0.2">
      <c r="A18659" s="20"/>
      <c r="C18659" s="22"/>
      <c r="F18659" s="25"/>
    </row>
    <row r="18660" spans="1:6" ht="12.75" x14ac:dyDescent="0.2">
      <c r="A18660" s="20"/>
      <c r="C18660" s="22"/>
      <c r="F18660" s="25"/>
    </row>
    <row r="18661" spans="1:6" ht="12.75" x14ac:dyDescent="0.2">
      <c r="A18661" s="20"/>
      <c r="C18661" s="22"/>
      <c r="F18661" s="25"/>
    </row>
    <row r="18662" spans="1:6" ht="12.75" x14ac:dyDescent="0.2">
      <c r="A18662" s="20"/>
      <c r="C18662" s="22"/>
      <c r="F18662" s="25"/>
    </row>
    <row r="18663" spans="1:6" ht="12.75" x14ac:dyDescent="0.2">
      <c r="A18663" s="20"/>
      <c r="C18663" s="22"/>
      <c r="F18663" s="25"/>
    </row>
    <row r="18664" spans="1:6" ht="12.75" x14ac:dyDescent="0.2">
      <c r="A18664" s="20"/>
      <c r="C18664" s="22"/>
      <c r="F18664" s="25"/>
    </row>
    <row r="18665" spans="1:6" ht="12.75" x14ac:dyDescent="0.2">
      <c r="A18665" s="20"/>
      <c r="C18665" s="22"/>
      <c r="F18665" s="25"/>
    </row>
    <row r="18666" spans="1:6" ht="12.75" x14ac:dyDescent="0.2">
      <c r="A18666" s="20"/>
      <c r="C18666" s="22"/>
      <c r="F18666" s="25"/>
    </row>
    <row r="18667" spans="1:6" ht="12.75" x14ac:dyDescent="0.2">
      <c r="A18667" s="20"/>
      <c r="C18667" s="22"/>
      <c r="F18667" s="25"/>
    </row>
    <row r="18668" spans="1:6" ht="12.75" x14ac:dyDescent="0.2">
      <c r="A18668" s="20"/>
      <c r="C18668" s="22"/>
      <c r="F18668" s="25"/>
    </row>
    <row r="18669" spans="1:6" ht="12.75" x14ac:dyDescent="0.2">
      <c r="A18669" s="20"/>
      <c r="C18669" s="22"/>
      <c r="F18669" s="25"/>
    </row>
    <row r="18670" spans="1:6" ht="12.75" x14ac:dyDescent="0.2">
      <c r="A18670" s="20"/>
      <c r="C18670" s="22"/>
      <c r="F18670" s="25"/>
    </row>
    <row r="18671" spans="1:6" ht="12.75" x14ac:dyDescent="0.2">
      <c r="A18671" s="20"/>
      <c r="C18671" s="22"/>
      <c r="F18671" s="25"/>
    </row>
    <row r="18672" spans="1:6" ht="12.75" x14ac:dyDescent="0.2">
      <c r="A18672" s="20"/>
      <c r="C18672" s="22"/>
      <c r="F18672" s="25"/>
    </row>
    <row r="18673" spans="1:6" ht="12.75" x14ac:dyDescent="0.2">
      <c r="A18673" s="20"/>
      <c r="C18673" s="22"/>
      <c r="F18673" s="25"/>
    </row>
    <row r="18674" spans="1:6" ht="12.75" x14ac:dyDescent="0.2">
      <c r="A18674" s="20"/>
      <c r="C18674" s="22"/>
      <c r="F18674" s="25"/>
    </row>
    <row r="18675" spans="1:6" ht="12.75" x14ac:dyDescent="0.2">
      <c r="A18675" s="20"/>
      <c r="C18675" s="22"/>
      <c r="F18675" s="25"/>
    </row>
    <row r="18676" spans="1:6" ht="12.75" x14ac:dyDescent="0.2">
      <c r="A18676" s="20"/>
      <c r="C18676" s="22"/>
      <c r="F18676" s="25"/>
    </row>
    <row r="18677" spans="1:6" ht="12.75" x14ac:dyDescent="0.2">
      <c r="A18677" s="20"/>
      <c r="C18677" s="22"/>
      <c r="F18677" s="25"/>
    </row>
    <row r="18678" spans="1:6" ht="12.75" x14ac:dyDescent="0.2">
      <c r="A18678" s="20"/>
      <c r="C18678" s="22"/>
      <c r="F18678" s="25"/>
    </row>
    <row r="18679" spans="1:6" ht="12.75" x14ac:dyDescent="0.2">
      <c r="A18679" s="20"/>
      <c r="C18679" s="22"/>
      <c r="F18679" s="25"/>
    </row>
    <row r="18680" spans="1:6" ht="12.75" x14ac:dyDescent="0.2">
      <c r="A18680" s="20"/>
      <c r="C18680" s="22"/>
      <c r="F18680" s="25"/>
    </row>
    <row r="18681" spans="1:6" ht="12.75" x14ac:dyDescent="0.2">
      <c r="A18681" s="20"/>
      <c r="C18681" s="22"/>
      <c r="F18681" s="25"/>
    </row>
    <row r="18682" spans="1:6" ht="12.75" x14ac:dyDescent="0.2">
      <c r="A18682" s="20"/>
      <c r="C18682" s="22"/>
      <c r="F18682" s="25"/>
    </row>
    <row r="18683" spans="1:6" ht="12.75" x14ac:dyDescent="0.2">
      <c r="A18683" s="20"/>
      <c r="C18683" s="22"/>
      <c r="F18683" s="25"/>
    </row>
    <row r="18684" spans="1:6" ht="12.75" x14ac:dyDescent="0.2">
      <c r="A18684" s="20"/>
      <c r="C18684" s="22"/>
      <c r="F18684" s="25"/>
    </row>
    <row r="18685" spans="1:6" ht="12.75" x14ac:dyDescent="0.2">
      <c r="A18685" s="20"/>
      <c r="C18685" s="22"/>
      <c r="F18685" s="25"/>
    </row>
    <row r="18686" spans="1:6" ht="12.75" x14ac:dyDescent="0.2">
      <c r="A18686" s="20"/>
      <c r="C18686" s="22"/>
      <c r="F18686" s="25"/>
    </row>
    <row r="18687" spans="1:6" ht="12.75" x14ac:dyDescent="0.2">
      <c r="A18687" s="20"/>
      <c r="C18687" s="22"/>
      <c r="F18687" s="25"/>
    </row>
    <row r="18688" spans="1:6" ht="12.75" x14ac:dyDescent="0.2">
      <c r="A18688" s="20"/>
      <c r="C18688" s="22"/>
      <c r="F18688" s="25"/>
    </row>
    <row r="18689" spans="1:6" ht="12.75" x14ac:dyDescent="0.2">
      <c r="A18689" s="20"/>
      <c r="C18689" s="22"/>
      <c r="F18689" s="25"/>
    </row>
    <row r="18690" spans="1:6" ht="12.75" x14ac:dyDescent="0.2">
      <c r="A18690" s="20"/>
      <c r="C18690" s="22"/>
      <c r="F18690" s="25"/>
    </row>
    <row r="18691" spans="1:6" ht="12.75" x14ac:dyDescent="0.2">
      <c r="A18691" s="20"/>
      <c r="C18691" s="22"/>
      <c r="F18691" s="25"/>
    </row>
    <row r="18692" spans="1:6" ht="12.75" x14ac:dyDescent="0.2">
      <c r="A18692" s="20"/>
      <c r="C18692" s="22"/>
      <c r="F18692" s="25"/>
    </row>
    <row r="18693" spans="1:6" ht="12.75" x14ac:dyDescent="0.2">
      <c r="A18693" s="20"/>
      <c r="C18693" s="22"/>
      <c r="F18693" s="25"/>
    </row>
    <row r="18694" spans="1:6" ht="12.75" x14ac:dyDescent="0.2">
      <c r="A18694" s="20"/>
      <c r="C18694" s="22"/>
      <c r="F18694" s="25"/>
    </row>
    <row r="18695" spans="1:6" ht="12.75" x14ac:dyDescent="0.2">
      <c r="A18695" s="20"/>
      <c r="C18695" s="22"/>
      <c r="F18695" s="25"/>
    </row>
    <row r="18696" spans="1:6" ht="12.75" x14ac:dyDescent="0.2">
      <c r="A18696" s="20"/>
      <c r="C18696" s="22"/>
      <c r="F18696" s="25"/>
    </row>
    <row r="18697" spans="1:6" ht="12.75" x14ac:dyDescent="0.2">
      <c r="A18697" s="20"/>
      <c r="C18697" s="22"/>
      <c r="F18697" s="25"/>
    </row>
    <row r="18698" spans="1:6" ht="12.75" x14ac:dyDescent="0.2">
      <c r="A18698" s="20"/>
      <c r="C18698" s="22"/>
      <c r="F18698" s="25"/>
    </row>
    <row r="18699" spans="1:6" ht="12.75" x14ac:dyDescent="0.2">
      <c r="A18699" s="20"/>
      <c r="C18699" s="22"/>
      <c r="F18699" s="25"/>
    </row>
    <row r="18700" spans="1:6" ht="12.75" x14ac:dyDescent="0.2">
      <c r="A18700" s="20"/>
      <c r="C18700" s="22"/>
      <c r="F18700" s="25"/>
    </row>
    <row r="18701" spans="1:6" ht="12.75" x14ac:dyDescent="0.2">
      <c r="A18701" s="20"/>
      <c r="C18701" s="22"/>
      <c r="F18701" s="25"/>
    </row>
    <row r="18702" spans="1:6" ht="12.75" x14ac:dyDescent="0.2">
      <c r="A18702" s="20"/>
      <c r="C18702" s="22"/>
      <c r="F18702" s="25"/>
    </row>
    <row r="18703" spans="1:6" ht="12.75" x14ac:dyDescent="0.2">
      <c r="A18703" s="20"/>
      <c r="C18703" s="22"/>
      <c r="F18703" s="25"/>
    </row>
    <row r="18704" spans="1:6" ht="12.75" x14ac:dyDescent="0.2">
      <c r="A18704" s="20"/>
      <c r="C18704" s="22"/>
      <c r="F18704" s="25"/>
    </row>
    <row r="18705" spans="1:6" ht="12.75" x14ac:dyDescent="0.2">
      <c r="A18705" s="20"/>
      <c r="C18705" s="22"/>
      <c r="F18705" s="25"/>
    </row>
    <row r="18706" spans="1:6" ht="12.75" x14ac:dyDescent="0.2">
      <c r="A18706" s="20"/>
      <c r="C18706" s="22"/>
      <c r="F18706" s="25"/>
    </row>
    <row r="18707" spans="1:6" ht="12.75" x14ac:dyDescent="0.2">
      <c r="A18707" s="20"/>
      <c r="C18707" s="22"/>
      <c r="F18707" s="25"/>
    </row>
    <row r="18708" spans="1:6" ht="12.75" x14ac:dyDescent="0.2">
      <c r="A18708" s="20"/>
      <c r="C18708" s="22"/>
      <c r="F18708" s="25"/>
    </row>
    <row r="18709" spans="1:6" ht="12.75" x14ac:dyDescent="0.2">
      <c r="A18709" s="20"/>
      <c r="C18709" s="22"/>
      <c r="F18709" s="25"/>
    </row>
    <row r="18710" spans="1:6" ht="12.75" x14ac:dyDescent="0.2">
      <c r="A18710" s="20"/>
      <c r="C18710" s="22"/>
      <c r="F18710" s="25"/>
    </row>
    <row r="18711" spans="1:6" ht="12.75" x14ac:dyDescent="0.2">
      <c r="A18711" s="20"/>
      <c r="C18711" s="22"/>
      <c r="F18711" s="25"/>
    </row>
    <row r="18712" spans="1:6" ht="12.75" x14ac:dyDescent="0.2">
      <c r="A18712" s="20"/>
      <c r="C18712" s="22"/>
      <c r="F18712" s="25"/>
    </row>
    <row r="18713" spans="1:6" ht="12.75" x14ac:dyDescent="0.2">
      <c r="A18713" s="20"/>
      <c r="C18713" s="22"/>
      <c r="F18713" s="25"/>
    </row>
    <row r="18714" spans="1:6" ht="12.75" x14ac:dyDescent="0.2">
      <c r="A18714" s="20"/>
      <c r="C18714" s="22"/>
      <c r="F18714" s="25"/>
    </row>
    <row r="18715" spans="1:6" ht="12.75" x14ac:dyDescent="0.2">
      <c r="A18715" s="20"/>
      <c r="C18715" s="22"/>
      <c r="F18715" s="25"/>
    </row>
    <row r="18716" spans="1:6" ht="12.75" x14ac:dyDescent="0.2">
      <c r="A18716" s="20"/>
      <c r="C18716" s="22"/>
      <c r="F18716" s="25"/>
    </row>
    <row r="18717" spans="1:6" ht="12.75" x14ac:dyDescent="0.2">
      <c r="A18717" s="20"/>
      <c r="C18717" s="22"/>
      <c r="F18717" s="25"/>
    </row>
    <row r="18718" spans="1:6" ht="12.75" x14ac:dyDescent="0.2">
      <c r="A18718" s="20"/>
      <c r="C18718" s="22"/>
      <c r="F18718" s="25"/>
    </row>
    <row r="18719" spans="1:6" ht="12.75" x14ac:dyDescent="0.2">
      <c r="A18719" s="20"/>
      <c r="C18719" s="22"/>
      <c r="F18719" s="25"/>
    </row>
    <row r="18720" spans="1:6" ht="12.75" x14ac:dyDescent="0.2">
      <c r="A18720" s="20"/>
      <c r="C18720" s="22"/>
      <c r="F18720" s="25"/>
    </row>
    <row r="18721" spans="1:6" ht="12.75" x14ac:dyDescent="0.2">
      <c r="A18721" s="20"/>
      <c r="C18721" s="22"/>
      <c r="F18721" s="25"/>
    </row>
    <row r="18722" spans="1:6" ht="12.75" x14ac:dyDescent="0.2">
      <c r="A18722" s="20"/>
      <c r="C18722" s="22"/>
      <c r="F18722" s="25"/>
    </row>
    <row r="18723" spans="1:6" ht="12.75" x14ac:dyDescent="0.2">
      <c r="A18723" s="20"/>
      <c r="C18723" s="22"/>
      <c r="F18723" s="25"/>
    </row>
    <row r="18724" spans="1:6" ht="12.75" x14ac:dyDescent="0.2">
      <c r="A18724" s="20"/>
      <c r="C18724" s="22"/>
      <c r="F18724" s="25"/>
    </row>
    <row r="18725" spans="1:6" ht="12.75" x14ac:dyDescent="0.2">
      <c r="A18725" s="20"/>
      <c r="C18725" s="22"/>
      <c r="F18725" s="25"/>
    </row>
    <row r="18726" spans="1:6" ht="12.75" x14ac:dyDescent="0.2">
      <c r="A18726" s="20"/>
      <c r="C18726" s="22"/>
      <c r="F18726" s="25"/>
    </row>
    <row r="18727" spans="1:6" ht="12.75" x14ac:dyDescent="0.2">
      <c r="A18727" s="20"/>
      <c r="C18727" s="22"/>
      <c r="F18727" s="25"/>
    </row>
    <row r="18728" spans="1:6" ht="12.75" x14ac:dyDescent="0.2">
      <c r="A18728" s="20"/>
      <c r="C18728" s="22"/>
      <c r="F18728" s="25"/>
    </row>
    <row r="18729" spans="1:6" ht="12.75" x14ac:dyDescent="0.2">
      <c r="A18729" s="20"/>
      <c r="C18729" s="22"/>
      <c r="F18729" s="25"/>
    </row>
    <row r="18730" spans="1:6" ht="12.75" x14ac:dyDescent="0.2">
      <c r="A18730" s="20"/>
      <c r="C18730" s="22"/>
      <c r="F18730" s="25"/>
    </row>
    <row r="18731" spans="1:6" ht="12.75" x14ac:dyDescent="0.2">
      <c r="A18731" s="20"/>
      <c r="C18731" s="22"/>
      <c r="F18731" s="25"/>
    </row>
    <row r="18732" spans="1:6" ht="12.75" x14ac:dyDescent="0.2">
      <c r="A18732" s="20"/>
      <c r="C18732" s="22"/>
      <c r="F18732" s="25"/>
    </row>
    <row r="18733" spans="1:6" ht="12.75" x14ac:dyDescent="0.2">
      <c r="A18733" s="20"/>
      <c r="C18733" s="22"/>
      <c r="F18733" s="25"/>
    </row>
    <row r="18734" spans="1:6" ht="12.75" x14ac:dyDescent="0.2">
      <c r="A18734" s="20"/>
      <c r="C18734" s="22"/>
      <c r="F18734" s="25"/>
    </row>
    <row r="18735" spans="1:6" ht="12.75" x14ac:dyDescent="0.2">
      <c r="A18735" s="20"/>
      <c r="C18735" s="22"/>
      <c r="F18735" s="25"/>
    </row>
    <row r="18736" spans="1:6" ht="12.75" x14ac:dyDescent="0.2">
      <c r="A18736" s="20"/>
      <c r="C18736" s="22"/>
      <c r="F18736" s="25"/>
    </row>
    <row r="18737" spans="1:6" ht="12.75" x14ac:dyDescent="0.2">
      <c r="A18737" s="20"/>
      <c r="C18737" s="22"/>
      <c r="F18737" s="25"/>
    </row>
    <row r="18738" spans="1:6" ht="12.75" x14ac:dyDescent="0.2">
      <c r="A18738" s="20"/>
      <c r="C18738" s="22"/>
      <c r="F18738" s="25"/>
    </row>
    <row r="18739" spans="1:6" ht="12.75" x14ac:dyDescent="0.2">
      <c r="A18739" s="20"/>
      <c r="C18739" s="22"/>
      <c r="F18739" s="25"/>
    </row>
    <row r="18740" spans="1:6" ht="12.75" x14ac:dyDescent="0.2">
      <c r="A18740" s="20"/>
      <c r="C18740" s="22"/>
      <c r="F18740" s="25"/>
    </row>
    <row r="18741" spans="1:6" ht="12.75" x14ac:dyDescent="0.2">
      <c r="A18741" s="20"/>
      <c r="C18741" s="22"/>
      <c r="F18741" s="25"/>
    </row>
    <row r="18742" spans="1:6" ht="12.75" x14ac:dyDescent="0.2">
      <c r="A18742" s="20"/>
      <c r="C18742" s="22"/>
      <c r="F18742" s="25"/>
    </row>
    <row r="18743" spans="1:6" ht="12.75" x14ac:dyDescent="0.2">
      <c r="A18743" s="20"/>
      <c r="C18743" s="22"/>
      <c r="F18743" s="25"/>
    </row>
    <row r="18744" spans="1:6" ht="12.75" x14ac:dyDescent="0.2">
      <c r="A18744" s="20"/>
      <c r="C18744" s="22"/>
      <c r="F18744" s="25"/>
    </row>
    <row r="18745" spans="1:6" ht="12.75" x14ac:dyDescent="0.2">
      <c r="A18745" s="20"/>
      <c r="C18745" s="22"/>
      <c r="F18745" s="25"/>
    </row>
    <row r="18746" spans="1:6" ht="12.75" x14ac:dyDescent="0.2">
      <c r="A18746" s="20"/>
      <c r="C18746" s="22"/>
      <c r="F18746" s="25"/>
    </row>
    <row r="18747" spans="1:6" ht="12.75" x14ac:dyDescent="0.2">
      <c r="A18747" s="20"/>
      <c r="C18747" s="22"/>
      <c r="F18747" s="25"/>
    </row>
    <row r="18748" spans="1:6" ht="12.75" x14ac:dyDescent="0.2">
      <c r="A18748" s="20"/>
      <c r="C18748" s="22"/>
      <c r="F18748" s="25"/>
    </row>
    <row r="18749" spans="1:6" ht="12.75" x14ac:dyDescent="0.2">
      <c r="A18749" s="20"/>
      <c r="C18749" s="22"/>
      <c r="F18749" s="25"/>
    </row>
    <row r="18750" spans="1:6" ht="12.75" x14ac:dyDescent="0.2">
      <c r="A18750" s="20"/>
      <c r="C18750" s="22"/>
      <c r="F18750" s="25"/>
    </row>
    <row r="18751" spans="1:6" ht="12.75" x14ac:dyDescent="0.2">
      <c r="A18751" s="20"/>
      <c r="C18751" s="22"/>
      <c r="F18751" s="25"/>
    </row>
    <row r="18752" spans="1:6" ht="12.75" x14ac:dyDescent="0.2">
      <c r="A18752" s="20"/>
      <c r="C18752" s="22"/>
      <c r="F18752" s="25"/>
    </row>
    <row r="18753" spans="1:6" ht="12.75" x14ac:dyDescent="0.2">
      <c r="A18753" s="20"/>
      <c r="C18753" s="22"/>
      <c r="F18753" s="25"/>
    </row>
    <row r="18754" spans="1:6" ht="12.75" x14ac:dyDescent="0.2">
      <c r="A18754" s="20"/>
      <c r="C18754" s="22"/>
      <c r="F18754" s="25"/>
    </row>
    <row r="18755" spans="1:6" ht="12.75" x14ac:dyDescent="0.2">
      <c r="A18755" s="20"/>
      <c r="C18755" s="22"/>
      <c r="F18755" s="25"/>
    </row>
    <row r="18756" spans="1:6" ht="12.75" x14ac:dyDescent="0.2">
      <c r="A18756" s="20"/>
      <c r="C18756" s="22"/>
      <c r="F18756" s="25"/>
    </row>
    <row r="18757" spans="1:6" ht="12.75" x14ac:dyDescent="0.2">
      <c r="A18757" s="20"/>
      <c r="C18757" s="22"/>
      <c r="F18757" s="25"/>
    </row>
    <row r="18758" spans="1:6" ht="12.75" x14ac:dyDescent="0.2">
      <c r="A18758" s="20"/>
      <c r="C18758" s="22"/>
      <c r="F18758" s="25"/>
    </row>
    <row r="18759" spans="1:6" ht="12.75" x14ac:dyDescent="0.2">
      <c r="A18759" s="20"/>
      <c r="C18759" s="22"/>
      <c r="F18759" s="25"/>
    </row>
    <row r="18760" spans="1:6" ht="12.75" x14ac:dyDescent="0.2">
      <c r="A18760" s="20"/>
      <c r="C18760" s="22"/>
      <c r="F18760" s="25"/>
    </row>
    <row r="18761" spans="1:6" ht="12.75" x14ac:dyDescent="0.2">
      <c r="A18761" s="20"/>
      <c r="C18761" s="22"/>
      <c r="F18761" s="25"/>
    </row>
    <row r="18762" spans="1:6" ht="12.75" x14ac:dyDescent="0.2">
      <c r="A18762" s="20"/>
      <c r="C18762" s="22"/>
      <c r="F18762" s="25"/>
    </row>
    <row r="18763" spans="1:6" ht="12.75" x14ac:dyDescent="0.2">
      <c r="A18763" s="20"/>
      <c r="C18763" s="22"/>
      <c r="F18763" s="25"/>
    </row>
    <row r="18764" spans="1:6" ht="12.75" x14ac:dyDescent="0.2">
      <c r="A18764" s="20"/>
      <c r="C18764" s="22"/>
      <c r="F18764" s="25"/>
    </row>
    <row r="18765" spans="1:6" ht="12.75" x14ac:dyDescent="0.2">
      <c r="A18765" s="20"/>
      <c r="C18765" s="22"/>
      <c r="F18765" s="25"/>
    </row>
    <row r="18766" spans="1:6" ht="12.75" x14ac:dyDescent="0.2">
      <c r="A18766" s="20"/>
      <c r="C18766" s="22"/>
      <c r="F18766" s="25"/>
    </row>
    <row r="18767" spans="1:6" ht="12.75" x14ac:dyDescent="0.2">
      <c r="A18767" s="20"/>
      <c r="C18767" s="22"/>
      <c r="F18767" s="25"/>
    </row>
    <row r="18768" spans="1:6" ht="12.75" x14ac:dyDescent="0.2">
      <c r="A18768" s="20"/>
      <c r="C18768" s="22"/>
      <c r="F18768" s="25"/>
    </row>
    <row r="18769" spans="1:6" ht="12.75" x14ac:dyDescent="0.2">
      <c r="A18769" s="20"/>
      <c r="C18769" s="22"/>
      <c r="F18769" s="25"/>
    </row>
    <row r="18770" spans="1:6" ht="12.75" x14ac:dyDescent="0.2">
      <c r="A18770" s="20"/>
      <c r="C18770" s="22"/>
      <c r="F18770" s="25"/>
    </row>
    <row r="18771" spans="1:6" ht="12.75" x14ac:dyDescent="0.2">
      <c r="A18771" s="20"/>
      <c r="C18771" s="22"/>
      <c r="F18771" s="25"/>
    </row>
    <row r="18772" spans="1:6" ht="12.75" x14ac:dyDescent="0.2">
      <c r="A18772" s="20"/>
      <c r="C18772" s="22"/>
      <c r="F18772" s="25"/>
    </row>
    <row r="18773" spans="1:6" ht="12.75" x14ac:dyDescent="0.2">
      <c r="A18773" s="20"/>
      <c r="C18773" s="22"/>
      <c r="F18773" s="25"/>
    </row>
    <row r="18774" spans="1:6" ht="12.75" x14ac:dyDescent="0.2">
      <c r="A18774" s="20"/>
      <c r="C18774" s="22"/>
      <c r="F18774" s="25"/>
    </row>
    <row r="18775" spans="1:6" ht="12.75" x14ac:dyDescent="0.2">
      <c r="A18775" s="20"/>
      <c r="C18775" s="22"/>
      <c r="F18775" s="25"/>
    </row>
    <row r="18776" spans="1:6" ht="12.75" x14ac:dyDescent="0.2">
      <c r="A18776" s="20"/>
      <c r="C18776" s="22"/>
      <c r="F18776" s="25"/>
    </row>
    <row r="18777" spans="1:6" ht="12.75" x14ac:dyDescent="0.2">
      <c r="A18777" s="20"/>
      <c r="C18777" s="22"/>
      <c r="F18777" s="25"/>
    </row>
    <row r="18778" spans="1:6" ht="12.75" x14ac:dyDescent="0.2">
      <c r="A18778" s="20"/>
      <c r="C18778" s="22"/>
      <c r="F18778" s="25"/>
    </row>
    <row r="18779" spans="1:6" ht="12.75" x14ac:dyDescent="0.2">
      <c r="A18779" s="20"/>
      <c r="C18779" s="22"/>
      <c r="F18779" s="25"/>
    </row>
    <row r="18780" spans="1:6" ht="12.75" x14ac:dyDescent="0.2">
      <c r="A18780" s="20"/>
      <c r="C18780" s="22"/>
      <c r="F18780" s="25"/>
    </row>
    <row r="18781" spans="1:6" ht="12.75" x14ac:dyDescent="0.2">
      <c r="A18781" s="20"/>
      <c r="C18781" s="22"/>
      <c r="F18781" s="25"/>
    </row>
    <row r="18782" spans="1:6" ht="12.75" x14ac:dyDescent="0.2">
      <c r="A18782" s="20"/>
      <c r="C18782" s="22"/>
      <c r="F18782" s="25"/>
    </row>
    <row r="18783" spans="1:6" ht="12.75" x14ac:dyDescent="0.2">
      <c r="A18783" s="20"/>
      <c r="C18783" s="22"/>
      <c r="F18783" s="25"/>
    </row>
    <row r="18784" spans="1:6" ht="12.75" x14ac:dyDescent="0.2">
      <c r="A18784" s="20"/>
      <c r="C18784" s="22"/>
      <c r="F18784" s="25"/>
    </row>
    <row r="18785" spans="1:6" ht="12.75" x14ac:dyDescent="0.2">
      <c r="A18785" s="20"/>
      <c r="C18785" s="22"/>
      <c r="F18785" s="25"/>
    </row>
    <row r="18786" spans="1:6" ht="12.75" x14ac:dyDescent="0.2">
      <c r="A18786" s="20"/>
      <c r="C18786" s="22"/>
      <c r="F18786" s="25"/>
    </row>
    <row r="18787" spans="1:6" ht="12.75" x14ac:dyDescent="0.2">
      <c r="A18787" s="20"/>
      <c r="C18787" s="22"/>
      <c r="F18787" s="25"/>
    </row>
    <row r="18788" spans="1:6" ht="12.75" x14ac:dyDescent="0.2">
      <c r="A18788" s="20"/>
      <c r="C18788" s="22"/>
      <c r="F18788" s="25"/>
    </row>
    <row r="18789" spans="1:6" ht="12.75" x14ac:dyDescent="0.2">
      <c r="A18789" s="20"/>
      <c r="C18789" s="22"/>
      <c r="F18789" s="25"/>
    </row>
    <row r="18790" spans="1:6" ht="12.75" x14ac:dyDescent="0.2">
      <c r="A18790" s="20"/>
      <c r="C18790" s="22"/>
      <c r="F18790" s="25"/>
    </row>
    <row r="18791" spans="1:6" ht="12.75" x14ac:dyDescent="0.2">
      <c r="A18791" s="20"/>
      <c r="C18791" s="22"/>
      <c r="F18791" s="25"/>
    </row>
    <row r="18792" spans="1:6" ht="12.75" x14ac:dyDescent="0.2">
      <c r="A18792" s="20"/>
      <c r="C18792" s="22"/>
      <c r="F18792" s="25"/>
    </row>
    <row r="18793" spans="1:6" ht="12.75" x14ac:dyDescent="0.2">
      <c r="A18793" s="20"/>
      <c r="C18793" s="22"/>
      <c r="F18793" s="25"/>
    </row>
    <row r="18794" spans="1:6" ht="12.75" x14ac:dyDescent="0.2">
      <c r="A18794" s="20"/>
      <c r="C18794" s="22"/>
      <c r="F18794" s="25"/>
    </row>
    <row r="18795" spans="1:6" ht="12.75" x14ac:dyDescent="0.2">
      <c r="A18795" s="20"/>
      <c r="C18795" s="22"/>
      <c r="F18795" s="25"/>
    </row>
    <row r="18796" spans="1:6" ht="12.75" x14ac:dyDescent="0.2">
      <c r="A18796" s="20"/>
      <c r="C18796" s="22"/>
      <c r="F18796" s="25"/>
    </row>
    <row r="18797" spans="1:6" ht="12.75" x14ac:dyDescent="0.2">
      <c r="A18797" s="20"/>
      <c r="C18797" s="22"/>
      <c r="F18797" s="25"/>
    </row>
    <row r="18798" spans="1:6" ht="12.75" x14ac:dyDescent="0.2">
      <c r="A18798" s="20"/>
      <c r="C18798" s="22"/>
      <c r="F18798" s="25"/>
    </row>
    <row r="18799" spans="1:6" ht="12.75" x14ac:dyDescent="0.2">
      <c r="A18799" s="20"/>
      <c r="C18799" s="22"/>
      <c r="F18799" s="25"/>
    </row>
    <row r="18800" spans="1:6" ht="12.75" x14ac:dyDescent="0.2">
      <c r="A18800" s="20"/>
      <c r="C18800" s="22"/>
      <c r="F18800" s="25"/>
    </row>
    <row r="18801" spans="1:6" ht="12.75" x14ac:dyDescent="0.2">
      <c r="A18801" s="20"/>
      <c r="C18801" s="22"/>
      <c r="F18801" s="25"/>
    </row>
    <row r="18802" spans="1:6" ht="12.75" x14ac:dyDescent="0.2">
      <c r="A18802" s="20"/>
      <c r="C18802" s="22"/>
      <c r="F18802" s="25"/>
    </row>
    <row r="18803" spans="1:6" ht="12.75" x14ac:dyDescent="0.2">
      <c r="A18803" s="20"/>
      <c r="C18803" s="22"/>
      <c r="F18803" s="25"/>
    </row>
    <row r="18804" spans="1:6" ht="12.75" x14ac:dyDescent="0.2">
      <c r="A18804" s="20"/>
      <c r="C18804" s="22"/>
      <c r="F18804" s="25"/>
    </row>
    <row r="18805" spans="1:6" ht="12.75" x14ac:dyDescent="0.2">
      <c r="A18805" s="20"/>
      <c r="C18805" s="22"/>
      <c r="F18805" s="25"/>
    </row>
    <row r="18806" spans="1:6" ht="12.75" x14ac:dyDescent="0.2">
      <c r="A18806" s="20"/>
      <c r="C18806" s="22"/>
      <c r="F18806" s="25"/>
    </row>
    <row r="18807" spans="1:6" ht="12.75" x14ac:dyDescent="0.2">
      <c r="A18807" s="20"/>
      <c r="C18807" s="22"/>
      <c r="F18807" s="25"/>
    </row>
    <row r="18808" spans="1:6" ht="12.75" x14ac:dyDescent="0.2">
      <c r="A18808" s="20"/>
      <c r="C18808" s="22"/>
      <c r="F18808" s="25"/>
    </row>
    <row r="18809" spans="1:6" ht="12.75" x14ac:dyDescent="0.2">
      <c r="A18809" s="20"/>
      <c r="C18809" s="22"/>
      <c r="F18809" s="25"/>
    </row>
    <row r="18810" spans="1:6" ht="12.75" x14ac:dyDescent="0.2">
      <c r="A18810" s="20"/>
      <c r="C18810" s="22"/>
      <c r="F18810" s="25"/>
    </row>
    <row r="18811" spans="1:6" ht="12.75" x14ac:dyDescent="0.2">
      <c r="A18811" s="20"/>
      <c r="C18811" s="22"/>
      <c r="F18811" s="25"/>
    </row>
    <row r="18812" spans="1:6" ht="12.75" x14ac:dyDescent="0.2">
      <c r="A18812" s="20"/>
      <c r="C18812" s="22"/>
      <c r="F18812" s="25"/>
    </row>
    <row r="18813" spans="1:6" ht="12.75" x14ac:dyDescent="0.2">
      <c r="A18813" s="20"/>
      <c r="C18813" s="22"/>
      <c r="F18813" s="25"/>
    </row>
    <row r="18814" spans="1:6" ht="12.75" x14ac:dyDescent="0.2">
      <c r="A18814" s="20"/>
      <c r="C18814" s="22"/>
      <c r="F18814" s="25"/>
    </row>
    <row r="18815" spans="1:6" ht="12.75" x14ac:dyDescent="0.2">
      <c r="A18815" s="20"/>
      <c r="C18815" s="22"/>
      <c r="F18815" s="25"/>
    </row>
    <row r="18816" spans="1:6" ht="12.75" x14ac:dyDescent="0.2">
      <c r="A18816" s="20"/>
      <c r="C18816" s="22"/>
      <c r="F18816" s="25"/>
    </row>
    <row r="18817" spans="1:6" ht="12.75" x14ac:dyDescent="0.2">
      <c r="A18817" s="20"/>
      <c r="C18817" s="22"/>
      <c r="F18817" s="25"/>
    </row>
    <row r="18818" spans="1:6" ht="12.75" x14ac:dyDescent="0.2">
      <c r="A18818" s="20"/>
      <c r="C18818" s="22"/>
      <c r="F18818" s="25"/>
    </row>
    <row r="18819" spans="1:6" ht="12.75" x14ac:dyDescent="0.2">
      <c r="A18819" s="20"/>
      <c r="C18819" s="22"/>
      <c r="F18819" s="25"/>
    </row>
    <row r="18820" spans="1:6" ht="12.75" x14ac:dyDescent="0.2">
      <c r="A18820" s="20"/>
      <c r="C18820" s="22"/>
      <c r="F18820" s="25"/>
    </row>
    <row r="18821" spans="1:6" ht="12.75" x14ac:dyDescent="0.2">
      <c r="A18821" s="20"/>
      <c r="C18821" s="22"/>
      <c r="F18821" s="25"/>
    </row>
    <row r="18822" spans="1:6" ht="12.75" x14ac:dyDescent="0.2">
      <c r="A18822" s="20"/>
      <c r="C18822" s="22"/>
      <c r="F18822" s="25"/>
    </row>
    <row r="18823" spans="1:6" ht="12.75" x14ac:dyDescent="0.2">
      <c r="A18823" s="20"/>
      <c r="C18823" s="22"/>
      <c r="F18823" s="25"/>
    </row>
    <row r="18824" spans="1:6" ht="12.75" x14ac:dyDescent="0.2">
      <c r="A18824" s="20"/>
      <c r="C18824" s="22"/>
      <c r="F18824" s="25"/>
    </row>
    <row r="18825" spans="1:6" ht="12.75" x14ac:dyDescent="0.2">
      <c r="A18825" s="20"/>
      <c r="C18825" s="22"/>
      <c r="F18825" s="25"/>
    </row>
    <row r="18826" spans="1:6" ht="12.75" x14ac:dyDescent="0.2">
      <c r="A18826" s="20"/>
      <c r="C18826" s="22"/>
      <c r="F18826" s="25"/>
    </row>
    <row r="18827" spans="1:6" ht="12.75" x14ac:dyDescent="0.2">
      <c r="A18827" s="20"/>
      <c r="C18827" s="22"/>
      <c r="F18827" s="25"/>
    </row>
    <row r="18828" spans="1:6" ht="12.75" x14ac:dyDescent="0.2">
      <c r="A18828" s="20"/>
      <c r="C18828" s="22"/>
      <c r="F18828" s="25"/>
    </row>
    <row r="18829" spans="1:6" ht="12.75" x14ac:dyDescent="0.2">
      <c r="A18829" s="20"/>
      <c r="C18829" s="22"/>
      <c r="F18829" s="25"/>
    </row>
    <row r="18830" spans="1:6" ht="12.75" x14ac:dyDescent="0.2">
      <c r="A18830" s="20"/>
      <c r="C18830" s="22"/>
      <c r="F18830" s="25"/>
    </row>
    <row r="18831" spans="1:6" ht="12.75" x14ac:dyDescent="0.2">
      <c r="A18831" s="20"/>
      <c r="C18831" s="22"/>
      <c r="F18831" s="25"/>
    </row>
    <row r="18832" spans="1:6" ht="12.75" x14ac:dyDescent="0.2">
      <c r="A18832" s="20"/>
      <c r="C18832" s="22"/>
      <c r="F18832" s="25"/>
    </row>
    <row r="18833" spans="1:6" ht="12.75" x14ac:dyDescent="0.2">
      <c r="A18833" s="20"/>
      <c r="C18833" s="22"/>
      <c r="F18833" s="25"/>
    </row>
    <row r="18834" spans="1:6" ht="12.75" x14ac:dyDescent="0.2">
      <c r="A18834" s="20"/>
      <c r="C18834" s="22"/>
      <c r="F18834" s="25"/>
    </row>
    <row r="18835" spans="1:6" ht="12.75" x14ac:dyDescent="0.2">
      <c r="A18835" s="20"/>
      <c r="C18835" s="22"/>
      <c r="F18835" s="25"/>
    </row>
    <row r="18836" spans="1:6" ht="12.75" x14ac:dyDescent="0.2">
      <c r="A18836" s="20"/>
      <c r="C18836" s="22"/>
      <c r="F18836" s="25"/>
    </row>
    <row r="18837" spans="1:6" ht="12.75" x14ac:dyDescent="0.2">
      <c r="A18837" s="20"/>
      <c r="C18837" s="22"/>
      <c r="F18837" s="25"/>
    </row>
    <row r="18838" spans="1:6" ht="12.75" x14ac:dyDescent="0.2">
      <c r="A18838" s="20"/>
      <c r="C18838" s="22"/>
      <c r="F18838" s="25"/>
    </row>
    <row r="18839" spans="1:6" ht="12.75" x14ac:dyDescent="0.2">
      <c r="A18839" s="20"/>
      <c r="C18839" s="22"/>
      <c r="F18839" s="25"/>
    </row>
    <row r="18840" spans="1:6" ht="12.75" x14ac:dyDescent="0.2">
      <c r="A18840" s="20"/>
      <c r="C18840" s="22"/>
      <c r="F18840" s="25"/>
    </row>
    <row r="18841" spans="1:6" ht="12.75" x14ac:dyDescent="0.2">
      <c r="A18841" s="20"/>
      <c r="C18841" s="22"/>
      <c r="F18841" s="25"/>
    </row>
    <row r="18842" spans="1:6" ht="12.75" x14ac:dyDescent="0.2">
      <c r="A18842" s="20"/>
      <c r="C18842" s="22"/>
      <c r="F18842" s="25"/>
    </row>
    <row r="18843" spans="1:6" ht="12.75" x14ac:dyDescent="0.2">
      <c r="A18843" s="20"/>
      <c r="C18843" s="22"/>
      <c r="F18843" s="25"/>
    </row>
    <row r="18844" spans="1:6" ht="12.75" x14ac:dyDescent="0.2">
      <c r="A18844" s="20"/>
      <c r="C18844" s="22"/>
      <c r="F18844" s="25"/>
    </row>
    <row r="18845" spans="1:6" ht="12.75" x14ac:dyDescent="0.2">
      <c r="A18845" s="20"/>
      <c r="C18845" s="22"/>
      <c r="F18845" s="25"/>
    </row>
    <row r="18846" spans="1:6" ht="12.75" x14ac:dyDescent="0.2">
      <c r="A18846" s="20"/>
      <c r="C18846" s="22"/>
      <c r="F18846" s="25"/>
    </row>
    <row r="18847" spans="1:6" ht="12.75" x14ac:dyDescent="0.2">
      <c r="A18847" s="20"/>
      <c r="C18847" s="22"/>
      <c r="F18847" s="25"/>
    </row>
    <row r="18848" spans="1:6" ht="12.75" x14ac:dyDescent="0.2">
      <c r="A18848" s="20"/>
      <c r="C18848" s="22"/>
      <c r="F18848" s="25"/>
    </row>
    <row r="18849" spans="1:6" ht="12.75" x14ac:dyDescent="0.2">
      <c r="A18849" s="20"/>
      <c r="C18849" s="22"/>
      <c r="F18849" s="25"/>
    </row>
    <row r="18850" spans="1:6" ht="12.75" x14ac:dyDescent="0.2">
      <c r="A18850" s="20"/>
      <c r="C18850" s="22"/>
      <c r="F18850" s="25"/>
    </row>
    <row r="18851" spans="1:6" ht="12.75" x14ac:dyDescent="0.2">
      <c r="A18851" s="20"/>
      <c r="C18851" s="22"/>
      <c r="F18851" s="25"/>
    </row>
    <row r="18852" spans="1:6" ht="12.75" x14ac:dyDescent="0.2">
      <c r="A18852" s="20"/>
      <c r="C18852" s="22"/>
      <c r="F18852" s="25"/>
    </row>
    <row r="18853" spans="1:6" ht="12.75" x14ac:dyDescent="0.2">
      <c r="A18853" s="20"/>
      <c r="C18853" s="22"/>
      <c r="F18853" s="25"/>
    </row>
    <row r="18854" spans="1:6" ht="12.75" x14ac:dyDescent="0.2">
      <c r="A18854" s="20"/>
      <c r="C18854" s="22"/>
      <c r="F18854" s="25"/>
    </row>
    <row r="18855" spans="1:6" ht="12.75" x14ac:dyDescent="0.2">
      <c r="A18855" s="20"/>
      <c r="C18855" s="22"/>
      <c r="F18855" s="25"/>
    </row>
    <row r="18856" spans="1:6" ht="12.75" x14ac:dyDescent="0.2">
      <c r="A18856" s="20"/>
      <c r="C18856" s="22"/>
      <c r="F18856" s="25"/>
    </row>
    <row r="18857" spans="1:6" ht="12.75" x14ac:dyDescent="0.2">
      <c r="A18857" s="20"/>
      <c r="C18857" s="22"/>
      <c r="F18857" s="25"/>
    </row>
    <row r="18858" spans="1:6" ht="12.75" x14ac:dyDescent="0.2">
      <c r="A18858" s="20"/>
      <c r="C18858" s="22"/>
      <c r="F18858" s="25"/>
    </row>
    <row r="18859" spans="1:6" ht="12.75" x14ac:dyDescent="0.2">
      <c r="A18859" s="20"/>
      <c r="C18859" s="22"/>
      <c r="F18859" s="25"/>
    </row>
    <row r="18860" spans="1:6" ht="12.75" x14ac:dyDescent="0.2">
      <c r="A18860" s="20"/>
      <c r="C18860" s="22"/>
      <c r="F18860" s="25"/>
    </row>
    <row r="18861" spans="1:6" ht="12.75" x14ac:dyDescent="0.2">
      <c r="A18861" s="20"/>
      <c r="C18861" s="22"/>
      <c r="F18861" s="25"/>
    </row>
    <row r="18862" spans="1:6" ht="12.75" x14ac:dyDescent="0.2">
      <c r="A18862" s="20"/>
      <c r="C18862" s="22"/>
      <c r="F18862" s="25"/>
    </row>
    <row r="18863" spans="1:6" ht="12.75" x14ac:dyDescent="0.2">
      <c r="A18863" s="20"/>
      <c r="C18863" s="22"/>
      <c r="F18863" s="25"/>
    </row>
    <row r="18864" spans="1:6" ht="12.75" x14ac:dyDescent="0.2">
      <c r="A18864" s="20"/>
      <c r="C18864" s="22"/>
      <c r="F18864" s="25"/>
    </row>
    <row r="18865" spans="1:6" ht="12.75" x14ac:dyDescent="0.2">
      <c r="A18865" s="20"/>
      <c r="C18865" s="22"/>
      <c r="F18865" s="25"/>
    </row>
    <row r="18866" spans="1:6" ht="12.75" x14ac:dyDescent="0.2">
      <c r="A18866" s="20"/>
      <c r="C18866" s="22"/>
      <c r="F18866" s="25"/>
    </row>
    <row r="18867" spans="1:6" ht="12.75" x14ac:dyDescent="0.2">
      <c r="A18867" s="20"/>
      <c r="C18867" s="22"/>
      <c r="F18867" s="25"/>
    </row>
    <row r="18868" spans="1:6" ht="12.75" x14ac:dyDescent="0.2">
      <c r="A18868" s="20"/>
      <c r="C18868" s="22"/>
      <c r="F18868" s="25"/>
    </row>
    <row r="18869" spans="1:6" ht="12.75" x14ac:dyDescent="0.2">
      <c r="A18869" s="20"/>
      <c r="C18869" s="22"/>
      <c r="F18869" s="25"/>
    </row>
    <row r="18870" spans="1:6" ht="12.75" x14ac:dyDescent="0.2">
      <c r="A18870" s="20"/>
      <c r="C18870" s="22"/>
      <c r="F18870" s="25"/>
    </row>
    <row r="18871" spans="1:6" ht="12.75" x14ac:dyDescent="0.2">
      <c r="A18871" s="20"/>
      <c r="C18871" s="22"/>
      <c r="F18871" s="25"/>
    </row>
    <row r="18872" spans="1:6" ht="12.75" x14ac:dyDescent="0.2">
      <c r="A18872" s="20"/>
      <c r="C18872" s="22"/>
      <c r="F18872" s="25"/>
    </row>
    <row r="18873" spans="1:6" ht="12.75" x14ac:dyDescent="0.2">
      <c r="A18873" s="20"/>
      <c r="C18873" s="22"/>
      <c r="F18873" s="25"/>
    </row>
    <row r="18874" spans="1:6" ht="12.75" x14ac:dyDescent="0.2">
      <c r="A18874" s="20"/>
      <c r="C18874" s="22"/>
      <c r="F18874" s="25"/>
    </row>
    <row r="18875" spans="1:6" ht="12.75" x14ac:dyDescent="0.2">
      <c r="A18875" s="20"/>
      <c r="C18875" s="22"/>
      <c r="F18875" s="25"/>
    </row>
    <row r="18876" spans="1:6" ht="12.75" x14ac:dyDescent="0.2">
      <c r="A18876" s="20"/>
      <c r="C18876" s="22"/>
      <c r="F18876" s="25"/>
    </row>
    <row r="18877" spans="1:6" ht="12.75" x14ac:dyDescent="0.2">
      <c r="A18877" s="20"/>
      <c r="C18877" s="22"/>
      <c r="F18877" s="25"/>
    </row>
    <row r="18878" spans="1:6" ht="12.75" x14ac:dyDescent="0.2">
      <c r="A18878" s="20"/>
      <c r="C18878" s="22"/>
      <c r="F18878" s="25"/>
    </row>
    <row r="18879" spans="1:6" ht="12.75" x14ac:dyDescent="0.2">
      <c r="A18879" s="20"/>
      <c r="C18879" s="22"/>
      <c r="F18879" s="25"/>
    </row>
    <row r="18880" spans="1:6" ht="12.75" x14ac:dyDescent="0.2">
      <c r="A18880" s="20"/>
      <c r="C18880" s="22"/>
      <c r="F18880" s="25"/>
    </row>
    <row r="18881" spans="1:6" ht="12.75" x14ac:dyDescent="0.2">
      <c r="A18881" s="20"/>
      <c r="C18881" s="22"/>
      <c r="F18881" s="25"/>
    </row>
    <row r="18882" spans="1:6" ht="12.75" x14ac:dyDescent="0.2">
      <c r="A18882" s="20"/>
      <c r="C18882" s="22"/>
      <c r="F18882" s="25"/>
    </row>
    <row r="18883" spans="1:6" ht="12.75" x14ac:dyDescent="0.2">
      <c r="A18883" s="20"/>
      <c r="C18883" s="22"/>
      <c r="F18883" s="25"/>
    </row>
    <row r="18884" spans="1:6" ht="12.75" x14ac:dyDescent="0.2">
      <c r="A18884" s="20"/>
      <c r="C18884" s="22"/>
      <c r="F18884" s="25"/>
    </row>
    <row r="18885" spans="1:6" ht="12.75" x14ac:dyDescent="0.2">
      <c r="A18885" s="20"/>
      <c r="C18885" s="22"/>
      <c r="F18885" s="25"/>
    </row>
    <row r="18886" spans="1:6" ht="12.75" x14ac:dyDescent="0.2">
      <c r="A18886" s="20"/>
      <c r="C18886" s="22"/>
      <c r="F18886" s="25"/>
    </row>
    <row r="18887" spans="1:6" ht="12.75" x14ac:dyDescent="0.2">
      <c r="A18887" s="20"/>
      <c r="C18887" s="22"/>
      <c r="F18887" s="25"/>
    </row>
    <row r="18888" spans="1:6" ht="12.75" x14ac:dyDescent="0.2">
      <c r="A18888" s="20"/>
      <c r="C18888" s="22"/>
      <c r="F18888" s="25"/>
    </row>
    <row r="18889" spans="1:6" ht="12.75" x14ac:dyDescent="0.2">
      <c r="A18889" s="20"/>
      <c r="C18889" s="22"/>
      <c r="F18889" s="25"/>
    </row>
    <row r="18890" spans="1:6" ht="12.75" x14ac:dyDescent="0.2">
      <c r="A18890" s="20"/>
      <c r="C18890" s="22"/>
      <c r="F18890" s="25"/>
    </row>
    <row r="18891" spans="1:6" ht="12.75" x14ac:dyDescent="0.2">
      <c r="A18891" s="20"/>
      <c r="C18891" s="22"/>
      <c r="F18891" s="25"/>
    </row>
    <row r="18892" spans="1:6" ht="12.75" x14ac:dyDescent="0.2">
      <c r="A18892" s="20"/>
      <c r="C18892" s="22"/>
      <c r="F18892" s="25"/>
    </row>
    <row r="18893" spans="1:6" ht="12.75" x14ac:dyDescent="0.2">
      <c r="A18893" s="20"/>
      <c r="C18893" s="22"/>
      <c r="F18893" s="25"/>
    </row>
    <row r="18894" spans="1:6" ht="12.75" x14ac:dyDescent="0.2">
      <c r="A18894" s="20"/>
      <c r="C18894" s="22"/>
      <c r="F18894" s="25"/>
    </row>
    <row r="18895" spans="1:6" ht="12.75" x14ac:dyDescent="0.2">
      <c r="A18895" s="20"/>
      <c r="C18895" s="22"/>
      <c r="F18895" s="25"/>
    </row>
    <row r="18896" spans="1:6" ht="12.75" x14ac:dyDescent="0.2">
      <c r="A18896" s="20"/>
      <c r="C18896" s="22"/>
      <c r="F18896" s="25"/>
    </row>
    <row r="18897" spans="1:6" ht="12.75" x14ac:dyDescent="0.2">
      <c r="A18897" s="20"/>
      <c r="C18897" s="22"/>
      <c r="F18897" s="25"/>
    </row>
    <row r="18898" spans="1:6" ht="12.75" x14ac:dyDescent="0.2">
      <c r="A18898" s="20"/>
      <c r="C18898" s="22"/>
      <c r="F18898" s="25"/>
    </row>
    <row r="18899" spans="1:6" ht="12.75" x14ac:dyDescent="0.2">
      <c r="A18899" s="20"/>
      <c r="C18899" s="22"/>
      <c r="F18899" s="25"/>
    </row>
    <row r="18900" spans="1:6" ht="12.75" x14ac:dyDescent="0.2">
      <c r="A18900" s="20"/>
      <c r="C18900" s="22"/>
      <c r="F18900" s="25"/>
    </row>
    <row r="18901" spans="1:6" ht="12.75" x14ac:dyDescent="0.2">
      <c r="A18901" s="20"/>
      <c r="C18901" s="22"/>
      <c r="F18901" s="25"/>
    </row>
    <row r="18902" spans="1:6" ht="12.75" x14ac:dyDescent="0.2">
      <c r="A18902" s="20"/>
      <c r="C18902" s="22"/>
      <c r="F18902" s="25"/>
    </row>
    <row r="18903" spans="1:6" ht="12.75" x14ac:dyDescent="0.2">
      <c r="A18903" s="20"/>
      <c r="C18903" s="22"/>
      <c r="F18903" s="25"/>
    </row>
    <row r="18904" spans="1:6" ht="12.75" x14ac:dyDescent="0.2">
      <c r="A18904" s="20"/>
      <c r="C18904" s="22"/>
      <c r="F18904" s="25"/>
    </row>
    <row r="18905" spans="1:6" ht="12.75" x14ac:dyDescent="0.2">
      <c r="A18905" s="20"/>
      <c r="C18905" s="22"/>
      <c r="F18905" s="25"/>
    </row>
    <row r="18906" spans="1:6" ht="12.75" x14ac:dyDescent="0.2">
      <c r="A18906" s="20"/>
      <c r="C18906" s="22"/>
      <c r="F18906" s="25"/>
    </row>
    <row r="18907" spans="1:6" ht="12.75" x14ac:dyDescent="0.2">
      <c r="A18907" s="20"/>
      <c r="C18907" s="22"/>
      <c r="F18907" s="25"/>
    </row>
    <row r="18908" spans="1:6" ht="12.75" x14ac:dyDescent="0.2">
      <c r="A18908" s="20"/>
      <c r="C18908" s="22"/>
      <c r="F18908" s="25"/>
    </row>
    <row r="18909" spans="1:6" ht="12.75" x14ac:dyDescent="0.2">
      <c r="A18909" s="20"/>
      <c r="C18909" s="22"/>
      <c r="F18909" s="25"/>
    </row>
    <row r="18910" spans="1:6" ht="12.75" x14ac:dyDescent="0.2">
      <c r="A18910" s="20"/>
      <c r="C18910" s="22"/>
      <c r="F18910" s="25"/>
    </row>
    <row r="18911" spans="1:6" ht="12.75" x14ac:dyDescent="0.2">
      <c r="A18911" s="20"/>
      <c r="C18911" s="22"/>
      <c r="F18911" s="25"/>
    </row>
    <row r="18912" spans="1:6" ht="12.75" x14ac:dyDescent="0.2">
      <c r="A18912" s="20"/>
      <c r="C18912" s="22"/>
      <c r="F18912" s="25"/>
    </row>
    <row r="18913" spans="1:6" ht="12.75" x14ac:dyDescent="0.2">
      <c r="A18913" s="20"/>
      <c r="C18913" s="22"/>
      <c r="F18913" s="25"/>
    </row>
    <row r="18914" spans="1:6" ht="12.75" x14ac:dyDescent="0.2">
      <c r="A18914" s="20"/>
      <c r="C18914" s="22"/>
      <c r="F18914" s="25"/>
    </row>
    <row r="18915" spans="1:6" ht="12.75" x14ac:dyDescent="0.2">
      <c r="A18915" s="20"/>
      <c r="C18915" s="22"/>
      <c r="F18915" s="25"/>
    </row>
    <row r="18916" spans="1:6" ht="12.75" x14ac:dyDescent="0.2">
      <c r="A18916" s="20"/>
      <c r="C18916" s="22"/>
      <c r="F18916" s="25"/>
    </row>
    <row r="18917" spans="1:6" ht="12.75" x14ac:dyDescent="0.2">
      <c r="A18917" s="20"/>
      <c r="C18917" s="22"/>
      <c r="F18917" s="25"/>
    </row>
    <row r="18918" spans="1:6" ht="12.75" x14ac:dyDescent="0.2">
      <c r="A18918" s="20"/>
      <c r="C18918" s="22"/>
      <c r="F18918" s="25"/>
    </row>
    <row r="18919" spans="1:6" ht="12.75" x14ac:dyDescent="0.2">
      <c r="A18919" s="20"/>
      <c r="C18919" s="22"/>
      <c r="F18919" s="25"/>
    </row>
    <row r="18920" spans="1:6" ht="12.75" x14ac:dyDescent="0.2">
      <c r="A18920" s="20"/>
      <c r="C18920" s="22"/>
      <c r="F18920" s="25"/>
    </row>
    <row r="18921" spans="1:6" ht="12.75" x14ac:dyDescent="0.2">
      <c r="A18921" s="20"/>
      <c r="C18921" s="22"/>
      <c r="F18921" s="25"/>
    </row>
    <row r="18922" spans="1:6" ht="12.75" x14ac:dyDescent="0.2">
      <c r="A18922" s="20"/>
      <c r="C18922" s="22"/>
      <c r="F18922" s="25"/>
    </row>
    <row r="18923" spans="1:6" ht="12.75" x14ac:dyDescent="0.2">
      <c r="A18923" s="20"/>
      <c r="C18923" s="22"/>
      <c r="F18923" s="25"/>
    </row>
    <row r="18924" spans="1:6" ht="12.75" x14ac:dyDescent="0.2">
      <c r="A18924" s="20"/>
      <c r="C18924" s="22"/>
      <c r="F18924" s="25"/>
    </row>
    <row r="18925" spans="1:6" ht="12.75" x14ac:dyDescent="0.2">
      <c r="A18925" s="20"/>
      <c r="C18925" s="22"/>
      <c r="F18925" s="25"/>
    </row>
    <row r="18926" spans="1:6" ht="12.75" x14ac:dyDescent="0.2">
      <c r="A18926" s="20"/>
      <c r="C18926" s="22"/>
      <c r="F18926" s="25"/>
    </row>
    <row r="18927" spans="1:6" ht="12.75" x14ac:dyDescent="0.2">
      <c r="A18927" s="20"/>
      <c r="C18927" s="22"/>
      <c r="F18927" s="25"/>
    </row>
    <row r="18928" spans="1:6" ht="12.75" x14ac:dyDescent="0.2">
      <c r="A18928" s="20"/>
      <c r="C18928" s="22"/>
      <c r="F18928" s="25"/>
    </row>
    <row r="18929" spans="1:6" ht="12.75" x14ac:dyDescent="0.2">
      <c r="A18929" s="20"/>
      <c r="C18929" s="22"/>
      <c r="F18929" s="25"/>
    </row>
    <row r="18930" spans="1:6" ht="12.75" x14ac:dyDescent="0.2">
      <c r="A18930" s="20"/>
      <c r="C18930" s="22"/>
      <c r="F18930" s="25"/>
    </row>
    <row r="18931" spans="1:6" ht="12.75" x14ac:dyDescent="0.2">
      <c r="A18931" s="20"/>
      <c r="C18931" s="22"/>
      <c r="F18931" s="25"/>
    </row>
    <row r="18932" spans="1:6" ht="12.75" x14ac:dyDescent="0.2">
      <c r="A18932" s="20"/>
      <c r="C18932" s="22"/>
      <c r="F18932" s="25"/>
    </row>
    <row r="18933" spans="1:6" ht="12.75" x14ac:dyDescent="0.2">
      <c r="A18933" s="20"/>
      <c r="C18933" s="22"/>
      <c r="F18933" s="25"/>
    </row>
    <row r="18934" spans="1:6" ht="12.75" x14ac:dyDescent="0.2">
      <c r="A18934" s="20"/>
      <c r="C18934" s="22"/>
      <c r="F18934" s="25"/>
    </row>
    <row r="18935" spans="1:6" ht="12.75" x14ac:dyDescent="0.2">
      <c r="A18935" s="20"/>
      <c r="C18935" s="22"/>
      <c r="F18935" s="25"/>
    </row>
    <row r="18936" spans="1:6" ht="12.75" x14ac:dyDescent="0.2">
      <c r="A18936" s="20"/>
      <c r="C18936" s="22"/>
      <c r="F18936" s="25"/>
    </row>
    <row r="18937" spans="1:6" ht="12.75" x14ac:dyDescent="0.2">
      <c r="A18937" s="20"/>
      <c r="C18937" s="22"/>
      <c r="F18937" s="25"/>
    </row>
    <row r="18938" spans="1:6" ht="12.75" x14ac:dyDescent="0.2">
      <c r="A18938" s="20"/>
      <c r="C18938" s="22"/>
      <c r="F18938" s="25"/>
    </row>
    <row r="18939" spans="1:6" ht="12.75" x14ac:dyDescent="0.2">
      <c r="A18939" s="20"/>
      <c r="C18939" s="22"/>
      <c r="F18939" s="25"/>
    </row>
    <row r="18940" spans="1:6" ht="12.75" x14ac:dyDescent="0.2">
      <c r="A18940" s="20"/>
      <c r="C18940" s="22"/>
      <c r="F18940" s="25"/>
    </row>
    <row r="18941" spans="1:6" ht="12.75" x14ac:dyDescent="0.2">
      <c r="A18941" s="20"/>
      <c r="C18941" s="22"/>
      <c r="F18941" s="25"/>
    </row>
    <row r="18942" spans="1:6" ht="12.75" x14ac:dyDescent="0.2">
      <c r="A18942" s="20"/>
      <c r="C18942" s="22"/>
      <c r="F18942" s="25"/>
    </row>
    <row r="18943" spans="1:6" ht="12.75" x14ac:dyDescent="0.2">
      <c r="A18943" s="20"/>
      <c r="C18943" s="22"/>
      <c r="F18943" s="25"/>
    </row>
    <row r="18944" spans="1:6" ht="12.75" x14ac:dyDescent="0.2">
      <c r="A18944" s="20"/>
      <c r="C18944" s="22"/>
      <c r="F18944" s="25"/>
    </row>
    <row r="18945" spans="1:6" ht="12.75" x14ac:dyDescent="0.2">
      <c r="A18945" s="20"/>
      <c r="C18945" s="22"/>
      <c r="F18945" s="25"/>
    </row>
    <row r="18946" spans="1:6" ht="12.75" x14ac:dyDescent="0.2">
      <c r="A18946" s="20"/>
      <c r="C18946" s="22"/>
      <c r="F18946" s="25"/>
    </row>
    <row r="18947" spans="1:6" ht="12.75" x14ac:dyDescent="0.2">
      <c r="A18947" s="20"/>
      <c r="C18947" s="22"/>
      <c r="F18947" s="25"/>
    </row>
    <row r="18948" spans="1:6" ht="12.75" x14ac:dyDescent="0.2">
      <c r="A18948" s="20"/>
      <c r="C18948" s="22"/>
      <c r="F18948" s="25"/>
    </row>
    <row r="18949" spans="1:6" ht="12.75" x14ac:dyDescent="0.2">
      <c r="A18949" s="20"/>
      <c r="C18949" s="22"/>
      <c r="F18949" s="25"/>
    </row>
    <row r="18950" spans="1:6" ht="12.75" x14ac:dyDescent="0.2">
      <c r="A18950" s="20"/>
      <c r="C18950" s="22"/>
      <c r="F18950" s="25"/>
    </row>
    <row r="18951" spans="1:6" ht="12.75" x14ac:dyDescent="0.2">
      <c r="A18951" s="20"/>
      <c r="C18951" s="22"/>
      <c r="F18951" s="25"/>
    </row>
    <row r="18952" spans="1:6" ht="12.75" x14ac:dyDescent="0.2">
      <c r="A18952" s="20"/>
      <c r="C18952" s="22"/>
      <c r="F18952" s="25"/>
    </row>
    <row r="18953" spans="1:6" ht="12.75" x14ac:dyDescent="0.2">
      <c r="A18953" s="20"/>
      <c r="C18953" s="22"/>
      <c r="F18953" s="25"/>
    </row>
    <row r="18954" spans="1:6" ht="12.75" x14ac:dyDescent="0.2">
      <c r="A18954" s="20"/>
      <c r="C18954" s="22"/>
      <c r="F18954" s="25"/>
    </row>
    <row r="18955" spans="1:6" ht="12.75" x14ac:dyDescent="0.2">
      <c r="A18955" s="20"/>
      <c r="C18955" s="22"/>
      <c r="F18955" s="25"/>
    </row>
    <row r="18956" spans="1:6" ht="12.75" x14ac:dyDescent="0.2">
      <c r="A18956" s="20"/>
      <c r="C18956" s="22"/>
      <c r="F18956" s="25"/>
    </row>
    <row r="18957" spans="1:6" ht="12.75" x14ac:dyDescent="0.2">
      <c r="A18957" s="20"/>
      <c r="C18957" s="22"/>
      <c r="F18957" s="25"/>
    </row>
    <row r="18958" spans="1:6" ht="12.75" x14ac:dyDescent="0.2">
      <c r="A18958" s="20"/>
      <c r="C18958" s="22"/>
      <c r="F18958" s="25"/>
    </row>
    <row r="18959" spans="1:6" ht="12.75" x14ac:dyDescent="0.2">
      <c r="A18959" s="20"/>
      <c r="C18959" s="22"/>
      <c r="F18959" s="25"/>
    </row>
    <row r="18960" spans="1:6" ht="12.75" x14ac:dyDescent="0.2">
      <c r="A18960" s="20"/>
      <c r="C18960" s="22"/>
      <c r="F18960" s="25"/>
    </row>
    <row r="18961" spans="1:6" ht="12.75" x14ac:dyDescent="0.2">
      <c r="A18961" s="20"/>
      <c r="C18961" s="22"/>
      <c r="F18961" s="25"/>
    </row>
    <row r="18962" spans="1:6" ht="12.75" x14ac:dyDescent="0.2">
      <c r="A18962" s="20"/>
      <c r="C18962" s="22"/>
      <c r="F18962" s="25"/>
    </row>
    <row r="18963" spans="1:6" ht="12.75" x14ac:dyDescent="0.2">
      <c r="A18963" s="20"/>
      <c r="C18963" s="22"/>
      <c r="F18963" s="25"/>
    </row>
    <row r="18964" spans="1:6" ht="12.75" x14ac:dyDescent="0.2">
      <c r="A18964" s="20"/>
      <c r="C18964" s="22"/>
      <c r="F18964" s="25"/>
    </row>
    <row r="18965" spans="1:6" ht="12.75" x14ac:dyDescent="0.2">
      <c r="A18965" s="20"/>
      <c r="C18965" s="22"/>
      <c r="F18965" s="25"/>
    </row>
    <row r="18966" spans="1:6" ht="12.75" x14ac:dyDescent="0.2">
      <c r="A18966" s="20"/>
      <c r="C18966" s="22"/>
      <c r="F18966" s="25"/>
    </row>
    <row r="18967" spans="1:6" ht="12.75" x14ac:dyDescent="0.2">
      <c r="A18967" s="20"/>
      <c r="C18967" s="22"/>
      <c r="F18967" s="25"/>
    </row>
    <row r="18968" spans="1:6" ht="12.75" x14ac:dyDescent="0.2">
      <c r="A18968" s="20"/>
      <c r="C18968" s="22"/>
      <c r="F18968" s="25"/>
    </row>
    <row r="18969" spans="1:6" ht="12.75" x14ac:dyDescent="0.2">
      <c r="A18969" s="20"/>
      <c r="C18969" s="22"/>
      <c r="F18969" s="25"/>
    </row>
    <row r="18970" spans="1:6" ht="12.75" x14ac:dyDescent="0.2">
      <c r="A18970" s="20"/>
      <c r="C18970" s="22"/>
      <c r="F18970" s="25"/>
    </row>
    <row r="18971" spans="1:6" ht="12.75" x14ac:dyDescent="0.2">
      <c r="A18971" s="20"/>
      <c r="C18971" s="22"/>
      <c r="F18971" s="25"/>
    </row>
    <row r="18972" spans="1:6" ht="12.75" x14ac:dyDescent="0.2">
      <c r="A18972" s="20"/>
      <c r="C18972" s="22"/>
      <c r="F18972" s="25"/>
    </row>
    <row r="18973" spans="1:6" ht="12.75" x14ac:dyDescent="0.2">
      <c r="A18973" s="20"/>
      <c r="C18973" s="22"/>
      <c r="F18973" s="25"/>
    </row>
    <row r="18974" spans="1:6" ht="12.75" x14ac:dyDescent="0.2">
      <c r="A18974" s="20"/>
      <c r="C18974" s="22"/>
      <c r="F18974" s="25"/>
    </row>
    <row r="18975" spans="1:6" ht="12.75" x14ac:dyDescent="0.2">
      <c r="A18975" s="20"/>
      <c r="C18975" s="22"/>
      <c r="F18975" s="25"/>
    </row>
    <row r="18976" spans="1:6" ht="12.75" x14ac:dyDescent="0.2">
      <c r="A18976" s="20"/>
      <c r="C18976" s="22"/>
      <c r="F18976" s="25"/>
    </row>
    <row r="18977" spans="1:6" ht="12.75" x14ac:dyDescent="0.2">
      <c r="A18977" s="20"/>
      <c r="C18977" s="22"/>
      <c r="F18977" s="25"/>
    </row>
    <row r="18978" spans="1:6" ht="12.75" x14ac:dyDescent="0.2">
      <c r="A18978" s="20"/>
      <c r="C18978" s="22"/>
      <c r="F18978" s="25"/>
    </row>
    <row r="18979" spans="1:6" ht="12.75" x14ac:dyDescent="0.2">
      <c r="A18979" s="20"/>
      <c r="C18979" s="22"/>
      <c r="F18979" s="25"/>
    </row>
    <row r="18980" spans="1:6" ht="12.75" x14ac:dyDescent="0.2">
      <c r="A18980" s="20"/>
      <c r="C18980" s="22"/>
      <c r="F18980" s="25"/>
    </row>
    <row r="18981" spans="1:6" ht="12.75" x14ac:dyDescent="0.2">
      <c r="A18981" s="20"/>
      <c r="C18981" s="22"/>
      <c r="F18981" s="25"/>
    </row>
    <row r="18982" spans="1:6" ht="12.75" x14ac:dyDescent="0.2">
      <c r="A18982" s="20"/>
      <c r="C18982" s="22"/>
      <c r="F18982" s="25"/>
    </row>
    <row r="18983" spans="1:6" ht="12.75" x14ac:dyDescent="0.2">
      <c r="A18983" s="20"/>
      <c r="C18983" s="22"/>
      <c r="F18983" s="25"/>
    </row>
    <row r="18984" spans="1:6" ht="12.75" x14ac:dyDescent="0.2">
      <c r="A18984" s="20"/>
      <c r="C18984" s="22"/>
      <c r="F18984" s="25"/>
    </row>
    <row r="18985" spans="1:6" ht="12.75" x14ac:dyDescent="0.2">
      <c r="A18985" s="20"/>
      <c r="C18985" s="22"/>
      <c r="F18985" s="25"/>
    </row>
    <row r="18986" spans="1:6" ht="12.75" x14ac:dyDescent="0.2">
      <c r="A18986" s="20"/>
      <c r="C18986" s="22"/>
      <c r="F18986" s="25"/>
    </row>
    <row r="18987" spans="1:6" ht="12.75" x14ac:dyDescent="0.2">
      <c r="A18987" s="20"/>
      <c r="C18987" s="22"/>
      <c r="F18987" s="25"/>
    </row>
    <row r="18988" spans="1:6" ht="12.75" x14ac:dyDescent="0.2">
      <c r="A18988" s="20"/>
      <c r="C18988" s="22"/>
      <c r="F18988" s="25"/>
    </row>
    <row r="18989" spans="1:6" ht="12.75" x14ac:dyDescent="0.2">
      <c r="A18989" s="20"/>
      <c r="C18989" s="22"/>
      <c r="F18989" s="25"/>
    </row>
    <row r="18990" spans="1:6" ht="12.75" x14ac:dyDescent="0.2">
      <c r="A18990" s="20"/>
      <c r="C18990" s="22"/>
      <c r="F18990" s="25"/>
    </row>
    <row r="18991" spans="1:6" ht="12.75" x14ac:dyDescent="0.2">
      <c r="A18991" s="20"/>
      <c r="C18991" s="22"/>
      <c r="F18991" s="25"/>
    </row>
    <row r="18992" spans="1:6" ht="12.75" x14ac:dyDescent="0.2">
      <c r="A18992" s="20"/>
      <c r="C18992" s="22"/>
      <c r="F18992" s="25"/>
    </row>
    <row r="18993" spans="1:6" ht="12.75" x14ac:dyDescent="0.2">
      <c r="A18993" s="20"/>
      <c r="C18993" s="22"/>
      <c r="F18993" s="25"/>
    </row>
    <row r="18994" spans="1:6" ht="12.75" x14ac:dyDescent="0.2">
      <c r="A18994" s="20"/>
      <c r="C18994" s="22"/>
      <c r="F18994" s="25"/>
    </row>
    <row r="18995" spans="1:6" ht="12.75" x14ac:dyDescent="0.2">
      <c r="A18995" s="20"/>
      <c r="C18995" s="22"/>
      <c r="F18995" s="25"/>
    </row>
    <row r="18996" spans="1:6" ht="12.75" x14ac:dyDescent="0.2">
      <c r="A18996" s="20"/>
      <c r="C18996" s="22"/>
      <c r="F18996" s="25"/>
    </row>
    <row r="18997" spans="1:6" ht="12.75" x14ac:dyDescent="0.2">
      <c r="A18997" s="20"/>
      <c r="C18997" s="22"/>
      <c r="F18997" s="25"/>
    </row>
    <row r="18998" spans="1:6" ht="12.75" x14ac:dyDescent="0.2">
      <c r="A18998" s="20"/>
      <c r="C18998" s="22"/>
      <c r="F18998" s="25"/>
    </row>
    <row r="18999" spans="1:6" ht="12.75" x14ac:dyDescent="0.2">
      <c r="A18999" s="20"/>
      <c r="C18999" s="22"/>
      <c r="F18999" s="25"/>
    </row>
    <row r="19000" spans="1:6" ht="12.75" x14ac:dyDescent="0.2">
      <c r="A19000" s="20"/>
      <c r="C19000" s="22"/>
      <c r="F19000" s="25"/>
    </row>
    <row r="19001" spans="1:6" ht="12.75" x14ac:dyDescent="0.2">
      <c r="A19001" s="20"/>
      <c r="C19001" s="22"/>
      <c r="F19001" s="25"/>
    </row>
    <row r="19002" spans="1:6" ht="12.75" x14ac:dyDescent="0.2">
      <c r="A19002" s="20"/>
      <c r="C19002" s="22"/>
      <c r="F19002" s="25"/>
    </row>
    <row r="19003" spans="1:6" ht="12.75" x14ac:dyDescent="0.2">
      <c r="A19003" s="20"/>
      <c r="C19003" s="22"/>
      <c r="F19003" s="25"/>
    </row>
    <row r="19004" spans="1:6" ht="12.75" x14ac:dyDescent="0.2">
      <c r="A19004" s="20"/>
      <c r="C19004" s="22"/>
      <c r="F19004" s="25"/>
    </row>
    <row r="19005" spans="1:6" ht="12.75" x14ac:dyDescent="0.2">
      <c r="A19005" s="20"/>
      <c r="C19005" s="22"/>
      <c r="F19005" s="25"/>
    </row>
    <row r="19006" spans="1:6" ht="12.75" x14ac:dyDescent="0.2">
      <c r="A19006" s="20"/>
      <c r="C19006" s="22"/>
      <c r="F19006" s="25"/>
    </row>
    <row r="19007" spans="1:6" ht="12.75" x14ac:dyDescent="0.2">
      <c r="A19007" s="20"/>
      <c r="C19007" s="22"/>
      <c r="F19007" s="25"/>
    </row>
    <row r="19008" spans="1:6" ht="12.75" x14ac:dyDescent="0.2">
      <c r="A19008" s="20"/>
      <c r="C19008" s="22"/>
      <c r="F19008" s="25"/>
    </row>
    <row r="19009" spans="1:6" ht="12.75" x14ac:dyDescent="0.2">
      <c r="A19009" s="20"/>
      <c r="C19009" s="22"/>
      <c r="F19009" s="25"/>
    </row>
    <row r="19010" spans="1:6" ht="12.75" x14ac:dyDescent="0.2">
      <c r="A19010" s="20"/>
      <c r="C19010" s="22"/>
      <c r="F19010" s="25"/>
    </row>
    <row r="19011" spans="1:6" ht="12.75" x14ac:dyDescent="0.2">
      <c r="A19011" s="20"/>
      <c r="C19011" s="22"/>
      <c r="F19011" s="25"/>
    </row>
    <row r="19012" spans="1:6" ht="12.75" x14ac:dyDescent="0.2">
      <c r="A19012" s="20"/>
      <c r="C19012" s="22"/>
      <c r="F19012" s="25"/>
    </row>
    <row r="19013" spans="1:6" ht="12.75" x14ac:dyDescent="0.2">
      <c r="A19013" s="20"/>
      <c r="C19013" s="22"/>
      <c r="F19013" s="25"/>
    </row>
    <row r="19014" spans="1:6" ht="12.75" x14ac:dyDescent="0.2">
      <c r="A19014" s="20"/>
      <c r="C19014" s="22"/>
      <c r="F19014" s="25"/>
    </row>
    <row r="19015" spans="1:6" ht="12.75" x14ac:dyDescent="0.2">
      <c r="A19015" s="20"/>
      <c r="C19015" s="22"/>
      <c r="F19015" s="25"/>
    </row>
    <row r="19016" spans="1:6" ht="12.75" x14ac:dyDescent="0.2">
      <c r="A19016" s="20"/>
      <c r="C19016" s="22"/>
      <c r="F19016" s="25"/>
    </row>
    <row r="19017" spans="1:6" ht="12.75" x14ac:dyDescent="0.2">
      <c r="A19017" s="20"/>
      <c r="C19017" s="22"/>
      <c r="F19017" s="25"/>
    </row>
    <row r="19018" spans="1:6" ht="12.75" x14ac:dyDescent="0.2">
      <c r="A19018" s="20"/>
      <c r="C19018" s="22"/>
      <c r="F19018" s="25"/>
    </row>
    <row r="19019" spans="1:6" ht="12.75" x14ac:dyDescent="0.2">
      <c r="A19019" s="20"/>
      <c r="C19019" s="22"/>
      <c r="F19019" s="25"/>
    </row>
    <row r="19020" spans="1:6" ht="12.75" x14ac:dyDescent="0.2">
      <c r="A19020" s="20"/>
      <c r="C19020" s="22"/>
      <c r="F19020" s="25"/>
    </row>
    <row r="19021" spans="1:6" ht="12.75" x14ac:dyDescent="0.2">
      <c r="A19021" s="20"/>
      <c r="C19021" s="22"/>
      <c r="F19021" s="25"/>
    </row>
    <row r="19022" spans="1:6" ht="12.75" x14ac:dyDescent="0.2">
      <c r="A19022" s="20"/>
      <c r="C19022" s="22"/>
      <c r="F19022" s="25"/>
    </row>
    <row r="19023" spans="1:6" ht="12.75" x14ac:dyDescent="0.2">
      <c r="A19023" s="20"/>
      <c r="C19023" s="22"/>
      <c r="F19023" s="25"/>
    </row>
    <row r="19024" spans="1:6" ht="12.75" x14ac:dyDescent="0.2">
      <c r="A19024" s="20"/>
      <c r="C19024" s="22"/>
      <c r="F19024" s="25"/>
    </row>
    <row r="19025" spans="1:6" ht="12.75" x14ac:dyDescent="0.2">
      <c r="A19025" s="20"/>
      <c r="C19025" s="22"/>
      <c r="F19025" s="25"/>
    </row>
    <row r="19026" spans="1:6" ht="12.75" x14ac:dyDescent="0.2">
      <c r="A19026" s="20"/>
      <c r="C19026" s="22"/>
      <c r="F19026" s="25"/>
    </row>
    <row r="19027" spans="1:6" ht="12.75" x14ac:dyDescent="0.2">
      <c r="A19027" s="20"/>
      <c r="C19027" s="22"/>
      <c r="F19027" s="25"/>
    </row>
    <row r="19028" spans="1:6" ht="12.75" x14ac:dyDescent="0.2">
      <c r="A19028" s="20"/>
      <c r="C19028" s="22"/>
      <c r="F19028" s="25"/>
    </row>
    <row r="19029" spans="1:6" ht="12.75" x14ac:dyDescent="0.2">
      <c r="A19029" s="20"/>
      <c r="C19029" s="22"/>
      <c r="F19029" s="25"/>
    </row>
    <row r="19030" spans="1:6" ht="12.75" x14ac:dyDescent="0.2">
      <c r="A19030" s="20"/>
      <c r="C19030" s="22"/>
      <c r="F19030" s="25"/>
    </row>
    <row r="19031" spans="1:6" ht="12.75" x14ac:dyDescent="0.2">
      <c r="A19031" s="20"/>
      <c r="C19031" s="22"/>
      <c r="F19031" s="25"/>
    </row>
    <row r="19032" spans="1:6" ht="12.75" x14ac:dyDescent="0.2">
      <c r="A19032" s="20"/>
      <c r="C19032" s="22"/>
      <c r="F19032" s="25"/>
    </row>
    <row r="19033" spans="1:6" ht="12.75" x14ac:dyDescent="0.2">
      <c r="A19033" s="20"/>
      <c r="C19033" s="22"/>
      <c r="F19033" s="25"/>
    </row>
    <row r="19034" spans="1:6" ht="12.75" x14ac:dyDescent="0.2">
      <c r="A19034" s="20"/>
      <c r="C19034" s="22"/>
      <c r="F19034" s="25"/>
    </row>
    <row r="19035" spans="1:6" ht="12.75" x14ac:dyDescent="0.2">
      <c r="A19035" s="20"/>
      <c r="C19035" s="22"/>
      <c r="F19035" s="25"/>
    </row>
    <row r="19036" spans="1:6" ht="12.75" x14ac:dyDescent="0.2">
      <c r="A19036" s="20"/>
      <c r="C19036" s="22"/>
      <c r="F19036" s="25"/>
    </row>
    <row r="19037" spans="1:6" ht="12.75" x14ac:dyDescent="0.2">
      <c r="A19037" s="20"/>
      <c r="C19037" s="22"/>
      <c r="F19037" s="25"/>
    </row>
    <row r="19038" spans="1:6" ht="12.75" x14ac:dyDescent="0.2">
      <c r="A19038" s="20"/>
      <c r="C19038" s="22"/>
      <c r="F19038" s="25"/>
    </row>
    <row r="19039" spans="1:6" ht="12.75" x14ac:dyDescent="0.2">
      <c r="A19039" s="20"/>
      <c r="C19039" s="22"/>
      <c r="F19039" s="25"/>
    </row>
    <row r="19040" spans="1:6" ht="12.75" x14ac:dyDescent="0.2">
      <c r="A19040" s="20"/>
      <c r="C19040" s="22"/>
      <c r="F19040" s="25"/>
    </row>
    <row r="19041" spans="1:6" ht="12.75" x14ac:dyDescent="0.2">
      <c r="A19041" s="20"/>
      <c r="C19041" s="22"/>
      <c r="F19041" s="25"/>
    </row>
    <row r="19042" spans="1:6" ht="12.75" x14ac:dyDescent="0.2">
      <c r="A19042" s="20"/>
      <c r="C19042" s="22"/>
      <c r="F19042" s="25"/>
    </row>
    <row r="19043" spans="1:6" ht="12.75" x14ac:dyDescent="0.2">
      <c r="A19043" s="20"/>
      <c r="C19043" s="22"/>
      <c r="F19043" s="25"/>
    </row>
    <row r="19044" spans="1:6" ht="12.75" x14ac:dyDescent="0.2">
      <c r="A19044" s="20"/>
      <c r="C19044" s="22"/>
      <c r="F19044" s="25"/>
    </row>
    <row r="19045" spans="1:6" ht="12.75" x14ac:dyDescent="0.2">
      <c r="A19045" s="20"/>
      <c r="C19045" s="22"/>
      <c r="F19045" s="25"/>
    </row>
    <row r="19046" spans="1:6" ht="12.75" x14ac:dyDescent="0.2">
      <c r="A19046" s="20"/>
      <c r="C19046" s="22"/>
      <c r="F19046" s="25"/>
    </row>
    <row r="19047" spans="1:6" ht="12.75" x14ac:dyDescent="0.2">
      <c r="A19047" s="20"/>
      <c r="C19047" s="22"/>
      <c r="F19047" s="25"/>
    </row>
    <row r="19048" spans="1:6" ht="12.75" x14ac:dyDescent="0.2">
      <c r="A19048" s="20"/>
      <c r="C19048" s="22"/>
      <c r="F19048" s="25"/>
    </row>
    <row r="19049" spans="1:6" ht="12.75" x14ac:dyDescent="0.2">
      <c r="A19049" s="20"/>
      <c r="C19049" s="22"/>
      <c r="F19049" s="25"/>
    </row>
    <row r="19050" spans="1:6" ht="12.75" x14ac:dyDescent="0.2">
      <c r="A19050" s="20"/>
      <c r="C19050" s="22"/>
      <c r="F19050" s="25"/>
    </row>
    <row r="19051" spans="1:6" ht="12.75" x14ac:dyDescent="0.2">
      <c r="A19051" s="20"/>
      <c r="C19051" s="22"/>
      <c r="F19051" s="25"/>
    </row>
    <row r="19052" spans="1:6" ht="12.75" x14ac:dyDescent="0.2">
      <c r="A19052" s="20"/>
      <c r="C19052" s="22"/>
      <c r="F19052" s="25"/>
    </row>
    <row r="19053" spans="1:6" ht="12.75" x14ac:dyDescent="0.2">
      <c r="A19053" s="20"/>
      <c r="C19053" s="22"/>
      <c r="F19053" s="25"/>
    </row>
    <row r="19054" spans="1:6" ht="12.75" x14ac:dyDescent="0.2">
      <c r="A19054" s="20"/>
      <c r="C19054" s="22"/>
      <c r="F19054" s="25"/>
    </row>
    <row r="19055" spans="1:6" ht="12.75" x14ac:dyDescent="0.2">
      <c r="A19055" s="20"/>
      <c r="C19055" s="22"/>
      <c r="F19055" s="25"/>
    </row>
    <row r="19056" spans="1:6" ht="12.75" x14ac:dyDescent="0.2">
      <c r="A19056" s="20"/>
      <c r="C19056" s="22"/>
      <c r="F19056" s="25"/>
    </row>
    <row r="19057" spans="1:6" ht="12.75" x14ac:dyDescent="0.2">
      <c r="A19057" s="20"/>
      <c r="C19057" s="22"/>
      <c r="F19057" s="25"/>
    </row>
    <row r="19058" spans="1:6" ht="12.75" x14ac:dyDescent="0.2">
      <c r="A19058" s="20"/>
      <c r="C19058" s="22"/>
      <c r="F19058" s="25"/>
    </row>
    <row r="19059" spans="1:6" ht="12.75" x14ac:dyDescent="0.2">
      <c r="A19059" s="20"/>
      <c r="C19059" s="22"/>
      <c r="F19059" s="25"/>
    </row>
    <row r="19060" spans="1:6" ht="12.75" x14ac:dyDescent="0.2">
      <c r="A19060" s="20"/>
      <c r="C19060" s="22"/>
      <c r="F19060" s="25"/>
    </row>
    <row r="19061" spans="1:6" ht="12.75" x14ac:dyDescent="0.2">
      <c r="A19061" s="20"/>
      <c r="C19061" s="22"/>
      <c r="F19061" s="25"/>
    </row>
    <row r="19062" spans="1:6" ht="12.75" x14ac:dyDescent="0.2">
      <c r="A19062" s="20"/>
      <c r="C19062" s="22"/>
      <c r="F19062" s="25"/>
    </row>
    <row r="19063" spans="1:6" ht="12.75" x14ac:dyDescent="0.2">
      <c r="A19063" s="20"/>
      <c r="C19063" s="22"/>
      <c r="F19063" s="25"/>
    </row>
    <row r="19064" spans="1:6" ht="12.75" x14ac:dyDescent="0.2">
      <c r="A19064" s="20"/>
      <c r="C19064" s="22"/>
      <c r="F19064" s="25"/>
    </row>
    <row r="19065" spans="1:6" ht="12.75" x14ac:dyDescent="0.2">
      <c r="A19065" s="20"/>
      <c r="C19065" s="22"/>
      <c r="F19065" s="25"/>
    </row>
    <row r="19066" spans="1:6" ht="12.75" x14ac:dyDescent="0.2">
      <c r="A19066" s="20"/>
      <c r="C19066" s="22"/>
      <c r="F19066" s="25"/>
    </row>
    <row r="19067" spans="1:6" ht="12.75" x14ac:dyDescent="0.2">
      <c r="A19067" s="20"/>
      <c r="C19067" s="22"/>
      <c r="F19067" s="25"/>
    </row>
    <row r="19068" spans="1:6" ht="12.75" x14ac:dyDescent="0.2">
      <c r="A19068" s="20"/>
      <c r="C19068" s="22"/>
      <c r="F19068" s="25"/>
    </row>
    <row r="19069" spans="1:6" ht="12.75" x14ac:dyDescent="0.2">
      <c r="A19069" s="20"/>
      <c r="C19069" s="22"/>
      <c r="F19069" s="25"/>
    </row>
    <row r="19070" spans="1:6" ht="12.75" x14ac:dyDescent="0.2">
      <c r="A19070" s="20"/>
      <c r="C19070" s="22"/>
      <c r="F19070" s="25"/>
    </row>
    <row r="19071" spans="1:6" ht="12.75" x14ac:dyDescent="0.2">
      <c r="A19071" s="20"/>
      <c r="C19071" s="22"/>
      <c r="F19071" s="25"/>
    </row>
    <row r="19072" spans="1:6" ht="12.75" x14ac:dyDescent="0.2">
      <c r="A19072" s="20"/>
      <c r="C19072" s="22"/>
      <c r="F19072" s="25"/>
    </row>
    <row r="19073" spans="1:6" ht="12.75" x14ac:dyDescent="0.2">
      <c r="A19073" s="20"/>
      <c r="C19073" s="22"/>
      <c r="F19073" s="25"/>
    </row>
    <row r="19074" spans="1:6" ht="12.75" x14ac:dyDescent="0.2">
      <c r="A19074" s="20"/>
      <c r="C19074" s="22"/>
      <c r="F19074" s="25"/>
    </row>
    <row r="19075" spans="1:6" ht="12.75" x14ac:dyDescent="0.2">
      <c r="A19075" s="20"/>
      <c r="C19075" s="22"/>
      <c r="F19075" s="25"/>
    </row>
    <row r="19076" spans="1:6" ht="12.75" x14ac:dyDescent="0.2">
      <c r="A19076" s="20"/>
      <c r="C19076" s="22"/>
      <c r="F19076" s="25"/>
    </row>
    <row r="19077" spans="1:6" ht="12.75" x14ac:dyDescent="0.2">
      <c r="A19077" s="20"/>
      <c r="C19077" s="22"/>
      <c r="F19077" s="25"/>
    </row>
    <row r="19078" spans="1:6" ht="12.75" x14ac:dyDescent="0.2">
      <c r="A19078" s="20"/>
      <c r="C19078" s="22"/>
      <c r="F19078" s="25"/>
    </row>
    <row r="19079" spans="1:6" ht="12.75" x14ac:dyDescent="0.2">
      <c r="A19079" s="20"/>
      <c r="C19079" s="22"/>
      <c r="F19079" s="25"/>
    </row>
    <row r="19080" spans="1:6" ht="12.75" x14ac:dyDescent="0.2">
      <c r="A19080" s="20"/>
      <c r="C19080" s="22"/>
      <c r="F19080" s="25"/>
    </row>
    <row r="19081" spans="1:6" ht="12.75" x14ac:dyDescent="0.2">
      <c r="A19081" s="20"/>
      <c r="C19081" s="22"/>
      <c r="F19081" s="25"/>
    </row>
    <row r="19082" spans="1:6" ht="12.75" x14ac:dyDescent="0.2">
      <c r="A19082" s="20"/>
      <c r="C19082" s="22"/>
      <c r="F19082" s="25"/>
    </row>
    <row r="19083" spans="1:6" ht="12.75" x14ac:dyDescent="0.2">
      <c r="A19083" s="20"/>
      <c r="C19083" s="22"/>
      <c r="F19083" s="25"/>
    </row>
    <row r="19084" spans="1:6" ht="12.75" x14ac:dyDescent="0.2">
      <c r="A19084" s="20"/>
      <c r="C19084" s="22"/>
      <c r="F19084" s="25"/>
    </row>
    <row r="19085" spans="1:6" ht="12.75" x14ac:dyDescent="0.2">
      <c r="A19085" s="20"/>
      <c r="C19085" s="22"/>
      <c r="F19085" s="25"/>
    </row>
    <row r="19086" spans="1:6" ht="12.75" x14ac:dyDescent="0.2">
      <c r="A19086" s="20"/>
      <c r="C19086" s="22"/>
      <c r="F19086" s="25"/>
    </row>
    <row r="19087" spans="1:6" ht="12.75" x14ac:dyDescent="0.2">
      <c r="A19087" s="20"/>
      <c r="C19087" s="22"/>
      <c r="F19087" s="25"/>
    </row>
    <row r="19088" spans="1:6" ht="12.75" x14ac:dyDescent="0.2">
      <c r="A19088" s="20"/>
      <c r="C19088" s="22"/>
      <c r="F19088" s="25"/>
    </row>
    <row r="19089" spans="1:6" ht="12.75" x14ac:dyDescent="0.2">
      <c r="A19089" s="20"/>
      <c r="C19089" s="22"/>
      <c r="F19089" s="25"/>
    </row>
    <row r="19090" spans="1:6" ht="12.75" x14ac:dyDescent="0.2">
      <c r="A19090" s="20"/>
      <c r="C19090" s="22"/>
      <c r="F19090" s="25"/>
    </row>
    <row r="19091" spans="1:6" ht="12.75" x14ac:dyDescent="0.2">
      <c r="A19091" s="20"/>
      <c r="C19091" s="22"/>
      <c r="F19091" s="25"/>
    </row>
    <row r="19092" spans="1:6" ht="12.75" x14ac:dyDescent="0.2">
      <c r="A19092" s="20"/>
      <c r="C19092" s="22"/>
      <c r="F19092" s="25"/>
    </row>
    <row r="19093" spans="1:6" ht="12.75" x14ac:dyDescent="0.2">
      <c r="A19093" s="20"/>
      <c r="C19093" s="22"/>
      <c r="F19093" s="25"/>
    </row>
    <row r="19094" spans="1:6" ht="12.75" x14ac:dyDescent="0.2">
      <c r="A19094" s="20"/>
      <c r="C19094" s="22"/>
      <c r="F19094" s="25"/>
    </row>
    <row r="19095" spans="1:6" ht="12.75" x14ac:dyDescent="0.2">
      <c r="A19095" s="20"/>
      <c r="C19095" s="22"/>
      <c r="F19095" s="25"/>
    </row>
    <row r="19096" spans="1:6" ht="12.75" x14ac:dyDescent="0.2">
      <c r="A19096" s="20"/>
      <c r="C19096" s="22"/>
      <c r="F19096" s="25"/>
    </row>
    <row r="19097" spans="1:6" ht="12.75" x14ac:dyDescent="0.2">
      <c r="A19097" s="20"/>
      <c r="C19097" s="22"/>
      <c r="F19097" s="25"/>
    </row>
    <row r="19098" spans="1:6" ht="12.75" x14ac:dyDescent="0.2">
      <c r="A19098" s="20"/>
      <c r="C19098" s="22"/>
      <c r="F19098" s="25"/>
    </row>
    <row r="19099" spans="1:6" ht="12.75" x14ac:dyDescent="0.2">
      <c r="A19099" s="20"/>
      <c r="C19099" s="22"/>
      <c r="F19099" s="25"/>
    </row>
    <row r="19100" spans="1:6" ht="12.75" x14ac:dyDescent="0.2">
      <c r="A19100" s="20"/>
      <c r="C19100" s="22"/>
      <c r="F19100" s="25"/>
    </row>
    <row r="19101" spans="1:6" ht="12.75" x14ac:dyDescent="0.2">
      <c r="A19101" s="20"/>
      <c r="C19101" s="22"/>
      <c r="F19101" s="25"/>
    </row>
    <row r="19102" spans="1:6" ht="12.75" x14ac:dyDescent="0.2">
      <c r="A19102" s="20"/>
      <c r="C19102" s="22"/>
      <c r="F19102" s="25"/>
    </row>
    <row r="19103" spans="1:6" ht="12.75" x14ac:dyDescent="0.2">
      <c r="A19103" s="20"/>
      <c r="C19103" s="22"/>
      <c r="F19103" s="25"/>
    </row>
    <row r="19104" spans="1:6" ht="12.75" x14ac:dyDescent="0.2">
      <c r="A19104" s="20"/>
      <c r="C19104" s="22"/>
      <c r="F19104" s="25"/>
    </row>
    <row r="19105" spans="1:6" ht="12.75" x14ac:dyDescent="0.2">
      <c r="A19105" s="20"/>
      <c r="C19105" s="22"/>
      <c r="F19105" s="25"/>
    </row>
    <row r="19106" spans="1:6" ht="12.75" x14ac:dyDescent="0.2">
      <c r="A19106" s="20"/>
      <c r="C19106" s="22"/>
      <c r="F19106" s="25"/>
    </row>
    <row r="19107" spans="1:6" ht="12.75" x14ac:dyDescent="0.2">
      <c r="A19107" s="20"/>
      <c r="C19107" s="22"/>
      <c r="F19107" s="25"/>
    </row>
    <row r="19108" spans="1:6" ht="12.75" x14ac:dyDescent="0.2">
      <c r="A19108" s="20"/>
      <c r="C19108" s="22"/>
      <c r="F19108" s="25"/>
    </row>
    <row r="19109" spans="1:6" ht="12.75" x14ac:dyDescent="0.2">
      <c r="A19109" s="20"/>
      <c r="C19109" s="22"/>
      <c r="F19109" s="25"/>
    </row>
    <row r="19110" spans="1:6" ht="12.75" x14ac:dyDescent="0.2">
      <c r="A19110" s="20"/>
      <c r="C19110" s="22"/>
      <c r="F19110" s="25"/>
    </row>
    <row r="19111" spans="1:6" ht="12.75" x14ac:dyDescent="0.2">
      <c r="A19111" s="20"/>
      <c r="C19111" s="22"/>
      <c r="F19111" s="25"/>
    </row>
    <row r="19112" spans="1:6" ht="12.75" x14ac:dyDescent="0.2">
      <c r="A19112" s="20"/>
      <c r="C19112" s="22"/>
      <c r="F19112" s="25"/>
    </row>
    <row r="19113" spans="1:6" ht="12.75" x14ac:dyDescent="0.2">
      <c r="A19113" s="20"/>
      <c r="C19113" s="22"/>
      <c r="F19113" s="25"/>
    </row>
    <row r="19114" spans="1:6" ht="12.75" x14ac:dyDescent="0.2">
      <c r="A19114" s="20"/>
      <c r="C19114" s="22"/>
      <c r="F19114" s="25"/>
    </row>
    <row r="19115" spans="1:6" ht="12.75" x14ac:dyDescent="0.2">
      <c r="A19115" s="20"/>
      <c r="C19115" s="22"/>
      <c r="F19115" s="25"/>
    </row>
    <row r="19116" spans="1:6" ht="12.75" x14ac:dyDescent="0.2">
      <c r="A19116" s="20"/>
      <c r="C19116" s="22"/>
      <c r="F19116" s="25"/>
    </row>
    <row r="19117" spans="1:6" ht="12.75" x14ac:dyDescent="0.2">
      <c r="A19117" s="20"/>
      <c r="C19117" s="22"/>
      <c r="F19117" s="25"/>
    </row>
    <row r="19118" spans="1:6" ht="12.75" x14ac:dyDescent="0.2">
      <c r="A19118" s="20"/>
      <c r="C19118" s="22"/>
      <c r="F19118" s="25"/>
    </row>
    <row r="19119" spans="1:6" ht="12.75" x14ac:dyDescent="0.2">
      <c r="A19119" s="20"/>
      <c r="C19119" s="22"/>
      <c r="F19119" s="25"/>
    </row>
    <row r="19120" spans="1:6" ht="12.75" x14ac:dyDescent="0.2">
      <c r="A19120" s="20"/>
      <c r="C19120" s="22"/>
      <c r="F19120" s="25"/>
    </row>
    <row r="19121" spans="1:6" ht="12.75" x14ac:dyDescent="0.2">
      <c r="A19121" s="20"/>
      <c r="C19121" s="22"/>
      <c r="F19121" s="25"/>
    </row>
    <row r="19122" spans="1:6" ht="12.75" x14ac:dyDescent="0.2">
      <c r="A19122" s="20"/>
      <c r="C19122" s="22"/>
      <c r="F19122" s="25"/>
    </row>
    <row r="19123" spans="1:6" ht="12.75" x14ac:dyDescent="0.2">
      <c r="A19123" s="20"/>
      <c r="C19123" s="22"/>
      <c r="F19123" s="25"/>
    </row>
    <row r="19124" spans="1:6" ht="12.75" x14ac:dyDescent="0.2">
      <c r="A19124" s="20"/>
      <c r="C19124" s="22"/>
      <c r="F19124" s="25"/>
    </row>
    <row r="19125" spans="1:6" ht="12.75" x14ac:dyDescent="0.2">
      <c r="A19125" s="20"/>
      <c r="C19125" s="22"/>
      <c r="F19125" s="25"/>
    </row>
    <row r="19126" spans="1:6" ht="12.75" x14ac:dyDescent="0.2">
      <c r="A19126" s="20"/>
      <c r="C19126" s="22"/>
      <c r="F19126" s="25"/>
    </row>
    <row r="19127" spans="1:6" ht="12.75" x14ac:dyDescent="0.2">
      <c r="A19127" s="20"/>
      <c r="C19127" s="22"/>
      <c r="F19127" s="25"/>
    </row>
    <row r="19128" spans="1:6" ht="12.75" x14ac:dyDescent="0.2">
      <c r="A19128" s="20"/>
      <c r="C19128" s="22"/>
      <c r="F19128" s="25"/>
    </row>
    <row r="19129" spans="1:6" ht="12.75" x14ac:dyDescent="0.2">
      <c r="A19129" s="20"/>
      <c r="C19129" s="22"/>
      <c r="F19129" s="25"/>
    </row>
    <row r="19130" spans="1:6" ht="12.75" x14ac:dyDescent="0.2">
      <c r="A19130" s="20"/>
      <c r="C19130" s="22"/>
      <c r="F19130" s="25"/>
    </row>
    <row r="19131" spans="1:6" ht="12.75" x14ac:dyDescent="0.2">
      <c r="A19131" s="20"/>
      <c r="C19131" s="22"/>
      <c r="F19131" s="25"/>
    </row>
    <row r="19132" spans="1:6" ht="12.75" x14ac:dyDescent="0.2">
      <c r="A19132" s="20"/>
      <c r="C19132" s="22"/>
      <c r="F19132" s="25"/>
    </row>
    <row r="19133" spans="1:6" ht="12.75" x14ac:dyDescent="0.2">
      <c r="A19133" s="20"/>
      <c r="C19133" s="22"/>
      <c r="F19133" s="25"/>
    </row>
    <row r="19134" spans="1:6" ht="12.75" x14ac:dyDescent="0.2">
      <c r="A19134" s="20"/>
      <c r="C19134" s="22"/>
      <c r="F19134" s="25"/>
    </row>
    <row r="19135" spans="1:6" ht="12.75" x14ac:dyDescent="0.2">
      <c r="A19135" s="20"/>
      <c r="C19135" s="22"/>
      <c r="F19135" s="25"/>
    </row>
    <row r="19136" spans="1:6" ht="12.75" x14ac:dyDescent="0.2">
      <c r="A19136" s="20"/>
      <c r="C19136" s="22"/>
      <c r="F19136" s="25"/>
    </row>
    <row r="19137" spans="1:6" ht="12.75" x14ac:dyDescent="0.2">
      <c r="A19137" s="20"/>
      <c r="C19137" s="22"/>
      <c r="F19137" s="25"/>
    </row>
    <row r="19138" spans="1:6" ht="12.75" x14ac:dyDescent="0.2">
      <c r="A19138" s="20"/>
      <c r="C19138" s="22"/>
      <c r="F19138" s="25"/>
    </row>
    <row r="19139" spans="1:6" ht="12.75" x14ac:dyDescent="0.2">
      <c r="A19139" s="20"/>
      <c r="C19139" s="22"/>
      <c r="F19139" s="25"/>
    </row>
    <row r="19140" spans="1:6" ht="12.75" x14ac:dyDescent="0.2">
      <c r="A19140" s="20"/>
      <c r="C19140" s="22"/>
      <c r="F19140" s="25"/>
    </row>
    <row r="19141" spans="1:6" ht="12.75" x14ac:dyDescent="0.2">
      <c r="A19141" s="20"/>
      <c r="C19141" s="22"/>
      <c r="F19141" s="25"/>
    </row>
    <row r="19142" spans="1:6" ht="12.75" x14ac:dyDescent="0.2">
      <c r="A19142" s="20"/>
      <c r="C19142" s="22"/>
      <c r="F19142" s="25"/>
    </row>
    <row r="19143" spans="1:6" ht="12.75" x14ac:dyDescent="0.2">
      <c r="A19143" s="20"/>
      <c r="C19143" s="22"/>
      <c r="F19143" s="25"/>
    </row>
    <row r="19144" spans="1:6" ht="12.75" x14ac:dyDescent="0.2">
      <c r="A19144" s="20"/>
      <c r="C19144" s="22"/>
      <c r="F19144" s="25"/>
    </row>
    <row r="19145" spans="1:6" ht="12.75" x14ac:dyDescent="0.2">
      <c r="A19145" s="20"/>
      <c r="C19145" s="22"/>
      <c r="F19145" s="25"/>
    </row>
    <row r="19146" spans="1:6" ht="12.75" x14ac:dyDescent="0.2">
      <c r="A19146" s="20"/>
      <c r="C19146" s="22"/>
      <c r="F19146" s="25"/>
    </row>
    <row r="19147" spans="1:6" ht="12.75" x14ac:dyDescent="0.2">
      <c r="A19147" s="20"/>
      <c r="C19147" s="22"/>
      <c r="F19147" s="25"/>
    </row>
    <row r="19148" spans="1:6" ht="12.75" x14ac:dyDescent="0.2">
      <c r="A19148" s="20"/>
      <c r="C19148" s="22"/>
      <c r="F19148" s="25"/>
    </row>
    <row r="19149" spans="1:6" ht="12.75" x14ac:dyDescent="0.2">
      <c r="A19149" s="20"/>
      <c r="C19149" s="22"/>
      <c r="F19149" s="25"/>
    </row>
    <row r="19150" spans="1:6" ht="12.75" x14ac:dyDescent="0.2">
      <c r="A19150" s="20"/>
      <c r="C19150" s="22"/>
      <c r="F19150" s="25"/>
    </row>
    <row r="19151" spans="1:6" ht="12.75" x14ac:dyDescent="0.2">
      <c r="A19151" s="20"/>
      <c r="C19151" s="22"/>
      <c r="F19151" s="25"/>
    </row>
    <row r="19152" spans="1:6" ht="12.75" x14ac:dyDescent="0.2">
      <c r="A19152" s="20"/>
      <c r="C19152" s="22"/>
      <c r="F19152" s="25"/>
    </row>
    <row r="19153" spans="1:6" ht="12.75" x14ac:dyDescent="0.2">
      <c r="A19153" s="20"/>
      <c r="C19153" s="22"/>
      <c r="F19153" s="25"/>
    </row>
    <row r="19154" spans="1:6" ht="12.75" x14ac:dyDescent="0.2">
      <c r="A19154" s="20"/>
      <c r="C19154" s="22"/>
      <c r="F19154" s="25"/>
    </row>
    <row r="19155" spans="1:6" ht="12.75" x14ac:dyDescent="0.2">
      <c r="A19155" s="20"/>
      <c r="C19155" s="22"/>
      <c r="F19155" s="25"/>
    </row>
    <row r="19156" spans="1:6" ht="12.75" x14ac:dyDescent="0.2">
      <c r="A19156" s="20"/>
      <c r="C19156" s="22"/>
      <c r="F19156" s="25"/>
    </row>
    <row r="19157" spans="1:6" ht="12.75" x14ac:dyDescent="0.2">
      <c r="A19157" s="20"/>
      <c r="C19157" s="22"/>
      <c r="F19157" s="25"/>
    </row>
    <row r="19158" spans="1:6" ht="12.75" x14ac:dyDescent="0.2">
      <c r="A19158" s="20"/>
      <c r="C19158" s="22"/>
      <c r="F19158" s="25"/>
    </row>
    <row r="19159" spans="1:6" ht="12.75" x14ac:dyDescent="0.2">
      <c r="A19159" s="20"/>
      <c r="C19159" s="22"/>
      <c r="F19159" s="25"/>
    </row>
    <row r="19160" spans="1:6" ht="12.75" x14ac:dyDescent="0.2">
      <c r="A19160" s="20"/>
      <c r="C19160" s="22"/>
      <c r="F19160" s="25"/>
    </row>
    <row r="19161" spans="1:6" ht="12.75" x14ac:dyDescent="0.2">
      <c r="A19161" s="20"/>
      <c r="C19161" s="22"/>
      <c r="F19161" s="25"/>
    </row>
    <row r="19162" spans="1:6" ht="12.75" x14ac:dyDescent="0.2">
      <c r="A19162" s="20"/>
      <c r="C19162" s="22"/>
      <c r="F19162" s="25"/>
    </row>
    <row r="19163" spans="1:6" ht="12.75" x14ac:dyDescent="0.2">
      <c r="A19163" s="20"/>
      <c r="C19163" s="22"/>
      <c r="F19163" s="25"/>
    </row>
    <row r="19164" spans="1:6" ht="12.75" x14ac:dyDescent="0.2">
      <c r="A19164" s="20"/>
      <c r="C19164" s="22"/>
      <c r="F19164" s="25"/>
    </row>
    <row r="19165" spans="1:6" ht="12.75" x14ac:dyDescent="0.2">
      <c r="A19165" s="20"/>
      <c r="C19165" s="22"/>
      <c r="F19165" s="25"/>
    </row>
    <row r="19166" spans="1:6" ht="12.75" x14ac:dyDescent="0.2">
      <c r="A19166" s="20"/>
      <c r="C19166" s="22"/>
      <c r="F19166" s="25"/>
    </row>
    <row r="19167" spans="1:6" ht="12.75" x14ac:dyDescent="0.2">
      <c r="A19167" s="20"/>
      <c r="C19167" s="22"/>
      <c r="F19167" s="25"/>
    </row>
    <row r="19168" spans="1:6" ht="12.75" x14ac:dyDescent="0.2">
      <c r="A19168" s="20"/>
      <c r="C19168" s="22"/>
      <c r="F19168" s="25"/>
    </row>
    <row r="19169" spans="1:6" ht="12.75" x14ac:dyDescent="0.2">
      <c r="A19169" s="20"/>
      <c r="C19169" s="22"/>
      <c r="F19169" s="25"/>
    </row>
    <row r="19170" spans="1:6" ht="12.75" x14ac:dyDescent="0.2">
      <c r="A19170" s="20"/>
      <c r="C19170" s="22"/>
      <c r="F19170" s="25"/>
    </row>
    <row r="19171" spans="1:6" ht="12.75" x14ac:dyDescent="0.2">
      <c r="A19171" s="20"/>
      <c r="C19171" s="22"/>
      <c r="F19171" s="25"/>
    </row>
    <row r="19172" spans="1:6" ht="12.75" x14ac:dyDescent="0.2">
      <c r="A19172" s="20"/>
      <c r="C19172" s="22"/>
      <c r="F19172" s="25"/>
    </row>
    <row r="19173" spans="1:6" ht="12.75" x14ac:dyDescent="0.2">
      <c r="A19173" s="20"/>
      <c r="C19173" s="22"/>
      <c r="F19173" s="25"/>
    </row>
    <row r="19174" spans="1:6" ht="12.75" x14ac:dyDescent="0.2">
      <c r="A19174" s="20"/>
      <c r="C19174" s="22"/>
      <c r="F19174" s="25"/>
    </row>
    <row r="19175" spans="1:6" ht="12.75" x14ac:dyDescent="0.2">
      <c r="A19175" s="20"/>
      <c r="C19175" s="22"/>
      <c r="F19175" s="25"/>
    </row>
    <row r="19176" spans="1:6" ht="12.75" x14ac:dyDescent="0.2">
      <c r="A19176" s="20"/>
      <c r="C19176" s="22"/>
      <c r="F19176" s="25"/>
    </row>
    <row r="19177" spans="1:6" ht="12.75" x14ac:dyDescent="0.2">
      <c r="A19177" s="20"/>
      <c r="C19177" s="22"/>
      <c r="F19177" s="25"/>
    </row>
    <row r="19178" spans="1:6" ht="12.75" x14ac:dyDescent="0.2">
      <c r="A19178" s="20"/>
      <c r="C19178" s="22"/>
      <c r="F19178" s="25"/>
    </row>
    <row r="19179" spans="1:6" ht="12.75" x14ac:dyDescent="0.2">
      <c r="A19179" s="20"/>
      <c r="C19179" s="22"/>
      <c r="F19179" s="25"/>
    </row>
    <row r="19180" spans="1:6" ht="12.75" x14ac:dyDescent="0.2">
      <c r="A19180" s="20"/>
      <c r="C19180" s="22"/>
      <c r="F19180" s="25"/>
    </row>
    <row r="19181" spans="1:6" ht="12.75" x14ac:dyDescent="0.2">
      <c r="A19181" s="20"/>
      <c r="C19181" s="22"/>
      <c r="F19181" s="25"/>
    </row>
    <row r="19182" spans="1:6" ht="12.75" x14ac:dyDescent="0.2">
      <c r="A19182" s="20"/>
      <c r="C19182" s="22"/>
      <c r="F19182" s="25"/>
    </row>
    <row r="19183" spans="1:6" ht="12.75" x14ac:dyDescent="0.2">
      <c r="A19183" s="20"/>
      <c r="C19183" s="22"/>
      <c r="F19183" s="25"/>
    </row>
    <row r="19184" spans="1:6" ht="12.75" x14ac:dyDescent="0.2">
      <c r="A19184" s="20"/>
      <c r="C19184" s="22"/>
      <c r="F19184" s="25"/>
    </row>
    <row r="19185" spans="1:6" ht="12.75" x14ac:dyDescent="0.2">
      <c r="A19185" s="20"/>
      <c r="C19185" s="22"/>
      <c r="F19185" s="25"/>
    </row>
    <row r="19186" spans="1:6" ht="12.75" x14ac:dyDescent="0.2">
      <c r="A19186" s="20"/>
      <c r="C19186" s="22"/>
      <c r="F19186" s="25"/>
    </row>
    <row r="19187" spans="1:6" ht="12.75" x14ac:dyDescent="0.2">
      <c r="A19187" s="20"/>
      <c r="C19187" s="22"/>
      <c r="F19187" s="25"/>
    </row>
    <row r="19188" spans="1:6" ht="12.75" x14ac:dyDescent="0.2">
      <c r="A19188" s="20"/>
      <c r="C19188" s="22"/>
      <c r="F19188" s="25"/>
    </row>
    <row r="19189" spans="1:6" ht="12.75" x14ac:dyDescent="0.2">
      <c r="A19189" s="20"/>
      <c r="C19189" s="22"/>
      <c r="F19189" s="25"/>
    </row>
    <row r="19190" spans="1:6" ht="12.75" x14ac:dyDescent="0.2">
      <c r="A19190" s="20"/>
      <c r="C19190" s="22"/>
      <c r="F19190" s="25"/>
    </row>
    <row r="19191" spans="1:6" ht="12.75" x14ac:dyDescent="0.2">
      <c r="A19191" s="20"/>
      <c r="C19191" s="22"/>
      <c r="F19191" s="25"/>
    </row>
    <row r="19192" spans="1:6" ht="12.75" x14ac:dyDescent="0.2">
      <c r="A19192" s="20"/>
      <c r="C19192" s="22"/>
      <c r="F19192" s="25"/>
    </row>
    <row r="19193" spans="1:6" ht="12.75" x14ac:dyDescent="0.2">
      <c r="A19193" s="20"/>
      <c r="C19193" s="22"/>
      <c r="F19193" s="25"/>
    </row>
    <row r="19194" spans="1:6" ht="12.75" x14ac:dyDescent="0.2">
      <c r="A19194" s="20"/>
      <c r="C19194" s="22"/>
      <c r="F19194" s="25"/>
    </row>
    <row r="19195" spans="1:6" ht="12.75" x14ac:dyDescent="0.2">
      <c r="A19195" s="20"/>
      <c r="C19195" s="22"/>
      <c r="F19195" s="25"/>
    </row>
    <row r="19196" spans="1:6" ht="12.75" x14ac:dyDescent="0.2">
      <c r="A19196" s="20"/>
      <c r="C19196" s="22"/>
      <c r="F19196" s="25"/>
    </row>
    <row r="19197" spans="1:6" ht="12.75" x14ac:dyDescent="0.2">
      <c r="A19197" s="20"/>
      <c r="C19197" s="22"/>
      <c r="F19197" s="25"/>
    </row>
    <row r="19198" spans="1:6" ht="12.75" x14ac:dyDescent="0.2">
      <c r="A19198" s="20"/>
      <c r="C19198" s="22"/>
      <c r="F19198" s="25"/>
    </row>
    <row r="19199" spans="1:6" ht="12.75" x14ac:dyDescent="0.2">
      <c r="A19199" s="20"/>
      <c r="C19199" s="22"/>
      <c r="F19199" s="25"/>
    </row>
    <row r="19200" spans="1:6" ht="12.75" x14ac:dyDescent="0.2">
      <c r="A19200" s="20"/>
      <c r="C19200" s="22"/>
      <c r="F19200" s="25"/>
    </row>
    <row r="19201" spans="1:6" ht="12.75" x14ac:dyDescent="0.2">
      <c r="A19201" s="20"/>
      <c r="C19201" s="22"/>
      <c r="F19201" s="25"/>
    </row>
    <row r="19202" spans="1:6" ht="12.75" x14ac:dyDescent="0.2">
      <c r="A19202" s="20"/>
      <c r="C19202" s="22"/>
      <c r="F19202" s="25"/>
    </row>
    <row r="19203" spans="1:6" ht="12.75" x14ac:dyDescent="0.2">
      <c r="A19203" s="20"/>
      <c r="C19203" s="22"/>
      <c r="F19203" s="25"/>
    </row>
    <row r="19204" spans="1:6" ht="12.75" x14ac:dyDescent="0.2">
      <c r="A19204" s="20"/>
      <c r="C19204" s="22"/>
      <c r="F19204" s="25"/>
    </row>
    <row r="19205" spans="1:6" ht="12.75" x14ac:dyDescent="0.2">
      <c r="A19205" s="20"/>
      <c r="C19205" s="22"/>
      <c r="F19205" s="25"/>
    </row>
    <row r="19206" spans="1:6" ht="12.75" x14ac:dyDescent="0.2">
      <c r="A19206" s="20"/>
      <c r="C19206" s="22"/>
      <c r="F19206" s="25"/>
    </row>
    <row r="19207" spans="1:6" ht="12.75" x14ac:dyDescent="0.2">
      <c r="A19207" s="20"/>
      <c r="C19207" s="22"/>
      <c r="F19207" s="25"/>
    </row>
    <row r="19208" spans="1:6" ht="12.75" x14ac:dyDescent="0.2">
      <c r="A19208" s="20"/>
      <c r="C19208" s="22"/>
      <c r="F19208" s="25"/>
    </row>
    <row r="19209" spans="1:6" ht="12.75" x14ac:dyDescent="0.2">
      <c r="A19209" s="20"/>
      <c r="C19209" s="22"/>
      <c r="F19209" s="25"/>
    </row>
    <row r="19210" spans="1:6" ht="12.75" x14ac:dyDescent="0.2">
      <c r="A19210" s="20"/>
      <c r="C19210" s="22"/>
      <c r="F19210" s="25"/>
    </row>
    <row r="19211" spans="1:6" ht="12.75" x14ac:dyDescent="0.2">
      <c r="A19211" s="20"/>
      <c r="C19211" s="22"/>
      <c r="F19211" s="25"/>
    </row>
    <row r="19212" spans="1:6" ht="12.75" x14ac:dyDescent="0.2">
      <c r="A19212" s="20"/>
      <c r="C19212" s="22"/>
      <c r="F19212" s="25"/>
    </row>
    <row r="19213" spans="1:6" ht="12.75" x14ac:dyDescent="0.2">
      <c r="A19213" s="20"/>
      <c r="C19213" s="22"/>
      <c r="F19213" s="25"/>
    </row>
    <row r="19214" spans="1:6" ht="12.75" x14ac:dyDescent="0.2">
      <c r="A19214" s="20"/>
      <c r="C19214" s="22"/>
      <c r="F19214" s="25"/>
    </row>
    <row r="19215" spans="1:6" ht="12.75" x14ac:dyDescent="0.2">
      <c r="A19215" s="20"/>
      <c r="C19215" s="22"/>
      <c r="F19215" s="25"/>
    </row>
    <row r="19216" spans="1:6" ht="12.75" x14ac:dyDescent="0.2">
      <c r="A19216" s="20"/>
      <c r="C19216" s="22"/>
      <c r="F19216" s="25"/>
    </row>
    <row r="19217" spans="1:6" ht="12.75" x14ac:dyDescent="0.2">
      <c r="A19217" s="20"/>
      <c r="C19217" s="22"/>
      <c r="F19217" s="25"/>
    </row>
    <row r="19218" spans="1:6" ht="12.75" x14ac:dyDescent="0.2">
      <c r="A19218" s="20"/>
      <c r="C19218" s="22"/>
      <c r="F19218" s="25"/>
    </row>
    <row r="19219" spans="1:6" ht="12.75" x14ac:dyDescent="0.2">
      <c r="A19219" s="20"/>
      <c r="C19219" s="22"/>
      <c r="F19219" s="25"/>
    </row>
    <row r="19220" spans="1:6" ht="12.75" x14ac:dyDescent="0.2">
      <c r="A19220" s="20"/>
      <c r="C19220" s="22"/>
      <c r="F19220" s="25"/>
    </row>
    <row r="19221" spans="1:6" ht="12.75" x14ac:dyDescent="0.2">
      <c r="A19221" s="20"/>
      <c r="C19221" s="22"/>
      <c r="F19221" s="25"/>
    </row>
    <row r="19222" spans="1:6" ht="12.75" x14ac:dyDescent="0.2">
      <c r="A19222" s="20"/>
      <c r="C19222" s="22"/>
      <c r="F19222" s="25"/>
    </row>
    <row r="19223" spans="1:6" ht="12.75" x14ac:dyDescent="0.2">
      <c r="A19223" s="20"/>
      <c r="C19223" s="22"/>
      <c r="F19223" s="25"/>
    </row>
    <row r="19224" spans="1:6" ht="12.75" x14ac:dyDescent="0.2">
      <c r="A19224" s="20"/>
      <c r="C19224" s="22"/>
      <c r="F19224" s="25"/>
    </row>
    <row r="19225" spans="1:6" ht="12.75" x14ac:dyDescent="0.2">
      <c r="A19225" s="20"/>
      <c r="C19225" s="22"/>
      <c r="F19225" s="25"/>
    </row>
    <row r="19226" spans="1:6" ht="12.75" x14ac:dyDescent="0.2">
      <c r="A19226" s="20"/>
      <c r="C19226" s="22"/>
      <c r="F19226" s="25"/>
    </row>
    <row r="19227" spans="1:6" ht="12.75" x14ac:dyDescent="0.2">
      <c r="A19227" s="20"/>
      <c r="C19227" s="22"/>
      <c r="F19227" s="25"/>
    </row>
    <row r="19228" spans="1:6" ht="12.75" x14ac:dyDescent="0.2">
      <c r="A19228" s="20"/>
      <c r="C19228" s="22"/>
      <c r="F19228" s="25"/>
    </row>
    <row r="19229" spans="1:6" ht="12.75" x14ac:dyDescent="0.2">
      <c r="A19229" s="20"/>
      <c r="C19229" s="22"/>
      <c r="F19229" s="25"/>
    </row>
    <row r="19230" spans="1:6" ht="12.75" x14ac:dyDescent="0.2">
      <c r="A19230" s="20"/>
      <c r="C19230" s="22"/>
      <c r="F19230" s="25"/>
    </row>
    <row r="19231" spans="1:6" ht="12.75" x14ac:dyDescent="0.2">
      <c r="A19231" s="20"/>
      <c r="C19231" s="22"/>
      <c r="F19231" s="25"/>
    </row>
    <row r="19232" spans="1:6" ht="12.75" x14ac:dyDescent="0.2">
      <c r="A19232" s="20"/>
      <c r="C19232" s="22"/>
      <c r="F19232" s="25"/>
    </row>
    <row r="19233" spans="1:6" ht="12.75" x14ac:dyDescent="0.2">
      <c r="A19233" s="20"/>
      <c r="C19233" s="22"/>
      <c r="F19233" s="25"/>
    </row>
    <row r="19234" spans="1:6" ht="12.75" x14ac:dyDescent="0.2">
      <c r="A19234" s="20"/>
      <c r="C19234" s="22"/>
      <c r="F19234" s="25"/>
    </row>
    <row r="19235" spans="1:6" ht="12.75" x14ac:dyDescent="0.2">
      <c r="A19235" s="20"/>
      <c r="C19235" s="22"/>
      <c r="F19235" s="25"/>
    </row>
    <row r="19236" spans="1:6" ht="12.75" x14ac:dyDescent="0.2">
      <c r="A19236" s="20"/>
      <c r="C19236" s="22"/>
      <c r="F19236" s="25"/>
    </row>
    <row r="19237" spans="1:6" ht="12.75" x14ac:dyDescent="0.2">
      <c r="A19237" s="20"/>
      <c r="C19237" s="22"/>
      <c r="F19237" s="25"/>
    </row>
    <row r="19238" spans="1:6" ht="12.75" x14ac:dyDescent="0.2">
      <c r="A19238" s="20"/>
      <c r="C19238" s="22"/>
      <c r="F19238" s="25"/>
    </row>
    <row r="19239" spans="1:6" ht="12.75" x14ac:dyDescent="0.2">
      <c r="A19239" s="20"/>
      <c r="C19239" s="22"/>
      <c r="F19239" s="25"/>
    </row>
    <row r="19240" spans="1:6" ht="12.75" x14ac:dyDescent="0.2">
      <c r="A19240" s="20"/>
      <c r="C19240" s="22"/>
      <c r="F19240" s="25"/>
    </row>
    <row r="19241" spans="1:6" ht="12.75" x14ac:dyDescent="0.2">
      <c r="A19241" s="20"/>
      <c r="C19241" s="22"/>
      <c r="F19241" s="25"/>
    </row>
    <row r="19242" spans="1:6" ht="12.75" x14ac:dyDescent="0.2">
      <c r="A19242" s="20"/>
      <c r="C19242" s="22"/>
      <c r="F19242" s="25"/>
    </row>
    <row r="19243" spans="1:6" ht="12.75" x14ac:dyDescent="0.2">
      <c r="A19243" s="20"/>
      <c r="C19243" s="22"/>
      <c r="F19243" s="25"/>
    </row>
    <row r="19244" spans="1:6" ht="12.75" x14ac:dyDescent="0.2">
      <c r="A19244" s="20"/>
      <c r="C19244" s="22"/>
      <c r="F19244" s="25"/>
    </row>
    <row r="19245" spans="1:6" ht="12.75" x14ac:dyDescent="0.2">
      <c r="A19245" s="20"/>
      <c r="C19245" s="22"/>
      <c r="F19245" s="25"/>
    </row>
    <row r="19246" spans="1:6" ht="12.75" x14ac:dyDescent="0.2">
      <c r="A19246" s="20"/>
      <c r="C19246" s="22"/>
      <c r="F19246" s="25"/>
    </row>
    <row r="19247" spans="1:6" ht="12.75" x14ac:dyDescent="0.2">
      <c r="A19247" s="20"/>
      <c r="C19247" s="22"/>
      <c r="F19247" s="25"/>
    </row>
    <row r="19248" spans="1:6" ht="12.75" x14ac:dyDescent="0.2">
      <c r="A19248" s="20"/>
      <c r="C19248" s="22"/>
      <c r="F19248" s="25"/>
    </row>
    <row r="19249" spans="1:6" ht="12.75" x14ac:dyDescent="0.2">
      <c r="A19249" s="20"/>
      <c r="C19249" s="22"/>
      <c r="F19249" s="25"/>
    </row>
    <row r="19250" spans="1:6" ht="12.75" x14ac:dyDescent="0.2">
      <c r="A19250" s="20"/>
      <c r="C19250" s="22"/>
      <c r="F19250" s="25"/>
    </row>
    <row r="19251" spans="1:6" ht="12.75" x14ac:dyDescent="0.2">
      <c r="A19251" s="20"/>
      <c r="C19251" s="22"/>
      <c r="F19251" s="25"/>
    </row>
    <row r="19252" spans="1:6" ht="12.75" x14ac:dyDescent="0.2">
      <c r="A19252" s="20"/>
      <c r="C19252" s="22"/>
      <c r="F19252" s="25"/>
    </row>
    <row r="19253" spans="1:6" ht="12.75" x14ac:dyDescent="0.2">
      <c r="A19253" s="20"/>
      <c r="C19253" s="22"/>
      <c r="F19253" s="25"/>
    </row>
    <row r="19254" spans="1:6" ht="12.75" x14ac:dyDescent="0.2">
      <c r="A19254" s="20"/>
      <c r="C19254" s="22"/>
      <c r="F19254" s="25"/>
    </row>
    <row r="19255" spans="1:6" ht="12.75" x14ac:dyDescent="0.2">
      <c r="A19255" s="20"/>
      <c r="C19255" s="22"/>
      <c r="F19255" s="25"/>
    </row>
    <row r="19256" spans="1:6" ht="12.75" x14ac:dyDescent="0.2">
      <c r="A19256" s="20"/>
      <c r="C19256" s="22"/>
      <c r="F19256" s="25"/>
    </row>
    <row r="19257" spans="1:6" ht="12.75" x14ac:dyDescent="0.2">
      <c r="A19257" s="20"/>
      <c r="C19257" s="22"/>
      <c r="F19257" s="25"/>
    </row>
    <row r="19258" spans="1:6" ht="12.75" x14ac:dyDescent="0.2">
      <c r="A19258" s="20"/>
      <c r="C19258" s="22"/>
      <c r="F19258" s="25"/>
    </row>
    <row r="19259" spans="1:6" ht="12.75" x14ac:dyDescent="0.2">
      <c r="A19259" s="20"/>
      <c r="C19259" s="22"/>
      <c r="F19259" s="25"/>
    </row>
    <row r="19260" spans="1:6" ht="12.75" x14ac:dyDescent="0.2">
      <c r="A19260" s="20"/>
      <c r="C19260" s="22"/>
      <c r="F19260" s="25"/>
    </row>
    <row r="19261" spans="1:6" ht="12.75" x14ac:dyDescent="0.2">
      <c r="A19261" s="20"/>
      <c r="C19261" s="22"/>
      <c r="F19261" s="25"/>
    </row>
    <row r="19262" spans="1:6" ht="12.75" x14ac:dyDescent="0.2">
      <c r="A19262" s="20"/>
      <c r="C19262" s="22"/>
      <c r="F19262" s="25"/>
    </row>
    <row r="19263" spans="1:6" ht="12.75" x14ac:dyDescent="0.2">
      <c r="A19263" s="20"/>
      <c r="C19263" s="22"/>
      <c r="F19263" s="25"/>
    </row>
    <row r="19264" spans="1:6" ht="12.75" x14ac:dyDescent="0.2">
      <c r="A19264" s="20"/>
      <c r="C19264" s="22"/>
      <c r="F19264" s="25"/>
    </row>
    <row r="19265" spans="1:6" ht="12.75" x14ac:dyDescent="0.2">
      <c r="A19265" s="20"/>
      <c r="C19265" s="22"/>
      <c r="F19265" s="25"/>
    </row>
    <row r="19266" spans="1:6" ht="12.75" x14ac:dyDescent="0.2">
      <c r="A19266" s="20"/>
      <c r="C19266" s="22"/>
      <c r="F19266" s="25"/>
    </row>
    <row r="19267" spans="1:6" ht="12.75" x14ac:dyDescent="0.2">
      <c r="A19267" s="20"/>
      <c r="C19267" s="22"/>
      <c r="F19267" s="25"/>
    </row>
    <row r="19268" spans="1:6" ht="12.75" x14ac:dyDescent="0.2">
      <c r="A19268" s="20"/>
      <c r="C19268" s="22"/>
      <c r="F19268" s="25"/>
    </row>
    <row r="19269" spans="1:6" ht="12.75" x14ac:dyDescent="0.2">
      <c r="A19269" s="20"/>
      <c r="C19269" s="22"/>
      <c r="F19269" s="25"/>
    </row>
    <row r="19270" spans="1:6" ht="12.75" x14ac:dyDescent="0.2">
      <c r="A19270" s="20"/>
      <c r="C19270" s="22"/>
      <c r="F19270" s="25"/>
    </row>
    <row r="19271" spans="1:6" ht="12.75" x14ac:dyDescent="0.2">
      <c r="A19271" s="20"/>
      <c r="C19271" s="22"/>
      <c r="F19271" s="25"/>
    </row>
    <row r="19272" spans="1:6" ht="12.75" x14ac:dyDescent="0.2">
      <c r="A19272" s="20"/>
      <c r="C19272" s="22"/>
      <c r="F19272" s="25"/>
    </row>
    <row r="19273" spans="1:6" ht="12.75" x14ac:dyDescent="0.2">
      <c r="A19273" s="20"/>
      <c r="C19273" s="22"/>
      <c r="F19273" s="25"/>
    </row>
    <row r="19274" spans="1:6" ht="12.75" x14ac:dyDescent="0.2">
      <c r="A19274" s="20"/>
      <c r="C19274" s="22"/>
      <c r="F19274" s="25"/>
    </row>
    <row r="19275" spans="1:6" ht="12.75" x14ac:dyDescent="0.2">
      <c r="A19275" s="20"/>
      <c r="C19275" s="22"/>
      <c r="F19275" s="25"/>
    </row>
    <row r="19276" spans="1:6" ht="12.75" x14ac:dyDescent="0.2">
      <c r="A19276" s="20"/>
      <c r="C19276" s="22"/>
      <c r="F19276" s="25"/>
    </row>
    <row r="19277" spans="1:6" ht="12.75" x14ac:dyDescent="0.2">
      <c r="A19277" s="20"/>
      <c r="C19277" s="22"/>
      <c r="F19277" s="25"/>
    </row>
    <row r="19278" spans="1:6" ht="12.75" x14ac:dyDescent="0.2">
      <c r="A19278" s="20"/>
      <c r="C19278" s="22"/>
      <c r="F19278" s="25"/>
    </row>
    <row r="19279" spans="1:6" ht="12.75" x14ac:dyDescent="0.2">
      <c r="A19279" s="20"/>
      <c r="C19279" s="22"/>
      <c r="F19279" s="25"/>
    </row>
    <row r="19280" spans="1:6" ht="12.75" x14ac:dyDescent="0.2">
      <c r="A19280" s="20"/>
      <c r="C19280" s="22"/>
      <c r="F19280" s="25"/>
    </row>
    <row r="19281" spans="1:6" ht="12.75" x14ac:dyDescent="0.2">
      <c r="A19281" s="20"/>
      <c r="C19281" s="22"/>
      <c r="F19281" s="25"/>
    </row>
    <row r="19282" spans="1:6" ht="12.75" x14ac:dyDescent="0.2">
      <c r="A19282" s="20"/>
      <c r="C19282" s="22"/>
      <c r="F19282" s="25"/>
    </row>
    <row r="19283" spans="1:6" ht="12.75" x14ac:dyDescent="0.2">
      <c r="A19283" s="20"/>
      <c r="C19283" s="22"/>
      <c r="F19283" s="25"/>
    </row>
    <row r="19284" spans="1:6" ht="12.75" x14ac:dyDescent="0.2">
      <c r="A19284" s="20"/>
      <c r="C19284" s="22"/>
      <c r="F19284" s="25"/>
    </row>
    <row r="19285" spans="1:6" ht="12.75" x14ac:dyDescent="0.2">
      <c r="A19285" s="20"/>
      <c r="C19285" s="22"/>
      <c r="F19285" s="25"/>
    </row>
    <row r="19286" spans="1:6" ht="12.75" x14ac:dyDescent="0.2">
      <c r="A19286" s="20"/>
      <c r="C19286" s="22"/>
      <c r="F19286" s="25"/>
    </row>
    <row r="19287" spans="1:6" ht="12.75" x14ac:dyDescent="0.2">
      <c r="A19287" s="20"/>
      <c r="C19287" s="22"/>
      <c r="F19287" s="25"/>
    </row>
    <row r="19288" spans="1:6" ht="12.75" x14ac:dyDescent="0.2">
      <c r="A19288" s="20"/>
      <c r="C19288" s="22"/>
      <c r="F19288" s="25"/>
    </row>
    <row r="19289" spans="1:6" ht="12.75" x14ac:dyDescent="0.2">
      <c r="A19289" s="20"/>
      <c r="C19289" s="22"/>
      <c r="F19289" s="25"/>
    </row>
    <row r="19290" spans="1:6" ht="12.75" x14ac:dyDescent="0.2">
      <c r="A19290" s="20"/>
      <c r="C19290" s="22"/>
      <c r="F19290" s="25"/>
    </row>
    <row r="19291" spans="1:6" ht="12.75" x14ac:dyDescent="0.2">
      <c r="A19291" s="20"/>
      <c r="C19291" s="22"/>
      <c r="F19291" s="25"/>
    </row>
    <row r="19292" spans="1:6" ht="12.75" x14ac:dyDescent="0.2">
      <c r="A19292" s="20"/>
      <c r="C19292" s="22"/>
      <c r="F19292" s="25"/>
    </row>
    <row r="19293" spans="1:6" ht="12.75" x14ac:dyDescent="0.2">
      <c r="A19293" s="20"/>
      <c r="C19293" s="22"/>
      <c r="F19293" s="25"/>
    </row>
    <row r="19294" spans="1:6" ht="12.75" x14ac:dyDescent="0.2">
      <c r="A19294" s="20"/>
      <c r="C19294" s="22"/>
      <c r="F19294" s="25"/>
    </row>
    <row r="19295" spans="1:6" ht="12.75" x14ac:dyDescent="0.2">
      <c r="A19295" s="20"/>
      <c r="C19295" s="22"/>
      <c r="F19295" s="25"/>
    </row>
    <row r="19296" spans="1:6" ht="12.75" x14ac:dyDescent="0.2">
      <c r="A19296" s="20"/>
      <c r="C19296" s="22"/>
      <c r="F19296" s="25"/>
    </row>
    <row r="19297" spans="1:6" ht="12.75" x14ac:dyDescent="0.2">
      <c r="A19297" s="20"/>
      <c r="C19297" s="22"/>
      <c r="F19297" s="25"/>
    </row>
    <row r="19298" spans="1:6" ht="12.75" x14ac:dyDescent="0.2">
      <c r="A19298" s="20"/>
      <c r="C19298" s="22"/>
      <c r="F19298" s="25"/>
    </row>
    <row r="19299" spans="1:6" ht="12.75" x14ac:dyDescent="0.2">
      <c r="A19299" s="20"/>
      <c r="C19299" s="22"/>
      <c r="F19299" s="25"/>
    </row>
    <row r="19300" spans="1:6" ht="12.75" x14ac:dyDescent="0.2">
      <c r="A19300" s="20"/>
      <c r="C19300" s="22"/>
      <c r="F19300" s="25"/>
    </row>
    <row r="19301" spans="1:6" ht="12.75" x14ac:dyDescent="0.2">
      <c r="A19301" s="20"/>
      <c r="C19301" s="22"/>
      <c r="F19301" s="25"/>
    </row>
    <row r="19302" spans="1:6" ht="12.75" x14ac:dyDescent="0.2">
      <c r="A19302" s="20"/>
      <c r="C19302" s="22"/>
      <c r="F19302" s="25"/>
    </row>
    <row r="19303" spans="1:6" ht="12.75" x14ac:dyDescent="0.2">
      <c r="A19303" s="20"/>
      <c r="C19303" s="22"/>
      <c r="F19303" s="25"/>
    </row>
    <row r="19304" spans="1:6" ht="12.75" x14ac:dyDescent="0.2">
      <c r="A19304" s="20"/>
      <c r="C19304" s="22"/>
      <c r="F19304" s="25"/>
    </row>
    <row r="19305" spans="1:6" ht="12.75" x14ac:dyDescent="0.2">
      <c r="A19305" s="20"/>
      <c r="C19305" s="22"/>
      <c r="F19305" s="25"/>
    </row>
    <row r="19306" spans="1:6" ht="12.75" x14ac:dyDescent="0.2">
      <c r="A19306" s="20"/>
      <c r="C19306" s="22"/>
      <c r="F19306" s="25"/>
    </row>
    <row r="19307" spans="1:6" ht="12.75" x14ac:dyDescent="0.2">
      <c r="A19307" s="20"/>
      <c r="C19307" s="22"/>
      <c r="F19307" s="25"/>
    </row>
    <row r="19308" spans="1:6" ht="12.75" x14ac:dyDescent="0.2">
      <c r="A19308" s="20"/>
      <c r="C19308" s="22"/>
      <c r="F19308" s="25"/>
    </row>
    <row r="19309" spans="1:6" ht="12.75" x14ac:dyDescent="0.2">
      <c r="A19309" s="20"/>
      <c r="C19309" s="22"/>
      <c r="F19309" s="25"/>
    </row>
    <row r="19310" spans="1:6" ht="12.75" x14ac:dyDescent="0.2">
      <c r="A19310" s="20"/>
      <c r="C19310" s="22"/>
      <c r="F19310" s="25"/>
    </row>
    <row r="19311" spans="1:6" ht="12.75" x14ac:dyDescent="0.2">
      <c r="A19311" s="20"/>
      <c r="C19311" s="22"/>
      <c r="F19311" s="25"/>
    </row>
    <row r="19312" spans="1:6" ht="12.75" x14ac:dyDescent="0.2">
      <c r="A19312" s="20"/>
      <c r="C19312" s="22"/>
      <c r="F19312" s="25"/>
    </row>
    <row r="19313" spans="1:6" ht="12.75" x14ac:dyDescent="0.2">
      <c r="A19313" s="20"/>
      <c r="C19313" s="22"/>
      <c r="F19313" s="25"/>
    </row>
    <row r="19314" spans="1:6" ht="12.75" x14ac:dyDescent="0.2">
      <c r="A19314" s="20"/>
      <c r="C19314" s="22"/>
      <c r="F19314" s="25"/>
    </row>
    <row r="19315" spans="1:6" ht="12.75" x14ac:dyDescent="0.2">
      <c r="A19315" s="20"/>
      <c r="C19315" s="22"/>
      <c r="F19315" s="25"/>
    </row>
    <row r="19316" spans="1:6" ht="12.75" x14ac:dyDescent="0.2">
      <c r="A19316" s="20"/>
      <c r="C19316" s="22"/>
      <c r="F19316" s="25"/>
    </row>
    <row r="19317" spans="1:6" ht="12.75" x14ac:dyDescent="0.2">
      <c r="A19317" s="20"/>
      <c r="C19317" s="22"/>
      <c r="F19317" s="25"/>
    </row>
    <row r="19318" spans="1:6" ht="12.75" x14ac:dyDescent="0.2">
      <c r="A19318" s="20"/>
      <c r="C19318" s="22"/>
      <c r="F19318" s="25"/>
    </row>
    <row r="19319" spans="1:6" ht="12.75" x14ac:dyDescent="0.2">
      <c r="A19319" s="20"/>
      <c r="C19319" s="22"/>
      <c r="F19319" s="25"/>
    </row>
    <row r="19320" spans="1:6" ht="12.75" x14ac:dyDescent="0.2">
      <c r="A19320" s="20"/>
      <c r="C19320" s="22"/>
      <c r="F19320" s="25"/>
    </row>
    <row r="19321" spans="1:6" ht="12.75" x14ac:dyDescent="0.2">
      <c r="A19321" s="20"/>
      <c r="C19321" s="22"/>
      <c r="F19321" s="25"/>
    </row>
    <row r="19322" spans="1:6" ht="12.75" x14ac:dyDescent="0.2">
      <c r="A19322" s="20"/>
      <c r="C19322" s="22"/>
      <c r="F19322" s="25"/>
    </row>
    <row r="19323" spans="1:6" ht="12.75" x14ac:dyDescent="0.2">
      <c r="A19323" s="20"/>
      <c r="C19323" s="22"/>
      <c r="F19323" s="25"/>
    </row>
    <row r="19324" spans="1:6" ht="12.75" x14ac:dyDescent="0.2">
      <c r="A19324" s="20"/>
      <c r="C19324" s="22"/>
      <c r="F19324" s="25"/>
    </row>
    <row r="19325" spans="1:6" ht="12.75" x14ac:dyDescent="0.2">
      <c r="A19325" s="20"/>
      <c r="C19325" s="22"/>
      <c r="F19325" s="25"/>
    </row>
    <row r="19326" spans="1:6" ht="12.75" x14ac:dyDescent="0.2">
      <c r="A19326" s="20"/>
      <c r="C19326" s="22"/>
      <c r="F19326" s="25"/>
    </row>
    <row r="19327" spans="1:6" ht="12.75" x14ac:dyDescent="0.2">
      <c r="A19327" s="20"/>
      <c r="C19327" s="22"/>
      <c r="F19327" s="25"/>
    </row>
    <row r="19328" spans="1:6" ht="12.75" x14ac:dyDescent="0.2">
      <c r="A19328" s="20"/>
      <c r="C19328" s="22"/>
      <c r="F19328" s="25"/>
    </row>
    <row r="19329" spans="1:6" ht="12.75" x14ac:dyDescent="0.2">
      <c r="A19329" s="20"/>
      <c r="C19329" s="22"/>
      <c r="F19329" s="25"/>
    </row>
    <row r="19330" spans="1:6" ht="12.75" x14ac:dyDescent="0.2">
      <c r="A19330" s="20"/>
      <c r="C19330" s="22"/>
      <c r="F19330" s="25"/>
    </row>
    <row r="19331" spans="1:6" ht="12.75" x14ac:dyDescent="0.2">
      <c r="A19331" s="20"/>
      <c r="C19331" s="22"/>
      <c r="F19331" s="25"/>
    </row>
    <row r="19332" spans="1:6" ht="12.75" x14ac:dyDescent="0.2">
      <c r="A19332" s="20"/>
      <c r="C19332" s="22"/>
      <c r="F19332" s="25"/>
    </row>
    <row r="19333" spans="1:6" ht="12.75" x14ac:dyDescent="0.2">
      <c r="A19333" s="20"/>
      <c r="C19333" s="22"/>
      <c r="F19333" s="25"/>
    </row>
    <row r="19334" spans="1:6" ht="12.75" x14ac:dyDescent="0.2">
      <c r="A19334" s="20"/>
      <c r="C19334" s="22"/>
      <c r="F19334" s="25"/>
    </row>
    <row r="19335" spans="1:6" ht="12.75" x14ac:dyDescent="0.2">
      <c r="A19335" s="20"/>
      <c r="C19335" s="22"/>
      <c r="F19335" s="25"/>
    </row>
    <row r="19336" spans="1:6" ht="12.75" x14ac:dyDescent="0.2">
      <c r="A19336" s="20"/>
      <c r="C19336" s="22"/>
      <c r="F19336" s="25"/>
    </row>
    <row r="19337" spans="1:6" ht="12.75" x14ac:dyDescent="0.2">
      <c r="A19337" s="20"/>
      <c r="C19337" s="22"/>
      <c r="F19337" s="25"/>
    </row>
    <row r="19338" spans="1:6" ht="12.75" x14ac:dyDescent="0.2">
      <c r="A19338" s="20"/>
      <c r="C19338" s="22"/>
      <c r="F19338" s="25"/>
    </row>
    <row r="19339" spans="1:6" ht="12.75" x14ac:dyDescent="0.2">
      <c r="A19339" s="20"/>
      <c r="C19339" s="22"/>
      <c r="F19339" s="25"/>
    </row>
    <row r="19340" spans="1:6" ht="12.75" x14ac:dyDescent="0.2">
      <c r="A19340" s="20"/>
      <c r="C19340" s="22"/>
      <c r="F19340" s="25"/>
    </row>
    <row r="19341" spans="1:6" ht="12.75" x14ac:dyDescent="0.2">
      <c r="A19341" s="20"/>
      <c r="C19341" s="22"/>
      <c r="F19341" s="25"/>
    </row>
    <row r="19342" spans="1:6" ht="12.75" x14ac:dyDescent="0.2">
      <c r="A19342" s="20"/>
      <c r="C19342" s="22"/>
      <c r="F19342" s="25"/>
    </row>
    <row r="19343" spans="1:6" ht="12.75" x14ac:dyDescent="0.2">
      <c r="A19343" s="20"/>
      <c r="C19343" s="22"/>
      <c r="F19343" s="25"/>
    </row>
    <row r="19344" spans="1:6" ht="12.75" x14ac:dyDescent="0.2">
      <c r="A19344" s="20"/>
      <c r="C19344" s="22"/>
      <c r="F19344" s="25"/>
    </row>
    <row r="19345" spans="1:6" ht="12.75" x14ac:dyDescent="0.2">
      <c r="A19345" s="20"/>
      <c r="C19345" s="22"/>
      <c r="F19345" s="25"/>
    </row>
    <row r="19346" spans="1:6" ht="12.75" x14ac:dyDescent="0.2">
      <c r="A19346" s="20"/>
      <c r="C19346" s="22"/>
      <c r="F19346" s="25"/>
    </row>
    <row r="19347" spans="1:6" ht="12.75" x14ac:dyDescent="0.2">
      <c r="A19347" s="20"/>
      <c r="C19347" s="22"/>
      <c r="F19347" s="25"/>
    </row>
    <row r="19348" spans="1:6" ht="12.75" x14ac:dyDescent="0.2">
      <c r="A19348" s="20"/>
      <c r="C19348" s="22"/>
      <c r="F19348" s="25"/>
    </row>
    <row r="19349" spans="1:6" ht="12.75" x14ac:dyDescent="0.2">
      <c r="A19349" s="20"/>
      <c r="C19349" s="22"/>
      <c r="F19349" s="25"/>
    </row>
    <row r="19350" spans="1:6" ht="12.75" x14ac:dyDescent="0.2">
      <c r="A19350" s="20"/>
      <c r="C19350" s="22"/>
      <c r="F19350" s="25"/>
    </row>
    <row r="19351" spans="1:6" ht="12.75" x14ac:dyDescent="0.2">
      <c r="A19351" s="20"/>
      <c r="C19351" s="22"/>
      <c r="F19351" s="25"/>
    </row>
    <row r="19352" spans="1:6" ht="12.75" x14ac:dyDescent="0.2">
      <c r="A19352" s="20"/>
      <c r="C19352" s="22"/>
      <c r="F19352" s="25"/>
    </row>
    <row r="19353" spans="1:6" ht="12.75" x14ac:dyDescent="0.2">
      <c r="A19353" s="20"/>
      <c r="C19353" s="22"/>
      <c r="F19353" s="25"/>
    </row>
    <row r="19354" spans="1:6" ht="12.75" x14ac:dyDescent="0.2">
      <c r="A19354" s="20"/>
      <c r="C19354" s="22"/>
      <c r="F19354" s="25"/>
    </row>
    <row r="19355" spans="1:6" ht="12.75" x14ac:dyDescent="0.2">
      <c r="A19355" s="20"/>
      <c r="C19355" s="22"/>
      <c r="F19355" s="25"/>
    </row>
    <row r="19356" spans="1:6" ht="12.75" x14ac:dyDescent="0.2">
      <c r="A19356" s="20"/>
      <c r="C19356" s="22"/>
      <c r="F19356" s="25"/>
    </row>
    <row r="19357" spans="1:6" ht="12.75" x14ac:dyDescent="0.2">
      <c r="A19357" s="20"/>
      <c r="C19357" s="22"/>
      <c r="F19357" s="25"/>
    </row>
    <row r="19358" spans="1:6" ht="12.75" x14ac:dyDescent="0.2">
      <c r="A19358" s="20"/>
      <c r="C19358" s="22"/>
      <c r="F19358" s="25"/>
    </row>
    <row r="19359" spans="1:6" ht="12.75" x14ac:dyDescent="0.2">
      <c r="A19359" s="20"/>
      <c r="C19359" s="22"/>
      <c r="F19359" s="25"/>
    </row>
    <row r="19360" spans="1:6" ht="12.75" x14ac:dyDescent="0.2">
      <c r="A19360" s="20"/>
      <c r="C19360" s="22"/>
      <c r="F19360" s="25"/>
    </row>
    <row r="19361" spans="1:6" ht="12.75" x14ac:dyDescent="0.2">
      <c r="A19361" s="20"/>
      <c r="C19361" s="22"/>
      <c r="F19361" s="25"/>
    </row>
    <row r="19362" spans="1:6" ht="12.75" x14ac:dyDescent="0.2">
      <c r="A19362" s="20"/>
      <c r="C19362" s="22"/>
      <c r="F19362" s="25"/>
    </row>
    <row r="19363" spans="1:6" ht="12.75" x14ac:dyDescent="0.2">
      <c r="A19363" s="20"/>
      <c r="C19363" s="22"/>
      <c r="F19363" s="25"/>
    </row>
    <row r="19364" spans="1:6" ht="12.75" x14ac:dyDescent="0.2">
      <c r="A19364" s="20"/>
      <c r="C19364" s="22"/>
      <c r="F19364" s="25"/>
    </row>
    <row r="19365" spans="1:6" ht="12.75" x14ac:dyDescent="0.2">
      <c r="A19365" s="20"/>
      <c r="C19365" s="22"/>
      <c r="F19365" s="25"/>
    </row>
    <row r="19366" spans="1:6" ht="12.75" x14ac:dyDescent="0.2">
      <c r="A19366" s="20"/>
      <c r="C19366" s="22"/>
      <c r="F19366" s="25"/>
    </row>
    <row r="19367" spans="1:6" ht="12.75" x14ac:dyDescent="0.2">
      <c r="A19367" s="20"/>
      <c r="C19367" s="22"/>
      <c r="F19367" s="25"/>
    </row>
    <row r="19368" spans="1:6" ht="12.75" x14ac:dyDescent="0.2">
      <c r="A19368" s="20"/>
      <c r="C19368" s="22"/>
      <c r="F19368" s="25"/>
    </row>
    <row r="19369" spans="1:6" ht="12.75" x14ac:dyDescent="0.2">
      <c r="A19369" s="20"/>
      <c r="C19369" s="22"/>
      <c r="F19369" s="25"/>
    </row>
    <row r="19370" spans="1:6" ht="12.75" x14ac:dyDescent="0.2">
      <c r="A19370" s="20"/>
      <c r="C19370" s="22"/>
      <c r="F19370" s="25"/>
    </row>
    <row r="19371" spans="1:6" ht="12.75" x14ac:dyDescent="0.2">
      <c r="A19371" s="20"/>
      <c r="C19371" s="22"/>
      <c r="F19371" s="25"/>
    </row>
    <row r="19372" spans="1:6" ht="12.75" x14ac:dyDescent="0.2">
      <c r="A19372" s="20"/>
      <c r="C19372" s="22"/>
      <c r="F19372" s="25"/>
    </row>
    <row r="19373" spans="1:6" ht="12.75" x14ac:dyDescent="0.2">
      <c r="A19373" s="20"/>
      <c r="C19373" s="22"/>
      <c r="F19373" s="25"/>
    </row>
    <row r="19374" spans="1:6" ht="12.75" x14ac:dyDescent="0.2">
      <c r="A19374" s="20"/>
      <c r="C19374" s="22"/>
      <c r="F19374" s="25"/>
    </row>
    <row r="19375" spans="1:6" ht="12.75" x14ac:dyDescent="0.2">
      <c r="A19375" s="20"/>
      <c r="C19375" s="22"/>
      <c r="F19375" s="25"/>
    </row>
    <row r="19376" spans="1:6" ht="12.75" x14ac:dyDescent="0.2">
      <c r="A19376" s="20"/>
      <c r="C19376" s="22"/>
      <c r="F19376" s="25"/>
    </row>
    <row r="19377" spans="1:6" ht="12.75" x14ac:dyDescent="0.2">
      <c r="A19377" s="20"/>
      <c r="C19377" s="22"/>
      <c r="F19377" s="25"/>
    </row>
    <row r="19378" spans="1:6" ht="12.75" x14ac:dyDescent="0.2">
      <c r="A19378" s="20"/>
      <c r="C19378" s="22"/>
      <c r="F19378" s="25"/>
    </row>
    <row r="19379" spans="1:6" ht="12.75" x14ac:dyDescent="0.2">
      <c r="A19379" s="20"/>
      <c r="C19379" s="22"/>
      <c r="F19379" s="25"/>
    </row>
    <row r="19380" spans="1:6" ht="12.75" x14ac:dyDescent="0.2">
      <c r="A19380" s="20"/>
      <c r="C19380" s="22"/>
      <c r="F19380" s="25"/>
    </row>
    <row r="19381" spans="1:6" ht="12.75" x14ac:dyDescent="0.2">
      <c r="A19381" s="20"/>
      <c r="C19381" s="22"/>
      <c r="F19381" s="25"/>
    </row>
    <row r="19382" spans="1:6" ht="12.75" x14ac:dyDescent="0.2">
      <c r="A19382" s="20"/>
      <c r="C19382" s="22"/>
      <c r="F19382" s="25"/>
    </row>
    <row r="19383" spans="1:6" ht="12.75" x14ac:dyDescent="0.2">
      <c r="A19383" s="20"/>
      <c r="C19383" s="22"/>
      <c r="F19383" s="25"/>
    </row>
    <row r="19384" spans="1:6" ht="12.75" x14ac:dyDescent="0.2">
      <c r="A19384" s="20"/>
      <c r="C19384" s="22"/>
      <c r="F19384" s="25"/>
    </row>
    <row r="19385" spans="1:6" ht="12.75" x14ac:dyDescent="0.2">
      <c r="A19385" s="20"/>
      <c r="C19385" s="22"/>
      <c r="F19385" s="25"/>
    </row>
    <row r="19386" spans="1:6" ht="12.75" x14ac:dyDescent="0.2">
      <c r="A19386" s="20"/>
      <c r="C19386" s="22"/>
      <c r="F19386" s="25"/>
    </row>
    <row r="19387" spans="1:6" ht="12.75" x14ac:dyDescent="0.2">
      <c r="A19387" s="20"/>
      <c r="C19387" s="22"/>
      <c r="F19387" s="25"/>
    </row>
    <row r="19388" spans="1:6" ht="12.75" x14ac:dyDescent="0.2">
      <c r="A19388" s="20"/>
      <c r="C19388" s="22"/>
      <c r="F19388" s="25"/>
    </row>
    <row r="19389" spans="1:6" ht="12.75" x14ac:dyDescent="0.2">
      <c r="A19389" s="20"/>
      <c r="C19389" s="22"/>
      <c r="F19389" s="25"/>
    </row>
    <row r="19390" spans="1:6" ht="12.75" x14ac:dyDescent="0.2">
      <c r="A19390" s="20"/>
      <c r="C19390" s="22"/>
      <c r="F19390" s="25"/>
    </row>
    <row r="19391" spans="1:6" ht="12.75" x14ac:dyDescent="0.2">
      <c r="A19391" s="20"/>
      <c r="C19391" s="22"/>
      <c r="F19391" s="25"/>
    </row>
    <row r="19392" spans="1:6" ht="12.75" x14ac:dyDescent="0.2">
      <c r="A19392" s="20"/>
      <c r="C19392" s="22"/>
      <c r="F19392" s="25"/>
    </row>
    <row r="19393" spans="1:6" ht="12.75" x14ac:dyDescent="0.2">
      <c r="A19393" s="20"/>
      <c r="C19393" s="22"/>
      <c r="F19393" s="25"/>
    </row>
    <row r="19394" spans="1:6" ht="12.75" x14ac:dyDescent="0.2">
      <c r="A19394" s="20"/>
      <c r="C19394" s="22"/>
      <c r="F19394" s="25"/>
    </row>
    <row r="19395" spans="1:6" ht="12.75" x14ac:dyDescent="0.2">
      <c r="A19395" s="20"/>
      <c r="C19395" s="22"/>
      <c r="F19395" s="25"/>
    </row>
    <row r="19396" spans="1:6" ht="12.75" x14ac:dyDescent="0.2">
      <c r="A19396" s="20"/>
      <c r="C19396" s="22"/>
      <c r="F19396" s="25"/>
    </row>
    <row r="19397" spans="1:6" ht="12.75" x14ac:dyDescent="0.2">
      <c r="A19397" s="20"/>
      <c r="C19397" s="22"/>
      <c r="F19397" s="25"/>
    </row>
    <row r="19398" spans="1:6" ht="12.75" x14ac:dyDescent="0.2">
      <c r="A19398" s="20"/>
      <c r="C19398" s="22"/>
      <c r="F19398" s="25"/>
    </row>
    <row r="19399" spans="1:6" ht="12.75" x14ac:dyDescent="0.2">
      <c r="A19399" s="20"/>
      <c r="C19399" s="22"/>
      <c r="F19399" s="25"/>
    </row>
    <row r="19400" spans="1:6" ht="12.75" x14ac:dyDescent="0.2">
      <c r="A19400" s="20"/>
      <c r="C19400" s="22"/>
      <c r="F19400" s="25"/>
    </row>
    <row r="19401" spans="1:6" ht="12.75" x14ac:dyDescent="0.2">
      <c r="A19401" s="20"/>
      <c r="C19401" s="22"/>
      <c r="F19401" s="25"/>
    </row>
    <row r="19402" spans="1:6" ht="12.75" x14ac:dyDescent="0.2">
      <c r="A19402" s="20"/>
      <c r="C19402" s="22"/>
      <c r="F19402" s="25"/>
    </row>
    <row r="19403" spans="1:6" ht="12.75" x14ac:dyDescent="0.2">
      <c r="A19403" s="20"/>
      <c r="C19403" s="22"/>
      <c r="F19403" s="25"/>
    </row>
    <row r="19404" spans="1:6" ht="12.75" x14ac:dyDescent="0.2">
      <c r="A19404" s="20"/>
      <c r="C19404" s="22"/>
      <c r="F19404" s="25"/>
    </row>
    <row r="19405" spans="1:6" ht="12.75" x14ac:dyDescent="0.2">
      <c r="A19405" s="20"/>
      <c r="C19405" s="22"/>
      <c r="F19405" s="25"/>
    </row>
    <row r="19406" spans="1:6" ht="12.75" x14ac:dyDescent="0.2">
      <c r="A19406" s="20"/>
      <c r="C19406" s="22"/>
      <c r="F19406" s="25"/>
    </row>
    <row r="19407" spans="1:6" ht="12.75" x14ac:dyDescent="0.2">
      <c r="A19407" s="20"/>
      <c r="C19407" s="22"/>
      <c r="F19407" s="25"/>
    </row>
    <row r="19408" spans="1:6" ht="12.75" x14ac:dyDescent="0.2">
      <c r="A19408" s="20"/>
      <c r="C19408" s="22"/>
      <c r="F19408" s="25"/>
    </row>
    <row r="19409" spans="1:6" ht="12.75" x14ac:dyDescent="0.2">
      <c r="A19409" s="20"/>
      <c r="C19409" s="22"/>
      <c r="F19409" s="25"/>
    </row>
    <row r="19410" spans="1:6" ht="12.75" x14ac:dyDescent="0.2">
      <c r="A19410" s="20"/>
      <c r="C19410" s="22"/>
      <c r="F19410" s="25"/>
    </row>
    <row r="19411" spans="1:6" ht="12.75" x14ac:dyDescent="0.2">
      <c r="A19411" s="20"/>
      <c r="C19411" s="22"/>
      <c r="F19411" s="25"/>
    </row>
    <row r="19412" spans="1:6" ht="12.75" x14ac:dyDescent="0.2">
      <c r="A19412" s="20"/>
      <c r="C19412" s="22"/>
      <c r="F19412" s="25"/>
    </row>
    <row r="19413" spans="1:6" ht="12.75" x14ac:dyDescent="0.2">
      <c r="A19413" s="20"/>
      <c r="C19413" s="22"/>
      <c r="F19413" s="25"/>
    </row>
    <row r="19414" spans="1:6" ht="12.75" x14ac:dyDescent="0.2">
      <c r="A19414" s="20"/>
      <c r="C19414" s="22"/>
      <c r="F19414" s="25"/>
    </row>
    <row r="19415" spans="1:6" ht="12.75" x14ac:dyDescent="0.2">
      <c r="A19415" s="20"/>
      <c r="C19415" s="22"/>
      <c r="F19415" s="25"/>
    </row>
    <row r="19416" spans="1:6" ht="12.75" x14ac:dyDescent="0.2">
      <c r="A19416" s="20"/>
      <c r="C19416" s="22"/>
      <c r="F19416" s="25"/>
    </row>
    <row r="19417" spans="1:6" ht="12.75" x14ac:dyDescent="0.2">
      <c r="A19417" s="20"/>
      <c r="C19417" s="22"/>
      <c r="F19417" s="25"/>
    </row>
    <row r="19418" spans="1:6" ht="12.75" x14ac:dyDescent="0.2">
      <c r="A19418" s="20"/>
      <c r="C19418" s="22"/>
      <c r="F19418" s="25"/>
    </row>
    <row r="19419" spans="1:6" ht="12.75" x14ac:dyDescent="0.2">
      <c r="A19419" s="20"/>
      <c r="C19419" s="22"/>
      <c r="F19419" s="25"/>
    </row>
    <row r="19420" spans="1:6" ht="12.75" x14ac:dyDescent="0.2">
      <c r="A19420" s="20"/>
      <c r="C19420" s="22"/>
      <c r="F19420" s="25"/>
    </row>
    <row r="19421" spans="1:6" ht="12.75" x14ac:dyDescent="0.2">
      <c r="A19421" s="20"/>
      <c r="C19421" s="22"/>
      <c r="F19421" s="25"/>
    </row>
    <row r="19422" spans="1:6" ht="12.75" x14ac:dyDescent="0.2">
      <c r="A19422" s="20"/>
      <c r="C19422" s="22"/>
      <c r="F19422" s="25"/>
    </row>
    <row r="19423" spans="1:6" ht="12.75" x14ac:dyDescent="0.2">
      <c r="A19423" s="20"/>
      <c r="C19423" s="22"/>
      <c r="F19423" s="25"/>
    </row>
    <row r="19424" spans="1:6" ht="12.75" x14ac:dyDescent="0.2">
      <c r="A19424" s="20"/>
      <c r="C19424" s="22"/>
      <c r="F19424" s="25"/>
    </row>
    <row r="19425" spans="1:6" ht="12.75" x14ac:dyDescent="0.2">
      <c r="A19425" s="20"/>
      <c r="C19425" s="22"/>
      <c r="F19425" s="25"/>
    </row>
    <row r="19426" spans="1:6" ht="12.75" x14ac:dyDescent="0.2">
      <c r="A19426" s="20"/>
      <c r="C19426" s="22"/>
      <c r="F19426" s="25"/>
    </row>
    <row r="19427" spans="1:6" ht="12.75" x14ac:dyDescent="0.2">
      <c r="A19427" s="20"/>
      <c r="C19427" s="22"/>
      <c r="F19427" s="25"/>
    </row>
    <row r="19428" spans="1:6" ht="12.75" x14ac:dyDescent="0.2">
      <c r="A19428" s="20"/>
      <c r="C19428" s="22"/>
      <c r="F19428" s="25"/>
    </row>
    <row r="19429" spans="1:6" ht="12.75" x14ac:dyDescent="0.2">
      <c r="A19429" s="20"/>
      <c r="C19429" s="22"/>
      <c r="F19429" s="25"/>
    </row>
    <row r="19430" spans="1:6" ht="12.75" x14ac:dyDescent="0.2">
      <c r="A19430" s="20"/>
      <c r="C19430" s="22"/>
      <c r="F19430" s="25"/>
    </row>
    <row r="19431" spans="1:6" ht="12.75" x14ac:dyDescent="0.2">
      <c r="A19431" s="20"/>
      <c r="C19431" s="22"/>
      <c r="F19431" s="25"/>
    </row>
    <row r="19432" spans="1:6" ht="12.75" x14ac:dyDescent="0.2">
      <c r="A19432" s="20"/>
      <c r="C19432" s="22"/>
      <c r="F19432" s="25"/>
    </row>
    <row r="19433" spans="1:6" ht="12.75" x14ac:dyDescent="0.2">
      <c r="A19433" s="20"/>
      <c r="C19433" s="22"/>
      <c r="F19433" s="25"/>
    </row>
    <row r="19434" spans="1:6" ht="12.75" x14ac:dyDescent="0.2">
      <c r="A19434" s="20"/>
      <c r="C19434" s="22"/>
      <c r="F19434" s="25"/>
    </row>
    <row r="19435" spans="1:6" ht="12.75" x14ac:dyDescent="0.2">
      <c r="A19435" s="20"/>
      <c r="C19435" s="22"/>
      <c r="F19435" s="25"/>
    </row>
    <row r="19436" spans="1:6" ht="12.75" x14ac:dyDescent="0.2">
      <c r="A19436" s="20"/>
      <c r="C19436" s="22"/>
      <c r="F19436" s="25"/>
    </row>
    <row r="19437" spans="1:6" ht="12.75" x14ac:dyDescent="0.2">
      <c r="A19437" s="20"/>
      <c r="C19437" s="22"/>
      <c r="F19437" s="25"/>
    </row>
    <row r="19438" spans="1:6" ht="12.75" x14ac:dyDescent="0.2">
      <c r="A19438" s="20"/>
      <c r="C19438" s="22"/>
      <c r="F19438" s="25"/>
    </row>
    <row r="19439" spans="1:6" ht="12.75" x14ac:dyDescent="0.2">
      <c r="A19439" s="20"/>
      <c r="C19439" s="22"/>
      <c r="F19439" s="25"/>
    </row>
    <row r="19440" spans="1:6" ht="12.75" x14ac:dyDescent="0.2">
      <c r="A19440" s="20"/>
      <c r="C19440" s="22"/>
      <c r="F19440" s="25"/>
    </row>
    <row r="19441" spans="1:6" ht="12.75" x14ac:dyDescent="0.2">
      <c r="A19441" s="20"/>
      <c r="C19441" s="22"/>
      <c r="F19441" s="25"/>
    </row>
    <row r="19442" spans="1:6" ht="12.75" x14ac:dyDescent="0.2">
      <c r="A19442" s="20"/>
      <c r="C19442" s="22"/>
      <c r="F19442" s="25"/>
    </row>
    <row r="19443" spans="1:6" ht="12.75" x14ac:dyDescent="0.2">
      <c r="A19443" s="20"/>
      <c r="C19443" s="22"/>
      <c r="F19443" s="25"/>
    </row>
    <row r="19444" spans="1:6" ht="12.75" x14ac:dyDescent="0.2">
      <c r="A19444" s="20"/>
      <c r="C19444" s="22"/>
      <c r="F19444" s="25"/>
    </row>
    <row r="19445" spans="1:6" ht="12.75" x14ac:dyDescent="0.2">
      <c r="A19445" s="20"/>
      <c r="C19445" s="22"/>
      <c r="F19445" s="25"/>
    </row>
    <row r="19446" spans="1:6" ht="12.75" x14ac:dyDescent="0.2">
      <c r="A19446" s="20"/>
      <c r="C19446" s="22"/>
      <c r="F19446" s="25"/>
    </row>
    <row r="19447" spans="1:6" ht="12.75" x14ac:dyDescent="0.2">
      <c r="A19447" s="20"/>
      <c r="C19447" s="22"/>
      <c r="F19447" s="25"/>
    </row>
    <row r="19448" spans="1:6" ht="12.75" x14ac:dyDescent="0.2">
      <c r="A19448" s="20"/>
      <c r="C19448" s="22"/>
      <c r="F19448" s="25"/>
    </row>
    <row r="19449" spans="1:6" ht="12.75" x14ac:dyDescent="0.2">
      <c r="A19449" s="20"/>
      <c r="C19449" s="22"/>
      <c r="F19449" s="25"/>
    </row>
    <row r="19450" spans="1:6" ht="12.75" x14ac:dyDescent="0.2">
      <c r="A19450" s="20"/>
      <c r="C19450" s="22"/>
      <c r="F19450" s="25"/>
    </row>
    <row r="19451" spans="1:6" ht="12.75" x14ac:dyDescent="0.2">
      <c r="A19451" s="20"/>
      <c r="C19451" s="22"/>
      <c r="F19451" s="25"/>
    </row>
    <row r="19452" spans="1:6" ht="12.75" x14ac:dyDescent="0.2">
      <c r="A19452" s="20"/>
      <c r="C19452" s="22"/>
      <c r="F19452" s="25"/>
    </row>
    <row r="19453" spans="1:6" ht="12.75" x14ac:dyDescent="0.2">
      <c r="A19453" s="20"/>
      <c r="C19453" s="22"/>
      <c r="F19453" s="25"/>
    </row>
    <row r="19454" spans="1:6" ht="12.75" x14ac:dyDescent="0.2">
      <c r="A19454" s="20"/>
      <c r="C19454" s="22"/>
      <c r="F19454" s="25"/>
    </row>
    <row r="19455" spans="1:6" ht="12.75" x14ac:dyDescent="0.2">
      <c r="A19455" s="20"/>
      <c r="C19455" s="22"/>
      <c r="F19455" s="25"/>
    </row>
    <row r="19456" spans="1:6" ht="12.75" x14ac:dyDescent="0.2">
      <c r="A19456" s="20"/>
      <c r="C19456" s="22"/>
      <c r="F19456" s="25"/>
    </row>
    <row r="19457" spans="1:6" ht="12.75" x14ac:dyDescent="0.2">
      <c r="A19457" s="20"/>
      <c r="C19457" s="22"/>
      <c r="F19457" s="25"/>
    </row>
    <row r="19458" spans="1:6" ht="12.75" x14ac:dyDescent="0.2">
      <c r="A19458" s="20"/>
      <c r="C19458" s="22"/>
      <c r="F19458" s="25"/>
    </row>
    <row r="19459" spans="1:6" ht="12.75" x14ac:dyDescent="0.2">
      <c r="A19459" s="20"/>
      <c r="C19459" s="22"/>
      <c r="F19459" s="25"/>
    </row>
    <row r="19460" spans="1:6" ht="12.75" x14ac:dyDescent="0.2">
      <c r="A19460" s="20"/>
      <c r="C19460" s="22"/>
      <c r="F19460" s="25"/>
    </row>
    <row r="19461" spans="1:6" ht="12.75" x14ac:dyDescent="0.2">
      <c r="A19461" s="20"/>
      <c r="C19461" s="22"/>
      <c r="F19461" s="25"/>
    </row>
    <row r="19462" spans="1:6" ht="12.75" x14ac:dyDescent="0.2">
      <c r="A19462" s="20"/>
      <c r="C19462" s="22"/>
      <c r="F19462" s="25"/>
    </row>
    <row r="19463" spans="1:6" ht="12.75" x14ac:dyDescent="0.2">
      <c r="A19463" s="20"/>
      <c r="C19463" s="22"/>
      <c r="F19463" s="25"/>
    </row>
    <row r="19464" spans="1:6" ht="12.75" x14ac:dyDescent="0.2">
      <c r="A19464" s="20"/>
      <c r="C19464" s="22"/>
      <c r="F19464" s="25"/>
    </row>
    <row r="19465" spans="1:6" ht="12.75" x14ac:dyDescent="0.2">
      <c r="A19465" s="20"/>
      <c r="C19465" s="22"/>
      <c r="F19465" s="25"/>
    </row>
    <row r="19466" spans="1:6" ht="12.75" x14ac:dyDescent="0.2">
      <c r="A19466" s="20"/>
      <c r="C19466" s="22"/>
      <c r="F19466" s="25"/>
    </row>
    <row r="19467" spans="1:6" ht="12.75" x14ac:dyDescent="0.2">
      <c r="A19467" s="20"/>
      <c r="C19467" s="22"/>
      <c r="F19467" s="25"/>
    </row>
    <row r="19468" spans="1:6" ht="12.75" x14ac:dyDescent="0.2">
      <c r="A19468" s="20"/>
      <c r="C19468" s="22"/>
      <c r="F19468" s="25"/>
    </row>
    <row r="19469" spans="1:6" ht="12.75" x14ac:dyDescent="0.2">
      <c r="A19469" s="20"/>
      <c r="C19469" s="22"/>
      <c r="F19469" s="25"/>
    </row>
    <row r="19470" spans="1:6" ht="12.75" x14ac:dyDescent="0.2">
      <c r="A19470" s="20"/>
      <c r="C19470" s="22"/>
      <c r="F19470" s="25"/>
    </row>
    <row r="19471" spans="1:6" ht="12.75" x14ac:dyDescent="0.2">
      <c r="A19471" s="20"/>
      <c r="C19471" s="22"/>
      <c r="F19471" s="25"/>
    </row>
    <row r="19472" spans="1:6" ht="12.75" x14ac:dyDescent="0.2">
      <c r="A19472" s="20"/>
      <c r="C19472" s="22"/>
      <c r="F19472" s="25"/>
    </row>
    <row r="19473" spans="1:6" ht="12.75" x14ac:dyDescent="0.2">
      <c r="A19473" s="20"/>
      <c r="C19473" s="22"/>
      <c r="F19473" s="25"/>
    </row>
    <row r="19474" spans="1:6" ht="12.75" x14ac:dyDescent="0.2">
      <c r="A19474" s="20"/>
      <c r="C19474" s="22"/>
      <c r="F19474" s="25"/>
    </row>
    <row r="19475" spans="1:6" ht="12.75" x14ac:dyDescent="0.2">
      <c r="A19475" s="20"/>
      <c r="C19475" s="22"/>
      <c r="F19475" s="25"/>
    </row>
    <row r="19476" spans="1:6" ht="12.75" x14ac:dyDescent="0.2">
      <c r="A19476" s="20"/>
      <c r="C19476" s="22"/>
      <c r="F19476" s="25"/>
    </row>
    <row r="19477" spans="1:6" ht="12.75" x14ac:dyDescent="0.2">
      <c r="A19477" s="20"/>
      <c r="C19477" s="22"/>
      <c r="F19477" s="25"/>
    </row>
    <row r="19478" spans="1:6" ht="12.75" x14ac:dyDescent="0.2">
      <c r="A19478" s="20"/>
      <c r="C19478" s="22"/>
      <c r="F19478" s="25"/>
    </row>
    <row r="19479" spans="1:6" ht="12.75" x14ac:dyDescent="0.2">
      <c r="A19479" s="20"/>
      <c r="C19479" s="22"/>
      <c r="F19479" s="25"/>
    </row>
    <row r="19480" spans="1:6" ht="12.75" x14ac:dyDescent="0.2">
      <c r="A19480" s="20"/>
      <c r="C19480" s="22"/>
      <c r="F19480" s="25"/>
    </row>
    <row r="19481" spans="1:6" ht="12.75" x14ac:dyDescent="0.2">
      <c r="A19481" s="20"/>
      <c r="C19481" s="22"/>
      <c r="F19481" s="25"/>
    </row>
    <row r="19482" spans="1:6" ht="12.75" x14ac:dyDescent="0.2">
      <c r="A19482" s="20"/>
      <c r="C19482" s="22"/>
      <c r="F19482" s="25"/>
    </row>
    <row r="19483" spans="1:6" ht="12.75" x14ac:dyDescent="0.2">
      <c r="A19483" s="20"/>
      <c r="C19483" s="22"/>
      <c r="F19483" s="25"/>
    </row>
    <row r="19484" spans="1:6" ht="12.75" x14ac:dyDescent="0.2">
      <c r="A19484" s="20"/>
      <c r="C19484" s="22"/>
      <c r="F19484" s="25"/>
    </row>
    <row r="19485" spans="1:6" ht="12.75" x14ac:dyDescent="0.2">
      <c r="A19485" s="20"/>
      <c r="C19485" s="22"/>
      <c r="F19485" s="25"/>
    </row>
    <row r="19486" spans="1:6" ht="12.75" x14ac:dyDescent="0.2">
      <c r="A19486" s="20"/>
      <c r="C19486" s="22"/>
      <c r="F19486" s="25"/>
    </row>
    <row r="19487" spans="1:6" ht="12.75" x14ac:dyDescent="0.2">
      <c r="A19487" s="20"/>
      <c r="C19487" s="22"/>
      <c r="F19487" s="25"/>
    </row>
    <row r="19488" spans="1:6" ht="12.75" x14ac:dyDescent="0.2">
      <c r="A19488" s="20"/>
      <c r="C19488" s="22"/>
      <c r="F19488" s="25"/>
    </row>
    <row r="19489" spans="1:6" ht="12.75" x14ac:dyDescent="0.2">
      <c r="A19489" s="20"/>
      <c r="C19489" s="22"/>
      <c r="F19489" s="25"/>
    </row>
    <row r="19490" spans="1:6" ht="12.75" x14ac:dyDescent="0.2">
      <c r="A19490" s="20"/>
      <c r="C19490" s="22"/>
      <c r="F19490" s="25"/>
    </row>
    <row r="19491" spans="1:6" ht="12.75" x14ac:dyDescent="0.2">
      <c r="A19491" s="20"/>
      <c r="C19491" s="22"/>
      <c r="F19491" s="25"/>
    </row>
    <row r="19492" spans="1:6" ht="12.75" x14ac:dyDescent="0.2">
      <c r="A19492" s="20"/>
      <c r="C19492" s="22"/>
      <c r="F19492" s="25"/>
    </row>
    <row r="19493" spans="1:6" ht="12.75" x14ac:dyDescent="0.2">
      <c r="A19493" s="20"/>
      <c r="C19493" s="22"/>
      <c r="F19493" s="25"/>
    </row>
    <row r="19494" spans="1:6" ht="12.75" x14ac:dyDescent="0.2">
      <c r="A19494" s="20"/>
      <c r="C19494" s="22"/>
      <c r="F19494" s="25"/>
    </row>
    <row r="19495" spans="1:6" ht="12.75" x14ac:dyDescent="0.2">
      <c r="A19495" s="20"/>
      <c r="C19495" s="22"/>
      <c r="F19495" s="25"/>
    </row>
    <row r="19496" spans="1:6" ht="12.75" x14ac:dyDescent="0.2">
      <c r="A19496" s="20"/>
      <c r="C19496" s="22"/>
      <c r="F19496" s="25"/>
    </row>
    <row r="19497" spans="1:6" ht="12.75" x14ac:dyDescent="0.2">
      <c r="A19497" s="20"/>
      <c r="C19497" s="22"/>
      <c r="F19497" s="25"/>
    </row>
    <row r="19498" spans="1:6" ht="12.75" x14ac:dyDescent="0.2">
      <c r="A19498" s="20"/>
      <c r="C19498" s="22"/>
      <c r="F19498" s="25"/>
    </row>
    <row r="19499" spans="1:6" ht="12.75" x14ac:dyDescent="0.2">
      <c r="A19499" s="20"/>
      <c r="C19499" s="22"/>
      <c r="F19499" s="25"/>
    </row>
    <row r="19500" spans="1:6" ht="12.75" x14ac:dyDescent="0.2">
      <c r="A19500" s="20"/>
      <c r="C19500" s="22"/>
      <c r="F19500" s="25"/>
    </row>
    <row r="19501" spans="1:6" ht="12.75" x14ac:dyDescent="0.2">
      <c r="A19501" s="20"/>
      <c r="C19501" s="22"/>
      <c r="F19501" s="25"/>
    </row>
    <row r="19502" spans="1:6" ht="12.75" x14ac:dyDescent="0.2">
      <c r="A19502" s="20"/>
      <c r="C19502" s="22"/>
      <c r="F19502" s="25"/>
    </row>
    <row r="19503" spans="1:6" ht="12.75" x14ac:dyDescent="0.2">
      <c r="A19503" s="20"/>
      <c r="C19503" s="22"/>
      <c r="F19503" s="25"/>
    </row>
    <row r="19504" spans="1:6" ht="12.75" x14ac:dyDescent="0.2">
      <c r="A19504" s="20"/>
      <c r="C19504" s="22"/>
      <c r="F19504" s="25"/>
    </row>
    <row r="19505" spans="1:6" ht="12.75" x14ac:dyDescent="0.2">
      <c r="A19505" s="20"/>
      <c r="C19505" s="22"/>
      <c r="F19505" s="25"/>
    </row>
    <row r="19506" spans="1:6" ht="12.75" x14ac:dyDescent="0.2">
      <c r="A19506" s="20"/>
      <c r="C19506" s="22"/>
      <c r="F19506" s="25"/>
    </row>
    <row r="19507" spans="1:6" ht="12.75" x14ac:dyDescent="0.2">
      <c r="A19507" s="20"/>
      <c r="C19507" s="22"/>
      <c r="F19507" s="25"/>
    </row>
    <row r="19508" spans="1:6" ht="12.75" x14ac:dyDescent="0.2">
      <c r="A19508" s="20"/>
      <c r="C19508" s="22"/>
      <c r="F19508" s="25"/>
    </row>
    <row r="19509" spans="1:6" ht="12.75" x14ac:dyDescent="0.2">
      <c r="A19509" s="20"/>
      <c r="C19509" s="22"/>
      <c r="F19509" s="25"/>
    </row>
    <row r="19510" spans="1:6" ht="12.75" x14ac:dyDescent="0.2">
      <c r="A19510" s="20"/>
      <c r="C19510" s="22"/>
      <c r="F19510" s="25"/>
    </row>
    <row r="19511" spans="1:6" ht="12.75" x14ac:dyDescent="0.2">
      <c r="A19511" s="20"/>
      <c r="C19511" s="22"/>
      <c r="F19511" s="25"/>
    </row>
    <row r="19512" spans="1:6" ht="12.75" x14ac:dyDescent="0.2">
      <c r="A19512" s="20"/>
      <c r="C19512" s="22"/>
      <c r="F19512" s="25"/>
    </row>
    <row r="19513" spans="1:6" ht="12.75" x14ac:dyDescent="0.2">
      <c r="A19513" s="20"/>
      <c r="C19513" s="22"/>
      <c r="F19513" s="25"/>
    </row>
    <row r="19514" spans="1:6" ht="12.75" x14ac:dyDescent="0.2">
      <c r="A19514" s="20"/>
      <c r="C19514" s="22"/>
      <c r="F19514" s="25"/>
    </row>
    <row r="19515" spans="1:6" ht="12.75" x14ac:dyDescent="0.2">
      <c r="A19515" s="20"/>
      <c r="C19515" s="22"/>
      <c r="F19515" s="25"/>
    </row>
    <row r="19516" spans="1:6" ht="12.75" x14ac:dyDescent="0.2">
      <c r="A19516" s="20"/>
      <c r="C19516" s="22"/>
      <c r="F19516" s="25"/>
    </row>
    <row r="19517" spans="1:6" ht="12.75" x14ac:dyDescent="0.2">
      <c r="A19517" s="20"/>
      <c r="C19517" s="22"/>
      <c r="F19517" s="25"/>
    </row>
    <row r="19518" spans="1:6" ht="12.75" x14ac:dyDescent="0.2">
      <c r="A19518" s="20"/>
      <c r="C19518" s="22"/>
      <c r="F19518" s="25"/>
    </row>
    <row r="19519" spans="1:6" ht="12.75" x14ac:dyDescent="0.2">
      <c r="A19519" s="20"/>
      <c r="C19519" s="22"/>
      <c r="F19519" s="25"/>
    </row>
    <row r="19520" spans="1:6" ht="12.75" x14ac:dyDescent="0.2">
      <c r="A19520" s="20"/>
      <c r="C19520" s="22"/>
      <c r="F19520" s="25"/>
    </row>
    <row r="19521" spans="1:6" ht="12.75" x14ac:dyDescent="0.2">
      <c r="A19521" s="20"/>
      <c r="C19521" s="22"/>
      <c r="F19521" s="25"/>
    </row>
    <row r="19522" spans="1:6" ht="12.75" x14ac:dyDescent="0.2">
      <c r="A19522" s="20"/>
      <c r="C19522" s="22"/>
      <c r="F19522" s="25"/>
    </row>
    <row r="19523" spans="1:6" ht="12.75" x14ac:dyDescent="0.2">
      <c r="A19523" s="20"/>
      <c r="C19523" s="22"/>
      <c r="F19523" s="25"/>
    </row>
    <row r="19524" spans="1:6" ht="12.75" x14ac:dyDescent="0.2">
      <c r="A19524" s="20"/>
      <c r="C19524" s="22"/>
      <c r="F19524" s="25"/>
    </row>
    <row r="19525" spans="1:6" ht="12.75" x14ac:dyDescent="0.2">
      <c r="A19525" s="20"/>
      <c r="C19525" s="22"/>
      <c r="F19525" s="25"/>
    </row>
    <row r="19526" spans="1:6" ht="12.75" x14ac:dyDescent="0.2">
      <c r="A19526" s="20"/>
      <c r="C19526" s="22"/>
      <c r="F19526" s="25"/>
    </row>
    <row r="19527" spans="1:6" ht="12.75" x14ac:dyDescent="0.2">
      <c r="A19527" s="20"/>
      <c r="C19527" s="22"/>
      <c r="F19527" s="25"/>
    </row>
    <row r="19528" spans="1:6" ht="12.75" x14ac:dyDescent="0.2">
      <c r="A19528" s="20"/>
      <c r="C19528" s="22"/>
      <c r="F19528" s="25"/>
    </row>
    <row r="19529" spans="1:6" ht="12.75" x14ac:dyDescent="0.2">
      <c r="A19529" s="20"/>
      <c r="C19529" s="22"/>
      <c r="F19529" s="25"/>
    </row>
    <row r="19530" spans="1:6" ht="12.75" x14ac:dyDescent="0.2">
      <c r="A19530" s="20"/>
      <c r="C19530" s="22"/>
      <c r="F19530" s="25"/>
    </row>
    <row r="19531" spans="1:6" ht="12.75" x14ac:dyDescent="0.2">
      <c r="A19531" s="20"/>
      <c r="C19531" s="22"/>
      <c r="F19531" s="25"/>
    </row>
    <row r="19532" spans="1:6" ht="12.75" x14ac:dyDescent="0.2">
      <c r="A19532" s="20"/>
      <c r="C19532" s="22"/>
      <c r="F19532" s="25"/>
    </row>
    <row r="19533" spans="1:6" ht="12.75" x14ac:dyDescent="0.2">
      <c r="A19533" s="20"/>
      <c r="C19533" s="22"/>
      <c r="F19533" s="25"/>
    </row>
    <row r="19534" spans="1:6" ht="12.75" x14ac:dyDescent="0.2">
      <c r="A19534" s="20"/>
      <c r="C19534" s="22"/>
      <c r="F19534" s="25"/>
    </row>
    <row r="19535" spans="1:6" ht="12.75" x14ac:dyDescent="0.2">
      <c r="A19535" s="20"/>
      <c r="C19535" s="22"/>
      <c r="F19535" s="25"/>
    </row>
    <row r="19536" spans="1:6" ht="12.75" x14ac:dyDescent="0.2">
      <c r="A19536" s="20"/>
      <c r="C19536" s="22"/>
      <c r="F19536" s="25"/>
    </row>
    <row r="19537" spans="1:6" ht="12.75" x14ac:dyDescent="0.2">
      <c r="A19537" s="20"/>
      <c r="C19537" s="22"/>
      <c r="F19537" s="25"/>
    </row>
    <row r="19538" spans="1:6" ht="12.75" x14ac:dyDescent="0.2">
      <c r="A19538" s="20"/>
      <c r="C19538" s="22"/>
      <c r="F19538" s="25"/>
    </row>
    <row r="19539" spans="1:6" ht="12.75" x14ac:dyDescent="0.2">
      <c r="A19539" s="20"/>
      <c r="C19539" s="22"/>
      <c r="F19539" s="25"/>
    </row>
    <row r="19540" spans="1:6" ht="12.75" x14ac:dyDescent="0.2">
      <c r="A19540" s="20"/>
      <c r="C19540" s="22"/>
      <c r="F19540" s="25"/>
    </row>
    <row r="19541" spans="1:6" ht="12.75" x14ac:dyDescent="0.2">
      <c r="A19541" s="20"/>
      <c r="C19541" s="22"/>
      <c r="F19541" s="25"/>
    </row>
    <row r="19542" spans="1:6" ht="12.75" x14ac:dyDescent="0.2">
      <c r="A19542" s="20"/>
      <c r="C19542" s="22"/>
      <c r="F19542" s="25"/>
    </row>
    <row r="19543" spans="1:6" ht="12.75" x14ac:dyDescent="0.2">
      <c r="A19543" s="20"/>
      <c r="C19543" s="22"/>
      <c r="F19543" s="25"/>
    </row>
    <row r="19544" spans="1:6" ht="12.75" x14ac:dyDescent="0.2">
      <c r="A19544" s="20"/>
      <c r="C19544" s="22"/>
      <c r="F19544" s="25"/>
    </row>
    <row r="19545" spans="1:6" ht="12.75" x14ac:dyDescent="0.2">
      <c r="A19545" s="20"/>
      <c r="C19545" s="22"/>
      <c r="F19545" s="25"/>
    </row>
    <row r="19546" spans="1:6" ht="12.75" x14ac:dyDescent="0.2">
      <c r="A19546" s="20"/>
      <c r="C19546" s="22"/>
      <c r="F19546" s="25"/>
    </row>
    <row r="19547" spans="1:6" ht="12.75" x14ac:dyDescent="0.2">
      <c r="A19547" s="20"/>
      <c r="C19547" s="22"/>
      <c r="F19547" s="25"/>
    </row>
    <row r="19548" spans="1:6" ht="12.75" x14ac:dyDescent="0.2">
      <c r="A19548" s="20"/>
      <c r="C19548" s="22"/>
      <c r="F19548" s="25"/>
    </row>
    <row r="19549" spans="1:6" ht="12.75" x14ac:dyDescent="0.2">
      <c r="A19549" s="20"/>
      <c r="C19549" s="22"/>
      <c r="F19549" s="25"/>
    </row>
    <row r="19550" spans="1:6" ht="12.75" x14ac:dyDescent="0.2">
      <c r="A19550" s="20"/>
      <c r="C19550" s="22"/>
      <c r="F19550" s="25"/>
    </row>
    <row r="19551" spans="1:6" ht="12.75" x14ac:dyDescent="0.2">
      <c r="A19551" s="20"/>
      <c r="C19551" s="22"/>
      <c r="F19551" s="25"/>
    </row>
    <row r="19552" spans="1:6" ht="12.75" x14ac:dyDescent="0.2">
      <c r="A19552" s="20"/>
      <c r="C19552" s="22"/>
      <c r="F19552" s="25"/>
    </row>
    <row r="19553" spans="1:6" ht="12.75" x14ac:dyDescent="0.2">
      <c r="A19553" s="20"/>
      <c r="C19553" s="22"/>
      <c r="F19553" s="25"/>
    </row>
    <row r="19554" spans="1:6" ht="12.75" x14ac:dyDescent="0.2">
      <c r="A19554" s="20"/>
      <c r="C19554" s="22"/>
      <c r="F19554" s="25"/>
    </row>
    <row r="19555" spans="1:6" ht="12.75" x14ac:dyDescent="0.2">
      <c r="A19555" s="20"/>
      <c r="C19555" s="22"/>
      <c r="F19555" s="25"/>
    </row>
    <row r="19556" spans="1:6" ht="12.75" x14ac:dyDescent="0.2">
      <c r="A19556" s="20"/>
      <c r="C19556" s="22"/>
      <c r="F19556" s="25"/>
    </row>
    <row r="19557" spans="1:6" ht="12.75" x14ac:dyDescent="0.2">
      <c r="A19557" s="20"/>
      <c r="C19557" s="22"/>
      <c r="F19557" s="25"/>
    </row>
    <row r="19558" spans="1:6" ht="12.75" x14ac:dyDescent="0.2">
      <c r="A19558" s="20"/>
      <c r="C19558" s="22"/>
      <c r="F19558" s="25"/>
    </row>
    <row r="19559" spans="1:6" ht="12.75" x14ac:dyDescent="0.2">
      <c r="A19559" s="20"/>
      <c r="C19559" s="22"/>
      <c r="F19559" s="25"/>
    </row>
    <row r="19560" spans="1:6" ht="12.75" x14ac:dyDescent="0.2">
      <c r="A19560" s="20"/>
      <c r="C19560" s="22"/>
      <c r="F19560" s="25"/>
    </row>
    <row r="19561" spans="1:6" ht="12.75" x14ac:dyDescent="0.2">
      <c r="A19561" s="20"/>
      <c r="C19561" s="22"/>
      <c r="F19561" s="25"/>
    </row>
    <row r="19562" spans="1:6" ht="12.75" x14ac:dyDescent="0.2">
      <c r="A19562" s="20"/>
      <c r="C19562" s="22"/>
      <c r="F19562" s="25"/>
    </row>
    <row r="19563" spans="1:6" ht="12.75" x14ac:dyDescent="0.2">
      <c r="A19563" s="20"/>
      <c r="C19563" s="22"/>
      <c r="F19563" s="25"/>
    </row>
    <row r="19564" spans="1:6" ht="12.75" x14ac:dyDescent="0.2">
      <c r="A19564" s="20"/>
      <c r="C19564" s="22"/>
      <c r="F19564" s="25"/>
    </row>
    <row r="19565" spans="1:6" ht="12.75" x14ac:dyDescent="0.2">
      <c r="A19565" s="20"/>
      <c r="C19565" s="22"/>
      <c r="F19565" s="25"/>
    </row>
    <row r="19566" spans="1:6" ht="12.75" x14ac:dyDescent="0.2">
      <c r="A19566" s="20"/>
      <c r="C19566" s="22"/>
      <c r="F19566" s="25"/>
    </row>
    <row r="19567" spans="1:6" ht="12.75" x14ac:dyDescent="0.2">
      <c r="A19567" s="20"/>
      <c r="C19567" s="22"/>
      <c r="F19567" s="25"/>
    </row>
    <row r="19568" spans="1:6" ht="12.75" x14ac:dyDescent="0.2">
      <c r="A19568" s="20"/>
      <c r="C19568" s="22"/>
      <c r="F19568" s="25"/>
    </row>
    <row r="19569" spans="1:6" ht="12.75" x14ac:dyDescent="0.2">
      <c r="A19569" s="20"/>
      <c r="C19569" s="22"/>
      <c r="F19569" s="25"/>
    </row>
    <row r="19570" spans="1:6" ht="12.75" x14ac:dyDescent="0.2">
      <c r="A19570" s="20"/>
      <c r="C19570" s="22"/>
      <c r="F19570" s="25"/>
    </row>
    <row r="19571" spans="1:6" ht="12.75" x14ac:dyDescent="0.2">
      <c r="A19571" s="20"/>
      <c r="C19571" s="22"/>
      <c r="F19571" s="25"/>
    </row>
    <row r="19572" spans="1:6" ht="12.75" x14ac:dyDescent="0.2">
      <c r="A19572" s="20"/>
      <c r="C19572" s="22"/>
      <c r="F19572" s="25"/>
    </row>
    <row r="19573" spans="1:6" ht="12.75" x14ac:dyDescent="0.2">
      <c r="A19573" s="20"/>
      <c r="C19573" s="22"/>
      <c r="F19573" s="25"/>
    </row>
    <row r="19574" spans="1:6" ht="12.75" x14ac:dyDescent="0.2">
      <c r="A19574" s="20"/>
      <c r="C19574" s="22"/>
      <c r="F19574" s="25"/>
    </row>
    <row r="19575" spans="1:6" ht="12.75" x14ac:dyDescent="0.2">
      <c r="A19575" s="20"/>
      <c r="C19575" s="22"/>
      <c r="F19575" s="25"/>
    </row>
    <row r="19576" spans="1:6" ht="12.75" x14ac:dyDescent="0.2">
      <c r="A19576" s="20"/>
      <c r="C19576" s="22"/>
      <c r="F19576" s="25"/>
    </row>
    <row r="19577" spans="1:6" ht="12.75" x14ac:dyDescent="0.2">
      <c r="A19577" s="20"/>
      <c r="C19577" s="22"/>
      <c r="F19577" s="25"/>
    </row>
    <row r="19578" spans="1:6" ht="12.75" x14ac:dyDescent="0.2">
      <c r="A19578" s="20"/>
      <c r="C19578" s="22"/>
      <c r="F19578" s="25"/>
    </row>
    <row r="19579" spans="1:6" ht="12.75" x14ac:dyDescent="0.2">
      <c r="A19579" s="20"/>
      <c r="C19579" s="22"/>
      <c r="F19579" s="25"/>
    </row>
    <row r="19580" spans="1:6" ht="12.75" x14ac:dyDescent="0.2">
      <c r="A19580" s="20"/>
      <c r="C19580" s="22"/>
      <c r="F19580" s="25"/>
    </row>
    <row r="19581" spans="1:6" ht="12.75" x14ac:dyDescent="0.2">
      <c r="A19581" s="20"/>
      <c r="C19581" s="22"/>
      <c r="F19581" s="25"/>
    </row>
    <row r="19582" spans="1:6" ht="12.75" x14ac:dyDescent="0.2">
      <c r="A19582" s="20"/>
      <c r="C19582" s="22"/>
      <c r="F19582" s="25"/>
    </row>
    <row r="19583" spans="1:6" ht="12.75" x14ac:dyDescent="0.2">
      <c r="A19583" s="20"/>
      <c r="C19583" s="22"/>
      <c r="F19583" s="25"/>
    </row>
    <row r="19584" spans="1:6" ht="12.75" x14ac:dyDescent="0.2">
      <c r="A19584" s="20"/>
      <c r="C19584" s="22"/>
      <c r="F19584" s="25"/>
    </row>
    <row r="19585" spans="1:6" ht="12.75" x14ac:dyDescent="0.2">
      <c r="A19585" s="20"/>
      <c r="C19585" s="22"/>
      <c r="F19585" s="25"/>
    </row>
    <row r="19586" spans="1:6" ht="12.75" x14ac:dyDescent="0.2">
      <c r="A19586" s="20"/>
      <c r="C19586" s="22"/>
      <c r="F19586" s="25"/>
    </row>
    <row r="19587" spans="1:6" ht="12.75" x14ac:dyDescent="0.2">
      <c r="A19587" s="20"/>
      <c r="C19587" s="22"/>
      <c r="F19587" s="25"/>
    </row>
    <row r="19588" spans="1:6" ht="12.75" x14ac:dyDescent="0.2">
      <c r="A19588" s="20"/>
      <c r="C19588" s="22"/>
      <c r="F19588" s="25"/>
    </row>
    <row r="19589" spans="1:6" ht="12.75" x14ac:dyDescent="0.2">
      <c r="A19589" s="20"/>
      <c r="C19589" s="22"/>
      <c r="F19589" s="25"/>
    </row>
    <row r="19590" spans="1:6" ht="12.75" x14ac:dyDescent="0.2">
      <c r="A19590" s="20"/>
      <c r="C19590" s="22"/>
      <c r="F19590" s="25"/>
    </row>
    <row r="19591" spans="1:6" ht="12.75" x14ac:dyDescent="0.2">
      <c r="A19591" s="20"/>
      <c r="C19591" s="22"/>
      <c r="F19591" s="25"/>
    </row>
    <row r="19592" spans="1:6" ht="12.75" x14ac:dyDescent="0.2">
      <c r="A19592" s="20"/>
      <c r="C19592" s="22"/>
      <c r="F19592" s="25"/>
    </row>
    <row r="19593" spans="1:6" ht="12.75" x14ac:dyDescent="0.2">
      <c r="A19593" s="20"/>
      <c r="C19593" s="22"/>
      <c r="F19593" s="25"/>
    </row>
    <row r="19594" spans="1:6" ht="12.75" x14ac:dyDescent="0.2">
      <c r="A19594" s="20"/>
      <c r="C19594" s="22"/>
      <c r="F19594" s="25"/>
    </row>
    <row r="19595" spans="1:6" ht="12.75" x14ac:dyDescent="0.2">
      <c r="A19595" s="20"/>
      <c r="C19595" s="22"/>
      <c r="F19595" s="25"/>
    </row>
    <row r="19596" spans="1:6" ht="12.75" x14ac:dyDescent="0.2">
      <c r="A19596" s="20"/>
      <c r="C19596" s="22"/>
      <c r="F19596" s="25"/>
    </row>
    <row r="19597" spans="1:6" ht="12.75" x14ac:dyDescent="0.2">
      <c r="A19597" s="20"/>
      <c r="C19597" s="22"/>
      <c r="F19597" s="25"/>
    </row>
    <row r="19598" spans="1:6" ht="12.75" x14ac:dyDescent="0.2">
      <c r="A19598" s="20"/>
      <c r="C19598" s="22"/>
      <c r="F19598" s="25"/>
    </row>
    <row r="19599" spans="1:6" ht="12.75" x14ac:dyDescent="0.2">
      <c r="A19599" s="20"/>
      <c r="C19599" s="22"/>
      <c r="F19599" s="25"/>
    </row>
    <row r="19600" spans="1:6" ht="12.75" x14ac:dyDescent="0.2">
      <c r="A19600" s="20"/>
      <c r="C19600" s="22"/>
      <c r="F19600" s="25"/>
    </row>
    <row r="19601" spans="1:6" ht="12.75" x14ac:dyDescent="0.2">
      <c r="A19601" s="20"/>
      <c r="C19601" s="22"/>
      <c r="F19601" s="25"/>
    </row>
    <row r="19602" spans="1:6" ht="12.75" x14ac:dyDescent="0.2">
      <c r="A19602" s="20"/>
      <c r="C19602" s="22"/>
      <c r="F19602" s="25"/>
    </row>
    <row r="19603" spans="1:6" ht="12.75" x14ac:dyDescent="0.2">
      <c r="A19603" s="20"/>
      <c r="C19603" s="22"/>
      <c r="F19603" s="25"/>
    </row>
    <row r="19604" spans="1:6" ht="12.75" x14ac:dyDescent="0.2">
      <c r="A19604" s="20"/>
      <c r="C19604" s="22"/>
      <c r="F19604" s="25"/>
    </row>
    <row r="19605" spans="1:6" ht="12.75" x14ac:dyDescent="0.2">
      <c r="A19605" s="20"/>
      <c r="C19605" s="22"/>
      <c r="F19605" s="25"/>
    </row>
    <row r="19606" spans="1:6" ht="12.75" x14ac:dyDescent="0.2">
      <c r="A19606" s="20"/>
      <c r="C19606" s="22"/>
      <c r="F19606" s="25"/>
    </row>
    <row r="19607" spans="1:6" ht="12.75" x14ac:dyDescent="0.2">
      <c r="A19607" s="20"/>
      <c r="C19607" s="22"/>
      <c r="F19607" s="25"/>
    </row>
    <row r="19608" spans="1:6" ht="12.75" x14ac:dyDescent="0.2">
      <c r="A19608" s="20"/>
      <c r="C19608" s="22"/>
      <c r="F19608" s="25"/>
    </row>
    <row r="19609" spans="1:6" ht="12.75" x14ac:dyDescent="0.2">
      <c r="A19609" s="20"/>
      <c r="C19609" s="22"/>
      <c r="F19609" s="25"/>
    </row>
    <row r="19610" spans="1:6" ht="12.75" x14ac:dyDescent="0.2">
      <c r="A19610" s="20"/>
      <c r="C19610" s="22"/>
      <c r="F19610" s="25"/>
    </row>
    <row r="19611" spans="1:6" ht="12.75" x14ac:dyDescent="0.2">
      <c r="A19611" s="20"/>
      <c r="C19611" s="22"/>
      <c r="F19611" s="25"/>
    </row>
    <row r="19612" spans="1:6" ht="12.75" x14ac:dyDescent="0.2">
      <c r="A19612" s="20"/>
      <c r="C19612" s="22"/>
      <c r="F19612" s="25"/>
    </row>
    <row r="19613" spans="1:6" ht="12.75" x14ac:dyDescent="0.2">
      <c r="A19613" s="20"/>
      <c r="C19613" s="22"/>
      <c r="F19613" s="25"/>
    </row>
    <row r="19614" spans="1:6" ht="12.75" x14ac:dyDescent="0.2">
      <c r="A19614" s="20"/>
      <c r="C19614" s="22"/>
      <c r="F19614" s="25"/>
    </row>
    <row r="19615" spans="1:6" ht="12.75" x14ac:dyDescent="0.2">
      <c r="A19615" s="20"/>
      <c r="C19615" s="22"/>
      <c r="F19615" s="25"/>
    </row>
    <row r="19616" spans="1:6" ht="12.75" x14ac:dyDescent="0.2">
      <c r="A19616" s="20"/>
      <c r="C19616" s="22"/>
      <c r="F19616" s="25"/>
    </row>
    <row r="19617" spans="1:6" ht="12.75" x14ac:dyDescent="0.2">
      <c r="A19617" s="20"/>
      <c r="C19617" s="22"/>
      <c r="F19617" s="25"/>
    </row>
    <row r="19618" spans="1:6" ht="12.75" x14ac:dyDescent="0.2">
      <c r="A19618" s="20"/>
      <c r="C19618" s="22"/>
      <c r="F19618" s="25"/>
    </row>
    <row r="19619" spans="1:6" ht="12.75" x14ac:dyDescent="0.2">
      <c r="A19619" s="20"/>
      <c r="C19619" s="22"/>
      <c r="F19619" s="25"/>
    </row>
    <row r="19620" spans="1:6" ht="12.75" x14ac:dyDescent="0.2">
      <c r="A19620" s="20"/>
      <c r="C19620" s="22"/>
      <c r="F19620" s="25"/>
    </row>
    <row r="19621" spans="1:6" ht="12.75" x14ac:dyDescent="0.2">
      <c r="A19621" s="20"/>
      <c r="C19621" s="22"/>
      <c r="F19621" s="25"/>
    </row>
    <row r="19622" spans="1:6" ht="12.75" x14ac:dyDescent="0.2">
      <c r="A19622" s="20"/>
      <c r="C19622" s="22"/>
      <c r="F19622" s="25"/>
    </row>
    <row r="19623" spans="1:6" ht="12.75" x14ac:dyDescent="0.2">
      <c r="A19623" s="20"/>
      <c r="C19623" s="22"/>
      <c r="F19623" s="25"/>
    </row>
    <row r="19624" spans="1:6" ht="12.75" x14ac:dyDescent="0.2">
      <c r="A19624" s="20"/>
      <c r="C19624" s="22"/>
      <c r="F19624" s="25"/>
    </row>
    <row r="19625" spans="1:6" ht="12.75" x14ac:dyDescent="0.2">
      <c r="A19625" s="20"/>
      <c r="C19625" s="22"/>
      <c r="F19625" s="25"/>
    </row>
    <row r="19626" spans="1:6" ht="12.75" x14ac:dyDescent="0.2">
      <c r="A19626" s="20"/>
      <c r="C19626" s="22"/>
      <c r="F19626" s="25"/>
    </row>
    <row r="19627" spans="1:6" ht="12.75" x14ac:dyDescent="0.2">
      <c r="A19627" s="20"/>
      <c r="C19627" s="22"/>
      <c r="F19627" s="25"/>
    </row>
    <row r="19628" spans="1:6" ht="12.75" x14ac:dyDescent="0.2">
      <c r="A19628" s="20"/>
      <c r="C19628" s="22"/>
      <c r="F19628" s="25"/>
    </row>
    <row r="19629" spans="1:6" ht="12.75" x14ac:dyDescent="0.2">
      <c r="A19629" s="20"/>
      <c r="C19629" s="22"/>
      <c r="F19629" s="25"/>
    </row>
    <row r="19630" spans="1:6" ht="12.75" x14ac:dyDescent="0.2">
      <c r="A19630" s="20"/>
      <c r="C19630" s="22"/>
      <c r="F19630" s="25"/>
    </row>
    <row r="19631" spans="1:6" ht="12.75" x14ac:dyDescent="0.2">
      <c r="A19631" s="20"/>
      <c r="C19631" s="22"/>
      <c r="F19631" s="25"/>
    </row>
    <row r="19632" spans="1:6" ht="12.75" x14ac:dyDescent="0.2">
      <c r="A19632" s="20"/>
      <c r="C19632" s="22"/>
      <c r="F19632" s="25"/>
    </row>
    <row r="19633" spans="1:6" ht="12.75" x14ac:dyDescent="0.2">
      <c r="A19633" s="20"/>
      <c r="C19633" s="22"/>
      <c r="F19633" s="25"/>
    </row>
    <row r="19634" spans="1:6" ht="12.75" x14ac:dyDescent="0.2">
      <c r="A19634" s="20"/>
      <c r="C19634" s="22"/>
      <c r="F19634" s="25"/>
    </row>
    <row r="19635" spans="1:6" ht="12.75" x14ac:dyDescent="0.2">
      <c r="A19635" s="20"/>
      <c r="C19635" s="22"/>
      <c r="F19635" s="25"/>
    </row>
    <row r="19636" spans="1:6" ht="12.75" x14ac:dyDescent="0.2">
      <c r="A19636" s="20"/>
      <c r="C19636" s="22"/>
      <c r="F19636" s="25"/>
    </row>
    <row r="19637" spans="1:6" ht="12.75" x14ac:dyDescent="0.2">
      <c r="A19637" s="20"/>
      <c r="C19637" s="22"/>
      <c r="F19637" s="25"/>
    </row>
    <row r="19638" spans="1:6" ht="12.75" x14ac:dyDescent="0.2">
      <c r="A19638" s="20"/>
      <c r="C19638" s="22"/>
      <c r="F19638" s="25"/>
    </row>
    <row r="19639" spans="1:6" ht="12.75" x14ac:dyDescent="0.2">
      <c r="A19639" s="20"/>
      <c r="C19639" s="22"/>
      <c r="F19639" s="25"/>
    </row>
    <row r="19640" spans="1:6" ht="12.75" x14ac:dyDescent="0.2">
      <c r="A19640" s="20"/>
      <c r="C19640" s="22"/>
      <c r="F19640" s="25"/>
    </row>
    <row r="19641" spans="1:6" ht="12.75" x14ac:dyDescent="0.2">
      <c r="A19641" s="20"/>
      <c r="C19641" s="22"/>
      <c r="F19641" s="25"/>
    </row>
    <row r="19642" spans="1:6" ht="12.75" x14ac:dyDescent="0.2">
      <c r="A19642" s="20"/>
      <c r="C19642" s="22"/>
      <c r="F19642" s="25"/>
    </row>
    <row r="19643" spans="1:6" ht="12.75" x14ac:dyDescent="0.2">
      <c r="A19643" s="20"/>
      <c r="C19643" s="22"/>
      <c r="F19643" s="25"/>
    </row>
    <row r="19644" spans="1:6" ht="12.75" x14ac:dyDescent="0.2">
      <c r="A19644" s="20"/>
      <c r="C19644" s="22"/>
      <c r="F19644" s="25"/>
    </row>
    <row r="19645" spans="1:6" ht="12.75" x14ac:dyDescent="0.2">
      <c r="A19645" s="20"/>
      <c r="C19645" s="22"/>
      <c r="F19645" s="25"/>
    </row>
    <row r="19646" spans="1:6" ht="12.75" x14ac:dyDescent="0.2">
      <c r="A19646" s="20"/>
      <c r="C19646" s="22"/>
      <c r="F19646" s="25"/>
    </row>
    <row r="19647" spans="1:6" ht="12.75" x14ac:dyDescent="0.2">
      <c r="A19647" s="20"/>
      <c r="C19647" s="22"/>
      <c r="F19647" s="25"/>
    </row>
    <row r="19648" spans="1:6" ht="12.75" x14ac:dyDescent="0.2">
      <c r="A19648" s="20"/>
      <c r="C19648" s="22"/>
      <c r="F19648" s="25"/>
    </row>
    <row r="19649" spans="1:6" ht="12.75" x14ac:dyDescent="0.2">
      <c r="A19649" s="20"/>
      <c r="C19649" s="22"/>
      <c r="F19649" s="25"/>
    </row>
    <row r="19650" spans="1:6" ht="12.75" x14ac:dyDescent="0.2">
      <c r="A19650" s="20"/>
      <c r="C19650" s="22"/>
      <c r="F19650" s="25"/>
    </row>
    <row r="19651" spans="1:6" ht="12.75" x14ac:dyDescent="0.2">
      <c r="A19651" s="20"/>
      <c r="C19651" s="22"/>
      <c r="F19651" s="25"/>
    </row>
    <row r="19652" spans="1:6" ht="12.75" x14ac:dyDescent="0.2">
      <c r="A19652" s="20"/>
      <c r="C19652" s="22"/>
      <c r="F19652" s="25"/>
    </row>
    <row r="19653" spans="1:6" ht="12.75" x14ac:dyDescent="0.2">
      <c r="A19653" s="20"/>
      <c r="C19653" s="22"/>
      <c r="F19653" s="25"/>
    </row>
    <row r="19654" spans="1:6" ht="12.75" x14ac:dyDescent="0.2">
      <c r="A19654" s="20"/>
      <c r="C19654" s="22"/>
      <c r="F19654" s="25"/>
    </row>
    <row r="19655" spans="1:6" ht="12.75" x14ac:dyDescent="0.2">
      <c r="A19655" s="20"/>
      <c r="C19655" s="22"/>
      <c r="F19655" s="25"/>
    </row>
    <row r="19656" spans="1:6" ht="12.75" x14ac:dyDescent="0.2">
      <c r="A19656" s="20"/>
      <c r="C19656" s="22"/>
      <c r="F19656" s="25"/>
    </row>
    <row r="19657" spans="1:6" ht="12.75" x14ac:dyDescent="0.2">
      <c r="A19657" s="20"/>
      <c r="C19657" s="22"/>
      <c r="F19657" s="25"/>
    </row>
    <row r="19658" spans="1:6" ht="12.75" x14ac:dyDescent="0.2">
      <c r="A19658" s="20"/>
      <c r="C19658" s="22"/>
      <c r="F19658" s="25"/>
    </row>
    <row r="19659" spans="1:6" ht="12.75" x14ac:dyDescent="0.2">
      <c r="A19659" s="20"/>
      <c r="C19659" s="22"/>
      <c r="F19659" s="25"/>
    </row>
    <row r="19660" spans="1:6" ht="12.75" x14ac:dyDescent="0.2">
      <c r="A19660" s="20"/>
      <c r="C19660" s="22"/>
      <c r="F19660" s="25"/>
    </row>
    <row r="19661" spans="1:6" ht="12.75" x14ac:dyDescent="0.2">
      <c r="A19661" s="20"/>
      <c r="C19661" s="22"/>
      <c r="F19661" s="25"/>
    </row>
    <row r="19662" spans="1:6" ht="12.75" x14ac:dyDescent="0.2">
      <c r="A19662" s="20"/>
      <c r="C19662" s="22"/>
      <c r="F19662" s="25"/>
    </row>
    <row r="19663" spans="1:6" ht="12.75" x14ac:dyDescent="0.2">
      <c r="A19663" s="20"/>
      <c r="C19663" s="22"/>
      <c r="F19663" s="25"/>
    </row>
    <row r="19664" spans="1:6" ht="12.75" x14ac:dyDescent="0.2">
      <c r="A19664" s="20"/>
      <c r="C19664" s="22"/>
      <c r="F19664" s="25"/>
    </row>
    <row r="19665" spans="1:6" ht="12.75" x14ac:dyDescent="0.2">
      <c r="A19665" s="20"/>
      <c r="C19665" s="22"/>
      <c r="F19665" s="25"/>
    </row>
    <row r="19666" spans="1:6" ht="12.75" x14ac:dyDescent="0.2">
      <c r="A19666" s="20"/>
      <c r="C19666" s="22"/>
      <c r="F19666" s="25"/>
    </row>
    <row r="19667" spans="1:6" ht="12.75" x14ac:dyDescent="0.2">
      <c r="A19667" s="20"/>
      <c r="C19667" s="22"/>
      <c r="F19667" s="25"/>
    </row>
    <row r="19668" spans="1:6" ht="12.75" x14ac:dyDescent="0.2">
      <c r="A19668" s="20"/>
      <c r="C19668" s="22"/>
      <c r="F19668" s="25"/>
    </row>
    <row r="19669" spans="1:6" ht="12.75" x14ac:dyDescent="0.2">
      <c r="A19669" s="20"/>
      <c r="C19669" s="22"/>
      <c r="F19669" s="25"/>
    </row>
    <row r="19670" spans="1:6" ht="12.75" x14ac:dyDescent="0.2">
      <c r="A19670" s="20"/>
      <c r="C19670" s="22"/>
      <c r="F19670" s="25"/>
    </row>
    <row r="19671" spans="1:6" ht="12.75" x14ac:dyDescent="0.2">
      <c r="A19671" s="20"/>
      <c r="C19671" s="22"/>
      <c r="F19671" s="25"/>
    </row>
    <row r="19672" spans="1:6" ht="12.75" x14ac:dyDescent="0.2">
      <c r="A19672" s="20"/>
      <c r="C19672" s="22"/>
      <c r="F19672" s="25"/>
    </row>
    <row r="19673" spans="1:6" ht="12.75" x14ac:dyDescent="0.2">
      <c r="A19673" s="20"/>
      <c r="C19673" s="22"/>
      <c r="F19673" s="25"/>
    </row>
    <row r="19674" spans="1:6" ht="12.75" x14ac:dyDescent="0.2">
      <c r="A19674" s="20"/>
      <c r="C19674" s="22"/>
      <c r="F19674" s="25"/>
    </row>
    <row r="19675" spans="1:6" ht="12.75" x14ac:dyDescent="0.2">
      <c r="A19675" s="20"/>
      <c r="C19675" s="22"/>
      <c r="F19675" s="25"/>
    </row>
    <row r="19676" spans="1:6" ht="12.75" x14ac:dyDescent="0.2">
      <c r="A19676" s="20"/>
      <c r="C19676" s="22"/>
      <c r="F19676" s="25"/>
    </row>
    <row r="19677" spans="1:6" ht="12.75" x14ac:dyDescent="0.2">
      <c r="A19677" s="20"/>
      <c r="C19677" s="22"/>
      <c r="F19677" s="25"/>
    </row>
    <row r="19678" spans="1:6" ht="12.75" x14ac:dyDescent="0.2">
      <c r="A19678" s="20"/>
      <c r="C19678" s="22"/>
      <c r="F19678" s="25"/>
    </row>
    <row r="19679" spans="1:6" ht="12.75" x14ac:dyDescent="0.2">
      <c r="A19679" s="20"/>
      <c r="C19679" s="22"/>
      <c r="F19679" s="25"/>
    </row>
    <row r="19680" spans="1:6" ht="12.75" x14ac:dyDescent="0.2">
      <c r="A19680" s="20"/>
      <c r="C19680" s="22"/>
      <c r="F19680" s="25"/>
    </row>
    <row r="19681" spans="1:6" ht="12.75" x14ac:dyDescent="0.2">
      <c r="A19681" s="20"/>
      <c r="C19681" s="22"/>
      <c r="F19681" s="25"/>
    </row>
    <row r="19682" spans="1:6" ht="12.75" x14ac:dyDescent="0.2">
      <c r="A19682" s="20"/>
      <c r="C19682" s="22"/>
      <c r="F19682" s="25"/>
    </row>
    <row r="19683" spans="1:6" ht="12.75" x14ac:dyDescent="0.2">
      <c r="A19683" s="20"/>
      <c r="C19683" s="22"/>
      <c r="F19683" s="25"/>
    </row>
    <row r="19684" spans="1:6" ht="12.75" x14ac:dyDescent="0.2">
      <c r="A19684" s="20"/>
      <c r="C19684" s="22"/>
      <c r="F19684" s="25"/>
    </row>
    <row r="19685" spans="1:6" ht="12.75" x14ac:dyDescent="0.2">
      <c r="A19685" s="20"/>
      <c r="C19685" s="22"/>
      <c r="F19685" s="25"/>
    </row>
    <row r="19686" spans="1:6" ht="12.75" x14ac:dyDescent="0.2">
      <c r="A19686" s="20"/>
      <c r="C19686" s="22"/>
      <c r="F19686" s="25"/>
    </row>
    <row r="19687" spans="1:6" ht="12.75" x14ac:dyDescent="0.2">
      <c r="A19687" s="20"/>
      <c r="C19687" s="22"/>
      <c r="F19687" s="25"/>
    </row>
    <row r="19688" spans="1:6" ht="12.75" x14ac:dyDescent="0.2">
      <c r="A19688" s="20"/>
      <c r="C19688" s="22"/>
      <c r="F19688" s="25"/>
    </row>
    <row r="19689" spans="1:6" ht="12.75" x14ac:dyDescent="0.2">
      <c r="A19689" s="20"/>
      <c r="C19689" s="22"/>
      <c r="F19689" s="25"/>
    </row>
    <row r="19690" spans="1:6" ht="12.75" x14ac:dyDescent="0.2">
      <c r="A19690" s="20"/>
      <c r="C19690" s="22"/>
      <c r="F19690" s="25"/>
    </row>
    <row r="19691" spans="1:6" ht="12.75" x14ac:dyDescent="0.2">
      <c r="A19691" s="20"/>
      <c r="C19691" s="22"/>
      <c r="F19691" s="25"/>
    </row>
    <row r="19692" spans="1:6" ht="12.75" x14ac:dyDescent="0.2">
      <c r="A19692" s="20"/>
      <c r="C19692" s="22"/>
      <c r="F19692" s="25"/>
    </row>
    <row r="19693" spans="1:6" ht="12.75" x14ac:dyDescent="0.2">
      <c r="A19693" s="20"/>
      <c r="C19693" s="22"/>
      <c r="F19693" s="25"/>
    </row>
    <row r="19694" spans="1:6" ht="12.75" x14ac:dyDescent="0.2">
      <c r="A19694" s="20"/>
      <c r="C19694" s="22"/>
      <c r="F19694" s="25"/>
    </row>
    <row r="19695" spans="1:6" ht="12.75" x14ac:dyDescent="0.2">
      <c r="A19695" s="20"/>
      <c r="C19695" s="22"/>
      <c r="F19695" s="25"/>
    </row>
    <row r="19696" spans="1:6" ht="12.75" x14ac:dyDescent="0.2">
      <c r="A19696" s="20"/>
      <c r="C19696" s="22"/>
      <c r="F19696" s="25"/>
    </row>
    <row r="19697" spans="1:6" ht="12.75" x14ac:dyDescent="0.2">
      <c r="A19697" s="20"/>
      <c r="C19697" s="22"/>
      <c r="F19697" s="25"/>
    </row>
    <row r="19698" spans="1:6" ht="12.75" x14ac:dyDescent="0.2">
      <c r="A19698" s="20"/>
      <c r="C19698" s="22"/>
      <c r="F19698" s="25"/>
    </row>
    <row r="19699" spans="1:6" ht="12.75" x14ac:dyDescent="0.2">
      <c r="A19699" s="20"/>
      <c r="C19699" s="22"/>
      <c r="F19699" s="25"/>
    </row>
    <row r="19700" spans="1:6" ht="12.75" x14ac:dyDescent="0.2">
      <c r="A19700" s="20"/>
      <c r="C19700" s="22"/>
      <c r="F19700" s="25"/>
    </row>
    <row r="19701" spans="1:6" ht="12.75" x14ac:dyDescent="0.2">
      <c r="A19701" s="20"/>
      <c r="C19701" s="22"/>
      <c r="F19701" s="25"/>
    </row>
    <row r="19702" spans="1:6" ht="12.75" x14ac:dyDescent="0.2">
      <c r="A19702" s="20"/>
      <c r="C19702" s="22"/>
      <c r="F19702" s="25"/>
    </row>
    <row r="19703" spans="1:6" ht="12.75" x14ac:dyDescent="0.2">
      <c r="A19703" s="20"/>
      <c r="C19703" s="22"/>
      <c r="F19703" s="25"/>
    </row>
    <row r="19704" spans="1:6" ht="12.75" x14ac:dyDescent="0.2">
      <c r="A19704" s="20"/>
      <c r="C19704" s="22"/>
      <c r="F19704" s="25"/>
    </row>
    <row r="19705" spans="1:6" ht="12.75" x14ac:dyDescent="0.2">
      <c r="A19705" s="20"/>
      <c r="C19705" s="22"/>
      <c r="F19705" s="25"/>
    </row>
    <row r="19706" spans="1:6" ht="12.75" x14ac:dyDescent="0.2">
      <c r="A19706" s="20"/>
      <c r="C19706" s="22"/>
      <c r="F19706" s="25"/>
    </row>
    <row r="19707" spans="1:6" ht="12.75" x14ac:dyDescent="0.2">
      <c r="A19707" s="20"/>
      <c r="C19707" s="22"/>
      <c r="F19707" s="25"/>
    </row>
    <row r="19708" spans="1:6" ht="12.75" x14ac:dyDescent="0.2">
      <c r="A19708" s="20"/>
      <c r="C19708" s="22"/>
      <c r="F19708" s="25"/>
    </row>
    <row r="19709" spans="1:6" ht="12.75" x14ac:dyDescent="0.2">
      <c r="A19709" s="20"/>
      <c r="C19709" s="22"/>
      <c r="F19709" s="25"/>
    </row>
    <row r="19710" spans="1:6" ht="12.75" x14ac:dyDescent="0.2">
      <c r="A19710" s="20"/>
      <c r="C19710" s="22"/>
      <c r="F19710" s="25"/>
    </row>
    <row r="19711" spans="1:6" ht="12.75" x14ac:dyDescent="0.2">
      <c r="A19711" s="20"/>
      <c r="C19711" s="22"/>
      <c r="F19711" s="25"/>
    </row>
    <row r="19712" spans="1:6" ht="12.75" x14ac:dyDescent="0.2">
      <c r="A19712" s="20"/>
      <c r="C19712" s="22"/>
      <c r="F19712" s="25"/>
    </row>
    <row r="19713" spans="1:6" ht="12.75" x14ac:dyDescent="0.2">
      <c r="A19713" s="20"/>
      <c r="C19713" s="22"/>
      <c r="F19713" s="25"/>
    </row>
    <row r="19714" spans="1:6" ht="12.75" x14ac:dyDescent="0.2">
      <c r="A19714" s="20"/>
      <c r="C19714" s="22"/>
      <c r="F19714" s="25"/>
    </row>
    <row r="19715" spans="1:6" ht="12.75" x14ac:dyDescent="0.2">
      <c r="A19715" s="20"/>
      <c r="C19715" s="22"/>
      <c r="F19715" s="25"/>
    </row>
    <row r="19716" spans="1:6" ht="12.75" x14ac:dyDescent="0.2">
      <c r="A19716" s="20"/>
      <c r="C19716" s="22"/>
      <c r="F19716" s="25"/>
    </row>
    <row r="19717" spans="1:6" ht="12.75" x14ac:dyDescent="0.2">
      <c r="A19717" s="20"/>
      <c r="C19717" s="22"/>
      <c r="F19717" s="25"/>
    </row>
    <row r="19718" spans="1:6" ht="12.75" x14ac:dyDescent="0.2">
      <c r="A19718" s="20"/>
      <c r="C19718" s="22"/>
      <c r="F19718" s="25"/>
    </row>
    <row r="19719" spans="1:6" ht="12.75" x14ac:dyDescent="0.2">
      <c r="A19719" s="20"/>
      <c r="C19719" s="22"/>
      <c r="F19719" s="25"/>
    </row>
    <row r="19720" spans="1:6" ht="12.75" x14ac:dyDescent="0.2">
      <c r="A19720" s="20"/>
      <c r="C19720" s="22"/>
      <c r="F19720" s="25"/>
    </row>
    <row r="19721" spans="1:6" ht="12.75" x14ac:dyDescent="0.2">
      <c r="A19721" s="20"/>
      <c r="C19721" s="22"/>
      <c r="F19721" s="25"/>
    </row>
    <row r="19722" spans="1:6" ht="12.75" x14ac:dyDescent="0.2">
      <c r="A19722" s="20"/>
      <c r="C19722" s="22"/>
      <c r="F19722" s="25"/>
    </row>
    <row r="19723" spans="1:6" ht="12.75" x14ac:dyDescent="0.2">
      <c r="A19723" s="20"/>
      <c r="C19723" s="22"/>
      <c r="F19723" s="25"/>
    </row>
    <row r="19724" spans="1:6" ht="12.75" x14ac:dyDescent="0.2">
      <c r="A19724" s="20"/>
      <c r="C19724" s="22"/>
      <c r="F19724" s="25"/>
    </row>
    <row r="19725" spans="1:6" ht="12.75" x14ac:dyDescent="0.2">
      <c r="A19725" s="20"/>
      <c r="C19725" s="22"/>
      <c r="F19725" s="25"/>
    </row>
    <row r="19726" spans="1:6" ht="12.75" x14ac:dyDescent="0.2">
      <c r="A19726" s="20"/>
      <c r="C19726" s="22"/>
      <c r="F19726" s="25"/>
    </row>
    <row r="19727" spans="1:6" ht="12.75" x14ac:dyDescent="0.2">
      <c r="A19727" s="20"/>
      <c r="C19727" s="22"/>
      <c r="F19727" s="25"/>
    </row>
    <row r="19728" spans="1:6" ht="12.75" x14ac:dyDescent="0.2">
      <c r="A19728" s="20"/>
      <c r="C19728" s="22"/>
      <c r="F19728" s="25"/>
    </row>
    <row r="19729" spans="1:6" ht="12.75" x14ac:dyDescent="0.2">
      <c r="A19729" s="20"/>
      <c r="C19729" s="22"/>
      <c r="F19729" s="25"/>
    </row>
    <row r="19730" spans="1:6" ht="12.75" x14ac:dyDescent="0.2">
      <c r="A19730" s="20"/>
      <c r="C19730" s="22"/>
      <c r="F19730" s="25"/>
    </row>
    <row r="19731" spans="1:6" ht="12.75" x14ac:dyDescent="0.2">
      <c r="A19731" s="20"/>
      <c r="C19731" s="22"/>
      <c r="F19731" s="25"/>
    </row>
    <row r="19732" spans="1:6" ht="12.75" x14ac:dyDescent="0.2">
      <c r="A19732" s="20"/>
      <c r="C19732" s="22"/>
      <c r="F19732" s="25"/>
    </row>
    <row r="19733" spans="1:6" ht="12.75" x14ac:dyDescent="0.2">
      <c r="A19733" s="20"/>
      <c r="C19733" s="22"/>
      <c r="F19733" s="25"/>
    </row>
    <row r="19734" spans="1:6" ht="12.75" x14ac:dyDescent="0.2">
      <c r="A19734" s="20"/>
      <c r="C19734" s="22"/>
      <c r="F19734" s="25"/>
    </row>
    <row r="19735" spans="1:6" ht="12.75" x14ac:dyDescent="0.2">
      <c r="A19735" s="20"/>
      <c r="C19735" s="22"/>
      <c r="F19735" s="25"/>
    </row>
    <row r="19736" spans="1:6" ht="12.75" x14ac:dyDescent="0.2">
      <c r="A19736" s="20"/>
      <c r="C19736" s="22"/>
      <c r="F19736" s="25"/>
    </row>
    <row r="19737" spans="1:6" ht="12.75" x14ac:dyDescent="0.2">
      <c r="A19737" s="20"/>
      <c r="C19737" s="22"/>
      <c r="F19737" s="25"/>
    </row>
    <row r="19738" spans="1:6" ht="12.75" x14ac:dyDescent="0.2">
      <c r="A19738" s="20"/>
      <c r="C19738" s="22"/>
      <c r="F19738" s="25"/>
    </row>
    <row r="19739" spans="1:6" ht="12.75" x14ac:dyDescent="0.2">
      <c r="A19739" s="20"/>
      <c r="C19739" s="22"/>
      <c r="F19739" s="25"/>
    </row>
    <row r="19740" spans="1:6" ht="12.75" x14ac:dyDescent="0.2">
      <c r="A19740" s="20"/>
      <c r="C19740" s="22"/>
      <c r="F19740" s="25"/>
    </row>
    <row r="19741" spans="1:6" ht="12.75" x14ac:dyDescent="0.2">
      <c r="A19741" s="20"/>
      <c r="C19741" s="22"/>
      <c r="F19741" s="25"/>
    </row>
    <row r="19742" spans="1:6" ht="12.75" x14ac:dyDescent="0.2">
      <c r="A19742" s="20"/>
      <c r="C19742" s="22"/>
      <c r="F19742" s="25"/>
    </row>
    <row r="19743" spans="1:6" ht="12.75" x14ac:dyDescent="0.2">
      <c r="A19743" s="20"/>
      <c r="C19743" s="22"/>
      <c r="F19743" s="25"/>
    </row>
    <row r="19744" spans="1:6" ht="12.75" x14ac:dyDescent="0.2">
      <c r="A19744" s="20"/>
      <c r="C19744" s="22"/>
      <c r="F19744" s="25"/>
    </row>
    <row r="19745" spans="1:6" ht="12.75" x14ac:dyDescent="0.2">
      <c r="A19745" s="20"/>
      <c r="C19745" s="22"/>
      <c r="F19745" s="25"/>
    </row>
    <row r="19746" spans="1:6" ht="12.75" x14ac:dyDescent="0.2">
      <c r="A19746" s="20"/>
      <c r="C19746" s="22"/>
      <c r="F19746" s="25"/>
    </row>
    <row r="19747" spans="1:6" ht="12.75" x14ac:dyDescent="0.2">
      <c r="A19747" s="20"/>
      <c r="C19747" s="22"/>
      <c r="F19747" s="25"/>
    </row>
    <row r="19748" spans="1:6" ht="12.75" x14ac:dyDescent="0.2">
      <c r="A19748" s="20"/>
      <c r="C19748" s="22"/>
      <c r="F19748" s="25"/>
    </row>
    <row r="19749" spans="1:6" ht="12.75" x14ac:dyDescent="0.2">
      <c r="A19749" s="20"/>
      <c r="C19749" s="22"/>
      <c r="F19749" s="25"/>
    </row>
    <row r="19750" spans="1:6" ht="12.75" x14ac:dyDescent="0.2">
      <c r="A19750" s="20"/>
      <c r="C19750" s="22"/>
      <c r="F19750" s="25"/>
    </row>
    <row r="19751" spans="1:6" ht="12.75" x14ac:dyDescent="0.2">
      <c r="A19751" s="20"/>
      <c r="C19751" s="22"/>
      <c r="F19751" s="25"/>
    </row>
    <row r="19752" spans="1:6" ht="12.75" x14ac:dyDescent="0.2">
      <c r="A19752" s="20"/>
      <c r="C19752" s="22"/>
      <c r="F19752" s="25"/>
    </row>
    <row r="19753" spans="1:6" ht="12.75" x14ac:dyDescent="0.2">
      <c r="A19753" s="20"/>
      <c r="C19753" s="22"/>
      <c r="F19753" s="25"/>
    </row>
    <row r="19754" spans="1:6" ht="12.75" x14ac:dyDescent="0.2">
      <c r="A19754" s="20"/>
      <c r="C19754" s="22"/>
      <c r="F19754" s="25"/>
    </row>
    <row r="19755" spans="1:6" ht="12.75" x14ac:dyDescent="0.2">
      <c r="A19755" s="20"/>
      <c r="C19755" s="22"/>
      <c r="F19755" s="25"/>
    </row>
    <row r="19756" spans="1:6" ht="12.75" x14ac:dyDescent="0.2">
      <c r="A19756" s="20"/>
      <c r="C19756" s="22"/>
      <c r="F19756" s="25"/>
    </row>
    <row r="19757" spans="1:6" ht="12.75" x14ac:dyDescent="0.2">
      <c r="A19757" s="20"/>
      <c r="C19757" s="22"/>
      <c r="F19757" s="25"/>
    </row>
    <row r="19758" spans="1:6" ht="12.75" x14ac:dyDescent="0.2">
      <c r="A19758" s="20"/>
      <c r="C19758" s="22"/>
      <c r="F19758" s="25"/>
    </row>
    <row r="19759" spans="1:6" ht="12.75" x14ac:dyDescent="0.2">
      <c r="A19759" s="20"/>
      <c r="C19759" s="22"/>
      <c r="F19759" s="25"/>
    </row>
    <row r="19760" spans="1:6" ht="12.75" x14ac:dyDescent="0.2">
      <c r="A19760" s="20"/>
      <c r="C19760" s="22"/>
      <c r="F19760" s="25"/>
    </row>
    <row r="19761" spans="1:6" ht="12.75" x14ac:dyDescent="0.2">
      <c r="A19761" s="20"/>
      <c r="C19761" s="22"/>
      <c r="F19761" s="25"/>
    </row>
    <row r="19762" spans="1:6" ht="12.75" x14ac:dyDescent="0.2">
      <c r="A19762" s="20"/>
      <c r="C19762" s="22"/>
      <c r="F19762" s="25"/>
    </row>
    <row r="19763" spans="1:6" ht="12.75" x14ac:dyDescent="0.2">
      <c r="A19763" s="20"/>
      <c r="C19763" s="22"/>
      <c r="F19763" s="25"/>
    </row>
    <row r="19764" spans="1:6" ht="12.75" x14ac:dyDescent="0.2">
      <c r="A19764" s="20"/>
      <c r="C19764" s="22"/>
      <c r="F19764" s="25"/>
    </row>
    <row r="19765" spans="1:6" ht="12.75" x14ac:dyDescent="0.2">
      <c r="A19765" s="20"/>
      <c r="C19765" s="22"/>
      <c r="F19765" s="25"/>
    </row>
    <row r="19766" spans="1:6" ht="12.75" x14ac:dyDescent="0.2">
      <c r="A19766" s="20"/>
      <c r="C19766" s="22"/>
      <c r="F19766" s="25"/>
    </row>
    <row r="19767" spans="1:6" ht="12.75" x14ac:dyDescent="0.2">
      <c r="A19767" s="20"/>
      <c r="C19767" s="22"/>
      <c r="F19767" s="25"/>
    </row>
    <row r="19768" spans="1:6" ht="12.75" x14ac:dyDescent="0.2">
      <c r="A19768" s="20"/>
      <c r="C19768" s="22"/>
      <c r="F19768" s="25"/>
    </row>
    <row r="19769" spans="1:6" ht="12.75" x14ac:dyDescent="0.2">
      <c r="A19769" s="20"/>
      <c r="C19769" s="22"/>
      <c r="F19769" s="25"/>
    </row>
    <row r="19770" spans="1:6" ht="12.75" x14ac:dyDescent="0.2">
      <c r="A19770" s="20"/>
      <c r="C19770" s="22"/>
      <c r="F19770" s="25"/>
    </row>
    <row r="19771" spans="1:6" ht="12.75" x14ac:dyDescent="0.2">
      <c r="A19771" s="20"/>
      <c r="C19771" s="22"/>
      <c r="F19771" s="25"/>
    </row>
    <row r="19772" spans="1:6" ht="12.75" x14ac:dyDescent="0.2">
      <c r="A19772" s="20"/>
      <c r="C19772" s="22"/>
      <c r="F19772" s="25"/>
    </row>
    <row r="19773" spans="1:6" ht="12.75" x14ac:dyDescent="0.2">
      <c r="A19773" s="20"/>
      <c r="C19773" s="22"/>
      <c r="F19773" s="25"/>
    </row>
    <row r="19774" spans="1:6" ht="12.75" x14ac:dyDescent="0.2">
      <c r="A19774" s="20"/>
      <c r="C19774" s="22"/>
      <c r="F19774" s="25"/>
    </row>
    <row r="19775" spans="1:6" ht="12.75" x14ac:dyDescent="0.2">
      <c r="A19775" s="20"/>
      <c r="C19775" s="22"/>
      <c r="F19775" s="25"/>
    </row>
    <row r="19776" spans="1:6" ht="12.75" x14ac:dyDescent="0.2">
      <c r="A19776" s="20"/>
      <c r="C19776" s="22"/>
      <c r="F19776" s="25"/>
    </row>
    <row r="19777" spans="1:6" ht="12.75" x14ac:dyDescent="0.2">
      <c r="A19777" s="20"/>
      <c r="C19777" s="22"/>
      <c r="F19777" s="25"/>
    </row>
    <row r="19778" spans="1:6" ht="12.75" x14ac:dyDescent="0.2">
      <c r="A19778" s="20"/>
      <c r="C19778" s="22"/>
      <c r="F19778" s="25"/>
    </row>
    <row r="19779" spans="1:6" ht="12.75" x14ac:dyDescent="0.2">
      <c r="A19779" s="20"/>
      <c r="C19779" s="22"/>
      <c r="F19779" s="25"/>
    </row>
    <row r="19780" spans="1:6" ht="12.75" x14ac:dyDescent="0.2">
      <c r="A19780" s="20"/>
      <c r="C19780" s="22"/>
      <c r="F19780" s="25"/>
    </row>
    <row r="19781" spans="1:6" ht="12.75" x14ac:dyDescent="0.2">
      <c r="A19781" s="20"/>
      <c r="C19781" s="22"/>
      <c r="F19781" s="25"/>
    </row>
    <row r="19782" spans="1:6" ht="12.75" x14ac:dyDescent="0.2">
      <c r="A19782" s="20"/>
      <c r="C19782" s="22"/>
      <c r="F19782" s="25"/>
    </row>
    <row r="19783" spans="1:6" ht="12.75" x14ac:dyDescent="0.2">
      <c r="A19783" s="20"/>
      <c r="C19783" s="22"/>
      <c r="F19783" s="25"/>
    </row>
    <row r="19784" spans="1:6" ht="12.75" x14ac:dyDescent="0.2">
      <c r="A19784" s="20"/>
      <c r="C19784" s="22"/>
      <c r="F19784" s="25"/>
    </row>
    <row r="19785" spans="1:6" ht="12.75" x14ac:dyDescent="0.2">
      <c r="A19785" s="20"/>
      <c r="C19785" s="22"/>
      <c r="F19785" s="25"/>
    </row>
    <row r="19786" spans="1:6" ht="12.75" x14ac:dyDescent="0.2">
      <c r="A19786" s="20"/>
      <c r="C19786" s="22"/>
      <c r="F19786" s="25"/>
    </row>
    <row r="19787" spans="1:6" ht="12.75" x14ac:dyDescent="0.2">
      <c r="A19787" s="20"/>
      <c r="C19787" s="22"/>
      <c r="F19787" s="25"/>
    </row>
    <row r="19788" spans="1:6" ht="12.75" x14ac:dyDescent="0.2">
      <c r="A19788" s="20"/>
      <c r="C19788" s="22"/>
      <c r="F19788" s="25"/>
    </row>
    <row r="19789" spans="1:6" ht="12.75" x14ac:dyDescent="0.2">
      <c r="A19789" s="20"/>
      <c r="C19789" s="22"/>
      <c r="F19789" s="25"/>
    </row>
    <row r="19790" spans="1:6" ht="12.75" x14ac:dyDescent="0.2">
      <c r="A19790" s="20"/>
      <c r="C19790" s="22"/>
      <c r="F19790" s="25"/>
    </row>
    <row r="19791" spans="1:6" ht="12.75" x14ac:dyDescent="0.2">
      <c r="A19791" s="20"/>
      <c r="C19791" s="22"/>
      <c r="F19791" s="25"/>
    </row>
    <row r="19792" spans="1:6" ht="12.75" x14ac:dyDescent="0.2">
      <c r="A19792" s="20"/>
      <c r="C19792" s="22"/>
      <c r="F19792" s="25"/>
    </row>
    <row r="19793" spans="1:6" ht="12.75" x14ac:dyDescent="0.2">
      <c r="A19793" s="20"/>
      <c r="C19793" s="22"/>
      <c r="F19793" s="25"/>
    </row>
    <row r="19794" spans="1:6" ht="12.75" x14ac:dyDescent="0.2">
      <c r="A19794" s="20"/>
      <c r="C19794" s="22"/>
      <c r="F19794" s="25"/>
    </row>
    <row r="19795" spans="1:6" ht="12.75" x14ac:dyDescent="0.2">
      <c r="A19795" s="20"/>
      <c r="C19795" s="22"/>
      <c r="F19795" s="25"/>
    </row>
    <row r="19796" spans="1:6" ht="12.75" x14ac:dyDescent="0.2">
      <c r="A19796" s="20"/>
      <c r="C19796" s="22"/>
      <c r="F19796" s="25"/>
    </row>
    <row r="19797" spans="1:6" ht="12.75" x14ac:dyDescent="0.2">
      <c r="A19797" s="20"/>
      <c r="C19797" s="22"/>
      <c r="F19797" s="25"/>
    </row>
    <row r="19798" spans="1:6" ht="12.75" x14ac:dyDescent="0.2">
      <c r="A19798" s="20"/>
      <c r="C19798" s="22"/>
      <c r="F19798" s="25"/>
    </row>
    <row r="19799" spans="1:6" ht="12.75" x14ac:dyDescent="0.2">
      <c r="A19799" s="20"/>
      <c r="C19799" s="22"/>
      <c r="F19799" s="25"/>
    </row>
    <row r="19800" spans="1:6" ht="12.75" x14ac:dyDescent="0.2">
      <c r="A19800" s="20"/>
      <c r="C19800" s="22"/>
      <c r="F19800" s="25"/>
    </row>
    <row r="19801" spans="1:6" ht="12.75" x14ac:dyDescent="0.2">
      <c r="A19801" s="20"/>
      <c r="C19801" s="22"/>
      <c r="F19801" s="25"/>
    </row>
    <row r="19802" spans="1:6" ht="12.75" x14ac:dyDescent="0.2">
      <c r="A19802" s="20"/>
      <c r="C19802" s="22"/>
      <c r="F19802" s="25"/>
    </row>
    <row r="19803" spans="1:6" ht="12.75" x14ac:dyDescent="0.2">
      <c r="A19803" s="20"/>
      <c r="C19803" s="22"/>
      <c r="F19803" s="25"/>
    </row>
    <row r="19804" spans="1:6" ht="12.75" x14ac:dyDescent="0.2">
      <c r="A19804" s="20"/>
      <c r="C19804" s="22"/>
      <c r="F19804" s="25"/>
    </row>
    <row r="19805" spans="1:6" ht="12.75" x14ac:dyDescent="0.2">
      <c r="A19805" s="20"/>
      <c r="C19805" s="22"/>
      <c r="F19805" s="25"/>
    </row>
    <row r="19806" spans="1:6" ht="12.75" x14ac:dyDescent="0.2">
      <c r="A19806" s="20"/>
      <c r="C19806" s="22"/>
      <c r="F19806" s="25"/>
    </row>
    <row r="19807" spans="1:6" ht="12.75" x14ac:dyDescent="0.2">
      <c r="A19807" s="20"/>
      <c r="C19807" s="22"/>
      <c r="F19807" s="25"/>
    </row>
    <row r="19808" spans="1:6" ht="12.75" x14ac:dyDescent="0.2">
      <c r="A19808" s="20"/>
      <c r="C19808" s="22"/>
      <c r="F19808" s="25"/>
    </row>
    <row r="19809" spans="1:6" ht="12.75" x14ac:dyDescent="0.2">
      <c r="A19809" s="20"/>
      <c r="C19809" s="22"/>
      <c r="F19809" s="25"/>
    </row>
    <row r="19810" spans="1:6" ht="12.75" x14ac:dyDescent="0.2">
      <c r="A19810" s="20"/>
      <c r="C19810" s="22"/>
      <c r="F19810" s="25"/>
    </row>
    <row r="19811" spans="1:6" ht="12.75" x14ac:dyDescent="0.2">
      <c r="A19811" s="20"/>
      <c r="C19811" s="22"/>
      <c r="F19811" s="25"/>
    </row>
    <row r="19812" spans="1:6" ht="12.75" x14ac:dyDescent="0.2">
      <c r="A19812" s="20"/>
      <c r="C19812" s="22"/>
      <c r="F19812" s="25"/>
    </row>
    <row r="19813" spans="1:6" ht="12.75" x14ac:dyDescent="0.2">
      <c r="A19813" s="20"/>
      <c r="C19813" s="22"/>
      <c r="F19813" s="25"/>
    </row>
    <row r="19814" spans="1:6" ht="12.75" x14ac:dyDescent="0.2">
      <c r="A19814" s="20"/>
      <c r="C19814" s="22"/>
      <c r="F19814" s="25"/>
    </row>
    <row r="19815" spans="1:6" ht="12.75" x14ac:dyDescent="0.2">
      <c r="A19815" s="20"/>
      <c r="C19815" s="22"/>
      <c r="F19815" s="25"/>
    </row>
    <row r="19816" spans="1:6" ht="12.75" x14ac:dyDescent="0.2">
      <c r="A19816" s="20"/>
      <c r="C19816" s="22"/>
      <c r="F19816" s="25"/>
    </row>
    <row r="19817" spans="1:6" ht="12.75" x14ac:dyDescent="0.2">
      <c r="A19817" s="20"/>
      <c r="C19817" s="22"/>
      <c r="F19817" s="25"/>
    </row>
    <row r="19818" spans="1:6" ht="12.75" x14ac:dyDescent="0.2">
      <c r="A19818" s="20"/>
      <c r="C19818" s="22"/>
      <c r="F19818" s="25"/>
    </row>
    <row r="19819" spans="1:6" ht="12.75" x14ac:dyDescent="0.2">
      <c r="A19819" s="20"/>
      <c r="C19819" s="22"/>
      <c r="F19819" s="25"/>
    </row>
    <row r="19820" spans="1:6" ht="12.75" x14ac:dyDescent="0.2">
      <c r="A19820" s="20"/>
      <c r="C19820" s="22"/>
      <c r="F19820" s="25"/>
    </row>
    <row r="19821" spans="1:6" ht="12.75" x14ac:dyDescent="0.2">
      <c r="A19821" s="20"/>
      <c r="C19821" s="22"/>
      <c r="F19821" s="25"/>
    </row>
    <row r="19822" spans="1:6" ht="12.75" x14ac:dyDescent="0.2">
      <c r="A19822" s="20"/>
      <c r="C19822" s="22"/>
      <c r="F19822" s="25"/>
    </row>
    <row r="19823" spans="1:6" ht="12.75" x14ac:dyDescent="0.2">
      <c r="A19823" s="20"/>
      <c r="C19823" s="22"/>
      <c r="F19823" s="25"/>
    </row>
    <row r="19824" spans="1:6" ht="12.75" x14ac:dyDescent="0.2">
      <c r="A19824" s="20"/>
      <c r="C19824" s="22"/>
      <c r="F19824" s="25"/>
    </row>
    <row r="19825" spans="1:6" ht="12.75" x14ac:dyDescent="0.2">
      <c r="A19825" s="20"/>
      <c r="C19825" s="22"/>
      <c r="F19825" s="25"/>
    </row>
    <row r="19826" spans="1:6" ht="12.75" x14ac:dyDescent="0.2">
      <c r="A19826" s="20"/>
      <c r="C19826" s="22"/>
      <c r="F19826" s="25"/>
    </row>
    <row r="19827" spans="1:6" ht="12.75" x14ac:dyDescent="0.2">
      <c r="A19827" s="20"/>
      <c r="C19827" s="22"/>
      <c r="F19827" s="25"/>
    </row>
    <row r="19828" spans="1:6" ht="12.75" x14ac:dyDescent="0.2">
      <c r="A19828" s="20"/>
      <c r="C19828" s="22"/>
      <c r="F19828" s="25"/>
    </row>
    <row r="19829" spans="1:6" ht="12.75" x14ac:dyDescent="0.2">
      <c r="A19829" s="20"/>
      <c r="C19829" s="22"/>
      <c r="F19829" s="25"/>
    </row>
    <row r="19830" spans="1:6" ht="12.75" x14ac:dyDescent="0.2">
      <c r="A19830" s="20"/>
      <c r="C19830" s="22"/>
      <c r="F19830" s="25"/>
    </row>
    <row r="19831" spans="1:6" ht="12.75" x14ac:dyDescent="0.2">
      <c r="A19831" s="20"/>
      <c r="C19831" s="22"/>
      <c r="F19831" s="25"/>
    </row>
    <row r="19832" spans="1:6" ht="12.75" x14ac:dyDescent="0.2">
      <c r="A19832" s="20"/>
      <c r="C19832" s="22"/>
      <c r="F19832" s="25"/>
    </row>
    <row r="19833" spans="1:6" ht="12.75" x14ac:dyDescent="0.2">
      <c r="A19833" s="20"/>
      <c r="C19833" s="22"/>
      <c r="F19833" s="25"/>
    </row>
    <row r="19834" spans="1:6" ht="12.75" x14ac:dyDescent="0.2">
      <c r="A19834" s="20"/>
      <c r="C19834" s="22"/>
      <c r="F19834" s="25"/>
    </row>
    <row r="19835" spans="1:6" ht="12.75" x14ac:dyDescent="0.2">
      <c r="A19835" s="20"/>
      <c r="C19835" s="22"/>
      <c r="F19835" s="25"/>
    </row>
    <row r="19836" spans="1:6" ht="12.75" x14ac:dyDescent="0.2">
      <c r="A19836" s="20"/>
      <c r="C19836" s="22"/>
      <c r="F19836" s="25"/>
    </row>
    <row r="19837" spans="1:6" ht="12.75" x14ac:dyDescent="0.2">
      <c r="A19837" s="20"/>
      <c r="C19837" s="22"/>
      <c r="F19837" s="25"/>
    </row>
    <row r="19838" spans="1:6" ht="12.75" x14ac:dyDescent="0.2">
      <c r="A19838" s="20"/>
      <c r="C19838" s="22"/>
      <c r="F19838" s="25"/>
    </row>
    <row r="19839" spans="1:6" ht="12.75" x14ac:dyDescent="0.2">
      <c r="A19839" s="20"/>
      <c r="C19839" s="22"/>
      <c r="F19839" s="25"/>
    </row>
    <row r="19840" spans="1:6" ht="12.75" x14ac:dyDescent="0.2">
      <c r="A19840" s="20"/>
      <c r="C19840" s="22"/>
      <c r="F19840" s="25"/>
    </row>
    <row r="19841" spans="1:6" ht="12.75" x14ac:dyDescent="0.2">
      <c r="A19841" s="20"/>
      <c r="C19841" s="22"/>
      <c r="F19841" s="25"/>
    </row>
    <row r="19842" spans="1:6" ht="12.75" x14ac:dyDescent="0.2">
      <c r="A19842" s="20"/>
      <c r="C19842" s="22"/>
      <c r="F19842" s="25"/>
    </row>
    <row r="19843" spans="1:6" ht="12.75" x14ac:dyDescent="0.2">
      <c r="A19843" s="20"/>
      <c r="C19843" s="22"/>
      <c r="F19843" s="25"/>
    </row>
    <row r="19844" spans="1:6" ht="12.75" x14ac:dyDescent="0.2">
      <c r="A19844" s="20"/>
      <c r="C19844" s="22"/>
      <c r="F19844" s="25"/>
    </row>
    <row r="19845" spans="1:6" ht="12.75" x14ac:dyDescent="0.2">
      <c r="A19845" s="20"/>
      <c r="C19845" s="22"/>
      <c r="F19845" s="25"/>
    </row>
    <row r="19846" spans="1:6" ht="12.75" x14ac:dyDescent="0.2">
      <c r="A19846" s="20"/>
      <c r="C19846" s="22"/>
      <c r="F19846" s="25"/>
    </row>
    <row r="19847" spans="1:6" ht="12.75" x14ac:dyDescent="0.2">
      <c r="A19847" s="20"/>
      <c r="C19847" s="22"/>
      <c r="F19847" s="25"/>
    </row>
    <row r="19848" spans="1:6" ht="12.75" x14ac:dyDescent="0.2">
      <c r="A19848" s="20"/>
      <c r="C19848" s="22"/>
      <c r="F19848" s="25"/>
    </row>
    <row r="19849" spans="1:6" ht="12.75" x14ac:dyDescent="0.2">
      <c r="A19849" s="20"/>
      <c r="C19849" s="22"/>
      <c r="F19849" s="25"/>
    </row>
    <row r="19850" spans="1:6" ht="12.75" x14ac:dyDescent="0.2">
      <c r="A19850" s="20"/>
      <c r="C19850" s="22"/>
      <c r="F19850" s="25"/>
    </row>
    <row r="19851" spans="1:6" ht="12.75" x14ac:dyDescent="0.2">
      <c r="A19851" s="20"/>
      <c r="C19851" s="22"/>
      <c r="F19851" s="25"/>
    </row>
    <row r="19852" spans="1:6" ht="12.75" x14ac:dyDescent="0.2">
      <c r="A19852" s="20"/>
      <c r="C19852" s="22"/>
      <c r="F19852" s="25"/>
    </row>
    <row r="19853" spans="1:6" ht="12.75" x14ac:dyDescent="0.2">
      <c r="A19853" s="20"/>
      <c r="C19853" s="22"/>
      <c r="F19853" s="25"/>
    </row>
    <row r="19854" spans="1:6" ht="12.75" x14ac:dyDescent="0.2">
      <c r="A19854" s="20"/>
      <c r="C19854" s="22"/>
      <c r="F19854" s="25"/>
    </row>
    <row r="19855" spans="1:6" ht="12.75" x14ac:dyDescent="0.2">
      <c r="A19855" s="20"/>
      <c r="C19855" s="22"/>
      <c r="F19855" s="25"/>
    </row>
    <row r="19856" spans="1:6" ht="12.75" x14ac:dyDescent="0.2">
      <c r="A19856" s="20"/>
      <c r="C19856" s="22"/>
      <c r="F19856" s="25"/>
    </row>
    <row r="19857" spans="1:6" ht="12.75" x14ac:dyDescent="0.2">
      <c r="A19857" s="20"/>
      <c r="C19857" s="22"/>
      <c r="F19857" s="25"/>
    </row>
    <row r="19858" spans="1:6" ht="12.75" x14ac:dyDescent="0.2">
      <c r="A19858" s="20"/>
      <c r="C19858" s="22"/>
      <c r="F19858" s="25"/>
    </row>
    <row r="19859" spans="1:6" ht="12.75" x14ac:dyDescent="0.2">
      <c r="A19859" s="20"/>
      <c r="C19859" s="22"/>
      <c r="F19859" s="25"/>
    </row>
    <row r="19860" spans="1:6" ht="12.75" x14ac:dyDescent="0.2">
      <c r="A19860" s="20"/>
      <c r="C19860" s="22"/>
      <c r="F19860" s="25"/>
    </row>
    <row r="19861" spans="1:6" ht="12.75" x14ac:dyDescent="0.2">
      <c r="A19861" s="20"/>
      <c r="C19861" s="22"/>
      <c r="F19861" s="25"/>
    </row>
    <row r="19862" spans="1:6" ht="12.75" x14ac:dyDescent="0.2">
      <c r="A19862" s="20"/>
      <c r="C19862" s="22"/>
      <c r="F19862" s="25"/>
    </row>
    <row r="19863" spans="1:6" ht="12.75" x14ac:dyDescent="0.2">
      <c r="A19863" s="20"/>
      <c r="C19863" s="22"/>
      <c r="F19863" s="25"/>
    </row>
    <row r="19864" spans="1:6" ht="12.75" x14ac:dyDescent="0.2">
      <c r="A19864" s="20"/>
      <c r="C19864" s="22"/>
      <c r="F19864" s="25"/>
    </row>
    <row r="19865" spans="1:6" ht="12.75" x14ac:dyDescent="0.2">
      <c r="A19865" s="20"/>
      <c r="C19865" s="22"/>
      <c r="F19865" s="25"/>
    </row>
    <row r="19866" spans="1:6" ht="12.75" x14ac:dyDescent="0.2">
      <c r="A19866" s="20"/>
      <c r="C19866" s="22"/>
      <c r="F19866" s="25"/>
    </row>
    <row r="19867" spans="1:6" ht="12.75" x14ac:dyDescent="0.2">
      <c r="A19867" s="20"/>
      <c r="C19867" s="22"/>
      <c r="F19867" s="25"/>
    </row>
    <row r="19868" spans="1:6" ht="12.75" x14ac:dyDescent="0.2">
      <c r="A19868" s="20"/>
      <c r="C19868" s="22"/>
      <c r="F19868" s="25"/>
    </row>
    <row r="19869" spans="1:6" ht="12.75" x14ac:dyDescent="0.2">
      <c r="A19869" s="20"/>
      <c r="C19869" s="22"/>
      <c r="F19869" s="25"/>
    </row>
    <row r="19870" spans="1:6" ht="12.75" x14ac:dyDescent="0.2">
      <c r="A19870" s="20"/>
      <c r="C19870" s="22"/>
      <c r="F19870" s="25"/>
    </row>
  </sheetData>
  <sheetProtection sort="0" autoFilter="0"/>
  <protectedRanges>
    <protectedRange password="EB65" sqref="E1:E1048576" name="Jobname CM"/>
  </protectedRanges>
  <autoFilter ref="A1:AP9"/>
  <sortState ref="C2:AZ1024">
    <sortCondition ref="C2:C1024"/>
    <sortCondition ref="K2:K1024"/>
  </sortState>
  <phoneticPr fontId="0" type="noConversion"/>
  <conditionalFormatting sqref="AI2:XFD6 E7:E9 G2:AH9 AI7:IR9 D2:D9 K10:K19870 A2:C19870 F2:F19870">
    <cfRule type="expression" dxfId="1" priority="222">
      <formula>MOD($A2,2)=1</formula>
    </cfRule>
  </conditionalFormatting>
  <conditionalFormatting sqref="E2:E6">
    <cfRule type="expression" dxfId="0" priority="4">
      <formula>MOD($A2,2)=1</formula>
    </cfRule>
  </conditionalFormatting>
  <pageMargins left="0.75" right="0.75" top="1" bottom="1" header="0.4921259845" footer="0.4921259845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6"/>
  <sheetViews>
    <sheetView workbookViewId="0">
      <selection activeCell="E39" sqref="E39"/>
    </sheetView>
  </sheetViews>
  <sheetFormatPr baseColWidth="10" defaultColWidth="11.5703125" defaultRowHeight="15" x14ac:dyDescent="0.25"/>
  <cols>
    <col min="1" max="1" width="11.5703125" style="1"/>
    <col min="2" max="2" width="6.28515625" style="1" bestFit="1" customWidth="1"/>
    <col min="3" max="3" width="9.85546875" style="1" customWidth="1"/>
    <col min="4" max="4" width="12.7109375" style="1" customWidth="1"/>
    <col min="5" max="5" width="29.7109375" style="1" customWidth="1"/>
    <col min="6" max="6" width="14.7109375" style="1" bestFit="1" customWidth="1"/>
    <col min="7" max="7" width="14.7109375" style="1" customWidth="1"/>
    <col min="8" max="8" width="30" style="1" customWidth="1"/>
    <col min="9" max="9" width="18.28515625" style="1" bestFit="1" customWidth="1"/>
    <col min="10" max="10" width="38.42578125" style="1" bestFit="1" customWidth="1"/>
    <col min="11" max="11" width="10.42578125" style="1" bestFit="1" customWidth="1"/>
    <col min="12" max="12" width="30" style="1" bestFit="1" customWidth="1"/>
    <col min="13" max="16384" width="11.5703125" style="1"/>
  </cols>
  <sheetData>
    <row r="1" spans="1:12" x14ac:dyDescent="0.25">
      <c r="A1" s="1" t="s">
        <v>48</v>
      </c>
      <c r="B1" s="1" t="s">
        <v>49</v>
      </c>
      <c r="C1" s="1" t="s">
        <v>50</v>
      </c>
      <c r="D1" s="1" t="s">
        <v>51</v>
      </c>
      <c r="E1" s="1" t="s">
        <v>52</v>
      </c>
      <c r="F1" s="1" t="s">
        <v>53</v>
      </c>
      <c r="G1" s="1" t="s">
        <v>54</v>
      </c>
      <c r="H1" s="1" t="s">
        <v>55</v>
      </c>
      <c r="I1" s="1" t="s">
        <v>56</v>
      </c>
      <c r="J1" s="1" t="s">
        <v>57</v>
      </c>
      <c r="K1" s="1" t="s">
        <v>58</v>
      </c>
      <c r="L1" s="1" t="s">
        <v>59</v>
      </c>
    </row>
    <row r="2" spans="1:12" x14ac:dyDescent="0.25">
      <c r="A2" s="2">
        <v>24</v>
      </c>
      <c r="B2" s="2" t="s">
        <v>159</v>
      </c>
      <c r="C2" s="2"/>
      <c r="D2" s="2" t="s">
        <v>61</v>
      </c>
      <c r="E2" s="2" t="s">
        <v>160</v>
      </c>
      <c r="F2" s="5" t="s">
        <v>80</v>
      </c>
      <c r="G2" s="2" t="s">
        <v>81</v>
      </c>
      <c r="H2" s="2" t="s">
        <v>161</v>
      </c>
      <c r="I2" s="2" t="s">
        <v>162</v>
      </c>
      <c r="J2" s="2"/>
      <c r="K2" s="2" t="s">
        <v>72</v>
      </c>
    </row>
    <row r="3" spans="1:12" x14ac:dyDescent="0.25">
      <c r="A3" s="1">
        <v>23</v>
      </c>
      <c r="B3" s="1" t="s">
        <v>33</v>
      </c>
      <c r="D3" s="1" t="s">
        <v>61</v>
      </c>
      <c r="E3" s="1" t="s">
        <v>145</v>
      </c>
      <c r="F3" s="1" t="s">
        <v>146</v>
      </c>
      <c r="G3" s="1" t="s">
        <v>147</v>
      </c>
      <c r="H3" s="1" t="s">
        <v>147</v>
      </c>
      <c r="I3" s="1" t="s">
        <v>148</v>
      </c>
      <c r="K3" s="1" t="s">
        <v>72</v>
      </c>
    </row>
    <row r="4" spans="1:12" x14ac:dyDescent="0.25">
      <c r="A4" s="2">
        <v>16</v>
      </c>
      <c r="B4" s="2" t="s">
        <v>163</v>
      </c>
      <c r="C4" s="2"/>
      <c r="D4" s="2" t="s">
        <v>61</v>
      </c>
      <c r="E4" s="2" t="s">
        <v>160</v>
      </c>
      <c r="F4" s="5" t="s">
        <v>80</v>
      </c>
      <c r="G4" s="2" t="s">
        <v>81</v>
      </c>
      <c r="H4" s="2" t="s">
        <v>164</v>
      </c>
      <c r="I4" s="2" t="s">
        <v>165</v>
      </c>
      <c r="J4" s="6" t="s">
        <v>100</v>
      </c>
      <c r="K4" s="2" t="s">
        <v>72</v>
      </c>
    </row>
    <row r="5" spans="1:12" ht="15" customHeight="1" x14ac:dyDescent="0.25">
      <c r="A5" s="2">
        <v>9</v>
      </c>
      <c r="B5" s="2" t="s">
        <v>32</v>
      </c>
      <c r="C5" s="2"/>
      <c r="D5" s="2" t="s">
        <v>61</v>
      </c>
      <c r="E5" s="2" t="s">
        <v>160</v>
      </c>
      <c r="F5" s="5" t="s">
        <v>80</v>
      </c>
      <c r="G5" s="2" t="s">
        <v>81</v>
      </c>
      <c r="H5" s="2" t="s">
        <v>164</v>
      </c>
      <c r="I5" s="2" t="s">
        <v>165</v>
      </c>
      <c r="J5" s="6" t="s">
        <v>100</v>
      </c>
      <c r="K5" s="2" t="s">
        <v>72</v>
      </c>
    </row>
    <row r="6" spans="1:12" x14ac:dyDescent="0.25">
      <c r="A6" s="1">
        <v>22</v>
      </c>
      <c r="B6" s="1" t="s">
        <v>37</v>
      </c>
      <c r="D6" s="1" t="s">
        <v>61</v>
      </c>
      <c r="E6" s="1" t="s">
        <v>68</v>
      </c>
      <c r="F6" s="1" t="s">
        <v>69</v>
      </c>
      <c r="G6" s="1" t="s">
        <v>70</v>
      </c>
      <c r="H6" s="1" t="s">
        <v>70</v>
      </c>
      <c r="I6" s="1" t="s">
        <v>71</v>
      </c>
      <c r="K6" s="1" t="s">
        <v>72</v>
      </c>
    </row>
    <row r="7" spans="1:12" x14ac:dyDescent="0.25">
      <c r="A7" s="1">
        <v>17</v>
      </c>
      <c r="B7" s="1" t="s">
        <v>31</v>
      </c>
      <c r="D7" s="1" t="s">
        <v>97</v>
      </c>
      <c r="E7" s="1" t="s">
        <v>97</v>
      </c>
      <c r="F7" s="1" t="s">
        <v>142</v>
      </c>
      <c r="G7" s="1" t="s">
        <v>97</v>
      </c>
      <c r="H7" s="1" t="s">
        <v>143</v>
      </c>
      <c r="I7" s="1" t="s">
        <v>144</v>
      </c>
      <c r="K7" s="1" t="s">
        <v>94</v>
      </c>
    </row>
    <row r="8" spans="1:12" x14ac:dyDescent="0.25">
      <c r="A8" s="3">
        <v>39</v>
      </c>
      <c r="B8" s="3" t="s">
        <v>16</v>
      </c>
      <c r="C8" s="3"/>
      <c r="D8" s="3" t="s">
        <v>149</v>
      </c>
      <c r="E8" s="3" t="s">
        <v>41</v>
      </c>
      <c r="F8" s="3" t="s">
        <v>150</v>
      </c>
      <c r="G8" s="3" t="s">
        <v>41</v>
      </c>
      <c r="H8" s="3" t="s">
        <v>151</v>
      </c>
      <c r="I8" s="3" t="s">
        <v>152</v>
      </c>
      <c r="J8" s="3"/>
      <c r="K8" s="3" t="s">
        <v>94</v>
      </c>
    </row>
    <row r="9" spans="1:12" x14ac:dyDescent="0.25">
      <c r="A9" s="1">
        <v>21</v>
      </c>
      <c r="B9" s="1" t="s">
        <v>36</v>
      </c>
      <c r="D9" s="1" t="s">
        <v>61</v>
      </c>
      <c r="E9" s="1" t="s">
        <v>102</v>
      </c>
      <c r="F9" s="1" t="s">
        <v>103</v>
      </c>
      <c r="G9" s="1" t="s">
        <v>104</v>
      </c>
      <c r="I9" s="1" t="s">
        <v>105</v>
      </c>
      <c r="K9" s="1" t="s">
        <v>94</v>
      </c>
    </row>
    <row r="10" spans="1:12" x14ac:dyDescent="0.25">
      <c r="A10" s="1">
        <v>20</v>
      </c>
      <c r="B10" s="1" t="s">
        <v>17</v>
      </c>
      <c r="D10" s="1" t="s">
        <v>97</v>
      </c>
      <c r="E10" s="1" t="s">
        <v>139</v>
      </c>
      <c r="F10" s="1" t="s">
        <v>140</v>
      </c>
      <c r="G10" s="1" t="s">
        <v>97</v>
      </c>
      <c r="I10" s="1" t="s">
        <v>141</v>
      </c>
      <c r="K10" s="1" t="s">
        <v>94</v>
      </c>
    </row>
    <row r="11" spans="1:12" x14ac:dyDescent="0.25">
      <c r="A11" s="1">
        <v>35</v>
      </c>
      <c r="B11" s="1" t="s">
        <v>134</v>
      </c>
      <c r="D11" s="1" t="s">
        <v>97</v>
      </c>
      <c r="E11" s="1" t="s">
        <v>135</v>
      </c>
      <c r="F11" s="1" t="s">
        <v>136</v>
      </c>
      <c r="G11" s="1" t="s">
        <v>97</v>
      </c>
      <c r="H11" s="1" t="s">
        <v>137</v>
      </c>
      <c r="I11" s="1" t="s">
        <v>138</v>
      </c>
      <c r="K11" s="1" t="s">
        <v>72</v>
      </c>
    </row>
    <row r="12" spans="1:12" x14ac:dyDescent="0.25">
      <c r="A12" s="1">
        <v>18</v>
      </c>
      <c r="B12" s="1" t="s">
        <v>18</v>
      </c>
      <c r="D12" s="1" t="s">
        <v>61</v>
      </c>
      <c r="E12" s="1" t="s">
        <v>95</v>
      </c>
      <c r="F12" s="1" t="s">
        <v>96</v>
      </c>
      <c r="G12" s="2" t="s">
        <v>97</v>
      </c>
      <c r="H12" s="1" t="s">
        <v>98</v>
      </c>
      <c r="I12" s="1" t="s">
        <v>99</v>
      </c>
      <c r="J12" s="1" t="s">
        <v>100</v>
      </c>
      <c r="K12" s="1" t="s">
        <v>72</v>
      </c>
    </row>
    <row r="13" spans="1:12" x14ac:dyDescent="0.25">
      <c r="A13" s="1">
        <v>19</v>
      </c>
      <c r="B13" s="1" t="s">
        <v>101</v>
      </c>
      <c r="D13" s="1" t="s">
        <v>61</v>
      </c>
      <c r="E13" s="1" t="s">
        <v>95</v>
      </c>
      <c r="F13" s="1" t="s">
        <v>96</v>
      </c>
      <c r="G13" s="2" t="s">
        <v>97</v>
      </c>
      <c r="H13" s="1" t="s">
        <v>98</v>
      </c>
      <c r="I13" s="1" t="s">
        <v>99</v>
      </c>
      <c r="J13" s="1" t="s">
        <v>100</v>
      </c>
      <c r="K13" s="1" t="s">
        <v>72</v>
      </c>
    </row>
    <row r="14" spans="1:12" x14ac:dyDescent="0.25">
      <c r="A14" s="2">
        <v>7</v>
      </c>
      <c r="B14" s="2" t="s">
        <v>24</v>
      </c>
      <c r="C14" s="2" t="s">
        <v>39</v>
      </c>
      <c r="D14" s="2" t="s">
        <v>78</v>
      </c>
      <c r="E14" s="2" t="s">
        <v>79</v>
      </c>
      <c r="F14" s="5" t="s">
        <v>80</v>
      </c>
      <c r="G14" s="2" t="s">
        <v>81</v>
      </c>
      <c r="H14" s="2" t="s">
        <v>82</v>
      </c>
      <c r="I14" s="2" t="s">
        <v>83</v>
      </c>
      <c r="J14" s="2"/>
      <c r="K14" s="2" t="s">
        <v>72</v>
      </c>
    </row>
    <row r="15" spans="1:12" x14ac:dyDescent="0.25">
      <c r="A15" s="2">
        <v>5</v>
      </c>
      <c r="B15" s="2" t="s">
        <v>25</v>
      </c>
      <c r="C15" s="2" t="s">
        <v>39</v>
      </c>
      <c r="D15" s="2" t="s">
        <v>78</v>
      </c>
      <c r="E15" s="2" t="s">
        <v>79</v>
      </c>
      <c r="F15" s="5" t="s">
        <v>80</v>
      </c>
      <c r="G15" s="2" t="s">
        <v>81</v>
      </c>
      <c r="H15" s="2" t="s">
        <v>84</v>
      </c>
      <c r="I15" s="2" t="s">
        <v>85</v>
      </c>
      <c r="J15" s="2"/>
      <c r="K15" s="2" t="s">
        <v>72</v>
      </c>
    </row>
    <row r="16" spans="1:12" x14ac:dyDescent="0.25">
      <c r="A16" s="1">
        <v>6</v>
      </c>
      <c r="B16" s="1" t="s">
        <v>86</v>
      </c>
      <c r="D16" s="1" t="s">
        <v>78</v>
      </c>
      <c r="E16" s="1" t="s">
        <v>87</v>
      </c>
      <c r="F16" s="1" t="s">
        <v>88</v>
      </c>
      <c r="G16" s="1" t="s">
        <v>43</v>
      </c>
      <c r="I16" s="1" t="s">
        <v>89</v>
      </c>
      <c r="K16" s="1" t="s">
        <v>72</v>
      </c>
    </row>
    <row r="17" spans="1:11" x14ac:dyDescent="0.25">
      <c r="A17" s="2">
        <v>11</v>
      </c>
      <c r="B17" s="2" t="s">
        <v>34</v>
      </c>
      <c r="C17" s="2"/>
      <c r="D17" s="2" t="s">
        <v>61</v>
      </c>
      <c r="E17" s="2" t="s">
        <v>160</v>
      </c>
      <c r="F17" s="5" t="s">
        <v>80</v>
      </c>
      <c r="G17" s="2" t="s">
        <v>81</v>
      </c>
      <c r="H17" s="2" t="s">
        <v>166</v>
      </c>
      <c r="I17" s="2" t="s">
        <v>167</v>
      </c>
      <c r="J17" s="2" t="s">
        <v>168</v>
      </c>
      <c r="K17" s="2" t="s">
        <v>72</v>
      </c>
    </row>
    <row r="18" spans="1:11" x14ac:dyDescent="0.25">
      <c r="A18" s="3">
        <v>14</v>
      </c>
      <c r="B18" s="3" t="s">
        <v>35</v>
      </c>
      <c r="C18" s="3" t="s">
        <v>192</v>
      </c>
      <c r="D18" s="3" t="s">
        <v>78</v>
      </c>
      <c r="E18" s="3" t="s">
        <v>79</v>
      </c>
      <c r="F18" s="3" t="s">
        <v>193</v>
      </c>
      <c r="G18" s="3" t="s">
        <v>81</v>
      </c>
      <c r="H18" s="3" t="s">
        <v>194</v>
      </c>
      <c r="I18" s="3" t="s">
        <v>195</v>
      </c>
      <c r="J18" s="3"/>
      <c r="K18" s="3" t="s">
        <v>72</v>
      </c>
    </row>
    <row r="19" spans="1:11" x14ac:dyDescent="0.25">
      <c r="A19" s="1">
        <v>25</v>
      </c>
      <c r="B19" s="1" t="s">
        <v>60</v>
      </c>
      <c r="D19" s="1" t="s">
        <v>61</v>
      </c>
      <c r="E19" s="1" t="s">
        <v>62</v>
      </c>
      <c r="F19" s="1" t="s">
        <v>63</v>
      </c>
      <c r="G19" s="1" t="s">
        <v>64</v>
      </c>
      <c r="H19" s="1" t="s">
        <v>64</v>
      </c>
      <c r="I19" s="1" t="s">
        <v>65</v>
      </c>
      <c r="J19" s="1" t="s">
        <v>66</v>
      </c>
      <c r="K19" s="1" t="s">
        <v>67</v>
      </c>
    </row>
    <row r="20" spans="1:11" x14ac:dyDescent="0.25">
      <c r="A20" s="1">
        <v>26</v>
      </c>
      <c r="B20" s="1" t="s">
        <v>196</v>
      </c>
      <c r="D20" s="1" t="s">
        <v>97</v>
      </c>
      <c r="E20" s="1" t="s">
        <v>135</v>
      </c>
      <c r="F20" s="1" t="s">
        <v>197</v>
      </c>
      <c r="G20" s="1" t="s">
        <v>97</v>
      </c>
      <c r="H20" s="1" t="s">
        <v>137</v>
      </c>
      <c r="I20" s="1" t="s">
        <v>138</v>
      </c>
      <c r="K20" s="1" t="s">
        <v>94</v>
      </c>
    </row>
    <row r="21" spans="1:11" x14ac:dyDescent="0.25">
      <c r="A21" s="1">
        <v>27</v>
      </c>
      <c r="B21" s="1" t="s">
        <v>111</v>
      </c>
      <c r="D21" s="1" t="s">
        <v>61</v>
      </c>
      <c r="E21" s="1" t="s">
        <v>112</v>
      </c>
      <c r="F21" s="1" t="s">
        <v>113</v>
      </c>
      <c r="G21" s="1" t="s">
        <v>97</v>
      </c>
      <c r="H21" s="1" t="s">
        <v>114</v>
      </c>
      <c r="I21" s="1" t="s">
        <v>115</v>
      </c>
      <c r="K21" s="1" t="s">
        <v>94</v>
      </c>
    </row>
    <row r="22" spans="1:11" x14ac:dyDescent="0.25">
      <c r="A22" s="2">
        <v>28</v>
      </c>
      <c r="B22" s="2" t="s">
        <v>169</v>
      </c>
      <c r="C22" s="2"/>
      <c r="D22" s="2" t="s">
        <v>61</v>
      </c>
      <c r="E22" s="2" t="s">
        <v>160</v>
      </c>
      <c r="F22" s="5" t="s">
        <v>80</v>
      </c>
      <c r="G22" s="2" t="s">
        <v>81</v>
      </c>
      <c r="H22" s="2" t="s">
        <v>170</v>
      </c>
      <c r="I22" s="2" t="s">
        <v>171</v>
      </c>
      <c r="J22" s="2"/>
      <c r="K22" s="2" t="s">
        <v>72</v>
      </c>
    </row>
    <row r="23" spans="1:11" x14ac:dyDescent="0.25">
      <c r="A23" s="2">
        <v>29</v>
      </c>
      <c r="B23" s="2" t="s">
        <v>172</v>
      </c>
      <c r="C23" s="2"/>
      <c r="D23" s="2" t="s">
        <v>61</v>
      </c>
      <c r="E23" s="2" t="s">
        <v>160</v>
      </c>
      <c r="F23" s="5" t="s">
        <v>80</v>
      </c>
      <c r="G23" s="2" t="s">
        <v>81</v>
      </c>
      <c r="H23" s="2" t="s">
        <v>173</v>
      </c>
      <c r="I23" s="2" t="s">
        <v>174</v>
      </c>
      <c r="J23" s="2"/>
      <c r="K23" s="2" t="s">
        <v>72</v>
      </c>
    </row>
    <row r="24" spans="1:11" x14ac:dyDescent="0.25">
      <c r="A24" s="1">
        <v>30</v>
      </c>
      <c r="B24" s="1" t="s">
        <v>106</v>
      </c>
      <c r="D24" s="1" t="s">
        <v>61</v>
      </c>
      <c r="E24" s="1" t="s">
        <v>107</v>
      </c>
      <c r="F24" s="1" t="s">
        <v>108</v>
      </c>
      <c r="G24" s="1" t="s">
        <v>104</v>
      </c>
      <c r="H24" s="1" t="s">
        <v>109</v>
      </c>
      <c r="I24" s="1" t="s">
        <v>110</v>
      </c>
      <c r="K24" s="1" t="s">
        <v>94</v>
      </c>
    </row>
    <row r="25" spans="1:11" x14ac:dyDescent="0.25">
      <c r="A25" s="1">
        <v>31</v>
      </c>
      <c r="B25" s="1" t="s">
        <v>121</v>
      </c>
      <c r="D25" s="1" t="s">
        <v>61</v>
      </c>
      <c r="E25" s="1" t="s">
        <v>64</v>
      </c>
      <c r="F25" s="1" t="s">
        <v>122</v>
      </c>
      <c r="G25" s="1" t="s">
        <v>64</v>
      </c>
      <c r="H25" s="1" t="s">
        <v>123</v>
      </c>
      <c r="I25" s="1" t="s">
        <v>65</v>
      </c>
      <c r="J25" s="1" t="s">
        <v>124</v>
      </c>
      <c r="K25" s="1" t="s">
        <v>94</v>
      </c>
    </row>
    <row r="26" spans="1:11" x14ac:dyDescent="0.25">
      <c r="A26" s="2">
        <v>32</v>
      </c>
      <c r="B26" s="2" t="s">
        <v>187</v>
      </c>
      <c r="C26" s="2"/>
      <c r="D26" s="2" t="s">
        <v>61</v>
      </c>
      <c r="E26" s="4" t="s">
        <v>188</v>
      </c>
      <c r="F26" s="2" t="s">
        <v>189</v>
      </c>
      <c r="G26" s="2" t="s">
        <v>190</v>
      </c>
      <c r="H26" s="2"/>
      <c r="I26" s="2" t="s">
        <v>191</v>
      </c>
      <c r="J26" s="2"/>
      <c r="K26" s="2" t="s">
        <v>94</v>
      </c>
    </row>
    <row r="27" spans="1:11" x14ac:dyDescent="0.25">
      <c r="A27" s="1">
        <v>33</v>
      </c>
      <c r="B27" s="1" t="s">
        <v>153</v>
      </c>
      <c r="D27" s="1" t="s">
        <v>61</v>
      </c>
      <c r="E27" s="1" t="s">
        <v>154</v>
      </c>
      <c r="F27" s="1" t="s">
        <v>155</v>
      </c>
      <c r="G27" s="1" t="s">
        <v>156</v>
      </c>
      <c r="H27" s="1" t="s">
        <v>157</v>
      </c>
      <c r="I27" s="1" t="s">
        <v>158</v>
      </c>
      <c r="K27" s="1" t="s">
        <v>94</v>
      </c>
    </row>
    <row r="28" spans="1:11" x14ac:dyDescent="0.25">
      <c r="A28" s="1">
        <v>34</v>
      </c>
      <c r="B28" s="1" t="s">
        <v>73</v>
      </c>
      <c r="D28" s="1" t="s">
        <v>61</v>
      </c>
      <c r="E28" s="1" t="s">
        <v>74</v>
      </c>
      <c r="F28" s="1" t="s">
        <v>75</v>
      </c>
      <c r="G28" s="1" t="s">
        <v>76</v>
      </c>
      <c r="H28" s="1" t="s">
        <v>76</v>
      </c>
      <c r="I28" s="1" t="s">
        <v>77</v>
      </c>
      <c r="K28" s="1" t="s">
        <v>67</v>
      </c>
    </row>
    <row r="29" spans="1:11" x14ac:dyDescent="0.25">
      <c r="A29" s="1">
        <v>36</v>
      </c>
      <c r="B29" s="1" t="s">
        <v>125</v>
      </c>
      <c r="D29" s="1" t="s">
        <v>61</v>
      </c>
      <c r="E29" s="1" t="s">
        <v>126</v>
      </c>
      <c r="F29" s="1" t="s">
        <v>127</v>
      </c>
      <c r="G29" s="1" t="s">
        <v>64</v>
      </c>
      <c r="H29" s="1" t="s">
        <v>128</v>
      </c>
      <c r="I29" s="1" t="s">
        <v>65</v>
      </c>
      <c r="K29" s="1" t="s">
        <v>94</v>
      </c>
    </row>
    <row r="30" spans="1:11" x14ac:dyDescent="0.25">
      <c r="A30" s="2">
        <v>37</v>
      </c>
      <c r="B30" s="2" t="s">
        <v>175</v>
      </c>
      <c r="C30" s="2"/>
      <c r="D30" s="2" t="s">
        <v>61</v>
      </c>
      <c r="E30" s="2" t="s">
        <v>160</v>
      </c>
      <c r="F30" s="5" t="s">
        <v>80</v>
      </c>
      <c r="G30" s="2" t="s">
        <v>81</v>
      </c>
      <c r="H30" s="2" t="s">
        <v>176</v>
      </c>
      <c r="I30" s="2" t="s">
        <v>177</v>
      </c>
      <c r="J30" s="2"/>
      <c r="K30" s="2" t="s">
        <v>72</v>
      </c>
    </row>
    <row r="31" spans="1:11" x14ac:dyDescent="0.25">
      <c r="A31" s="1">
        <v>38</v>
      </c>
      <c r="B31" s="1" t="s">
        <v>90</v>
      </c>
      <c r="D31" s="1" t="s">
        <v>78</v>
      </c>
      <c r="E31" s="1" t="s">
        <v>91</v>
      </c>
      <c r="F31" s="1" t="s">
        <v>92</v>
      </c>
      <c r="G31" s="1" t="s">
        <v>42</v>
      </c>
      <c r="I31" s="1" t="s">
        <v>93</v>
      </c>
      <c r="K31" s="1" t="s">
        <v>94</v>
      </c>
    </row>
    <row r="32" spans="1:11" x14ac:dyDescent="0.25">
      <c r="A32" s="2"/>
      <c r="B32" s="2" t="s">
        <v>178</v>
      </c>
      <c r="C32" s="2"/>
      <c r="D32" s="2" t="s">
        <v>61</v>
      </c>
      <c r="E32" s="2" t="s">
        <v>160</v>
      </c>
      <c r="F32" s="5" t="s">
        <v>80</v>
      </c>
      <c r="G32" s="2" t="s">
        <v>81</v>
      </c>
      <c r="H32" s="5" t="s">
        <v>179</v>
      </c>
      <c r="I32" s="2" t="s">
        <v>180</v>
      </c>
      <c r="J32" s="2"/>
      <c r="K32" s="2" t="s">
        <v>72</v>
      </c>
    </row>
    <row r="33" spans="1:11" x14ac:dyDescent="0.25">
      <c r="A33" s="2"/>
      <c r="B33" s="2" t="s">
        <v>181</v>
      </c>
      <c r="C33" s="2"/>
      <c r="D33" s="2" t="s">
        <v>61</v>
      </c>
      <c r="E33" s="2" t="s">
        <v>160</v>
      </c>
      <c r="F33" s="2" t="s">
        <v>80</v>
      </c>
      <c r="G33" s="2" t="s">
        <v>81</v>
      </c>
      <c r="H33" s="5" t="s">
        <v>182</v>
      </c>
      <c r="I33" s="2" t="s">
        <v>183</v>
      </c>
      <c r="J33" s="2"/>
      <c r="K33" s="2" t="s">
        <v>72</v>
      </c>
    </row>
    <row r="34" spans="1:11" x14ac:dyDescent="0.25">
      <c r="A34" s="2"/>
      <c r="B34" s="2" t="s">
        <v>184</v>
      </c>
      <c r="C34" s="2"/>
      <c r="D34" s="2" t="s">
        <v>61</v>
      </c>
      <c r="E34" s="2" t="s">
        <v>160</v>
      </c>
      <c r="F34" s="2" t="s">
        <v>80</v>
      </c>
      <c r="G34" s="2" t="s">
        <v>81</v>
      </c>
      <c r="H34" s="5" t="s">
        <v>185</v>
      </c>
      <c r="I34" s="2" t="s">
        <v>186</v>
      </c>
      <c r="J34" s="2"/>
      <c r="K34" s="2" t="s">
        <v>72</v>
      </c>
    </row>
    <row r="35" spans="1:11" x14ac:dyDescent="0.25">
      <c r="A35" s="1">
        <v>8</v>
      </c>
      <c r="B35" s="1" t="s">
        <v>116</v>
      </c>
      <c r="D35" s="1" t="s">
        <v>61</v>
      </c>
      <c r="E35" s="1" t="s">
        <v>117</v>
      </c>
      <c r="F35" s="1" t="s">
        <v>118</v>
      </c>
      <c r="G35" s="1" t="s">
        <v>40</v>
      </c>
      <c r="H35" s="1" t="s">
        <v>119</v>
      </c>
      <c r="I35" s="1" t="s">
        <v>120</v>
      </c>
      <c r="K35" s="1" t="s">
        <v>72</v>
      </c>
    </row>
    <row r="36" spans="1:11" x14ac:dyDescent="0.25">
      <c r="A36" s="1">
        <v>12</v>
      </c>
      <c r="B36" s="1" t="s">
        <v>129</v>
      </c>
      <c r="D36" s="1" t="s">
        <v>130</v>
      </c>
      <c r="E36" s="1" t="s">
        <v>131</v>
      </c>
      <c r="F36" s="1" t="s">
        <v>132</v>
      </c>
      <c r="G36" s="1" t="s">
        <v>30</v>
      </c>
      <c r="I36" s="1" t="s">
        <v>133</v>
      </c>
      <c r="K36" s="1" t="s">
        <v>72</v>
      </c>
    </row>
  </sheetData>
  <autoFilter ref="A1:L36">
    <sortState ref="A2:L36">
      <sortCondition ref="B1:B36"/>
    </sortState>
  </autoFilter>
  <hyperlinks>
    <hyperlink ref="E26" r:id="rId1"/>
  </hyperlinks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Plan de PROD</vt:lpstr>
      <vt:lpstr>Hosts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InnoThera</dc:creator>
  <cp:lastModifiedBy>Pierre-Eric MARION</cp:lastModifiedBy>
  <dcterms:created xsi:type="dcterms:W3CDTF">2010-06-28T15:25:00Z</dcterms:created>
  <dcterms:modified xsi:type="dcterms:W3CDTF">2016-10-13T11:01:49Z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