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f\Documents\CPM\Inscriptions\Saison 2019 - 2020\"/>
    </mc:Choice>
  </mc:AlternateContent>
  <bookViews>
    <workbookView xWindow="0" yWindow="0" windowWidth="20490" windowHeight="7620" activeTab="1"/>
  </bookViews>
  <sheets>
    <sheet name="Données Brutes" sheetId="1" r:id="rId1"/>
    <sheet name="Licenciés" sheetId="2" r:id="rId2"/>
    <sheet name="Comptabilité" sheetId="4" r:id="rId3"/>
    <sheet name="Data_Tarifs" sheetId="3" r:id="rId4"/>
  </sheets>
  <definedNames>
    <definedName name="_xlnm._FilterDatabase" localSheetId="2" hidden="1">Comptabilité!$A$4:$Q$4</definedName>
    <definedName name="_xlnm._FilterDatabase" localSheetId="1" hidden="1">Licenciés!$A$4:$BV$4</definedName>
  </definedNames>
  <calcPr calcId="162913"/>
</workbook>
</file>

<file path=xl/calcChain.xml><?xml version="1.0" encoding="utf-8"?>
<calcChain xmlns="http://schemas.openxmlformats.org/spreadsheetml/2006/main">
  <c r="O10" i="4" l="1"/>
  <c r="H10" i="4"/>
  <c r="P10" i="4" s="1"/>
  <c r="A10" i="4"/>
  <c r="P13" i="4"/>
  <c r="O13" i="4"/>
  <c r="H13" i="4"/>
  <c r="A13" i="4"/>
  <c r="P8" i="4"/>
  <c r="O8" i="4"/>
  <c r="H8" i="4"/>
  <c r="A8" i="4"/>
  <c r="P11" i="4"/>
  <c r="O11" i="4"/>
  <c r="H11" i="4"/>
  <c r="A11" i="4"/>
  <c r="P18" i="4"/>
  <c r="O18" i="4"/>
  <c r="H18" i="4"/>
  <c r="A18" i="4"/>
  <c r="P20" i="4"/>
  <c r="O20" i="4"/>
  <c r="H20" i="4"/>
  <c r="A20" i="4"/>
  <c r="P19" i="4"/>
  <c r="O19" i="4"/>
  <c r="H19" i="4"/>
  <c r="A19" i="4"/>
  <c r="P9" i="4"/>
  <c r="O9" i="4"/>
  <c r="H9" i="4"/>
  <c r="A9" i="4"/>
  <c r="P14" i="4"/>
  <c r="O14" i="4"/>
  <c r="H14" i="4"/>
  <c r="A14" i="4"/>
  <c r="P5" i="4"/>
  <c r="O5" i="4"/>
  <c r="H5" i="4"/>
  <c r="A5" i="4"/>
  <c r="P15" i="4"/>
  <c r="O15" i="4"/>
  <c r="H15" i="4"/>
  <c r="A15" i="4"/>
  <c r="P17" i="4"/>
  <c r="O17" i="4"/>
  <c r="H17" i="4"/>
  <c r="A17" i="4"/>
  <c r="P21" i="4"/>
  <c r="O21" i="4"/>
  <c r="H21" i="4"/>
  <c r="A21" i="4"/>
  <c r="P7" i="4"/>
  <c r="O7" i="4"/>
  <c r="H7" i="4"/>
  <c r="A7" i="4"/>
  <c r="P6" i="4"/>
  <c r="O6" i="4"/>
  <c r="H6" i="4"/>
  <c r="A6" i="4"/>
  <c r="P16" i="4"/>
  <c r="O16" i="4"/>
  <c r="H16" i="4"/>
  <c r="A16" i="4"/>
  <c r="P12" i="4"/>
  <c r="O12" i="4"/>
  <c r="H12" i="4"/>
  <c r="A12" i="4"/>
  <c r="AJ10" i="2"/>
  <c r="F10" i="2"/>
  <c r="A10" i="2"/>
  <c r="AJ13" i="2"/>
  <c r="F13" i="2"/>
  <c r="A13" i="2"/>
  <c r="AJ8" i="2"/>
  <c r="F8" i="2"/>
  <c r="A8" i="2"/>
  <c r="AJ11" i="2"/>
  <c r="F11" i="2"/>
  <c r="A11" i="2"/>
  <c r="AJ18" i="2"/>
  <c r="F18" i="2"/>
  <c r="A18" i="2"/>
  <c r="AJ20" i="2"/>
  <c r="F20" i="2"/>
  <c r="A20" i="2"/>
  <c r="AJ19" i="2"/>
  <c r="F19" i="2"/>
  <c r="A19" i="2"/>
  <c r="AJ9" i="2"/>
  <c r="F9" i="2"/>
  <c r="A9" i="2"/>
  <c r="AJ14" i="2"/>
  <c r="F14" i="2"/>
  <c r="A14" i="2"/>
  <c r="AJ5" i="2"/>
  <c r="F5" i="2"/>
  <c r="A5" i="2"/>
  <c r="AJ15" i="2"/>
  <c r="F15" i="2"/>
  <c r="A15" i="2"/>
  <c r="AJ17" i="2"/>
  <c r="F17" i="2"/>
  <c r="A17" i="2"/>
  <c r="AJ21" i="2"/>
  <c r="F21" i="2"/>
  <c r="A21" i="2"/>
  <c r="AJ7" i="2"/>
  <c r="F7" i="2"/>
  <c r="A7" i="2"/>
  <c r="AJ6" i="2"/>
  <c r="F6" i="2"/>
  <c r="A6" i="2"/>
  <c r="AJ16" i="2"/>
  <c r="F16" i="2"/>
  <c r="A16" i="2"/>
  <c r="AJ12" i="2"/>
  <c r="F12" i="2"/>
  <c r="A12" i="2"/>
  <c r="D3" i="4" l="1"/>
  <c r="E3" i="4"/>
  <c r="F3" i="4"/>
  <c r="G3" i="4"/>
  <c r="I3" i="4"/>
  <c r="J3" i="4"/>
  <c r="K3" i="4"/>
  <c r="L3" i="4"/>
  <c r="M3" i="4"/>
  <c r="N3" i="4"/>
  <c r="C3" i="4"/>
  <c r="H3" i="4" l="1"/>
  <c r="O3" i="4"/>
  <c r="P3" i="4" l="1"/>
</calcChain>
</file>

<file path=xl/sharedStrings.xml><?xml version="1.0" encoding="utf-8"?>
<sst xmlns="http://schemas.openxmlformats.org/spreadsheetml/2006/main" count="600" uniqueCount="262">
  <si>
    <t>Détails de la soumission</t>
  </si>
  <si>
    <t>Plongeur</t>
  </si>
  <si>
    <t>RIFAP</t>
  </si>
  <si>
    <t>Nitrox</t>
  </si>
  <si>
    <t>Technicien Inspection Visuelle</t>
  </si>
  <si>
    <t>Encadrant</t>
  </si>
  <si>
    <t>Encadrant Handi</t>
  </si>
  <si>
    <t>Encadrant PSP</t>
  </si>
  <si>
    <t>Encadrant Apnée</t>
  </si>
  <si>
    <t>Séquentiel</t>
  </si>
  <si>
    <t>SID</t>
  </si>
  <si>
    <t>Heure de soumission</t>
  </si>
  <si>
    <t>Heure de complétion</t>
  </si>
  <si>
    <t>Heure de modification</t>
  </si>
  <si>
    <t>Brouillon</t>
  </si>
  <si>
    <t>Adresse IP</t>
  </si>
  <si>
    <t>UID</t>
  </si>
  <si>
    <t>Nom d'utilisateur</t>
  </si>
  <si>
    <t>Nom</t>
  </si>
  <si>
    <t>Prénom</t>
  </si>
  <si>
    <t>Sexe</t>
  </si>
  <si>
    <t>Profession</t>
  </si>
  <si>
    <t>Date de Naissance</t>
  </si>
  <si>
    <t>Ville de Naissance</t>
  </si>
  <si>
    <t>Département de naissance</t>
  </si>
  <si>
    <t>Nationalité</t>
  </si>
  <si>
    <t>Adresse</t>
  </si>
  <si>
    <t>Code Postal</t>
  </si>
  <si>
    <t>Ville</t>
  </si>
  <si>
    <t>Tel Fixe</t>
  </si>
  <si>
    <t>Tel Portable</t>
  </si>
  <si>
    <t>Adresse email</t>
  </si>
  <si>
    <t>1e Inscription à la FFESSM</t>
  </si>
  <si>
    <t>Numéro de Licence</t>
  </si>
  <si>
    <t>Débutant</t>
  </si>
  <si>
    <t>Etoile de Mer</t>
  </si>
  <si>
    <t>Plongeur de Bronze</t>
  </si>
  <si>
    <t>Plongeur d'Argent</t>
  </si>
  <si>
    <t>Plongeur d'Or</t>
  </si>
  <si>
    <t>N1</t>
  </si>
  <si>
    <t>N2</t>
  </si>
  <si>
    <t>N3</t>
  </si>
  <si>
    <t>N4</t>
  </si>
  <si>
    <t>N5</t>
  </si>
  <si>
    <t>PESH 6</t>
  </si>
  <si>
    <t>PESH 12</t>
  </si>
  <si>
    <t>PESH 20</t>
  </si>
  <si>
    <t>PESH 40</t>
  </si>
  <si>
    <t>Nitrox Confirmé</t>
  </si>
  <si>
    <t>TIV</t>
  </si>
  <si>
    <t>Numéro TIV</t>
  </si>
  <si>
    <t>E1</t>
  </si>
  <si>
    <t>E2</t>
  </si>
  <si>
    <t>E3 (MF1)</t>
  </si>
  <si>
    <t>E4 (MF2)</t>
  </si>
  <si>
    <t>Instructeur</t>
  </si>
  <si>
    <t>EH1</t>
  </si>
  <si>
    <t>EH2</t>
  </si>
  <si>
    <t>MFEH1</t>
  </si>
  <si>
    <t>MFEH2</t>
  </si>
  <si>
    <t>EF1</t>
  </si>
  <si>
    <t>EF2</t>
  </si>
  <si>
    <t>GRS</t>
  </si>
  <si>
    <t>IE1</t>
  </si>
  <si>
    <t>IE2</t>
  </si>
  <si>
    <t>MEF1</t>
  </si>
  <si>
    <t>MEF2</t>
  </si>
  <si>
    <t>Date</t>
  </si>
  <si>
    <t>Nom du médecin</t>
  </si>
  <si>
    <t>Prénom du médecin</t>
  </si>
  <si>
    <t>Type de médecin</t>
  </si>
  <si>
    <t>Tél Fixe</t>
  </si>
  <si>
    <t>Tél Portable</t>
  </si>
  <si>
    <t>Statut</t>
  </si>
  <si>
    <t>Autre</t>
  </si>
  <si>
    <t>Email</t>
  </si>
  <si>
    <t>Forfait 1ère inscription 20 €</t>
  </si>
  <si>
    <t>Réduction famille -20 €</t>
  </si>
  <si>
    <t>Choix d'assurance</t>
  </si>
  <si>
    <t>Formule choisie</t>
  </si>
  <si>
    <t>Assureur</t>
  </si>
  <si>
    <t>Numéro de police</t>
  </si>
  <si>
    <t>Téléphone</t>
  </si>
  <si>
    <t>Accepter</t>
  </si>
  <si>
    <t>J'autorise le Club de Plongée Matheysin à utiliser mon image à fins de communiquer sur les activités du club</t>
  </si>
  <si>
    <t>Votre réponse :</t>
  </si>
  <si>
    <t>0</t>
  </si>
  <si>
    <t>0.0.0.0</t>
  </si>
  <si>
    <t>Anonymous</t>
  </si>
  <si>
    <t>Je ne souhaite pas souscrire d'assurance individuelle</t>
  </si>
  <si>
    <t>Etat Civil</t>
  </si>
  <si>
    <t>Licence</t>
  </si>
  <si>
    <t>Début de saison</t>
  </si>
  <si>
    <t>Visé dans la saison</t>
  </si>
  <si>
    <t>Certif Médical</t>
  </si>
  <si>
    <t>Personnes à prévenir</t>
  </si>
  <si>
    <t>Contact 1</t>
  </si>
  <si>
    <t>Contact 2</t>
  </si>
  <si>
    <t>Resp Légal 1</t>
  </si>
  <si>
    <t>Responsables Légaux</t>
  </si>
  <si>
    <t>Frais d'inscription</t>
  </si>
  <si>
    <t>Rajouter une autre personne à prévenir</t>
  </si>
  <si>
    <t>Cotisation Club</t>
  </si>
  <si>
    <t>Total des Frais d'Inscription</t>
  </si>
  <si>
    <t>1</t>
  </si>
  <si>
    <t>2700266</t>
  </si>
  <si>
    <t>cristofoli</t>
  </si>
  <si>
    <t>stéphane</t>
  </si>
  <si>
    <t>Adulte --- 40,34 €</t>
  </si>
  <si>
    <t>Adulte --- 119,66 €</t>
  </si>
  <si>
    <t>Je souhaite souscrire une assurance individuelle AXA</t>
  </si>
  <si>
    <t>AXA Loisir 1 --- 20 €</t>
  </si>
  <si>
    <t>2632553</t>
  </si>
  <si>
    <t>Dugué</t>
  </si>
  <si>
    <t>Sébastien</t>
  </si>
  <si>
    <t>2645656</t>
  </si>
  <si>
    <t>MARGOT</t>
  </si>
  <si>
    <t>Pauline</t>
  </si>
  <si>
    <t>Adolescent --- 25,51 €</t>
  </si>
  <si>
    <t>Adolescent --- 94,49 €</t>
  </si>
  <si>
    <t>Je possède déja une assurance individuelle qui couvre les risques liés à la plongée</t>
  </si>
  <si>
    <t>2650741</t>
  </si>
  <si>
    <t>BANNET</t>
  </si>
  <si>
    <t>PHILIPPE</t>
  </si>
  <si>
    <t>AXA Loisir 3 avec option TOP --- 83 €</t>
  </si>
  <si>
    <t>2653012</t>
  </si>
  <si>
    <t>BAPTISTE</t>
  </si>
  <si>
    <t>Cyril</t>
  </si>
  <si>
    <t>AXA Loisir 3 --- 42 €</t>
  </si>
  <si>
    <t>2654690</t>
  </si>
  <si>
    <t>Vieux</t>
  </si>
  <si>
    <t>Bernard</t>
  </si>
  <si>
    <t>2658243</t>
  </si>
  <si>
    <t>NICOLAS</t>
  </si>
  <si>
    <t>Isabelle</t>
  </si>
  <si>
    <t>AXA Loisir 2 avec option TOP --- 50 €</t>
  </si>
  <si>
    <t>2659993</t>
  </si>
  <si>
    <t>LERESTEUX</t>
  </si>
  <si>
    <t>CATHERINE</t>
  </si>
  <si>
    <t>AXA Loisir 1 avec option TOP --- 39 €</t>
  </si>
  <si>
    <t>2662551</t>
  </si>
  <si>
    <t>ailloud</t>
  </si>
  <si>
    <t>patrice</t>
  </si>
  <si>
    <t>2667302</t>
  </si>
  <si>
    <t>jaymond</t>
  </si>
  <si>
    <t>sandrine</t>
  </si>
  <si>
    <t>2679735</t>
  </si>
  <si>
    <t>Bonhomme</t>
  </si>
  <si>
    <t>Lucie</t>
  </si>
  <si>
    <t>2680079</t>
  </si>
  <si>
    <t>Reynet</t>
  </si>
  <si>
    <t>Enzo</t>
  </si>
  <si>
    <t>2682659</t>
  </si>
  <si>
    <t>VERNAY</t>
  </si>
  <si>
    <t>Antoine</t>
  </si>
  <si>
    <t>Nageur --- 40,34 €</t>
  </si>
  <si>
    <t>Nageur --- 49,66 €</t>
  </si>
  <si>
    <t>2684932</t>
  </si>
  <si>
    <t>PIERRE</t>
  </si>
  <si>
    <t>Manon</t>
  </si>
  <si>
    <t>2687534</t>
  </si>
  <si>
    <t>DUBOIS</t>
  </si>
  <si>
    <t>Bernadette</t>
  </si>
  <si>
    <t>2687793</t>
  </si>
  <si>
    <t>Bétend</t>
  </si>
  <si>
    <t>Stéphane</t>
  </si>
  <si>
    <t>2699551</t>
  </si>
  <si>
    <t>Faucon</t>
  </si>
  <si>
    <t>Jean-Luc</t>
  </si>
  <si>
    <t>AXA Loisir 2 --- 25 €</t>
  </si>
  <si>
    <t>Reglement Intérieur</t>
  </si>
  <si>
    <t>Autorisation Parentale</t>
  </si>
  <si>
    <t>Droit à l'Image</t>
  </si>
  <si>
    <t>Captcha</t>
  </si>
  <si>
    <t>Age</t>
  </si>
  <si>
    <t>Assurance</t>
  </si>
  <si>
    <t>Autorise le CPM à utiliser mon image</t>
  </si>
  <si>
    <t>v1 1</t>
  </si>
  <si>
    <t>v1 2</t>
  </si>
  <si>
    <t>v1 3</t>
  </si>
  <si>
    <t>v1 4</t>
  </si>
  <si>
    <t>v1 5</t>
  </si>
  <si>
    <t>v1 6</t>
  </si>
  <si>
    <t>v1 7</t>
  </si>
  <si>
    <t>v1 8</t>
  </si>
  <si>
    <t>v1 9</t>
  </si>
  <si>
    <t>v1 10</t>
  </si>
  <si>
    <t>v1 11</t>
  </si>
  <si>
    <t>v1 12</t>
  </si>
  <si>
    <t>v1 13</t>
  </si>
  <si>
    <t>v1 14</t>
  </si>
  <si>
    <t>v1 15</t>
  </si>
  <si>
    <t>v1 16</t>
  </si>
  <si>
    <t>Adulte</t>
  </si>
  <si>
    <t>Adolescent</t>
  </si>
  <si>
    <t>Enfant</t>
  </si>
  <si>
    <t>Nageur</t>
  </si>
  <si>
    <t>Loisir 1</t>
  </si>
  <si>
    <t>Loisir 2</t>
  </si>
  <si>
    <t>Loisir 3</t>
  </si>
  <si>
    <t>TOP 1</t>
  </si>
  <si>
    <t>TOP 2</t>
  </si>
  <si>
    <t>TOP 3</t>
  </si>
  <si>
    <t>Règlement et Autorisations</t>
  </si>
  <si>
    <t>MARGOT Pauline</t>
  </si>
  <si>
    <t>BANNET Philippe</t>
  </si>
  <si>
    <t>BAPTISTE Cyril</t>
  </si>
  <si>
    <t>VIEUX Bernard</t>
  </si>
  <si>
    <t>NICOLAS Isabelle</t>
  </si>
  <si>
    <t>LERESTEUX Catherine</t>
  </si>
  <si>
    <t>AILLOUD Patrice</t>
  </si>
  <si>
    <t>JAYMOND Sandrine</t>
  </si>
  <si>
    <t>BONHOMME Lucie</t>
  </si>
  <si>
    <t>REYNET Enzo</t>
  </si>
  <si>
    <t>VERNAY Antoine</t>
  </si>
  <si>
    <t>PIERRE Manon</t>
  </si>
  <si>
    <t>DUBOIS Bernadette</t>
  </si>
  <si>
    <t>BÉTEND Stéphane</t>
  </si>
  <si>
    <t>FAUCON Jean-luc</t>
  </si>
  <si>
    <t>CRISTOFOLI Stéphane</t>
  </si>
  <si>
    <t>NOM Prénom</t>
  </si>
  <si>
    <t>DUGUÉ Sébastien</t>
  </si>
  <si>
    <t>profession</t>
  </si>
  <si>
    <t>Ville De Naissance</t>
  </si>
  <si>
    <t>adresse</t>
  </si>
  <si>
    <t>Enfant --- 11,33 €</t>
  </si>
  <si>
    <t>Enfant --- 28,67 €</t>
  </si>
  <si>
    <t>Responsable Légal n°1</t>
  </si>
  <si>
    <t>Contact n°1</t>
  </si>
  <si>
    <t>Responsable Légal n°2</t>
  </si>
  <si>
    <t>Forfait 1ère Inscription</t>
  </si>
  <si>
    <t>Réduction Famille</t>
  </si>
  <si>
    <t>Date de validité</t>
  </si>
  <si>
    <t>#</t>
  </si>
  <si>
    <t xml:space="preserve"> </t>
  </si>
  <si>
    <t>AXA Laffont</t>
  </si>
  <si>
    <t>Pas d'Assurance</t>
  </si>
  <si>
    <t>Assurance Personnelle</t>
  </si>
  <si>
    <t>N° Contact AXA</t>
  </si>
  <si>
    <t>Lu et Accepté</t>
  </si>
  <si>
    <t>Donne mon autorisation</t>
  </si>
  <si>
    <t>Niveau</t>
  </si>
  <si>
    <t>Total</t>
  </si>
  <si>
    <t>Droit à l'image</t>
  </si>
  <si>
    <t>Documents Justificatifs</t>
  </si>
  <si>
    <t>Certificat Médical</t>
  </si>
  <si>
    <t>Réduction famille</t>
  </si>
  <si>
    <t>Forfait 1ère inscription</t>
  </si>
  <si>
    <t>CE</t>
  </si>
  <si>
    <t>ECART</t>
  </si>
  <si>
    <t>Chèque jeunes</t>
  </si>
  <si>
    <t>Chèques Vacances</t>
  </si>
  <si>
    <t>Chèque</t>
  </si>
  <si>
    <t>Espèces</t>
  </si>
  <si>
    <t>Pass' Région</t>
  </si>
  <si>
    <t>Observations</t>
  </si>
  <si>
    <t>Adhérent</t>
  </si>
  <si>
    <t>Total Règlement</t>
  </si>
  <si>
    <t>Règlement</t>
  </si>
  <si>
    <t>01-55-92-22-82</t>
  </si>
  <si>
    <t>Coordonnées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</si>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</sst>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\ ##0"/>
  </numFmts>
  <fonts count="12" x14ac:knownFonts="1">
    <font>
      <sz val="11"/>
      <name val="Verdana"/>
    </font>
    <font>
      <sz val="11"/>
      <name val="Verdana"/>
      <family val="2"/>
    </font>
    <font>
      <b/>
      <sz val="16"/>
      <name val="Verdana"/>
      <family val="2"/>
    </font>
    <font>
      <sz val="11"/>
      <name val="Verdana"/>
      <family val="2"/>
    </font>
    <font>
      <sz val="20"/>
      <name val="Verdana"/>
      <family val="2"/>
    </font>
    <font>
      <b/>
      <sz val="18"/>
      <name val="Verdana"/>
      <family val="2"/>
    </font>
    <font>
      <sz val="11"/>
      <name val="Verdana"/>
    </font>
    <font>
      <b/>
      <sz val="11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8"/>
      <name val="Arial"/>
      <family val="2"/>
    </font>
    <font>
      <b/>
      <sz val="20"/>
      <name val="Verdana"/>
      <family val="2"/>
    </font>
  </fonts>
  <fills count="2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4F4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0" borderId="0"/>
  </cellStyleXfs>
  <cellXfs count="116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6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/>
    <xf numFmtId="0" fontId="0" fillId="7" borderId="0" xfId="0" applyFill="1"/>
    <xf numFmtId="0" fontId="0" fillId="3" borderId="0" xfId="0" applyFill="1"/>
    <xf numFmtId="0" fontId="0" fillId="8" borderId="0" xfId="0" applyFill="1"/>
    <xf numFmtId="0" fontId="0" fillId="11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13" borderId="0" xfId="0" applyFill="1"/>
    <xf numFmtId="0" fontId="0" fillId="14" borderId="0" xfId="0" applyFill="1" applyAlignment="1">
      <alignment horizontal="center"/>
    </xf>
    <xf numFmtId="0" fontId="0" fillId="9" borderId="0" xfId="0" applyFill="1"/>
    <xf numFmtId="0" fontId="0" fillId="0" borderId="0" xfId="0" applyAlignment="1">
      <alignment horizontal="center"/>
    </xf>
    <xf numFmtId="0" fontId="1" fillId="0" borderId="0" xfId="0" applyFont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 applyAlignment="1">
      <alignment vertical="center"/>
    </xf>
    <xf numFmtId="2" fontId="0" fillId="0" borderId="0" xfId="0" applyNumberFormat="1"/>
    <xf numFmtId="49" fontId="0" fillId="7" borderId="0" xfId="0" applyNumberFormat="1" applyFill="1" applyAlignment="1">
      <alignment horizontal="center" vertical="center"/>
    </xf>
    <xf numFmtId="49" fontId="0" fillId="10" borderId="0" xfId="0" applyNumberFormat="1" applyFill="1" applyAlignment="1">
      <alignment horizontal="center" vertical="center"/>
    </xf>
    <xf numFmtId="49" fontId="1" fillId="10" borderId="0" xfId="0" applyNumberFormat="1" applyFont="1" applyFill="1" applyAlignment="1">
      <alignment horizontal="center" vertical="center" wrapText="1"/>
    </xf>
    <xf numFmtId="49" fontId="1" fillId="7" borderId="0" xfId="0" applyNumberFormat="1" applyFont="1" applyFill="1" applyAlignment="1">
      <alignment horizontal="center" vertical="center" wrapText="1"/>
    </xf>
    <xf numFmtId="49" fontId="0" fillId="8" borderId="0" xfId="0" applyNumberFormat="1" applyFill="1" applyAlignment="1">
      <alignment horizontal="center" vertical="center" wrapText="1"/>
    </xf>
    <xf numFmtId="49" fontId="0" fillId="11" borderId="0" xfId="0" applyNumberFormat="1" applyFill="1" applyAlignment="1">
      <alignment horizontal="center" vertical="center" wrapText="1"/>
    </xf>
    <xf numFmtId="49" fontId="1" fillId="11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1" fontId="0" fillId="0" borderId="0" xfId="1" applyNumberFormat="1" applyFont="1" applyAlignment="1">
      <alignment horizontal="center"/>
    </xf>
    <xf numFmtId="2" fontId="0" fillId="3" borderId="0" xfId="0" applyNumberFormat="1" applyFill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49" fontId="1" fillId="7" borderId="0" xfId="0" applyNumberFormat="1" applyFont="1" applyFill="1" applyAlignment="1">
      <alignment horizontal="center" vertical="center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0" fillId="0" borderId="0" xfId="0" applyNumberFormat="1"/>
    <xf numFmtId="49" fontId="1" fillId="8" borderId="0" xfId="0" applyNumberFormat="1" applyFont="1" applyFill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2" applyNumberFormat="1" applyFont="1" applyAlignment="1">
      <alignment horizontal="center"/>
    </xf>
    <xf numFmtId="0" fontId="1" fillId="3" borderId="0" xfId="0" applyNumberFormat="1" applyFont="1" applyFill="1" applyAlignment="1">
      <alignment horizontal="center" wrapText="1"/>
    </xf>
    <xf numFmtId="0" fontId="1" fillId="3" borderId="0" xfId="0" applyNumberFormat="1" applyFont="1" applyFill="1" applyAlignment="1">
      <alignment horizontal="left" wrapText="1"/>
    </xf>
    <xf numFmtId="0" fontId="10" fillId="17" borderId="1" xfId="2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0" fillId="7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2" borderId="0" xfId="0" applyFill="1" applyAlignment="1">
      <alignment horizontal="center"/>
    </xf>
    <xf numFmtId="49" fontId="8" fillId="15" borderId="0" xfId="0" applyNumberFormat="1" applyFont="1" applyFill="1" applyAlignment="1">
      <alignment horizontal="center" vertical="center" wrapText="1"/>
    </xf>
    <xf numFmtId="49" fontId="2" fillId="6" borderId="0" xfId="0" applyNumberFormat="1" applyFont="1" applyFill="1" applyAlignment="1">
      <alignment horizontal="center" vertical="center"/>
    </xf>
    <xf numFmtId="49" fontId="1" fillId="10" borderId="0" xfId="0" applyNumberFormat="1" applyFont="1" applyFill="1" applyAlignment="1">
      <alignment horizontal="center" vertical="center" wrapText="1"/>
    </xf>
    <xf numFmtId="49" fontId="0" fillId="10" borderId="0" xfId="0" applyNumberFormat="1" applyFill="1" applyAlignment="1">
      <alignment horizontal="center" vertical="center" wrapText="1"/>
    </xf>
    <xf numFmtId="49" fontId="2" fillId="16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12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2" fillId="14" borderId="0" xfId="0" applyNumberFormat="1" applyFont="1" applyFill="1" applyAlignment="1">
      <alignment horizontal="center" vertical="center"/>
    </xf>
    <xf numFmtId="49" fontId="0" fillId="5" borderId="0" xfId="0" applyNumberFormat="1" applyFill="1" applyAlignment="1">
      <alignment horizontal="center"/>
    </xf>
    <xf numFmtId="49" fontId="0" fillId="9" borderId="0" xfId="0" applyNumberFormat="1" applyFill="1" applyAlignment="1">
      <alignment horizontal="center"/>
    </xf>
    <xf numFmtId="49" fontId="2" fillId="13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/>
    </xf>
    <xf numFmtId="49" fontId="0" fillId="10" borderId="0" xfId="0" applyNumberFormat="1" applyFill="1" applyAlignment="1">
      <alignment horizontal="center"/>
    </xf>
    <xf numFmtId="0" fontId="5" fillId="0" borderId="0" xfId="0" applyFont="1" applyAlignment="1">
      <alignment horizontal="center"/>
    </xf>
    <xf numFmtId="0" fontId="1" fillId="18" borderId="0" xfId="0" applyNumberFormat="1" applyFont="1" applyFill="1" applyAlignment="1">
      <alignment horizontal="center" wrapText="1"/>
    </xf>
    <xf numFmtId="0" fontId="1" fillId="19" borderId="0" xfId="0" applyNumberFormat="1" applyFont="1" applyFill="1" applyAlignment="1">
      <alignment horizontal="center" wrapText="1"/>
    </xf>
    <xf numFmtId="0" fontId="10" fillId="13" borderId="1" xfId="3" applyNumberFormat="1" applyFont="1" applyFill="1" applyBorder="1" applyAlignment="1" applyProtection="1">
      <alignment horizontal="center" vertical="center" wrapText="1"/>
    </xf>
    <xf numFmtId="0" fontId="0" fillId="18" borderId="0" xfId="0" applyNumberFormat="1" applyFill="1" applyAlignment="1">
      <alignment horizontal="center" wrapText="1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/>
    <xf numFmtId="0" fontId="0" fillId="0" borderId="0" xfId="0" applyNumberFormat="1" applyAlignment="1">
      <alignment horizontal="center"/>
    </xf>
    <xf numFmtId="0" fontId="11" fillId="18" borderId="0" xfId="0" applyNumberFormat="1" applyFont="1" applyFill="1" applyAlignment="1">
      <alignment horizontal="center" vertical="center"/>
    </xf>
    <xf numFmtId="0" fontId="11" fillId="17" borderId="0" xfId="2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horizontal="center"/>
    </xf>
    <xf numFmtId="49" fontId="7" fillId="3" borderId="0" xfId="0" applyNumberFormat="1" applyFont="1" applyFill="1" applyAlignment="1">
      <alignment horizontal="left"/>
    </xf>
    <xf numFmtId="49" fontId="7" fillId="3" borderId="0" xfId="0" applyNumberFormat="1" applyFont="1" applyFill="1" applyAlignment="1">
      <alignment horizontal="center" wrapText="1"/>
    </xf>
    <xf numFmtId="49" fontId="7" fillId="6" borderId="0" xfId="0" applyNumberFormat="1" applyFont="1" applyFill="1" applyAlignment="1">
      <alignment horizontal="center" wrapText="1"/>
    </xf>
    <xf numFmtId="49" fontId="7" fillId="7" borderId="0" xfId="0" applyNumberFormat="1" applyFont="1" applyFill="1" applyAlignment="1">
      <alignment horizontal="center" vertical="center"/>
    </xf>
    <xf numFmtId="49" fontId="7" fillId="10" borderId="0" xfId="0" applyNumberFormat="1" applyFont="1" applyFill="1" applyAlignment="1">
      <alignment horizontal="center" vertical="center"/>
    </xf>
    <xf numFmtId="49" fontId="7" fillId="10" borderId="0" xfId="0" applyNumberFormat="1" applyFont="1" applyFill="1" applyAlignment="1">
      <alignment horizontal="center" wrapText="1"/>
    </xf>
    <xf numFmtId="49" fontId="7" fillId="10" borderId="0" xfId="0" applyNumberFormat="1" applyFont="1" applyFill="1" applyAlignment="1">
      <alignment horizontal="center" vertical="center" wrapText="1"/>
    </xf>
    <xf numFmtId="49" fontId="7" fillId="7" borderId="0" xfId="0" applyNumberFormat="1" applyFont="1" applyFill="1" applyAlignment="1">
      <alignment horizontal="center" vertical="center" wrapText="1"/>
    </xf>
    <xf numFmtId="49" fontId="7" fillId="8" borderId="0" xfId="0" applyNumberFormat="1" applyFont="1" applyFill="1" applyAlignment="1">
      <alignment horizontal="center" vertical="center" wrapText="1"/>
    </xf>
    <xf numFmtId="49" fontId="7" fillId="11" borderId="0" xfId="0" applyNumberFormat="1" applyFont="1" applyFill="1" applyAlignment="1">
      <alignment horizontal="center" vertical="center" wrapText="1"/>
    </xf>
    <xf numFmtId="14" fontId="7" fillId="13" borderId="0" xfId="0" applyNumberFormat="1" applyFont="1" applyFill="1" applyAlignment="1">
      <alignment horizontal="center" wrapText="1"/>
    </xf>
    <xf numFmtId="49" fontId="7" fillId="13" borderId="0" xfId="0" applyNumberFormat="1" applyFont="1" applyFill="1" applyAlignment="1">
      <alignment horizontal="center" wrapText="1"/>
    </xf>
    <xf numFmtId="49" fontId="7" fillId="5" borderId="0" xfId="0" applyNumberFormat="1" applyFont="1" applyFill="1" applyAlignment="1">
      <alignment horizontal="center" wrapText="1"/>
    </xf>
    <xf numFmtId="49" fontId="7" fillId="9" borderId="0" xfId="0" applyNumberFormat="1" applyFont="1" applyFill="1" applyAlignment="1">
      <alignment horizontal="center" wrapText="1"/>
    </xf>
    <xf numFmtId="49" fontId="7" fillId="7" borderId="0" xfId="0" applyNumberFormat="1" applyFont="1" applyFill="1" applyAlignment="1">
      <alignment horizontal="center" wrapText="1"/>
    </xf>
    <xf numFmtId="49" fontId="7" fillId="11" borderId="0" xfId="0" applyNumberFormat="1" applyFont="1" applyFill="1" applyAlignment="1">
      <alignment horizontal="center" wrapText="1"/>
    </xf>
    <xf numFmtId="49" fontId="7" fillId="15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Alignment="1">
      <alignment horizontal="center"/>
    </xf>
    <xf numFmtId="49" fontId="2" fillId="3" borderId="0" xfId="0" applyNumberFormat="1" applyFont="1" applyFill="1" applyAlignment="1">
      <alignment vertical="center"/>
    </xf>
    <xf numFmtId="49" fontId="2" fillId="20" borderId="0" xfId="0" applyNumberFormat="1" applyFont="1" applyFill="1" applyAlignment="1">
      <alignment horizontal="center" vertical="center"/>
    </xf>
    <xf numFmtId="49" fontId="7" fillId="20" borderId="0" xfId="0" applyNumberFormat="1" applyFont="1" applyFill="1" applyAlignment="1">
      <alignment horizontal="center"/>
    </xf>
    <xf numFmtId="43" fontId="7" fillId="20" borderId="0" xfId="1" applyFont="1" applyFill="1" applyAlignment="1">
      <alignment horizontal="center"/>
    </xf>
    <xf numFmtId="49" fontId="2" fillId="19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49" fontId="0" fillId="21" borderId="0" xfId="0" applyNumberFormat="1" applyFill="1" applyAlignment="1">
      <alignment horizontal="center" vertical="center"/>
    </xf>
    <xf numFmtId="49" fontId="7" fillId="21" borderId="0" xfId="0" applyNumberFormat="1" applyFont="1" applyFill="1" applyAlignment="1">
      <alignment horizontal="center" wrapText="1"/>
    </xf>
    <xf numFmtId="49" fontId="0" fillId="22" borderId="0" xfId="0" applyNumberFormat="1" applyFill="1" applyAlignment="1">
      <alignment horizontal="center" vertical="center"/>
    </xf>
    <xf numFmtId="49" fontId="7" fillId="22" borderId="0" xfId="0" applyNumberFormat="1" applyFont="1" applyFill="1" applyAlignment="1">
      <alignment horizontal="center" wrapText="1"/>
    </xf>
    <xf numFmtId="49" fontId="7" fillId="23" borderId="0" xfId="0" applyNumberFormat="1" applyFont="1" applyFill="1" applyAlignment="1">
      <alignment horizontal="center" wrapText="1"/>
    </xf>
    <xf numFmtId="49" fontId="1" fillId="6" borderId="0" xfId="0" applyNumberFormat="1" applyFont="1" applyFill="1" applyAlignment="1">
      <alignment horizontal="center" vertical="center"/>
    </xf>
  </cellXfs>
  <cellStyles count="4">
    <cellStyle name="Excel Built-in Normal" xfId="3"/>
    <cellStyle name="Milliers" xfId="1" builtinId="3"/>
    <cellStyle name="Monétaire" xfId="2" builtinId="4"/>
    <cellStyle name="Normal" xfId="0" builtinId="0"/>
  </cellStyles>
  <dxfs count="0"/>
  <tableStyles count="0"/>
  <colors>
    <mruColors>
      <color rgb="FFFFFF93"/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247650</xdr:colOff>
          <xdr:row>0</xdr:row>
          <xdr:rowOff>66675</xdr:rowOff>
        </xdr:from>
        <xdr:to>
          <xdr:col>16</xdr:col>
          <xdr:colOff>895350</xdr:colOff>
          <xdr:row>0</xdr:row>
          <xdr:rowOff>638175</xdr:rowOff>
        </xdr:to>
        <xdr:sp macro="" textlink="">
          <xdr:nvSpPr>
            <xdr:cNvPr id="4098" name="Transfert_Données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74</xdr:col>
          <xdr:colOff>586467</xdr:colOff>
          <xdr:row>9</xdr:row>
          <xdr:rowOff>24493</xdr:rowOff>
        </xdr:from>
        <xdr:to>
          <xdr:col>77</xdr:col>
          <xdr:colOff>585107</xdr:colOff>
          <xdr:row>18</xdr:row>
          <xdr:rowOff>23132</xdr:rowOff>
        </xdr:to>
        <xdr:sp macro="" textlink="">
          <xdr:nvSpPr>
            <xdr:cNvPr id="5122" name="SaisieDocs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G24"/>
  <sheetViews>
    <sheetView workbookViewId="0"/>
  </sheetViews>
  <sheetFormatPr baseColWidth="10" defaultRowHeight="14.25" x14ac:dyDescent="0.2"/>
  <cols>
    <col min="1" max="9" width="3.69921875" customWidth="1"/>
    <col min="19" max="19" width="11.19921875" style="21"/>
    <col min="24" max="24" width="11.19921875" style="16"/>
    <col min="39" max="39" width="11.296875" customWidth="1"/>
  </cols>
  <sheetData>
    <row r="1" spans="1:137" ht="58.5" customHeight="1" x14ac:dyDescent="0.2">
      <c r="A1" s="20"/>
    </row>
    <row r="2" spans="1:137" x14ac:dyDescent="0.2">
      <c r="J2" s="51" t="s">
        <v>90</v>
      </c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2" t="s">
        <v>91</v>
      </c>
      <c r="Y2" s="52"/>
      <c r="Z2" s="50" t="s">
        <v>92</v>
      </c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7" t="s">
        <v>93</v>
      </c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3" t="s">
        <v>94</v>
      </c>
      <c r="CQ2" s="53"/>
      <c r="CR2" s="53"/>
      <c r="CS2" s="53"/>
      <c r="CT2" s="54" t="s">
        <v>95</v>
      </c>
      <c r="CU2" s="54"/>
      <c r="CV2" s="54"/>
      <c r="CW2" s="54"/>
      <c r="CX2" s="54"/>
      <c r="CY2" s="54"/>
      <c r="CZ2" s="54"/>
      <c r="DA2" s="54"/>
      <c r="DB2" s="14"/>
      <c r="DC2" s="50" t="s">
        <v>99</v>
      </c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t="s">
        <v>100</v>
      </c>
    </row>
    <row r="3" spans="1:137" x14ac:dyDescent="0.2">
      <c r="A3" s="60" t="s">
        <v>0</v>
      </c>
      <c r="B3" s="60"/>
      <c r="C3" s="60"/>
      <c r="D3" s="60"/>
      <c r="E3" s="60"/>
      <c r="F3" s="60"/>
      <c r="G3" s="60"/>
      <c r="H3" s="60"/>
      <c r="I3" s="60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2"/>
      <c r="Y3" s="52"/>
      <c r="Z3" s="48" t="s">
        <v>1</v>
      </c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5" t="s">
        <v>2</v>
      </c>
      <c r="AO3" s="48" t="s">
        <v>3</v>
      </c>
      <c r="AP3" s="48"/>
      <c r="AQ3" s="49" t="s">
        <v>4</v>
      </c>
      <c r="AR3" s="49"/>
      <c r="AS3" s="48" t="s">
        <v>5</v>
      </c>
      <c r="AT3" s="48"/>
      <c r="AU3" s="48"/>
      <c r="AV3" s="48"/>
      <c r="AW3" s="48"/>
      <c r="AX3" s="49" t="s">
        <v>6</v>
      </c>
      <c r="AY3" s="49"/>
      <c r="AZ3" s="49"/>
      <c r="BA3" s="49"/>
      <c r="BB3" s="48" t="s">
        <v>7</v>
      </c>
      <c r="BC3" s="48"/>
      <c r="BD3" s="49" t="s">
        <v>8</v>
      </c>
      <c r="BE3" s="49"/>
      <c r="BF3" s="49"/>
      <c r="BG3" s="49"/>
      <c r="BH3" s="49"/>
      <c r="BI3" s="58" t="s">
        <v>1</v>
      </c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9" t="s">
        <v>2</v>
      </c>
      <c r="BW3" s="58" t="s">
        <v>3</v>
      </c>
      <c r="BX3" s="58"/>
      <c r="BY3" s="9" t="s">
        <v>4</v>
      </c>
      <c r="BZ3" s="58" t="s">
        <v>5</v>
      </c>
      <c r="CA3" s="58"/>
      <c r="CB3" s="58"/>
      <c r="CC3" s="58"/>
      <c r="CD3" s="58"/>
      <c r="CE3" s="59" t="s">
        <v>6</v>
      </c>
      <c r="CF3" s="59"/>
      <c r="CG3" s="59"/>
      <c r="CH3" s="59"/>
      <c r="CI3" s="58" t="s">
        <v>7</v>
      </c>
      <c r="CJ3" s="58"/>
      <c r="CK3" s="59" t="s">
        <v>8</v>
      </c>
      <c r="CL3" s="59"/>
      <c r="CM3" s="59"/>
      <c r="CN3" s="59"/>
      <c r="CO3" s="59"/>
      <c r="CP3" s="53"/>
      <c r="CQ3" s="53"/>
      <c r="CR3" s="53"/>
      <c r="CS3" s="53"/>
      <c r="CT3" s="55" t="s">
        <v>96</v>
      </c>
      <c r="CU3" s="55"/>
      <c r="CV3" s="55"/>
      <c r="CW3" s="55"/>
      <c r="CX3" s="56" t="s">
        <v>97</v>
      </c>
      <c r="CY3" s="56"/>
      <c r="CZ3" s="56"/>
      <c r="DA3" s="56"/>
      <c r="DB3" s="4"/>
      <c r="DC3" s="48" t="s">
        <v>98</v>
      </c>
      <c r="DD3" s="48"/>
      <c r="DE3" s="48"/>
      <c r="DF3" s="48"/>
      <c r="DG3" s="48"/>
      <c r="DH3" s="48"/>
      <c r="DI3" s="48"/>
      <c r="DJ3" s="49" t="s">
        <v>98</v>
      </c>
      <c r="DK3" s="49"/>
      <c r="DL3" s="49"/>
      <c r="DM3" s="49"/>
      <c r="DN3" s="49"/>
      <c r="DO3" s="49"/>
      <c r="DP3" s="49"/>
      <c r="EA3" t="s">
        <v>170</v>
      </c>
      <c r="EC3" t="s">
        <v>171</v>
      </c>
      <c r="EE3" t="s">
        <v>172</v>
      </c>
      <c r="EG3" t="s">
        <v>173</v>
      </c>
    </row>
    <row r="4" spans="1:137" x14ac:dyDescent="0.2">
      <c r="A4" s="10" t="s">
        <v>9</v>
      </c>
      <c r="B4" s="10" t="s">
        <v>10</v>
      </c>
      <c r="C4" s="10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  <c r="I4" s="10" t="s">
        <v>17</v>
      </c>
      <c r="J4" s="7" t="s">
        <v>18</v>
      </c>
      <c r="K4" s="7" t="s">
        <v>19</v>
      </c>
      <c r="L4" s="7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7" t="s">
        <v>25</v>
      </c>
      <c r="R4" s="7" t="s">
        <v>26</v>
      </c>
      <c r="S4" s="31" t="s">
        <v>27</v>
      </c>
      <c r="T4" s="7" t="s">
        <v>28</v>
      </c>
      <c r="U4" s="7" t="s">
        <v>29</v>
      </c>
      <c r="V4" s="7" t="s">
        <v>30</v>
      </c>
      <c r="W4" s="7" t="s">
        <v>31</v>
      </c>
      <c r="X4" s="3" t="s">
        <v>32</v>
      </c>
      <c r="Y4" s="12" t="s">
        <v>33</v>
      </c>
      <c r="Z4" s="6" t="s">
        <v>34</v>
      </c>
      <c r="AA4" s="6" t="s">
        <v>35</v>
      </c>
      <c r="AB4" s="6" t="s">
        <v>36</v>
      </c>
      <c r="AC4" s="6" t="s">
        <v>37</v>
      </c>
      <c r="AD4" s="6" t="s">
        <v>38</v>
      </c>
      <c r="AE4" s="6" t="s">
        <v>39</v>
      </c>
      <c r="AF4" s="6" t="s">
        <v>40</v>
      </c>
      <c r="AG4" s="6" t="s">
        <v>41</v>
      </c>
      <c r="AH4" s="6" t="s">
        <v>42</v>
      </c>
      <c r="AI4" s="6" t="s">
        <v>43</v>
      </c>
      <c r="AJ4" s="6" t="s">
        <v>44</v>
      </c>
      <c r="AK4" s="6" t="s">
        <v>45</v>
      </c>
      <c r="AL4" s="6" t="s">
        <v>46</v>
      </c>
      <c r="AM4" s="6" t="s">
        <v>47</v>
      </c>
      <c r="AN4" s="5" t="s">
        <v>2</v>
      </c>
      <c r="AO4" s="6" t="s">
        <v>3</v>
      </c>
      <c r="AP4" s="6" t="s">
        <v>48</v>
      </c>
      <c r="AQ4" s="5" t="s">
        <v>49</v>
      </c>
      <c r="AR4" s="5" t="s">
        <v>50</v>
      </c>
      <c r="AS4" s="6" t="s">
        <v>51</v>
      </c>
      <c r="AT4" s="6" t="s">
        <v>52</v>
      </c>
      <c r="AU4" s="6" t="s">
        <v>53</v>
      </c>
      <c r="AV4" s="6" t="s">
        <v>54</v>
      </c>
      <c r="AW4" s="6" t="s">
        <v>55</v>
      </c>
      <c r="AX4" s="5" t="s">
        <v>56</v>
      </c>
      <c r="AY4" s="5" t="s">
        <v>57</v>
      </c>
      <c r="AZ4" s="5" t="s">
        <v>58</v>
      </c>
      <c r="BA4" s="5" t="s">
        <v>59</v>
      </c>
      <c r="BB4" s="6" t="s">
        <v>60</v>
      </c>
      <c r="BC4" s="6" t="s">
        <v>61</v>
      </c>
      <c r="BD4" s="5" t="s">
        <v>62</v>
      </c>
      <c r="BE4" s="5" t="s">
        <v>63</v>
      </c>
      <c r="BF4" s="5" t="s">
        <v>64</v>
      </c>
      <c r="BG4" s="5" t="s">
        <v>65</v>
      </c>
      <c r="BH4" s="5" t="s">
        <v>66</v>
      </c>
      <c r="BI4" s="8" t="s">
        <v>35</v>
      </c>
      <c r="BJ4" s="8" t="s">
        <v>36</v>
      </c>
      <c r="BK4" s="8" t="s">
        <v>37</v>
      </c>
      <c r="BL4" s="8" t="s">
        <v>38</v>
      </c>
      <c r="BM4" s="8" t="s">
        <v>39</v>
      </c>
      <c r="BN4" s="8" t="s">
        <v>40</v>
      </c>
      <c r="BO4" s="8" t="s">
        <v>41</v>
      </c>
      <c r="BP4" s="8" t="s">
        <v>42</v>
      </c>
      <c r="BQ4" s="8" t="s">
        <v>43</v>
      </c>
      <c r="BR4" s="8" t="s">
        <v>44</v>
      </c>
      <c r="BS4" s="8" t="s">
        <v>45</v>
      </c>
      <c r="BT4" s="8" t="s">
        <v>46</v>
      </c>
      <c r="BU4" s="8" t="s">
        <v>47</v>
      </c>
      <c r="BV4" s="9" t="s">
        <v>2</v>
      </c>
      <c r="BW4" s="8" t="s">
        <v>3</v>
      </c>
      <c r="BX4" s="8" t="s">
        <v>48</v>
      </c>
      <c r="BY4" s="9" t="s">
        <v>49</v>
      </c>
      <c r="BZ4" s="8" t="s">
        <v>51</v>
      </c>
      <c r="CA4" s="8" t="s">
        <v>52</v>
      </c>
      <c r="CB4" s="8" t="s">
        <v>53</v>
      </c>
      <c r="CC4" s="8" t="s">
        <v>54</v>
      </c>
      <c r="CD4" s="8" t="s">
        <v>55</v>
      </c>
      <c r="CE4" s="9" t="s">
        <v>56</v>
      </c>
      <c r="CF4" s="9" t="s">
        <v>57</v>
      </c>
      <c r="CG4" s="9" t="s">
        <v>58</v>
      </c>
      <c r="CH4" s="9" t="s">
        <v>59</v>
      </c>
      <c r="CI4" s="8" t="s">
        <v>60</v>
      </c>
      <c r="CJ4" s="8" t="s">
        <v>61</v>
      </c>
      <c r="CK4" s="9" t="s">
        <v>62</v>
      </c>
      <c r="CL4" s="9" t="s">
        <v>63</v>
      </c>
      <c r="CM4" s="9" t="s">
        <v>64</v>
      </c>
      <c r="CN4" s="9" t="s">
        <v>65</v>
      </c>
      <c r="CO4" s="9" t="s">
        <v>66</v>
      </c>
      <c r="CP4" s="13" t="s">
        <v>67</v>
      </c>
      <c r="CQ4" s="13" t="s">
        <v>68</v>
      </c>
      <c r="CR4" s="13" t="s">
        <v>69</v>
      </c>
      <c r="CS4" s="13" t="s">
        <v>70</v>
      </c>
      <c r="CT4" s="11" t="s">
        <v>18</v>
      </c>
      <c r="CU4" s="11" t="s">
        <v>19</v>
      </c>
      <c r="CV4" s="11" t="s">
        <v>71</v>
      </c>
      <c r="CW4" s="11" t="s">
        <v>72</v>
      </c>
      <c r="CX4" s="15" t="s">
        <v>101</v>
      </c>
      <c r="CY4" s="15" t="s">
        <v>18</v>
      </c>
      <c r="CZ4" s="15" t="s">
        <v>19</v>
      </c>
      <c r="DA4" s="15" t="s">
        <v>71</v>
      </c>
      <c r="DB4" s="15" t="s">
        <v>72</v>
      </c>
      <c r="DC4" s="6" t="s">
        <v>73</v>
      </c>
      <c r="DD4" s="6" t="s">
        <v>74</v>
      </c>
      <c r="DE4" s="6" t="s">
        <v>18</v>
      </c>
      <c r="DF4" s="6" t="s">
        <v>19</v>
      </c>
      <c r="DG4" s="6" t="s">
        <v>75</v>
      </c>
      <c r="DH4" s="6" t="s">
        <v>71</v>
      </c>
      <c r="DI4" s="6" t="s">
        <v>72</v>
      </c>
      <c r="DJ4" s="5" t="s">
        <v>73</v>
      </c>
      <c r="DK4" s="5" t="s">
        <v>74</v>
      </c>
      <c r="DL4" s="5" t="s">
        <v>18</v>
      </c>
      <c r="DM4" s="5" t="s">
        <v>19</v>
      </c>
      <c r="DN4" s="5" t="s">
        <v>75</v>
      </c>
      <c r="DO4" s="5" t="s">
        <v>71</v>
      </c>
      <c r="DP4" s="5" t="s">
        <v>72</v>
      </c>
      <c r="DQ4" t="s">
        <v>91</v>
      </c>
      <c r="DR4" t="s">
        <v>102</v>
      </c>
      <c r="DS4" t="s">
        <v>76</v>
      </c>
      <c r="DT4" t="s">
        <v>77</v>
      </c>
      <c r="DU4" t="s">
        <v>78</v>
      </c>
      <c r="DV4" t="s">
        <v>79</v>
      </c>
      <c r="DW4" t="s">
        <v>80</v>
      </c>
      <c r="DX4" t="s">
        <v>81</v>
      </c>
      <c r="DY4" t="s">
        <v>82</v>
      </c>
      <c r="DZ4" t="s">
        <v>103</v>
      </c>
      <c r="EA4" t="s">
        <v>83</v>
      </c>
      <c r="EB4" t="s">
        <v>67</v>
      </c>
      <c r="EC4" t="s">
        <v>83</v>
      </c>
      <c r="ED4" t="s">
        <v>67</v>
      </c>
      <c r="EE4" t="s">
        <v>84</v>
      </c>
      <c r="EF4" t="s">
        <v>67</v>
      </c>
      <c r="EG4" t="s">
        <v>85</v>
      </c>
    </row>
    <row r="5" spans="1:137" x14ac:dyDescent="0.2">
      <c r="A5" s="17" t="s">
        <v>177</v>
      </c>
      <c r="B5" t="s">
        <v>112</v>
      </c>
      <c r="C5" s="2">
        <v>43712.451076388999</v>
      </c>
      <c r="D5" s="2">
        <v>43712.451076388999</v>
      </c>
      <c r="E5" s="2">
        <v>43712.451076388999</v>
      </c>
      <c r="F5" t="s">
        <v>86</v>
      </c>
      <c r="G5" t="s">
        <v>87</v>
      </c>
      <c r="H5" t="s">
        <v>86</v>
      </c>
      <c r="I5" t="s">
        <v>88</v>
      </c>
      <c r="J5" t="s">
        <v>113</v>
      </c>
      <c r="K5" t="s">
        <v>114</v>
      </c>
      <c r="N5" s="1"/>
      <c r="CP5" s="1"/>
      <c r="DU5" s="17"/>
      <c r="EB5" s="1"/>
      <c r="EF5" s="1"/>
    </row>
    <row r="6" spans="1:137" x14ac:dyDescent="0.2">
      <c r="A6" s="17" t="s">
        <v>178</v>
      </c>
      <c r="B6" t="s">
        <v>115</v>
      </c>
      <c r="C6" s="2">
        <v>43713.771238426001</v>
      </c>
      <c r="D6" s="2">
        <v>43713.771238426001</v>
      </c>
      <c r="E6" s="2">
        <v>43713.771238426001</v>
      </c>
      <c r="F6" t="s">
        <v>86</v>
      </c>
      <c r="G6" t="s">
        <v>87</v>
      </c>
      <c r="H6" t="s">
        <v>86</v>
      </c>
      <c r="I6" t="s">
        <v>88</v>
      </c>
      <c r="J6" t="s">
        <v>116</v>
      </c>
      <c r="K6" t="s">
        <v>117</v>
      </c>
      <c r="N6" s="1"/>
      <c r="CP6" s="1"/>
      <c r="EB6" s="1"/>
      <c r="ED6" s="1"/>
      <c r="EF6" s="1"/>
    </row>
    <row r="7" spans="1:137" x14ac:dyDescent="0.2">
      <c r="A7" s="17" t="s">
        <v>179</v>
      </c>
      <c r="B7" t="s">
        <v>121</v>
      </c>
      <c r="C7" s="2">
        <v>43714.430069444003</v>
      </c>
      <c r="D7" s="2">
        <v>43714.430069444003</v>
      </c>
      <c r="E7" s="2">
        <v>43721.685462963003</v>
      </c>
      <c r="F7" t="s">
        <v>86</v>
      </c>
      <c r="G7" t="s">
        <v>87</v>
      </c>
      <c r="H7" t="s">
        <v>86</v>
      </c>
      <c r="I7" t="s">
        <v>88</v>
      </c>
      <c r="J7" t="s">
        <v>122</v>
      </c>
      <c r="K7" t="s">
        <v>123</v>
      </c>
      <c r="N7" s="1"/>
      <c r="CP7" s="1"/>
      <c r="EB7" s="1"/>
      <c r="EF7" s="1"/>
    </row>
    <row r="8" spans="1:137" x14ac:dyDescent="0.2">
      <c r="A8" s="17" t="s">
        <v>180</v>
      </c>
      <c r="B8" t="s">
        <v>125</v>
      </c>
      <c r="C8" s="2">
        <v>43714.610532407001</v>
      </c>
      <c r="D8" s="2">
        <v>43714.610532407001</v>
      </c>
      <c r="E8" s="2">
        <v>43721.688171296002</v>
      </c>
      <c r="F8" t="s">
        <v>86</v>
      </c>
      <c r="G8" t="s">
        <v>87</v>
      </c>
      <c r="H8" t="s">
        <v>86</v>
      </c>
      <c r="I8" t="s">
        <v>88</v>
      </c>
      <c r="J8" t="s">
        <v>126</v>
      </c>
      <c r="K8" t="s">
        <v>127</v>
      </c>
      <c r="N8" s="1"/>
      <c r="CP8" s="1"/>
      <c r="EB8" s="1"/>
      <c r="EF8" s="1"/>
    </row>
    <row r="9" spans="1:137" x14ac:dyDescent="0.2">
      <c r="A9" s="17" t="s">
        <v>181</v>
      </c>
      <c r="B9" t="s">
        <v>129</v>
      </c>
      <c r="C9" s="2">
        <v>43714.747858795999</v>
      </c>
      <c r="D9" s="2">
        <v>43714.747858795999</v>
      </c>
      <c r="E9" s="2">
        <v>43714.747858795999</v>
      </c>
      <c r="F9" t="s">
        <v>86</v>
      </c>
      <c r="G9" t="s">
        <v>87</v>
      </c>
      <c r="H9" t="s">
        <v>86</v>
      </c>
      <c r="I9" t="s">
        <v>88</v>
      </c>
      <c r="J9" t="s">
        <v>130</v>
      </c>
      <c r="K9" t="s">
        <v>131</v>
      </c>
      <c r="N9" s="1"/>
      <c r="CP9" s="1"/>
      <c r="EB9" s="1"/>
      <c r="EF9" s="1"/>
    </row>
    <row r="10" spans="1:137" x14ac:dyDescent="0.2">
      <c r="A10" s="17" t="s">
        <v>182</v>
      </c>
      <c r="B10" t="s">
        <v>132</v>
      </c>
      <c r="C10" s="2">
        <v>43715.631041667002</v>
      </c>
      <c r="D10" s="2">
        <v>43715.631041667002</v>
      </c>
      <c r="E10" s="2">
        <v>43715.631041667002</v>
      </c>
      <c r="F10" t="s">
        <v>86</v>
      </c>
      <c r="G10" t="s">
        <v>87</v>
      </c>
      <c r="H10" t="s">
        <v>86</v>
      </c>
      <c r="I10" t="s">
        <v>88</v>
      </c>
      <c r="J10" t="s">
        <v>133</v>
      </c>
      <c r="K10" t="s">
        <v>134</v>
      </c>
      <c r="N10" s="1"/>
      <c r="CP10" s="1"/>
      <c r="EB10" s="1"/>
      <c r="EF10" s="1"/>
    </row>
    <row r="11" spans="1:137" x14ac:dyDescent="0.2">
      <c r="A11" s="17" t="s">
        <v>183</v>
      </c>
      <c r="B11" t="s">
        <v>136</v>
      </c>
      <c r="C11" s="2">
        <v>43716.396064815002</v>
      </c>
      <c r="D11" s="2">
        <v>43716.396064815002</v>
      </c>
      <c r="E11" s="2">
        <v>43716.396064815002</v>
      </c>
      <c r="F11" t="s">
        <v>86</v>
      </c>
      <c r="G11" t="s">
        <v>87</v>
      </c>
      <c r="H11" t="s">
        <v>86</v>
      </c>
      <c r="I11" t="s">
        <v>88</v>
      </c>
      <c r="J11" t="s">
        <v>137</v>
      </c>
      <c r="K11" t="s">
        <v>138</v>
      </c>
      <c r="N11" s="1"/>
      <c r="T11" s="17"/>
      <c r="CP11" s="1"/>
      <c r="EB11" s="1"/>
      <c r="EF11" s="1"/>
    </row>
    <row r="12" spans="1:137" x14ac:dyDescent="0.2">
      <c r="A12" s="17" t="s">
        <v>184</v>
      </c>
      <c r="B12" t="s">
        <v>140</v>
      </c>
      <c r="C12" s="2">
        <v>43716.829155093001</v>
      </c>
      <c r="D12" s="2">
        <v>43716.829155093001</v>
      </c>
      <c r="E12" s="2">
        <v>43716.829155093001</v>
      </c>
      <c r="F12" t="s">
        <v>86</v>
      </c>
      <c r="G12" t="s">
        <v>87</v>
      </c>
      <c r="H12" t="s">
        <v>86</v>
      </c>
      <c r="I12" t="s">
        <v>88</v>
      </c>
      <c r="J12" t="s">
        <v>141</v>
      </c>
      <c r="K12" t="s">
        <v>142</v>
      </c>
      <c r="N12" s="1"/>
      <c r="T12" s="17"/>
      <c r="CP12" s="1"/>
      <c r="EB12" s="1"/>
      <c r="EF12" s="1"/>
    </row>
    <row r="13" spans="1:137" x14ac:dyDescent="0.2">
      <c r="A13" s="17" t="s">
        <v>185</v>
      </c>
      <c r="B13" t="s">
        <v>143</v>
      </c>
      <c r="C13" s="2">
        <v>43717.593796296002</v>
      </c>
      <c r="D13" s="2">
        <v>43717.593796296002</v>
      </c>
      <c r="E13" s="2">
        <v>43717.593796296002</v>
      </c>
      <c r="F13" t="s">
        <v>86</v>
      </c>
      <c r="G13" t="s">
        <v>87</v>
      </c>
      <c r="H13" t="s">
        <v>86</v>
      </c>
      <c r="I13" t="s">
        <v>88</v>
      </c>
      <c r="J13" t="s">
        <v>144</v>
      </c>
      <c r="K13" t="s">
        <v>145</v>
      </c>
      <c r="N13" s="1"/>
      <c r="CP13" s="1"/>
      <c r="EB13" s="1"/>
      <c r="EF13" s="1"/>
    </row>
    <row r="14" spans="1:137" x14ac:dyDescent="0.2">
      <c r="A14" s="17" t="s">
        <v>186</v>
      </c>
      <c r="B14" t="s">
        <v>146</v>
      </c>
      <c r="C14" s="2">
        <v>43718.92412037</v>
      </c>
      <c r="D14" s="2">
        <v>43718.92412037</v>
      </c>
      <c r="E14" s="2">
        <v>43718.92412037</v>
      </c>
      <c r="F14" t="s">
        <v>86</v>
      </c>
      <c r="G14" t="s">
        <v>87</v>
      </c>
      <c r="H14" t="s">
        <v>86</v>
      </c>
      <c r="I14" t="s">
        <v>88</v>
      </c>
      <c r="J14" t="s">
        <v>147</v>
      </c>
      <c r="K14" t="s">
        <v>148</v>
      </c>
      <c r="N14" s="1"/>
      <c r="CP14" s="1"/>
      <c r="EB14" s="1"/>
      <c r="ED14" s="1"/>
      <c r="EF14" s="1"/>
    </row>
    <row r="15" spans="1:137" x14ac:dyDescent="0.2">
      <c r="A15" s="17" t="s">
        <v>187</v>
      </c>
      <c r="B15" t="s">
        <v>149</v>
      </c>
      <c r="C15" s="2">
        <v>43718.973437499997</v>
      </c>
      <c r="D15" s="2">
        <v>43718.973437499997</v>
      </c>
      <c r="E15" s="2">
        <v>43718.973437499997</v>
      </c>
      <c r="F15" t="s">
        <v>86</v>
      </c>
      <c r="G15" t="s">
        <v>87</v>
      </c>
      <c r="H15" t="s">
        <v>86</v>
      </c>
      <c r="I15" t="s">
        <v>88</v>
      </c>
      <c r="J15" t="s">
        <v>150</v>
      </c>
      <c r="K15" t="s">
        <v>151</v>
      </c>
      <c r="N15" s="1"/>
      <c r="CP15" s="1"/>
      <c r="EB15" s="1"/>
      <c r="ED15" s="1"/>
      <c r="EF15" s="1"/>
    </row>
    <row r="16" spans="1:137" x14ac:dyDescent="0.2">
      <c r="A16" s="17" t="s">
        <v>188</v>
      </c>
      <c r="B16" t="s">
        <v>152</v>
      </c>
      <c r="C16" s="2">
        <v>43719.496655092997</v>
      </c>
      <c r="D16" s="2">
        <v>43719.496655092997</v>
      </c>
      <c r="E16" s="2">
        <v>43719.496655092997</v>
      </c>
      <c r="F16" t="s">
        <v>86</v>
      </c>
      <c r="G16" t="s">
        <v>87</v>
      </c>
      <c r="H16" t="s">
        <v>86</v>
      </c>
      <c r="I16" t="s">
        <v>88</v>
      </c>
      <c r="J16" t="s">
        <v>153</v>
      </c>
      <c r="K16" t="s">
        <v>154</v>
      </c>
      <c r="N16" s="1"/>
      <c r="CP16" s="1"/>
      <c r="EB16" s="1"/>
      <c r="EF16" s="1"/>
    </row>
    <row r="17" spans="1:136" x14ac:dyDescent="0.2">
      <c r="A17" s="17" t="s">
        <v>189</v>
      </c>
      <c r="B17" t="s">
        <v>157</v>
      </c>
      <c r="C17" s="2">
        <v>43719.693287037</v>
      </c>
      <c r="D17" s="2">
        <v>43719.693287037</v>
      </c>
      <c r="E17" s="2">
        <v>43719.693287037</v>
      </c>
      <c r="F17" t="s">
        <v>86</v>
      </c>
      <c r="G17" t="s">
        <v>87</v>
      </c>
      <c r="H17" t="s">
        <v>86</v>
      </c>
      <c r="I17" t="s">
        <v>88</v>
      </c>
      <c r="J17" t="s">
        <v>158</v>
      </c>
      <c r="K17" t="s">
        <v>159</v>
      </c>
      <c r="N17" s="1"/>
      <c r="CP17" s="1"/>
      <c r="EB17" s="1"/>
      <c r="ED17" s="1"/>
      <c r="EF17" s="1"/>
    </row>
    <row r="18" spans="1:136" x14ac:dyDescent="0.2">
      <c r="A18" s="17" t="s">
        <v>190</v>
      </c>
      <c r="B18" t="s">
        <v>160</v>
      </c>
      <c r="C18" s="2">
        <v>43719.991863426003</v>
      </c>
      <c r="D18" s="2">
        <v>43719.991863426003</v>
      </c>
      <c r="E18" s="2">
        <v>43721.693090278</v>
      </c>
      <c r="F18" t="s">
        <v>86</v>
      </c>
      <c r="G18" t="s">
        <v>87</v>
      </c>
      <c r="H18" t="s">
        <v>86</v>
      </c>
      <c r="I18" t="s">
        <v>88</v>
      </c>
      <c r="J18" t="s">
        <v>161</v>
      </c>
      <c r="K18" t="s">
        <v>162</v>
      </c>
      <c r="N18" s="1"/>
      <c r="CP18" s="1"/>
      <c r="EB18" s="1"/>
      <c r="EF18" s="1"/>
    </row>
    <row r="19" spans="1:136" x14ac:dyDescent="0.2">
      <c r="A19" s="17" t="s">
        <v>191</v>
      </c>
      <c r="B19" t="s">
        <v>163</v>
      </c>
      <c r="C19" s="2">
        <v>43720.331747684999</v>
      </c>
      <c r="D19" s="2">
        <v>43720.331747684999</v>
      </c>
      <c r="E19" s="2">
        <v>43720.331747684999</v>
      </c>
      <c r="F19" t="s">
        <v>86</v>
      </c>
      <c r="G19" t="s">
        <v>87</v>
      </c>
      <c r="H19" t="s">
        <v>86</v>
      </c>
      <c r="I19" t="s">
        <v>88</v>
      </c>
      <c r="J19" t="s">
        <v>164</v>
      </c>
      <c r="K19" t="s">
        <v>165</v>
      </c>
      <c r="N19" s="1"/>
      <c r="CP19" s="1"/>
      <c r="EB19" s="1"/>
      <c r="EF19" s="1"/>
    </row>
    <row r="20" spans="1:136" x14ac:dyDescent="0.2">
      <c r="A20" s="17" t="s">
        <v>192</v>
      </c>
      <c r="B20" t="s">
        <v>166</v>
      </c>
      <c r="C20" s="2">
        <v>43721.703645832997</v>
      </c>
      <c r="D20" s="2">
        <v>43721.703645832997</v>
      </c>
      <c r="E20" s="2">
        <v>43721.703645832997</v>
      </c>
      <c r="F20" t="s">
        <v>86</v>
      </c>
      <c r="G20" t="s">
        <v>87</v>
      </c>
      <c r="H20" t="s">
        <v>86</v>
      </c>
      <c r="I20" t="s">
        <v>88</v>
      </c>
      <c r="J20" t="s">
        <v>167</v>
      </c>
      <c r="K20" t="s">
        <v>168</v>
      </c>
      <c r="N20" s="1"/>
      <c r="CP20" s="1"/>
      <c r="EB20" s="1"/>
      <c r="EF20" s="1"/>
    </row>
    <row r="21" spans="1:136" x14ac:dyDescent="0.2">
      <c r="A21" t="s">
        <v>104</v>
      </c>
      <c r="B21" t="s">
        <v>105</v>
      </c>
      <c r="C21" s="2">
        <v>43721.767905093002</v>
      </c>
      <c r="D21" s="2">
        <v>43721.772800926003</v>
      </c>
      <c r="E21" s="2">
        <v>43721.772800926003</v>
      </c>
      <c r="F21" t="s">
        <v>86</v>
      </c>
      <c r="G21" t="s">
        <v>87</v>
      </c>
      <c r="H21" t="s">
        <v>86</v>
      </c>
      <c r="I21" t="s">
        <v>88</v>
      </c>
      <c r="J21" t="s">
        <v>106</v>
      </c>
      <c r="K21" t="s">
        <v>107</v>
      </c>
      <c r="N21" s="1"/>
      <c r="CP21" s="1"/>
      <c r="EB21" s="1"/>
      <c r="EF21" s="1"/>
    </row>
    <row r="22" spans="1:136" x14ac:dyDescent="0.2">
      <c r="J22" s="17"/>
    </row>
    <row r="23" spans="1:136" x14ac:dyDescent="0.2">
      <c r="J23" s="17"/>
    </row>
    <row r="24" spans="1:136" x14ac:dyDescent="0.2">
      <c r="J24" s="17"/>
    </row>
  </sheetData>
  <mergeCells count="25">
    <mergeCell ref="CK3:CO3"/>
    <mergeCell ref="A3:I3"/>
    <mergeCell ref="Z3:AM3"/>
    <mergeCell ref="Z2:BH2"/>
    <mergeCell ref="AO3:AP3"/>
    <mergeCell ref="AQ3:AR3"/>
    <mergeCell ref="AS3:AW3"/>
    <mergeCell ref="AX3:BA3"/>
    <mergeCell ref="BB3:BC3"/>
    <mergeCell ref="DC3:DI3"/>
    <mergeCell ref="DJ3:DP3"/>
    <mergeCell ref="DC2:DP2"/>
    <mergeCell ref="BD3:BH3"/>
    <mergeCell ref="J2:W3"/>
    <mergeCell ref="X2:Y3"/>
    <mergeCell ref="CP2:CS3"/>
    <mergeCell ref="CT2:DA2"/>
    <mergeCell ref="CT3:CW3"/>
    <mergeCell ref="CX3:DA3"/>
    <mergeCell ref="BI2:CO2"/>
    <mergeCell ref="BI3:BU3"/>
    <mergeCell ref="BW3:BX3"/>
    <mergeCell ref="BZ3:CD3"/>
    <mergeCell ref="CE3:CH3"/>
    <mergeCell ref="CI3:CJ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Transfert_Données">
          <controlPr defaultSize="0" autoLine="0" r:id="rId4">
            <anchor moveWithCells="1">
              <from>
                <xdr:col>13</xdr:col>
                <xdr:colOff>247650</xdr:colOff>
                <xdr:row>0</xdr:row>
                <xdr:rowOff>66675</xdr:rowOff>
              </from>
              <to>
                <xdr:col>16</xdr:col>
                <xdr:colOff>895350</xdr:colOff>
                <xdr:row>0</xdr:row>
                <xdr:rowOff>638175</xdr:rowOff>
              </to>
            </anchor>
          </controlPr>
        </control>
      </mc:Choice>
      <mc:Fallback>
        <control shapeId="4098" r:id="rId3" name="Transfert_Donné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V24"/>
  <sheetViews>
    <sheetView tabSelected="1" zoomScale="70" zoomScaleNormal="70" workbookViewId="0">
      <pane xSplit="2" ySplit="4" topLeftCell="BO5" activePane="bottomRight" state="frozen"/>
      <selection pane="topRight" activeCell="C1" sqref="C1"/>
      <selection pane="bottomLeft" activeCell="A5" sqref="A5"/>
      <selection pane="bottomRight" activeCell="BS19" sqref="BS19"/>
    </sheetView>
  </sheetViews>
  <sheetFormatPr baseColWidth="10" defaultRowHeight="14.25" x14ac:dyDescent="0.2"/>
  <cols>
    <col min="1" max="1" width="5.296875" style="16" customWidth="1"/>
    <col min="2" max="2" width="29.8984375" style="32" customWidth="1"/>
    <col min="3" max="3" width="4.69921875" style="16" customWidth="1"/>
    <col min="4" max="4" width="24.8984375" style="16" customWidth="1"/>
    <col min="5" max="5" width="11.19921875" style="16"/>
    <col min="6" max="6" width="11.69921875" style="16" bestFit="1" customWidth="1"/>
    <col min="7" max="7" width="11.19921875" style="16"/>
    <col min="8" max="8" width="13.796875" style="16" customWidth="1"/>
    <col min="9" max="9" width="11.19921875" style="16"/>
    <col min="10" max="10" width="31" style="16" customWidth="1"/>
    <col min="11" max="11" width="11.19921875" style="30"/>
    <col min="12" max="12" width="17.3984375" style="16" customWidth="1"/>
    <col min="13" max="14" width="15.796875" style="16" customWidth="1"/>
    <col min="15" max="15" width="25.69921875" style="16" customWidth="1"/>
    <col min="16" max="17" width="11.19921875" style="16"/>
    <col min="18" max="18" width="16.69921875" style="16" customWidth="1"/>
    <col min="19" max="19" width="6.69921875" style="16" customWidth="1"/>
    <col min="20" max="20" width="13.69921875" style="16" customWidth="1"/>
    <col min="21" max="21" width="4.69921875" style="16" customWidth="1"/>
    <col min="22" max="22" width="7.69921875" style="16" customWidth="1"/>
    <col min="23" max="26" width="8.69921875" style="16" customWidth="1"/>
    <col min="27" max="27" width="16.69921875" style="16" customWidth="1"/>
    <col min="28" max="28" width="6.69921875" style="16" customWidth="1"/>
    <col min="29" max="29" width="13.69921875" style="16" customWidth="1"/>
    <col min="30" max="30" width="4.69921875" style="16" customWidth="1"/>
    <col min="31" max="34" width="8.69921875" style="16" customWidth="1"/>
    <col min="35" max="36" width="11.19921875" style="18"/>
    <col min="37" max="37" width="23.5" style="16" customWidth="1"/>
    <col min="38" max="38" width="18.3984375" style="16" customWidth="1"/>
    <col min="39" max="39" width="18.69921875" style="16" customWidth="1"/>
    <col min="40" max="41" width="15.69921875" style="16" customWidth="1"/>
    <col min="42" max="42" width="18.69921875" style="16" customWidth="1"/>
    <col min="43" max="44" width="15.69921875" style="16" customWidth="1"/>
    <col min="45" max="45" width="5.69921875" style="16" customWidth="1"/>
    <col min="46" max="46" width="18.69921875" style="16" customWidth="1"/>
    <col min="47" max="47" width="20.69921875" style="16" customWidth="1"/>
    <col min="48" max="49" width="15.69921875" style="16" customWidth="1"/>
    <col min="50" max="50" width="5.69921875" style="16" customWidth="1"/>
    <col min="51" max="51" width="18.69921875" style="16" customWidth="1"/>
    <col min="52" max="52" width="20.69921875" style="16" customWidth="1"/>
    <col min="53" max="54" width="15.69921875" style="16" customWidth="1"/>
    <col min="55" max="56" width="20.69921875" style="16" customWidth="1"/>
    <col min="57" max="58" width="10.19921875" style="16" customWidth="1"/>
    <col min="59" max="59" width="18.3984375" style="16" customWidth="1"/>
    <col min="60" max="60" width="7.69921875" style="16" customWidth="1"/>
    <col min="61" max="62" width="11.19921875" style="16"/>
    <col min="63" max="63" width="15.69921875" style="16" customWidth="1"/>
    <col min="64" max="64" width="13.796875" style="16" customWidth="1"/>
    <col min="65" max="16384" width="11.19921875" style="16"/>
  </cols>
  <sheetData>
    <row r="1" spans="1:74" s="29" customFormat="1" ht="30" customHeight="1" x14ac:dyDescent="0.2">
      <c r="A1" s="104"/>
      <c r="B1" s="104"/>
      <c r="C1" s="66" t="s">
        <v>90</v>
      </c>
      <c r="D1" s="66"/>
      <c r="E1" s="66"/>
      <c r="F1" s="66"/>
      <c r="G1" s="66"/>
      <c r="H1" s="66"/>
      <c r="I1" s="66"/>
      <c r="J1" s="105" t="s">
        <v>260</v>
      </c>
      <c r="K1" s="105"/>
      <c r="L1" s="105"/>
      <c r="M1" s="105"/>
      <c r="N1" s="105"/>
      <c r="O1" s="105"/>
      <c r="P1" s="62" t="s">
        <v>91</v>
      </c>
      <c r="Q1" s="62"/>
      <c r="R1" s="67" t="s">
        <v>92</v>
      </c>
      <c r="S1" s="67"/>
      <c r="T1" s="67"/>
      <c r="U1" s="67"/>
      <c r="V1" s="67"/>
      <c r="W1" s="67"/>
      <c r="X1" s="67"/>
      <c r="Y1" s="67"/>
      <c r="Z1" s="67"/>
      <c r="AA1" s="68" t="s">
        <v>93</v>
      </c>
      <c r="AB1" s="68"/>
      <c r="AC1" s="68"/>
      <c r="AD1" s="68"/>
      <c r="AE1" s="68"/>
      <c r="AF1" s="68"/>
      <c r="AG1" s="68"/>
      <c r="AH1" s="68"/>
      <c r="AI1" s="72" t="s">
        <v>94</v>
      </c>
      <c r="AJ1" s="72"/>
      <c r="AK1" s="72"/>
      <c r="AL1" s="72"/>
      <c r="AM1" s="69" t="s">
        <v>95</v>
      </c>
      <c r="AN1" s="69"/>
      <c r="AO1" s="69"/>
      <c r="AP1" s="69"/>
      <c r="AQ1" s="69"/>
      <c r="AR1" s="69"/>
      <c r="AS1" s="67" t="s">
        <v>99</v>
      </c>
      <c r="AT1" s="67"/>
      <c r="AU1" s="67"/>
      <c r="AV1" s="67"/>
      <c r="AW1" s="67"/>
      <c r="AX1" s="67"/>
      <c r="AY1" s="67"/>
      <c r="AZ1" s="67"/>
      <c r="BA1" s="67"/>
      <c r="BB1" s="67"/>
      <c r="BC1" s="68" t="s">
        <v>100</v>
      </c>
      <c r="BD1" s="68"/>
      <c r="BE1" s="68"/>
      <c r="BF1" s="68"/>
      <c r="BG1" s="69" t="s">
        <v>175</v>
      </c>
      <c r="BH1" s="69"/>
      <c r="BI1" s="69"/>
      <c r="BJ1" s="69"/>
      <c r="BK1" s="69"/>
      <c r="BL1" s="61" t="s">
        <v>103</v>
      </c>
      <c r="BM1" s="108" t="s">
        <v>203</v>
      </c>
      <c r="BN1" s="108"/>
      <c r="BO1" s="108"/>
      <c r="BP1" s="108"/>
      <c r="BQ1" s="108"/>
      <c r="BR1" s="108"/>
      <c r="BS1" s="65" t="s">
        <v>244</v>
      </c>
      <c r="BT1" s="65"/>
      <c r="BU1" s="65"/>
      <c r="BV1" s="65"/>
    </row>
    <row r="2" spans="1:74" s="29" customFormat="1" ht="30" customHeight="1" x14ac:dyDescent="0.2">
      <c r="A2" s="104"/>
      <c r="B2" s="104"/>
      <c r="C2" s="66"/>
      <c r="D2" s="66"/>
      <c r="E2" s="66"/>
      <c r="F2" s="66"/>
      <c r="G2" s="66"/>
      <c r="H2" s="66"/>
      <c r="I2" s="66"/>
      <c r="J2" s="105"/>
      <c r="K2" s="105"/>
      <c r="L2" s="105"/>
      <c r="M2" s="105"/>
      <c r="N2" s="105"/>
      <c r="O2" s="105"/>
      <c r="P2" s="62"/>
      <c r="Q2" s="62"/>
      <c r="R2" s="67"/>
      <c r="S2" s="67"/>
      <c r="T2" s="67"/>
      <c r="U2" s="67"/>
      <c r="V2" s="67"/>
      <c r="W2" s="67"/>
      <c r="X2" s="67"/>
      <c r="Y2" s="67"/>
      <c r="Z2" s="67"/>
      <c r="AA2" s="68"/>
      <c r="AB2" s="68"/>
      <c r="AC2" s="68"/>
      <c r="AD2" s="68"/>
      <c r="AE2" s="68"/>
      <c r="AF2" s="68"/>
      <c r="AG2" s="68"/>
      <c r="AH2" s="68"/>
      <c r="AI2" s="72"/>
      <c r="AJ2" s="72"/>
      <c r="AK2" s="72"/>
      <c r="AL2" s="72"/>
      <c r="AM2" s="69"/>
      <c r="AN2" s="69"/>
      <c r="AO2" s="69"/>
      <c r="AP2" s="69"/>
      <c r="AQ2" s="69"/>
      <c r="AR2" s="69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8"/>
      <c r="BD2" s="68"/>
      <c r="BE2" s="68"/>
      <c r="BF2" s="68"/>
      <c r="BG2" s="69"/>
      <c r="BH2" s="69"/>
      <c r="BI2" s="69"/>
      <c r="BJ2" s="69"/>
      <c r="BK2" s="69"/>
      <c r="BL2" s="61"/>
      <c r="BM2" s="108"/>
      <c r="BN2" s="108"/>
      <c r="BO2" s="108"/>
      <c r="BP2" s="108"/>
      <c r="BQ2" s="108"/>
      <c r="BR2" s="108"/>
      <c r="BS2" s="65"/>
      <c r="BT2" s="65"/>
      <c r="BU2" s="65"/>
      <c r="BV2" s="65"/>
    </row>
    <row r="3" spans="1:74" s="29" customFormat="1" ht="77.25" customHeight="1" x14ac:dyDescent="0.2">
      <c r="A3" s="104"/>
      <c r="B3" s="104"/>
      <c r="C3" s="66"/>
      <c r="D3" s="66"/>
      <c r="E3" s="66"/>
      <c r="F3" s="66"/>
      <c r="G3" s="66"/>
      <c r="H3" s="66"/>
      <c r="I3" s="66"/>
      <c r="J3" s="105"/>
      <c r="K3" s="105"/>
      <c r="L3" s="105"/>
      <c r="M3" s="105"/>
      <c r="N3" s="105"/>
      <c r="O3" s="105"/>
      <c r="P3" s="62"/>
      <c r="Q3" s="62"/>
      <c r="R3" s="35" t="s">
        <v>241</v>
      </c>
      <c r="S3" s="23" t="s">
        <v>2</v>
      </c>
      <c r="T3" s="22" t="s">
        <v>3</v>
      </c>
      <c r="U3" s="63" t="s">
        <v>49</v>
      </c>
      <c r="V3" s="64"/>
      <c r="W3" s="35" t="s">
        <v>5</v>
      </c>
      <c r="X3" s="24" t="s">
        <v>6</v>
      </c>
      <c r="Y3" s="25" t="s">
        <v>7</v>
      </c>
      <c r="Z3" s="24" t="s">
        <v>8</v>
      </c>
      <c r="AA3" s="39" t="s">
        <v>241</v>
      </c>
      <c r="AB3" s="27" t="s">
        <v>2</v>
      </c>
      <c r="AC3" s="26" t="s">
        <v>3</v>
      </c>
      <c r="AD3" s="28" t="s">
        <v>49</v>
      </c>
      <c r="AE3" s="26" t="s">
        <v>5</v>
      </c>
      <c r="AF3" s="27" t="s">
        <v>6</v>
      </c>
      <c r="AG3" s="26" t="s">
        <v>7</v>
      </c>
      <c r="AH3" s="27" t="s">
        <v>8</v>
      </c>
      <c r="AI3" s="72"/>
      <c r="AJ3" s="72"/>
      <c r="AK3" s="72"/>
      <c r="AL3" s="72"/>
      <c r="AM3" s="70" t="s">
        <v>228</v>
      </c>
      <c r="AN3" s="70"/>
      <c r="AO3" s="70"/>
      <c r="AP3" s="71"/>
      <c r="AQ3" s="71"/>
      <c r="AR3" s="71"/>
      <c r="AS3" s="73" t="s">
        <v>227</v>
      </c>
      <c r="AT3" s="73"/>
      <c r="AU3" s="73"/>
      <c r="AV3" s="73"/>
      <c r="AW3" s="73"/>
      <c r="AX3" s="74" t="s">
        <v>229</v>
      </c>
      <c r="AY3" s="74"/>
      <c r="AZ3" s="74"/>
      <c r="BA3" s="74"/>
      <c r="BB3" s="74"/>
      <c r="BC3" s="68"/>
      <c r="BD3" s="68"/>
      <c r="BE3" s="68"/>
      <c r="BF3" s="68"/>
      <c r="BG3" s="69"/>
      <c r="BH3" s="69"/>
      <c r="BI3" s="69"/>
      <c r="BJ3" s="69"/>
      <c r="BK3" s="69"/>
      <c r="BL3" s="61"/>
      <c r="BM3" s="110" t="s">
        <v>170</v>
      </c>
      <c r="BN3" s="110"/>
      <c r="BO3" s="115" t="s">
        <v>171</v>
      </c>
      <c r="BP3" s="109"/>
      <c r="BQ3" s="112" t="s">
        <v>172</v>
      </c>
      <c r="BR3" s="112"/>
      <c r="BS3" s="65"/>
      <c r="BT3" s="65"/>
      <c r="BU3" s="65"/>
      <c r="BV3" s="65"/>
    </row>
    <row r="4" spans="1:74" s="103" customFormat="1" ht="28.5" customHeight="1" x14ac:dyDescent="0.2">
      <c r="A4" s="85" t="s">
        <v>233</v>
      </c>
      <c r="B4" s="86" t="s">
        <v>220</v>
      </c>
      <c r="C4" s="85" t="s">
        <v>20</v>
      </c>
      <c r="D4" s="85" t="s">
        <v>222</v>
      </c>
      <c r="E4" s="87" t="s">
        <v>22</v>
      </c>
      <c r="F4" s="85" t="s">
        <v>174</v>
      </c>
      <c r="G4" s="87" t="s">
        <v>223</v>
      </c>
      <c r="H4" s="87" t="s">
        <v>24</v>
      </c>
      <c r="I4" s="85" t="s">
        <v>25</v>
      </c>
      <c r="J4" s="106" t="s">
        <v>224</v>
      </c>
      <c r="K4" s="107" t="s">
        <v>27</v>
      </c>
      <c r="L4" s="106" t="s">
        <v>28</v>
      </c>
      <c r="M4" s="106" t="s">
        <v>29</v>
      </c>
      <c r="N4" s="106" t="s">
        <v>30</v>
      </c>
      <c r="O4" s="106" t="s">
        <v>31</v>
      </c>
      <c r="P4" s="88" t="s">
        <v>32</v>
      </c>
      <c r="Q4" s="88" t="s">
        <v>33</v>
      </c>
      <c r="R4" s="89" t="s">
        <v>241</v>
      </c>
      <c r="S4" s="90" t="s">
        <v>2</v>
      </c>
      <c r="T4" s="89" t="s">
        <v>3</v>
      </c>
      <c r="U4" s="91" t="s">
        <v>49</v>
      </c>
      <c r="V4" s="91" t="s">
        <v>50</v>
      </c>
      <c r="W4" s="89" t="s">
        <v>5</v>
      </c>
      <c r="X4" s="92" t="s">
        <v>6</v>
      </c>
      <c r="Y4" s="93" t="s">
        <v>7</v>
      </c>
      <c r="Z4" s="92" t="s">
        <v>8</v>
      </c>
      <c r="AA4" s="94" t="s">
        <v>241</v>
      </c>
      <c r="AB4" s="95" t="s">
        <v>2</v>
      </c>
      <c r="AC4" s="94" t="s">
        <v>3</v>
      </c>
      <c r="AD4" s="95" t="s">
        <v>49</v>
      </c>
      <c r="AE4" s="94" t="s">
        <v>5</v>
      </c>
      <c r="AF4" s="95" t="s">
        <v>6</v>
      </c>
      <c r="AG4" s="94" t="s">
        <v>7</v>
      </c>
      <c r="AH4" s="95" t="s">
        <v>8</v>
      </c>
      <c r="AI4" s="96" t="s">
        <v>67</v>
      </c>
      <c r="AJ4" s="96" t="s">
        <v>232</v>
      </c>
      <c r="AK4" s="97" t="s">
        <v>68</v>
      </c>
      <c r="AL4" s="97" t="s">
        <v>70</v>
      </c>
      <c r="AM4" s="98" t="s">
        <v>18</v>
      </c>
      <c r="AN4" s="98" t="s">
        <v>71</v>
      </c>
      <c r="AO4" s="98" t="s">
        <v>72</v>
      </c>
      <c r="AP4" s="99" t="s">
        <v>18</v>
      </c>
      <c r="AQ4" s="99" t="s">
        <v>71</v>
      </c>
      <c r="AR4" s="99" t="s">
        <v>72</v>
      </c>
      <c r="AS4" s="100" t="s">
        <v>73</v>
      </c>
      <c r="AT4" s="100" t="s">
        <v>18</v>
      </c>
      <c r="AU4" s="100" t="s">
        <v>75</v>
      </c>
      <c r="AV4" s="100" t="s">
        <v>71</v>
      </c>
      <c r="AW4" s="100" t="s">
        <v>72</v>
      </c>
      <c r="AX4" s="91" t="s">
        <v>73</v>
      </c>
      <c r="AY4" s="91" t="s">
        <v>18</v>
      </c>
      <c r="AZ4" s="91" t="s">
        <v>75</v>
      </c>
      <c r="BA4" s="91" t="s">
        <v>71</v>
      </c>
      <c r="BB4" s="91" t="s">
        <v>72</v>
      </c>
      <c r="BC4" s="101" t="s">
        <v>91</v>
      </c>
      <c r="BD4" s="101" t="s">
        <v>102</v>
      </c>
      <c r="BE4" s="101" t="s">
        <v>76</v>
      </c>
      <c r="BF4" s="101" t="s">
        <v>246</v>
      </c>
      <c r="BG4" s="98" t="s">
        <v>78</v>
      </c>
      <c r="BH4" s="98" t="s">
        <v>79</v>
      </c>
      <c r="BI4" s="98" t="s">
        <v>80</v>
      </c>
      <c r="BJ4" s="98" t="s">
        <v>81</v>
      </c>
      <c r="BK4" s="98" t="s">
        <v>82</v>
      </c>
      <c r="BL4" s="102" t="s">
        <v>242</v>
      </c>
      <c r="BM4" s="111" t="s">
        <v>239</v>
      </c>
      <c r="BN4" s="111" t="s">
        <v>67</v>
      </c>
      <c r="BO4" s="88" t="s">
        <v>240</v>
      </c>
      <c r="BP4" s="88" t="s">
        <v>67</v>
      </c>
      <c r="BQ4" s="113" t="s">
        <v>176</v>
      </c>
      <c r="BR4" s="113" t="s">
        <v>67</v>
      </c>
      <c r="BS4" s="114" t="s">
        <v>245</v>
      </c>
      <c r="BT4" s="114" t="s">
        <v>175</v>
      </c>
      <c r="BU4" s="114" t="s">
        <v>171</v>
      </c>
      <c r="BV4" s="114" t="s">
        <v>243</v>
      </c>
    </row>
    <row r="5" spans="1:74" x14ac:dyDescent="0.2">
      <c r="A5" s="16">
        <f>ROW()-4</f>
        <v>1</v>
      </c>
      <c r="B5" s="32" t="s">
        <v>210</v>
      </c>
      <c r="E5" s="18"/>
      <c r="F5" s="19">
        <f ca="1">INT((TODAY()-E5)/365)</f>
        <v>119</v>
      </c>
      <c r="K5" s="42">
        <v>0</v>
      </c>
      <c r="L5" s="41"/>
      <c r="AJ5" s="18">
        <f>AI5+365</f>
        <v>365</v>
      </c>
      <c r="AK5" s="16" t="s">
        <v>234</v>
      </c>
      <c r="AM5" s="16" t="s">
        <v>234</v>
      </c>
      <c r="AP5" s="16" t="s">
        <v>234</v>
      </c>
      <c r="AT5" s="16" t="s">
        <v>234</v>
      </c>
      <c r="AY5" s="16" t="s">
        <v>234</v>
      </c>
      <c r="BL5" s="40">
        <v>0</v>
      </c>
      <c r="BN5" s="18"/>
      <c r="BP5" s="18"/>
      <c r="BR5" s="18"/>
      <c r="BS5" s="16" t="s">
        <v>261</v>
      </c>
      <c r="BT5" s="16" t="s">
        <v>261</v>
      </c>
      <c r="BU5" s="16" t="s">
        <v>261</v>
      </c>
      <c r="BV5" s="16" t="s">
        <v>261</v>
      </c>
    </row>
    <row r="6" spans="1:74" x14ac:dyDescent="0.2">
      <c r="A6" s="16">
        <f>ROW()-4</f>
        <v>2</v>
      </c>
      <c r="B6" s="32" t="s">
        <v>205</v>
      </c>
      <c r="E6" s="18"/>
      <c r="F6" s="16">
        <f ca="1">INT((TODAY()-E6)/365)</f>
        <v>119</v>
      </c>
      <c r="K6" s="42">
        <v>0</v>
      </c>
      <c r="AJ6" s="18">
        <f>AI6+365</f>
        <v>365</v>
      </c>
      <c r="AK6" s="16" t="s">
        <v>234</v>
      </c>
      <c r="AM6" s="16" t="s">
        <v>234</v>
      </c>
      <c r="AP6" s="16" t="s">
        <v>234</v>
      </c>
      <c r="AT6" s="16" t="s">
        <v>234</v>
      </c>
      <c r="AY6" s="16" t="s">
        <v>234</v>
      </c>
      <c r="BL6" s="16">
        <v>0</v>
      </c>
      <c r="BS6" s="16" t="s">
        <v>261</v>
      </c>
      <c r="BT6" s="41"/>
    </row>
    <row r="7" spans="1:74" x14ac:dyDescent="0.2">
      <c r="A7" s="16">
        <f>ROW()-4</f>
        <v>3</v>
      </c>
      <c r="B7" s="32" t="s">
        <v>206</v>
      </c>
      <c r="E7" s="18"/>
      <c r="F7" s="19">
        <f ca="1">INT((TODAY()-E7)/365)</f>
        <v>119</v>
      </c>
      <c r="K7" s="42">
        <v>0</v>
      </c>
      <c r="AJ7" s="18">
        <f>AI7+365</f>
        <v>365</v>
      </c>
      <c r="AK7" s="16" t="s">
        <v>234</v>
      </c>
      <c r="AM7" s="16" t="s">
        <v>234</v>
      </c>
      <c r="AP7" s="16" t="s">
        <v>234</v>
      </c>
      <c r="AT7" s="16" t="s">
        <v>234</v>
      </c>
      <c r="AY7" s="16" t="s">
        <v>234</v>
      </c>
      <c r="BL7" s="40">
        <v>0</v>
      </c>
      <c r="BN7" s="18"/>
      <c r="BP7" s="18"/>
      <c r="BR7" s="18"/>
      <c r="BS7" s="16" t="s">
        <v>261</v>
      </c>
      <c r="BT7" s="16" t="s">
        <v>261</v>
      </c>
    </row>
    <row r="8" spans="1:74" x14ac:dyDescent="0.2">
      <c r="A8" s="16">
        <f>ROW()-4</f>
        <v>4</v>
      </c>
      <c r="B8" s="32" t="s">
        <v>217</v>
      </c>
      <c r="E8" s="18"/>
      <c r="F8" s="19">
        <f ca="1">INT((TODAY()-E8)/365)</f>
        <v>119</v>
      </c>
      <c r="K8" s="42">
        <v>0</v>
      </c>
      <c r="AJ8" s="18">
        <f>AI8+365</f>
        <v>365</v>
      </c>
      <c r="AK8" s="16" t="s">
        <v>234</v>
      </c>
      <c r="AM8" s="16" t="s">
        <v>234</v>
      </c>
      <c r="AP8" s="16" t="s">
        <v>234</v>
      </c>
      <c r="AT8" s="16" t="s">
        <v>234</v>
      </c>
      <c r="AY8" s="16" t="s">
        <v>234</v>
      </c>
      <c r="BL8" s="40">
        <v>0</v>
      </c>
      <c r="BN8" s="18"/>
      <c r="BP8" s="18"/>
      <c r="BR8" s="18"/>
      <c r="BS8" s="16" t="s">
        <v>261</v>
      </c>
    </row>
    <row r="9" spans="1:74" x14ac:dyDescent="0.2">
      <c r="A9" s="16">
        <f>ROW()-4</f>
        <v>5</v>
      </c>
      <c r="B9" s="32" t="s">
        <v>212</v>
      </c>
      <c r="E9" s="18"/>
      <c r="F9" s="19">
        <f ca="1">INT((TODAY()-E9)/365)</f>
        <v>119</v>
      </c>
      <c r="K9" s="42">
        <v>0</v>
      </c>
      <c r="AJ9" s="18">
        <f>AI9+365</f>
        <v>365</v>
      </c>
      <c r="AK9" s="16" t="s">
        <v>234</v>
      </c>
      <c r="AM9" s="16" t="s">
        <v>234</v>
      </c>
      <c r="AP9" s="16" t="s">
        <v>234</v>
      </c>
      <c r="AT9" s="16" t="s">
        <v>234</v>
      </c>
      <c r="AY9" s="16" t="s">
        <v>234</v>
      </c>
      <c r="BL9" s="40">
        <v>0</v>
      </c>
      <c r="BN9" s="18"/>
      <c r="BP9" s="18"/>
      <c r="BR9" s="18"/>
      <c r="BS9" s="16" t="s">
        <v>261</v>
      </c>
      <c r="BT9" s="41"/>
      <c r="BV9" s="41"/>
    </row>
    <row r="10" spans="1:74" x14ac:dyDescent="0.2">
      <c r="A10" s="16">
        <f>ROW()-4</f>
        <v>6</v>
      </c>
      <c r="B10" s="32" t="s">
        <v>219</v>
      </c>
      <c r="E10" s="18"/>
      <c r="F10" s="19">
        <f ca="1">INT((TODAY()-E10)/365)</f>
        <v>119</v>
      </c>
      <c r="K10" s="42">
        <v>0</v>
      </c>
      <c r="AJ10" s="18">
        <f>AI10+365</f>
        <v>365</v>
      </c>
      <c r="AK10" s="16" t="s">
        <v>234</v>
      </c>
      <c r="AM10" s="16" t="s">
        <v>234</v>
      </c>
      <c r="AP10" s="16" t="s">
        <v>234</v>
      </c>
      <c r="AT10" s="16" t="s">
        <v>234</v>
      </c>
      <c r="AY10" s="16" t="s">
        <v>234</v>
      </c>
      <c r="BL10" s="40">
        <v>0</v>
      </c>
      <c r="BN10" s="18"/>
      <c r="BP10" s="18"/>
      <c r="BR10" s="18"/>
    </row>
    <row r="11" spans="1:74" x14ac:dyDescent="0.2">
      <c r="A11" s="16">
        <f>ROW()-4</f>
        <v>7</v>
      </c>
      <c r="B11" s="32" t="s">
        <v>216</v>
      </c>
      <c r="E11" s="18"/>
      <c r="F11" s="19">
        <f ca="1">INT((TODAY()-E11)/365)</f>
        <v>119</v>
      </c>
      <c r="K11" s="42">
        <v>0</v>
      </c>
      <c r="AJ11" s="18">
        <f>AI11+365</f>
        <v>365</v>
      </c>
      <c r="AK11" s="16" t="s">
        <v>234</v>
      </c>
      <c r="AM11" s="16" t="s">
        <v>234</v>
      </c>
      <c r="AP11" s="16" t="s">
        <v>234</v>
      </c>
      <c r="AT11" s="16" t="s">
        <v>234</v>
      </c>
      <c r="AY11" s="16" t="s">
        <v>234</v>
      </c>
      <c r="BL11" s="40">
        <v>0</v>
      </c>
      <c r="BN11" s="18"/>
      <c r="BP11" s="18"/>
      <c r="BR11" s="18"/>
      <c r="BS11" s="41"/>
      <c r="BT11" s="41"/>
    </row>
    <row r="12" spans="1:74" x14ac:dyDescent="0.2">
      <c r="A12" s="16">
        <f>ROW()-4</f>
        <v>8</v>
      </c>
      <c r="B12" s="32" t="s">
        <v>221</v>
      </c>
      <c r="E12" s="18"/>
      <c r="F12" s="19">
        <f ca="1">INT((TODAY()-E12)/365)</f>
        <v>119</v>
      </c>
      <c r="K12" s="42">
        <v>0</v>
      </c>
      <c r="AJ12" s="18">
        <f>AI12+365</f>
        <v>365</v>
      </c>
      <c r="AK12" s="16" t="s">
        <v>234</v>
      </c>
      <c r="AM12" s="16" t="s">
        <v>234</v>
      </c>
      <c r="AP12" s="16" t="s">
        <v>234</v>
      </c>
      <c r="AT12" s="16" t="s">
        <v>234</v>
      </c>
      <c r="AY12" s="16" t="s">
        <v>234</v>
      </c>
      <c r="BL12" s="40">
        <v>0</v>
      </c>
      <c r="BN12" s="18"/>
      <c r="BP12" s="18"/>
      <c r="BR12" s="18"/>
      <c r="BS12" s="41"/>
      <c r="BT12" s="41"/>
    </row>
    <row r="13" spans="1:74" x14ac:dyDescent="0.2">
      <c r="A13" s="16">
        <f>ROW()-4</f>
        <v>9</v>
      </c>
      <c r="B13" s="32" t="s">
        <v>218</v>
      </c>
      <c r="E13" s="18"/>
      <c r="F13" s="19">
        <f ca="1">INT((TODAY()-E13)/365)</f>
        <v>119</v>
      </c>
      <c r="K13" s="42">
        <v>0</v>
      </c>
      <c r="AJ13" s="18">
        <f>AI13+365</f>
        <v>365</v>
      </c>
      <c r="AK13" s="16" t="s">
        <v>234</v>
      </c>
      <c r="AM13" s="16" t="s">
        <v>234</v>
      </c>
      <c r="AP13" s="16" t="s">
        <v>234</v>
      </c>
      <c r="AT13" s="16" t="s">
        <v>234</v>
      </c>
      <c r="AY13" s="16" t="s">
        <v>234</v>
      </c>
      <c r="BL13" s="40">
        <v>0</v>
      </c>
      <c r="BN13" s="18"/>
      <c r="BP13" s="18"/>
      <c r="BR13" s="18"/>
      <c r="BS13" s="41"/>
      <c r="BU13" s="41"/>
      <c r="BV13" s="41"/>
    </row>
    <row r="14" spans="1:74" x14ac:dyDescent="0.2">
      <c r="A14" s="16">
        <f>ROW()-4</f>
        <v>10</v>
      </c>
      <c r="B14" s="32" t="s">
        <v>211</v>
      </c>
      <c r="E14" s="18"/>
      <c r="F14" s="19">
        <f ca="1">INT((TODAY()-E14)/365)</f>
        <v>119</v>
      </c>
      <c r="K14" s="42">
        <v>0</v>
      </c>
      <c r="AJ14" s="18">
        <f>AI14+365</f>
        <v>365</v>
      </c>
      <c r="AK14" s="16" t="s">
        <v>234</v>
      </c>
      <c r="AM14" s="16" t="s">
        <v>234</v>
      </c>
      <c r="AP14" s="16" t="s">
        <v>234</v>
      </c>
      <c r="AT14" s="16" t="s">
        <v>234</v>
      </c>
      <c r="AY14" s="16" t="s">
        <v>234</v>
      </c>
      <c r="BL14" s="16">
        <v>0</v>
      </c>
      <c r="BN14" s="18"/>
      <c r="BP14" s="18"/>
      <c r="BR14" s="18"/>
      <c r="BS14" s="41"/>
      <c r="BT14" s="41"/>
      <c r="BU14" s="41"/>
      <c r="BV14" s="41"/>
    </row>
    <row r="15" spans="1:74" x14ac:dyDescent="0.2">
      <c r="A15" s="16">
        <f>ROW()-4</f>
        <v>11</v>
      </c>
      <c r="B15" s="32" t="s">
        <v>209</v>
      </c>
      <c r="E15" s="18"/>
      <c r="F15" s="19">
        <f ca="1">INT((TODAY()-E15)/365)</f>
        <v>119</v>
      </c>
      <c r="K15" s="42">
        <v>0</v>
      </c>
      <c r="L15" s="41"/>
      <c r="AJ15" s="18">
        <f>AI15+365</f>
        <v>365</v>
      </c>
      <c r="AK15" s="16" t="s">
        <v>234</v>
      </c>
      <c r="AM15" s="16" t="s">
        <v>234</v>
      </c>
      <c r="AP15" s="16" t="s">
        <v>234</v>
      </c>
      <c r="AT15" s="16" t="s">
        <v>234</v>
      </c>
      <c r="AY15" s="16" t="s">
        <v>234</v>
      </c>
      <c r="BL15" s="40">
        <v>0</v>
      </c>
      <c r="BN15" s="18"/>
      <c r="BP15" s="18"/>
      <c r="BR15" s="18"/>
    </row>
    <row r="16" spans="1:74" x14ac:dyDescent="0.2">
      <c r="A16" s="16">
        <f>ROW()-4</f>
        <v>12</v>
      </c>
      <c r="B16" s="33" t="s">
        <v>204</v>
      </c>
      <c r="E16" s="18"/>
      <c r="F16" s="19">
        <f ca="1">INT((TODAY()-E16)/365)</f>
        <v>119</v>
      </c>
      <c r="K16" s="42">
        <v>0</v>
      </c>
      <c r="AJ16" s="18">
        <f>AI16+365</f>
        <v>365</v>
      </c>
      <c r="AK16" s="16" t="s">
        <v>234</v>
      </c>
      <c r="AM16" s="16" t="s">
        <v>234</v>
      </c>
      <c r="AP16" s="16" t="s">
        <v>234</v>
      </c>
      <c r="AT16" s="16" t="s">
        <v>234</v>
      </c>
      <c r="AY16" s="16" t="s">
        <v>234</v>
      </c>
      <c r="BL16" s="40">
        <v>0</v>
      </c>
      <c r="BN16" s="18"/>
      <c r="BP16" s="18"/>
      <c r="BR16" s="18"/>
      <c r="BS16" s="41"/>
    </row>
    <row r="17" spans="1:74" x14ac:dyDescent="0.2">
      <c r="A17" s="16">
        <f>ROW()-4</f>
        <v>13</v>
      </c>
      <c r="B17" s="32" t="s">
        <v>208</v>
      </c>
      <c r="E17" s="18"/>
      <c r="F17" s="19">
        <f ca="1">INT((TODAY()-E17)/365)</f>
        <v>119</v>
      </c>
      <c r="K17" s="42">
        <v>0</v>
      </c>
      <c r="AJ17" s="18">
        <f>AI17+365</f>
        <v>365</v>
      </c>
      <c r="AK17" s="16" t="s">
        <v>234</v>
      </c>
      <c r="AM17" s="16" t="s">
        <v>234</v>
      </c>
      <c r="AP17" s="16" t="s">
        <v>234</v>
      </c>
      <c r="AT17" s="16" t="s">
        <v>234</v>
      </c>
      <c r="AY17" s="16" t="s">
        <v>234</v>
      </c>
      <c r="BL17" s="40">
        <v>0</v>
      </c>
      <c r="BN17" s="18"/>
      <c r="BP17" s="18"/>
      <c r="BR17" s="18"/>
    </row>
    <row r="18" spans="1:74" x14ac:dyDescent="0.2">
      <c r="A18" s="16">
        <f>ROW()-4</f>
        <v>14</v>
      </c>
      <c r="B18" s="32" t="s">
        <v>215</v>
      </c>
      <c r="E18" s="18"/>
      <c r="F18" s="16">
        <f ca="1">INT((TODAY()-E18)/365)</f>
        <v>119</v>
      </c>
      <c r="K18" s="42">
        <v>0</v>
      </c>
      <c r="AJ18" s="18">
        <f>AI18+365</f>
        <v>365</v>
      </c>
      <c r="AK18" s="16" t="s">
        <v>234</v>
      </c>
      <c r="AM18" s="16" t="s">
        <v>234</v>
      </c>
      <c r="AP18" s="16" t="s">
        <v>234</v>
      </c>
      <c r="AT18" s="16" t="s">
        <v>234</v>
      </c>
      <c r="AY18" s="16" t="s">
        <v>234</v>
      </c>
      <c r="BL18" s="16">
        <v>0</v>
      </c>
    </row>
    <row r="19" spans="1:74" x14ac:dyDescent="0.2">
      <c r="A19" s="16">
        <f>ROW()-4</f>
        <v>15</v>
      </c>
      <c r="B19" s="32" t="s">
        <v>213</v>
      </c>
      <c r="E19" s="18"/>
      <c r="F19" s="19">
        <f ca="1">INT((TODAY()-E19)/365)</f>
        <v>119</v>
      </c>
      <c r="K19" s="42">
        <v>0</v>
      </c>
      <c r="AJ19" s="18">
        <f>AI19+365</f>
        <v>365</v>
      </c>
      <c r="AK19" s="16" t="s">
        <v>234</v>
      </c>
      <c r="AM19" s="16" t="s">
        <v>234</v>
      </c>
      <c r="AP19" s="16" t="s">
        <v>234</v>
      </c>
      <c r="AT19" s="16" t="s">
        <v>234</v>
      </c>
      <c r="AY19" s="16" t="s">
        <v>234</v>
      </c>
      <c r="BL19" s="40">
        <v>0</v>
      </c>
      <c r="BN19" s="18"/>
      <c r="BP19" s="18"/>
      <c r="BR19" s="18"/>
      <c r="BS19" s="41"/>
      <c r="BT19" s="41"/>
      <c r="BU19" s="41"/>
      <c r="BV19" s="41"/>
    </row>
    <row r="20" spans="1:74" x14ac:dyDescent="0.2">
      <c r="A20" s="16">
        <f>ROW()-4</f>
        <v>16</v>
      </c>
      <c r="B20" s="32" t="s">
        <v>214</v>
      </c>
      <c r="E20" s="18"/>
      <c r="F20" s="19">
        <f ca="1">INT((TODAY()-E20)/365)</f>
        <v>119</v>
      </c>
      <c r="K20" s="42">
        <v>0</v>
      </c>
      <c r="AJ20" s="18">
        <f>AI20+365</f>
        <v>365</v>
      </c>
      <c r="AK20" s="16" t="s">
        <v>234</v>
      </c>
      <c r="AM20" s="16" t="s">
        <v>234</v>
      </c>
      <c r="AP20" s="16" t="s">
        <v>234</v>
      </c>
      <c r="AT20" s="16" t="s">
        <v>234</v>
      </c>
      <c r="AY20" s="16" t="s">
        <v>234</v>
      </c>
      <c r="BL20" s="40">
        <v>0</v>
      </c>
      <c r="BN20" s="18"/>
      <c r="BP20" s="18"/>
      <c r="BR20" s="18"/>
    </row>
    <row r="21" spans="1:74" x14ac:dyDescent="0.2">
      <c r="A21" s="16">
        <f>ROW()-4</f>
        <v>17</v>
      </c>
      <c r="B21" s="33" t="s">
        <v>207</v>
      </c>
      <c r="E21" s="18"/>
      <c r="F21" s="19">
        <f ca="1">INT((TODAY()-E21)/365)</f>
        <v>119</v>
      </c>
      <c r="K21" s="42">
        <v>0</v>
      </c>
      <c r="AJ21" s="18">
        <f>AI21+365</f>
        <v>365</v>
      </c>
      <c r="AK21" s="16" t="s">
        <v>234</v>
      </c>
      <c r="AM21" s="16" t="s">
        <v>234</v>
      </c>
      <c r="AP21" s="16" t="s">
        <v>234</v>
      </c>
      <c r="AT21" s="16" t="s">
        <v>234</v>
      </c>
      <c r="AY21" s="16" t="s">
        <v>234</v>
      </c>
      <c r="BL21" s="40">
        <v>0</v>
      </c>
      <c r="BN21" s="18"/>
      <c r="BP21" s="18"/>
      <c r="BR21" s="18"/>
    </row>
    <row r="22" spans="1:74" x14ac:dyDescent="0.2">
      <c r="E22" s="18"/>
      <c r="F22" s="19"/>
      <c r="K22" s="42"/>
      <c r="BL22" s="40"/>
      <c r="BN22" s="18"/>
      <c r="BP22" s="18"/>
      <c r="BR22" s="18"/>
    </row>
    <row r="23" spans="1:74" x14ac:dyDescent="0.2">
      <c r="E23" s="18"/>
      <c r="F23" s="19"/>
      <c r="K23" s="42"/>
      <c r="BL23" s="40"/>
      <c r="BN23" s="18"/>
      <c r="BP23" s="18"/>
      <c r="BR23" s="18"/>
    </row>
    <row r="24" spans="1:74" x14ac:dyDescent="0.2">
      <c r="E24" s="18"/>
      <c r="F24" s="19"/>
      <c r="K24" s="42"/>
      <c r="BL24" s="40"/>
      <c r="BN24" s="18"/>
      <c r="BP24" s="18"/>
      <c r="BR24" s="18"/>
    </row>
  </sheetData>
  <autoFilter ref="A4:BV4">
    <sortState ref="A5:BV21">
      <sortCondition ref="B4"/>
    </sortState>
  </autoFilter>
  <sortState ref="A5:BV21">
    <sortCondition ref="B5"/>
  </sortState>
  <mergeCells count="21">
    <mergeCell ref="R1:Z2"/>
    <mergeCell ref="AA1:AH2"/>
    <mergeCell ref="AM1:AR2"/>
    <mergeCell ref="AM3:AO3"/>
    <mergeCell ref="AP3:AR3"/>
    <mergeCell ref="AI1:AL3"/>
    <mergeCell ref="C1:I3"/>
    <mergeCell ref="J1:O3"/>
    <mergeCell ref="BQ3:BR3"/>
    <mergeCell ref="BL1:BL3"/>
    <mergeCell ref="P1:Q3"/>
    <mergeCell ref="U3:V3"/>
    <mergeCell ref="BS1:BV3"/>
    <mergeCell ref="BM1:BR2"/>
    <mergeCell ref="BC1:BF3"/>
    <mergeCell ref="BG1:BK3"/>
    <mergeCell ref="AS3:AW3"/>
    <mergeCell ref="AX3:BB3"/>
    <mergeCell ref="AS1:BB2"/>
    <mergeCell ref="BM3:BN3"/>
    <mergeCell ref="BO3:BP3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SaisieDocs">
          <controlPr defaultSize="0" autoLine="0" autoPict="0" r:id="rId5">
            <anchor moveWithCells="1">
              <from>
                <xdr:col>74</xdr:col>
                <xdr:colOff>590550</xdr:colOff>
                <xdr:row>9</xdr:row>
                <xdr:rowOff>28575</xdr:rowOff>
              </from>
              <to>
                <xdr:col>77</xdr:col>
                <xdr:colOff>581025</xdr:colOff>
                <xdr:row>18</xdr:row>
                <xdr:rowOff>19050</xdr:rowOff>
              </to>
            </anchor>
          </controlPr>
        </control>
      </mc:Choice>
      <mc:Fallback>
        <control shapeId="5122" r:id="rId4" name="SaisieDoc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Q21"/>
    </sheetView>
  </sheetViews>
  <sheetFormatPr baseColWidth="10" defaultRowHeight="14.25" x14ac:dyDescent="0.2"/>
  <cols>
    <col min="1" max="1" width="3.5" style="40" customWidth="1"/>
    <col min="2" max="2" width="19.796875" style="38" customWidth="1"/>
    <col min="3" max="8" width="8.19921875" style="40" customWidth="1"/>
    <col min="9" max="15" width="8.69921875" style="43" customWidth="1"/>
    <col min="16" max="16" width="11.19921875" style="40"/>
    <col min="17" max="17" width="45" style="40" customWidth="1"/>
    <col min="18" max="16384" width="11.19921875" style="38"/>
  </cols>
  <sheetData>
    <row r="1" spans="1:17" ht="14.25" customHeight="1" x14ac:dyDescent="0.2">
      <c r="A1" s="82"/>
      <c r="B1" s="82"/>
      <c r="C1" s="83" t="s">
        <v>100</v>
      </c>
      <c r="D1" s="83"/>
      <c r="E1" s="83"/>
      <c r="F1" s="83"/>
      <c r="G1" s="83"/>
      <c r="H1" s="83"/>
      <c r="I1" s="84" t="s">
        <v>258</v>
      </c>
      <c r="J1" s="84"/>
      <c r="K1" s="84"/>
      <c r="L1" s="84"/>
      <c r="M1" s="84"/>
      <c r="N1" s="84"/>
      <c r="O1" s="84"/>
      <c r="P1" s="84"/>
    </row>
    <row r="2" spans="1:17" ht="24.75" customHeight="1" x14ac:dyDescent="0.2">
      <c r="A2" s="82"/>
      <c r="B2" s="82"/>
      <c r="C2" s="83"/>
      <c r="D2" s="83"/>
      <c r="E2" s="83"/>
      <c r="F2" s="83"/>
      <c r="G2" s="83"/>
      <c r="H2" s="83"/>
      <c r="I2" s="84"/>
      <c r="J2" s="84"/>
      <c r="K2" s="84"/>
      <c r="L2" s="84"/>
      <c r="M2" s="84"/>
      <c r="N2" s="84"/>
      <c r="O2" s="84"/>
      <c r="P2" s="84"/>
    </row>
    <row r="3" spans="1:17" s="81" customFormat="1" ht="19.5" x14ac:dyDescent="0.25">
      <c r="A3" s="80"/>
      <c r="B3" s="81" t="s">
        <v>242</v>
      </c>
      <c r="C3" s="80">
        <f>SUM(C5:C200)</f>
        <v>0</v>
      </c>
      <c r="D3" s="80">
        <f t="shared" ref="D3:P3" si="0">SUM(D5:D200)</f>
        <v>0</v>
      </c>
      <c r="E3" s="80">
        <f t="shared" si="0"/>
        <v>0</v>
      </c>
      <c r="F3" s="80">
        <f t="shared" si="0"/>
        <v>0</v>
      </c>
      <c r="G3" s="80">
        <f t="shared" si="0"/>
        <v>0</v>
      </c>
      <c r="H3" s="80">
        <f t="shared" si="0"/>
        <v>0</v>
      </c>
      <c r="I3" s="80">
        <f t="shared" si="0"/>
        <v>0</v>
      </c>
      <c r="J3" s="80">
        <f t="shared" si="0"/>
        <v>0</v>
      </c>
      <c r="K3" s="80">
        <f t="shared" si="0"/>
        <v>0</v>
      </c>
      <c r="L3" s="80">
        <f t="shared" si="0"/>
        <v>0</v>
      </c>
      <c r="M3" s="80">
        <f t="shared" si="0"/>
        <v>0</v>
      </c>
      <c r="N3" s="80">
        <f t="shared" si="0"/>
        <v>0</v>
      </c>
      <c r="O3" s="80">
        <f t="shared" si="0"/>
        <v>0</v>
      </c>
      <c r="P3" s="80">
        <f t="shared" si="0"/>
        <v>0</v>
      </c>
      <c r="Q3" s="80"/>
    </row>
    <row r="4" spans="1:17" ht="57" x14ac:dyDescent="0.2">
      <c r="A4" s="44" t="s">
        <v>233</v>
      </c>
      <c r="B4" s="45" t="s">
        <v>256</v>
      </c>
      <c r="C4" s="79" t="s">
        <v>91</v>
      </c>
      <c r="D4" s="79" t="s">
        <v>102</v>
      </c>
      <c r="E4" s="76" t="s">
        <v>247</v>
      </c>
      <c r="F4" s="76" t="s">
        <v>246</v>
      </c>
      <c r="G4" s="76" t="s">
        <v>175</v>
      </c>
      <c r="H4" s="77" t="s">
        <v>242</v>
      </c>
      <c r="I4" s="46" t="s">
        <v>252</v>
      </c>
      <c r="J4" s="46" t="s">
        <v>253</v>
      </c>
      <c r="K4" s="46" t="s">
        <v>250</v>
      </c>
      <c r="L4" s="46" t="s">
        <v>251</v>
      </c>
      <c r="M4" s="46" t="s">
        <v>254</v>
      </c>
      <c r="N4" s="46" t="s">
        <v>248</v>
      </c>
      <c r="O4" s="46" t="s">
        <v>257</v>
      </c>
      <c r="P4" s="78" t="s">
        <v>249</v>
      </c>
      <c r="Q4" s="47" t="s">
        <v>255</v>
      </c>
    </row>
    <row r="5" spans="1:17" x14ac:dyDescent="0.2">
      <c r="A5" s="40">
        <f>ROW()-4</f>
        <v>1</v>
      </c>
      <c r="B5" s="38" t="s">
        <v>210</v>
      </c>
      <c r="H5" s="40">
        <f>SUM(C5:G5)</f>
        <v>0</v>
      </c>
      <c r="O5" s="43">
        <f>SUM(I5:N5)</f>
        <v>0</v>
      </c>
      <c r="P5" s="40">
        <f>O5-H5</f>
        <v>0</v>
      </c>
    </row>
    <row r="6" spans="1:17" x14ac:dyDescent="0.2">
      <c r="A6" s="40">
        <f>ROW()-4</f>
        <v>2</v>
      </c>
      <c r="B6" s="38" t="s">
        <v>205</v>
      </c>
      <c r="H6" s="40">
        <f>SUM(C6:G6)</f>
        <v>0</v>
      </c>
      <c r="O6" s="43">
        <f>SUM(I6:N6)</f>
        <v>0</v>
      </c>
      <c r="P6" s="40">
        <f>O6-H6</f>
        <v>0</v>
      </c>
    </row>
    <row r="7" spans="1:17" x14ac:dyDescent="0.2">
      <c r="A7" s="40">
        <f>ROW()-4</f>
        <v>3</v>
      </c>
      <c r="B7" s="38" t="s">
        <v>206</v>
      </c>
      <c r="H7" s="40">
        <f>SUM(C7:G7)</f>
        <v>0</v>
      </c>
      <c r="O7" s="43">
        <f>SUM(I7:N7)</f>
        <v>0</v>
      </c>
      <c r="P7" s="40">
        <f>O7-H7</f>
        <v>0</v>
      </c>
    </row>
    <row r="8" spans="1:17" x14ac:dyDescent="0.2">
      <c r="A8" s="40">
        <f>ROW()-4</f>
        <v>4</v>
      </c>
      <c r="B8" s="38" t="s">
        <v>217</v>
      </c>
      <c r="H8" s="40">
        <f>SUM(C8:G8)</f>
        <v>0</v>
      </c>
      <c r="O8" s="43">
        <f>SUM(I8:N8)</f>
        <v>0</v>
      </c>
      <c r="P8" s="40">
        <f>O8-H8</f>
        <v>0</v>
      </c>
    </row>
    <row r="9" spans="1:17" x14ac:dyDescent="0.2">
      <c r="A9" s="40">
        <f>ROW()-4</f>
        <v>5</v>
      </c>
      <c r="B9" s="38" t="s">
        <v>212</v>
      </c>
      <c r="H9" s="40">
        <f>SUM(C9:G9)</f>
        <v>0</v>
      </c>
      <c r="O9" s="43">
        <f>SUM(I9:N9)</f>
        <v>0</v>
      </c>
      <c r="P9" s="40">
        <f>O9-H9</f>
        <v>0</v>
      </c>
    </row>
    <row r="10" spans="1:17" x14ac:dyDescent="0.2">
      <c r="A10" s="40">
        <f>ROW()-4</f>
        <v>6</v>
      </c>
      <c r="B10" s="38" t="s">
        <v>219</v>
      </c>
      <c r="H10" s="40">
        <f>SUM(C10:G10)</f>
        <v>0</v>
      </c>
      <c r="O10" s="43">
        <f>SUM(I10:N10)</f>
        <v>0</v>
      </c>
      <c r="P10" s="40">
        <f>O10-H10</f>
        <v>0</v>
      </c>
    </row>
    <row r="11" spans="1:17" x14ac:dyDescent="0.2">
      <c r="A11" s="40">
        <f>ROW()-4</f>
        <v>7</v>
      </c>
      <c r="B11" s="38" t="s">
        <v>216</v>
      </c>
      <c r="H11" s="40">
        <f>SUM(C11:G11)</f>
        <v>0</v>
      </c>
      <c r="O11" s="43">
        <f>SUM(I11:N11)</f>
        <v>0</v>
      </c>
      <c r="P11" s="40">
        <f>O11-H11</f>
        <v>0</v>
      </c>
    </row>
    <row r="12" spans="1:17" x14ac:dyDescent="0.2">
      <c r="A12" s="40">
        <f>ROW()-4</f>
        <v>8</v>
      </c>
      <c r="B12" s="38" t="s">
        <v>221</v>
      </c>
      <c r="H12" s="40">
        <f>SUM(C12:G12)</f>
        <v>0</v>
      </c>
      <c r="O12" s="43">
        <f>SUM(I12:N12)</f>
        <v>0</v>
      </c>
      <c r="P12" s="40">
        <f>O12-H12</f>
        <v>0</v>
      </c>
    </row>
    <row r="13" spans="1:17" x14ac:dyDescent="0.2">
      <c r="A13" s="40">
        <f>ROW()-4</f>
        <v>9</v>
      </c>
      <c r="B13" s="38" t="s">
        <v>218</v>
      </c>
      <c r="H13" s="40">
        <f>SUM(C13:G13)</f>
        <v>0</v>
      </c>
      <c r="O13" s="43">
        <f>SUM(I13:N13)</f>
        <v>0</v>
      </c>
      <c r="P13" s="40">
        <f>O13-H13</f>
        <v>0</v>
      </c>
    </row>
    <row r="14" spans="1:17" x14ac:dyDescent="0.2">
      <c r="A14" s="40">
        <f>ROW()-4</f>
        <v>10</v>
      </c>
      <c r="B14" s="38" t="s">
        <v>211</v>
      </c>
      <c r="H14" s="40">
        <f>SUM(C14:G14)</f>
        <v>0</v>
      </c>
      <c r="O14" s="43">
        <f>SUM(I14:N14)</f>
        <v>0</v>
      </c>
      <c r="P14" s="40">
        <f>O14-H14</f>
        <v>0</v>
      </c>
    </row>
    <row r="15" spans="1:17" x14ac:dyDescent="0.2">
      <c r="A15" s="40">
        <f>ROW()-4</f>
        <v>11</v>
      </c>
      <c r="B15" s="38" t="s">
        <v>209</v>
      </c>
      <c r="H15" s="40">
        <f>SUM(C15:G15)</f>
        <v>0</v>
      </c>
      <c r="O15" s="43">
        <f>SUM(I15:N15)</f>
        <v>0</v>
      </c>
      <c r="P15" s="40">
        <f>O15-H15</f>
        <v>0</v>
      </c>
    </row>
    <row r="16" spans="1:17" x14ac:dyDescent="0.2">
      <c r="A16" s="40">
        <f>ROW()-4</f>
        <v>12</v>
      </c>
      <c r="B16" s="38" t="s">
        <v>204</v>
      </c>
      <c r="H16" s="40">
        <f>SUM(C16:G16)</f>
        <v>0</v>
      </c>
      <c r="O16" s="43">
        <f>SUM(I16:N16)</f>
        <v>0</v>
      </c>
      <c r="P16" s="40">
        <f>O16-H16</f>
        <v>0</v>
      </c>
    </row>
    <row r="17" spans="1:16" x14ac:dyDescent="0.2">
      <c r="A17" s="40">
        <f>ROW()-4</f>
        <v>13</v>
      </c>
      <c r="B17" s="38" t="s">
        <v>208</v>
      </c>
      <c r="H17" s="40">
        <f>SUM(C17:G17)</f>
        <v>0</v>
      </c>
      <c r="O17" s="43">
        <f>SUM(I17:N17)</f>
        <v>0</v>
      </c>
      <c r="P17" s="40">
        <f>O17-H17</f>
        <v>0</v>
      </c>
    </row>
    <row r="18" spans="1:16" x14ac:dyDescent="0.2">
      <c r="A18" s="40">
        <f>ROW()-4</f>
        <v>14</v>
      </c>
      <c r="B18" s="38" t="s">
        <v>215</v>
      </c>
      <c r="H18" s="40">
        <f>SUM(C18:G18)</f>
        <v>0</v>
      </c>
      <c r="O18" s="43">
        <f>SUM(I18:N18)</f>
        <v>0</v>
      </c>
      <c r="P18" s="40">
        <f>O18-H18</f>
        <v>0</v>
      </c>
    </row>
    <row r="19" spans="1:16" x14ac:dyDescent="0.2">
      <c r="A19" s="40">
        <f>ROW()-4</f>
        <v>15</v>
      </c>
      <c r="B19" s="38" t="s">
        <v>213</v>
      </c>
      <c r="H19" s="40">
        <f>SUM(C19:G19)</f>
        <v>0</v>
      </c>
      <c r="O19" s="43">
        <f>SUM(I19:N19)</f>
        <v>0</v>
      </c>
      <c r="P19" s="40">
        <f>O19-H19</f>
        <v>0</v>
      </c>
    </row>
    <row r="20" spans="1:16" x14ac:dyDescent="0.2">
      <c r="A20" s="40">
        <f>ROW()-4</f>
        <v>16</v>
      </c>
      <c r="B20" s="38" t="s">
        <v>214</v>
      </c>
      <c r="H20" s="40">
        <f>SUM(C20:G20)</f>
        <v>0</v>
      </c>
      <c r="O20" s="43">
        <f>SUM(I20:N20)</f>
        <v>0</v>
      </c>
      <c r="P20" s="40">
        <f>O20-H20</f>
        <v>0</v>
      </c>
    </row>
    <row r="21" spans="1:16" x14ac:dyDescent="0.2">
      <c r="A21" s="40">
        <f>ROW()-4</f>
        <v>17</v>
      </c>
      <c r="B21" s="38" t="s">
        <v>207</v>
      </c>
      <c r="H21" s="40">
        <f>SUM(C21:G21)</f>
        <v>0</v>
      </c>
      <c r="O21" s="43">
        <f>SUM(I21:N21)</f>
        <v>0</v>
      </c>
      <c r="P21" s="40">
        <f>O21-H21</f>
        <v>0</v>
      </c>
    </row>
  </sheetData>
  <autoFilter ref="A4:Q4">
    <sortState ref="A5:Q21">
      <sortCondition ref="B4"/>
    </sortState>
  </autoFilter>
  <mergeCells count="3">
    <mergeCell ref="C1:H2"/>
    <mergeCell ref="A1:B2"/>
    <mergeCell ref="I1:P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A10" sqref="A10:C10"/>
    </sheetView>
  </sheetViews>
  <sheetFormatPr baseColWidth="10" defaultRowHeight="14.25" x14ac:dyDescent="0.2"/>
  <cols>
    <col min="1" max="1" width="17.8984375" customWidth="1"/>
    <col min="2" max="2" width="30.296875" customWidth="1"/>
    <col min="3" max="4" width="8.5" style="32" customWidth="1"/>
    <col min="5" max="5" width="19.59765625" customWidth="1"/>
    <col min="6" max="6" width="14.09765625" style="32" customWidth="1"/>
    <col min="9" max="9" width="29.59765625" customWidth="1"/>
  </cols>
  <sheetData>
    <row r="1" spans="1:7" ht="22.5" x14ac:dyDescent="0.3">
      <c r="B1" s="75" t="s">
        <v>91</v>
      </c>
      <c r="C1" s="75"/>
      <c r="D1" s="36"/>
      <c r="E1" s="75" t="s">
        <v>102</v>
      </c>
      <c r="F1" s="75"/>
      <c r="G1" s="17"/>
    </row>
    <row r="2" spans="1:7" x14ac:dyDescent="0.2">
      <c r="A2" t="s">
        <v>193</v>
      </c>
      <c r="B2" t="s">
        <v>108</v>
      </c>
      <c r="C2" s="32">
        <v>40.340000000000003</v>
      </c>
      <c r="E2" t="s">
        <v>109</v>
      </c>
      <c r="F2" s="32">
        <v>119.66</v>
      </c>
    </row>
    <row r="3" spans="1:7" x14ac:dyDescent="0.2">
      <c r="A3" s="17" t="s">
        <v>194</v>
      </c>
      <c r="B3" t="s">
        <v>118</v>
      </c>
      <c r="C3" s="33">
        <v>25.51</v>
      </c>
      <c r="D3" s="33"/>
      <c r="E3" t="s">
        <v>119</v>
      </c>
      <c r="F3" s="33">
        <v>94.49</v>
      </c>
      <c r="G3" s="17"/>
    </row>
    <row r="4" spans="1:7" x14ac:dyDescent="0.2">
      <c r="A4" s="17" t="s">
        <v>195</v>
      </c>
      <c r="B4" s="17" t="s">
        <v>225</v>
      </c>
      <c r="C4" s="33">
        <v>11.33</v>
      </c>
      <c r="D4" s="33"/>
      <c r="E4" s="17" t="s">
        <v>226</v>
      </c>
      <c r="F4" s="33">
        <v>28.67</v>
      </c>
      <c r="G4" s="17"/>
    </row>
    <row r="5" spans="1:7" x14ac:dyDescent="0.2">
      <c r="A5" s="17" t="s">
        <v>196</v>
      </c>
      <c r="B5" t="s">
        <v>155</v>
      </c>
      <c r="C5" s="33">
        <v>40.340000000000003</v>
      </c>
      <c r="D5" s="33"/>
      <c r="E5" t="s">
        <v>156</v>
      </c>
      <c r="F5" s="33">
        <v>49.66</v>
      </c>
      <c r="G5" s="17"/>
    </row>
    <row r="6" spans="1:7" ht="14.25" customHeight="1" x14ac:dyDescent="0.2">
      <c r="A6" s="17" t="s">
        <v>230</v>
      </c>
      <c r="F6" s="33">
        <v>20</v>
      </c>
    </row>
    <row r="7" spans="1:7" ht="14.25" customHeight="1" x14ac:dyDescent="0.3">
      <c r="A7" s="17" t="s">
        <v>231</v>
      </c>
      <c r="B7" s="34"/>
      <c r="C7" s="34"/>
      <c r="F7" s="33">
        <v>-20</v>
      </c>
    </row>
    <row r="8" spans="1:7" x14ac:dyDescent="0.2">
      <c r="F8" s="33"/>
    </row>
    <row r="9" spans="1:7" x14ac:dyDescent="0.2">
      <c r="A9" s="17"/>
    </row>
    <row r="10" spans="1:7" ht="22.5" x14ac:dyDescent="0.3">
      <c r="A10" s="75" t="s">
        <v>78</v>
      </c>
      <c r="B10" s="75"/>
      <c r="C10" s="75"/>
    </row>
    <row r="11" spans="1:7" x14ac:dyDescent="0.2">
      <c r="A11" t="s">
        <v>197</v>
      </c>
      <c r="B11" t="s">
        <v>111</v>
      </c>
      <c r="C11">
        <v>20</v>
      </c>
    </row>
    <row r="12" spans="1:7" x14ac:dyDescent="0.2">
      <c r="A12" t="s">
        <v>198</v>
      </c>
      <c r="B12" t="s">
        <v>169</v>
      </c>
      <c r="C12">
        <v>25</v>
      </c>
    </row>
    <row r="13" spans="1:7" x14ac:dyDescent="0.2">
      <c r="A13" t="s">
        <v>199</v>
      </c>
      <c r="B13" t="s">
        <v>128</v>
      </c>
      <c r="C13">
        <v>42</v>
      </c>
    </row>
    <row r="14" spans="1:7" x14ac:dyDescent="0.2">
      <c r="A14" t="s">
        <v>200</v>
      </c>
      <c r="B14" t="s">
        <v>139</v>
      </c>
      <c r="C14">
        <v>39</v>
      </c>
    </row>
    <row r="15" spans="1:7" x14ac:dyDescent="0.2">
      <c r="A15" t="s">
        <v>201</v>
      </c>
      <c r="B15" t="s">
        <v>135</v>
      </c>
      <c r="C15">
        <v>50</v>
      </c>
    </row>
    <row r="16" spans="1:7" x14ac:dyDescent="0.2">
      <c r="A16" t="s">
        <v>202</v>
      </c>
      <c r="B16" t="s">
        <v>124</v>
      </c>
      <c r="C16">
        <v>83</v>
      </c>
    </row>
    <row r="18" spans="1:7" x14ac:dyDescent="0.2">
      <c r="A18" s="17" t="s">
        <v>235</v>
      </c>
      <c r="B18" t="s">
        <v>110</v>
      </c>
      <c r="F18" s="37" t="s">
        <v>238</v>
      </c>
      <c r="G18" s="17" t="s">
        <v>259</v>
      </c>
    </row>
    <row r="19" spans="1:7" x14ac:dyDescent="0.2">
      <c r="A19" s="17" t="s">
        <v>237</v>
      </c>
      <c r="B19" t="s">
        <v>120</v>
      </c>
    </row>
    <row r="20" spans="1:7" x14ac:dyDescent="0.2">
      <c r="A20" s="17" t="s">
        <v>236</v>
      </c>
      <c r="B20" t="s">
        <v>89</v>
      </c>
    </row>
  </sheetData>
  <mergeCells count="3">
    <mergeCell ref="E1:F1"/>
    <mergeCell ref="B1:C1"/>
    <mergeCell ref="A10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Brutes</vt:lpstr>
      <vt:lpstr>Licenciés</vt:lpstr>
      <vt:lpstr>Comptabilité</vt:lpstr>
      <vt:lpstr>Data_Tarifs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2019-08-28T22:45:19Z</dcterms:created>
  <dcterms:modified xsi:type="dcterms:W3CDTF">2019-09-19T13:56:34Z</dcterms:modified>
</cp:coreProperties>
</file>