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45" windowWidth="15315" windowHeight="7440" activeTab="2"/>
  </bookViews>
  <sheets>
    <sheet name="Data" sheetId="1" r:id="rId1"/>
    <sheet name="Menu" sheetId="3" r:id="rId2"/>
    <sheet name="Fiche Client" sheetId="2" r:id="rId3"/>
  </sheets>
  <definedNames>
    <definedName name="Client">Tableau1[Client_Nom]</definedName>
    <definedName name="code">Tableau1[Client_code]</definedName>
    <definedName name="Mylist">Menu!$D$7:$D$27</definedName>
    <definedName name="vendeurs">OFFSET(Menu!$A$16,,,COUNTIF(Menu!$A$16:$A$33,"&gt;&lt;"))</definedName>
  </definedNames>
  <calcPr calcId="125725" calcMode="autoNoTable"/>
</workbook>
</file>

<file path=xl/calcChain.xml><?xml version="1.0" encoding="utf-8"?>
<calcChain xmlns="http://schemas.openxmlformats.org/spreadsheetml/2006/main">
  <c r="F9" i="3"/>
  <c r="G9" s="1"/>
  <c r="D9" s="1"/>
  <c r="F10"/>
  <c r="G10" s="1"/>
  <c r="D10" s="1"/>
  <c r="F11"/>
  <c r="G11" s="1"/>
  <c r="D11" s="1"/>
  <c r="F12"/>
  <c r="G12" s="1"/>
  <c r="D12" s="1"/>
  <c r="F13"/>
  <c r="G13" s="1"/>
  <c r="D13" s="1"/>
  <c r="D16"/>
  <c r="D17"/>
  <c r="D18"/>
  <c r="D19"/>
  <c r="D20"/>
  <c r="D21"/>
  <c r="D22"/>
  <c r="F14"/>
  <c r="G14" s="1"/>
  <c r="D14" s="1"/>
  <c r="F15"/>
  <c r="G15" s="1"/>
  <c r="D15" s="1"/>
  <c r="F16"/>
  <c r="F17"/>
  <c r="F18"/>
  <c r="F19"/>
  <c r="F20"/>
  <c r="F21"/>
  <c r="F22"/>
  <c r="F8"/>
  <c r="G8" s="1"/>
  <c r="D8" s="1"/>
  <c r="F7"/>
  <c r="G7" s="1"/>
  <c r="D7" s="1"/>
  <c r="C7" i="2" l="1"/>
  <c r="E7" l="1"/>
  <c r="E13" s="1"/>
  <c r="E11" l="1"/>
  <c r="E9"/>
</calcChain>
</file>

<file path=xl/comments1.xml><?xml version="1.0" encoding="utf-8"?>
<comments xmlns="http://schemas.openxmlformats.org/spreadsheetml/2006/main">
  <authors>
    <author>Jean-Baptiste DERVILLERS</author>
  </authors>
  <commentList>
    <comment ref="D7" authorId="0">
      <text>
        <r>
          <rPr>
            <sz val="9"/>
            <color indexed="81"/>
            <rFont val="Tahoma"/>
            <family val="2"/>
          </rPr>
          <t xml:space="preserve">Plage utilisée pour la liste déroulante de la "fiche Client" (nom: Mylist)
</t>
        </r>
      </text>
    </comment>
  </commentList>
</comments>
</file>

<file path=xl/sharedStrings.xml><?xml version="1.0" encoding="utf-8"?>
<sst xmlns="http://schemas.openxmlformats.org/spreadsheetml/2006/main" count="52" uniqueCount="39">
  <si>
    <t>Augmentation CA (%)</t>
  </si>
  <si>
    <t>Augmentation Taux de marge attendue (en points)</t>
  </si>
  <si>
    <t>Augmentation CA attendue (%)</t>
  </si>
  <si>
    <t>Augmentation Tx marge attendue (en points)</t>
  </si>
  <si>
    <t>Ratio visites/commandes espéré en N:</t>
  </si>
  <si>
    <t>Numéro Client:</t>
  </si>
  <si>
    <t>Choisir un client:</t>
  </si>
  <si>
    <t>Ratio visites/Commandes espéré en N</t>
  </si>
  <si>
    <t>Client_code</t>
  </si>
  <si>
    <t>Client_Nom</t>
  </si>
  <si>
    <t>La brioche gourmande</t>
  </si>
  <si>
    <t>Les éclairs du midi</t>
  </si>
  <si>
    <t>Pain d'ici</t>
  </si>
  <si>
    <t>Le moulin de l'aube</t>
  </si>
  <si>
    <t>2,20</t>
  </si>
  <si>
    <t>3,0%</t>
  </si>
  <si>
    <t>1,50</t>
  </si>
  <si>
    <t>2,0</t>
  </si>
  <si>
    <t>5,0%</t>
  </si>
  <si>
    <t>3,00</t>
  </si>
  <si>
    <t>Vendeur A</t>
  </si>
  <si>
    <t>Vendeur B</t>
  </si>
  <si>
    <t>Colonne4</t>
  </si>
  <si>
    <t>Liste des vendeurs</t>
  </si>
  <si>
    <t>TOUTES CES COLONNES SONT MASQUEES. SEULS APPARAISSENT LES CELLULES DE SELECTION DE LA REGION, DU CHEF DES VENTES ET DU VENDEUR. DANS CE FICHIER JE N'EST MIS QUE CELLE DU VENDEUR PAR SIMPLIFICATION</t>
  </si>
  <si>
    <t>1,6</t>
  </si>
  <si>
    <t>LOULILOULA</t>
  </si>
  <si>
    <t>2 Pain d'ici</t>
  </si>
  <si>
    <t>7,0%</t>
  </si>
  <si>
    <t>5,00</t>
  </si>
  <si>
    <t>3,0</t>
  </si>
  <si>
    <t>Colonne1</t>
  </si>
  <si>
    <t>DU VENT</t>
  </si>
  <si>
    <t>9,0%</t>
  </si>
  <si>
    <t>Colonne2</t>
  </si>
  <si>
    <t>Colonne3</t>
  </si>
  <si>
    <t>2,00</t>
  </si>
  <si>
    <t>Colonne12</t>
  </si>
  <si>
    <t>1,0%</t>
  </si>
</sst>
</file>

<file path=xl/styles.xml><?xml version="1.0" encoding="utf-8"?>
<styleSheet xmlns="http://schemas.openxmlformats.org/spreadsheetml/2006/main">
  <numFmts count="3">
    <numFmt numFmtId="164" formatCode="0.0%"/>
    <numFmt numFmtId="165" formatCode="#,##0.00\ &quot;€&quot;"/>
    <numFmt numFmtId="166" formatCode="0.0"/>
  </numFmts>
  <fonts count="29">
    <font>
      <sz val="11"/>
      <color theme="1"/>
      <name val="Calibri"/>
      <family val="2"/>
      <scheme val="minor"/>
    </font>
    <font>
      <sz val="11"/>
      <color theme="1"/>
      <name val="Garamond"/>
      <family val="1"/>
    </font>
    <font>
      <sz val="8"/>
      <name val="Arial"/>
      <family val="2"/>
    </font>
    <font>
      <b/>
      <sz val="8"/>
      <name val="Arial"/>
      <family val="2"/>
    </font>
    <font>
      <sz val="8"/>
      <color indexed="8"/>
      <name val="Arial"/>
      <family val="2"/>
    </font>
    <font>
      <sz val="10"/>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b/>
      <sz val="11"/>
      <color theme="1"/>
      <name val="Garamond"/>
      <family val="1"/>
    </font>
    <font>
      <b/>
      <sz val="11"/>
      <color rgb="FF000000"/>
      <name val="Garamond"/>
      <family val="1"/>
    </font>
    <font>
      <sz val="11"/>
      <color theme="0"/>
      <name val="Calibri"/>
      <family val="2"/>
      <scheme val="minor"/>
    </font>
    <font>
      <sz val="9"/>
      <color indexed="81"/>
      <name val="Tahoma"/>
      <family val="2"/>
    </font>
    <font>
      <sz val="11"/>
      <name val="Calibri"/>
      <family val="2"/>
      <scheme val="minor"/>
    </font>
  </fonts>
  <fills count="56">
    <fill>
      <patternFill patternType="none"/>
    </fill>
    <fill>
      <patternFill patternType="gray125"/>
    </fill>
    <fill>
      <patternFill patternType="solid">
        <fgColor theme="6" tint="0.39997558519241921"/>
        <bgColor indexed="64"/>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26"/>
        <bgColor indexed="64"/>
      </patternFill>
    </fill>
    <fill>
      <patternFill patternType="solid">
        <fgColor indexed="9"/>
        <bgColor indexed="64"/>
      </patternFill>
    </fill>
    <fill>
      <patternFill patternType="solid">
        <fgColor indexed="15"/>
      </patternFill>
    </fill>
    <fill>
      <patternFill patternType="solid">
        <fgColor indexed="20"/>
      </patternFill>
    </fill>
    <fill>
      <patternFill patternType="solid">
        <fgColor theme="4" tint="0.79998168889431442"/>
        <bgColor theme="4" tint="0.79998168889431442"/>
      </patternFill>
    </fill>
    <fill>
      <patternFill patternType="solid">
        <fgColor theme="4" tint="0.59999389629810485"/>
        <bgColor indexed="64"/>
      </patternFill>
    </fill>
    <fill>
      <patternFill patternType="solid">
        <fgColor theme="5" tint="0.39997558519241921"/>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8"/>
      </left>
      <right style="thin">
        <color indexed="8"/>
      </right>
      <top style="thin">
        <color indexed="8"/>
      </top>
      <bottom style="thin">
        <color indexed="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style="thin">
        <color indexed="64"/>
      </left>
      <right style="thin">
        <color indexed="64"/>
      </right>
      <top style="thin">
        <color indexed="64"/>
      </top>
      <bottom style="thin">
        <color indexed="64"/>
      </bottom>
      <diagonal/>
    </border>
    <border>
      <left/>
      <right/>
      <top style="thin">
        <color indexed="48"/>
      </top>
      <bottom style="double">
        <color indexed="48"/>
      </bottom>
      <diagonal/>
    </border>
    <border>
      <left style="thin">
        <color theme="0"/>
      </left>
      <right style="thin">
        <color theme="0"/>
      </right>
      <top style="thin">
        <color theme="0"/>
      </top>
      <bottom/>
      <diagonal/>
    </border>
  </borders>
  <cellStyleXfs count="117">
    <xf numFmtId="0" fontId="0" fillId="0" borderId="0"/>
    <xf numFmtId="0" fontId="2" fillId="3" borderId="0"/>
    <xf numFmtId="0" fontId="9"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10" fillId="9" borderId="0" applyNumberFormat="0" applyBorder="0" applyAlignment="0" applyProtection="0"/>
    <xf numFmtId="0" fontId="10" fillId="17" borderId="0" applyNumberFormat="0" applyBorder="0" applyAlignment="0" applyProtection="0"/>
    <xf numFmtId="0" fontId="9" fillId="10" borderId="0" applyNumberFormat="0" applyBorder="0" applyAlignment="0" applyProtection="0"/>
    <xf numFmtId="0" fontId="9" fillId="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9" fillId="7" borderId="0" applyNumberFormat="0" applyBorder="0" applyAlignment="0" applyProtection="0"/>
    <xf numFmtId="0" fontId="9" fillId="20" borderId="0" applyNumberFormat="0" applyBorder="0" applyAlignment="0" applyProtection="0"/>
    <xf numFmtId="0" fontId="10" fillId="21" borderId="0" applyNumberFormat="0" applyBorder="0" applyAlignment="0" applyProtection="0"/>
    <xf numFmtId="0" fontId="10" fillId="22" borderId="0" applyNumberFormat="0" applyBorder="0" applyAlignment="0" applyProtection="0"/>
    <xf numFmtId="0" fontId="9" fillId="23" borderId="0" applyNumberFormat="0" applyBorder="0" applyAlignment="0" applyProtection="0"/>
    <xf numFmtId="0" fontId="11" fillId="21" borderId="0" applyNumberFormat="0" applyBorder="0" applyAlignment="0" applyProtection="0"/>
    <xf numFmtId="0" fontId="12" fillId="24" borderId="2" applyNumberFormat="0" applyAlignment="0" applyProtection="0"/>
    <xf numFmtId="0" fontId="13" fillId="16" borderId="3" applyNumberFormat="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0" fillId="14" borderId="0" applyNumberFormat="0" applyBorder="0" applyAlignment="0" applyProtection="0"/>
    <xf numFmtId="0" fontId="15" fillId="0" borderId="4" applyNumberFormat="0" applyFill="0" applyAlignment="0" applyProtection="0"/>
    <xf numFmtId="0" fontId="16" fillId="0" borderId="5" applyNumberFormat="0" applyFill="0" applyAlignment="0" applyProtection="0"/>
    <xf numFmtId="0" fontId="17" fillId="0" borderId="6" applyNumberFormat="0" applyFill="0" applyAlignment="0" applyProtection="0"/>
    <xf numFmtId="0" fontId="17" fillId="0" borderId="0" applyNumberFormat="0" applyFill="0" applyBorder="0" applyAlignment="0" applyProtection="0"/>
    <xf numFmtId="0" fontId="18" fillId="22" borderId="2" applyNumberFormat="0" applyAlignment="0" applyProtection="0"/>
    <xf numFmtId="0" fontId="19" fillId="0" borderId="7" applyNumberFormat="0" applyFill="0" applyAlignment="0" applyProtection="0"/>
    <xf numFmtId="0" fontId="19" fillId="22" borderId="0" applyNumberFormat="0" applyBorder="0" applyAlignment="0" applyProtection="0"/>
    <xf numFmtId="0" fontId="2" fillId="21" borderId="2" applyNumberFormat="0" applyFont="0" applyAlignment="0" applyProtection="0"/>
    <xf numFmtId="0" fontId="20" fillId="24" borderId="8" applyNumberFormat="0" applyAlignment="0" applyProtection="0"/>
    <xf numFmtId="4" fontId="2" fillId="28" borderId="2" applyNumberFormat="0" applyProtection="0">
      <alignment vertical="center"/>
    </xf>
    <xf numFmtId="4" fontId="23" fillId="29" borderId="2" applyNumberFormat="0" applyProtection="0">
      <alignment vertical="center"/>
    </xf>
    <xf numFmtId="4" fontId="2" fillId="29" borderId="2" applyNumberFormat="0" applyProtection="0">
      <alignment horizontal="left" vertical="center" indent="1"/>
    </xf>
    <xf numFmtId="0" fontId="6" fillId="28" borderId="9" applyNumberFormat="0" applyProtection="0">
      <alignment horizontal="left" vertical="top" indent="1"/>
    </xf>
    <xf numFmtId="4" fontId="2" fillId="30" borderId="2" applyNumberFormat="0" applyProtection="0">
      <alignment horizontal="left" vertical="center" indent="1"/>
    </xf>
    <xf numFmtId="4" fontId="2" fillId="31" borderId="2" applyNumberFormat="0" applyProtection="0">
      <alignment horizontal="right" vertical="center"/>
    </xf>
    <xf numFmtId="4" fontId="2" fillId="32" borderId="2" applyNumberFormat="0" applyProtection="0">
      <alignment horizontal="right" vertical="center"/>
    </xf>
    <xf numFmtId="4" fontId="2" fillId="33" borderId="10" applyNumberFormat="0" applyProtection="0">
      <alignment horizontal="right" vertical="center"/>
    </xf>
    <xf numFmtId="4" fontId="2" fillId="34" borderId="2" applyNumberFormat="0" applyProtection="0">
      <alignment horizontal="right" vertical="center"/>
    </xf>
    <xf numFmtId="4" fontId="2" fillId="35" borderId="2" applyNumberFormat="0" applyProtection="0">
      <alignment horizontal="right" vertical="center"/>
    </xf>
    <xf numFmtId="4" fontId="2" fillId="36" borderId="2" applyNumberFormat="0" applyProtection="0">
      <alignment horizontal="right" vertical="center"/>
    </xf>
    <xf numFmtId="4" fontId="2" fillId="37" borderId="2" applyNumberFormat="0" applyProtection="0">
      <alignment horizontal="right" vertical="center"/>
    </xf>
    <xf numFmtId="4" fontId="2" fillId="38" borderId="2" applyNumberFormat="0" applyProtection="0">
      <alignment horizontal="right" vertical="center"/>
    </xf>
    <xf numFmtId="4" fontId="2" fillId="39" borderId="2" applyNumberFormat="0" applyProtection="0">
      <alignment horizontal="right" vertical="center"/>
    </xf>
    <xf numFmtId="4" fontId="2" fillId="40" borderId="10" applyNumberFormat="0" applyProtection="0">
      <alignment horizontal="left" vertical="center" indent="1"/>
    </xf>
    <xf numFmtId="4" fontId="5" fillId="41" borderId="10" applyNumberFormat="0" applyProtection="0">
      <alignment horizontal="left" vertical="center" indent="1"/>
    </xf>
    <xf numFmtId="4" fontId="5" fillId="41" borderId="10" applyNumberFormat="0" applyProtection="0">
      <alignment horizontal="left" vertical="center" indent="1"/>
    </xf>
    <xf numFmtId="4" fontId="2" fillId="42" borderId="2" applyNumberFormat="0" applyProtection="0">
      <alignment horizontal="right" vertical="center"/>
    </xf>
    <xf numFmtId="4" fontId="2" fillId="43" borderId="10" applyNumberFormat="0" applyProtection="0">
      <alignment horizontal="left" vertical="center" indent="1"/>
    </xf>
    <xf numFmtId="4" fontId="2" fillId="42" borderId="10" applyNumberFormat="0" applyProtection="0">
      <alignment horizontal="left" vertical="center" indent="1"/>
    </xf>
    <xf numFmtId="0" fontId="2" fillId="44" borderId="2" applyNumberFormat="0" applyProtection="0">
      <alignment horizontal="left" vertical="center" indent="1"/>
    </xf>
    <xf numFmtId="0" fontId="2" fillId="41" borderId="9" applyNumberFormat="0" applyProtection="0">
      <alignment horizontal="left" vertical="top" indent="1"/>
    </xf>
    <xf numFmtId="0" fontId="2" fillId="45" borderId="2" applyNumberFormat="0" applyProtection="0">
      <alignment horizontal="left" vertical="center" indent="1"/>
    </xf>
    <xf numFmtId="0" fontId="2" fillId="42" borderId="9" applyNumberFormat="0" applyProtection="0">
      <alignment horizontal="left" vertical="top" indent="1"/>
    </xf>
    <xf numFmtId="0" fontId="2" fillId="46" borderId="2" applyNumberFormat="0" applyProtection="0">
      <alignment horizontal="left" vertical="center" indent="1"/>
    </xf>
    <xf numFmtId="0" fontId="2" fillId="46" borderId="9" applyNumberFormat="0" applyProtection="0">
      <alignment horizontal="left" vertical="top" indent="1"/>
    </xf>
    <xf numFmtId="0" fontId="2" fillId="43" borderId="2" applyNumberFormat="0" applyProtection="0">
      <alignment horizontal="left" vertical="center" indent="1"/>
    </xf>
    <xf numFmtId="0" fontId="2" fillId="43" borderId="9" applyNumberFormat="0" applyProtection="0">
      <alignment horizontal="left" vertical="top" indent="1"/>
    </xf>
    <xf numFmtId="0" fontId="2" fillId="47" borderId="11" applyNumberFormat="0">
      <protection locked="0"/>
    </xf>
    <xf numFmtId="0" fontId="3" fillId="41" borderId="12" applyBorder="0"/>
    <xf numFmtId="4" fontId="4" fillId="48" borderId="9" applyNumberFormat="0" applyProtection="0">
      <alignment vertical="center"/>
    </xf>
    <xf numFmtId="4" fontId="23" fillId="49" borderId="13" applyNumberFormat="0" applyProtection="0">
      <alignment vertical="center"/>
    </xf>
    <xf numFmtId="4" fontId="4" fillId="44" borderId="9" applyNumberFormat="0" applyProtection="0">
      <alignment horizontal="left" vertical="center" indent="1"/>
    </xf>
    <xf numFmtId="0" fontId="4" fillId="48" borderId="9" applyNumberFormat="0" applyProtection="0">
      <alignment horizontal="left" vertical="top" indent="1"/>
    </xf>
    <xf numFmtId="4" fontId="2" fillId="0" borderId="2" applyNumberFormat="0" applyProtection="0">
      <alignment horizontal="right" vertical="center"/>
    </xf>
    <xf numFmtId="4" fontId="23" fillId="50" borderId="2" applyNumberFormat="0" applyProtection="0">
      <alignment horizontal="right" vertical="center"/>
    </xf>
    <xf numFmtId="4" fontId="2" fillId="30" borderId="2" applyNumberFormat="0" applyProtection="0">
      <alignment horizontal="left" vertical="center" indent="1"/>
    </xf>
    <xf numFmtId="0" fontId="4" fillId="42" borderId="9" applyNumberFormat="0" applyProtection="0">
      <alignment horizontal="left" vertical="top" indent="1"/>
    </xf>
    <xf numFmtId="4" fontId="7" fillId="51" borderId="10" applyNumberFormat="0" applyProtection="0">
      <alignment horizontal="left" vertical="center" indent="1"/>
    </xf>
    <xf numFmtId="0" fontId="2" fillId="52" borderId="13"/>
    <xf numFmtId="4" fontId="8" fillId="47" borderId="2" applyNumberFormat="0" applyProtection="0">
      <alignment horizontal="right" vertical="center"/>
    </xf>
    <xf numFmtId="0" fontId="21" fillId="0" borderId="0" applyNumberFormat="0" applyFill="0" applyBorder="0" applyAlignment="0" applyProtection="0"/>
    <xf numFmtId="0" fontId="14" fillId="0" borderId="14" applyNumberFormat="0" applyFill="0" applyAlignment="0" applyProtection="0"/>
    <xf numFmtId="0" fontId="22" fillId="0" borderId="0" applyNumberFormat="0" applyFill="0" applyBorder="0" applyAlignment="0" applyProtection="0"/>
    <xf numFmtId="0" fontId="9" fillId="4" borderId="0" applyNumberFormat="0" applyBorder="0" applyAlignment="0" applyProtection="0"/>
    <xf numFmtId="0" fontId="9" fillId="8" borderId="0" applyNumberFormat="0" applyBorder="0" applyAlignment="0" applyProtection="0"/>
    <xf numFmtId="0" fontId="9" fillId="12" borderId="0" applyNumberFormat="0" applyBorder="0" applyAlignment="0" applyProtection="0"/>
    <xf numFmtId="0" fontId="9" fillId="16" borderId="0" applyNumberFormat="0" applyBorder="0" applyAlignment="0" applyProtection="0"/>
    <xf numFmtId="0" fontId="9" fillId="7" borderId="0" applyNumberFormat="0" applyBorder="0" applyAlignment="0" applyProtection="0"/>
    <xf numFmtId="0" fontId="9" fillId="20" borderId="0" applyNumberFormat="0" applyBorder="0" applyAlignment="0" applyProtection="0"/>
    <xf numFmtId="0" fontId="9" fillId="4" borderId="0" applyNumberFormat="0" applyBorder="0" applyAlignment="0" applyProtection="0"/>
    <xf numFmtId="0" fontId="9" fillId="8" borderId="0" applyNumberFormat="0" applyBorder="0" applyAlignment="0" applyProtection="0"/>
    <xf numFmtId="0" fontId="9" fillId="12" borderId="0" applyNumberFormat="0" applyBorder="0" applyAlignment="0" applyProtection="0"/>
    <xf numFmtId="0" fontId="9" fillId="16" borderId="0" applyNumberFormat="0" applyBorder="0" applyAlignment="0" applyProtection="0"/>
    <xf numFmtId="0" fontId="9" fillId="7" borderId="0" applyNumberFormat="0" applyBorder="0" applyAlignment="0" applyProtection="0"/>
    <xf numFmtId="0" fontId="9" fillId="20"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8" borderId="0" applyNumberFormat="0" applyBorder="0" applyAlignment="0" applyProtection="0"/>
    <xf numFmtId="0" fontId="9" fillId="12" borderId="0" applyNumberFormat="0" applyBorder="0" applyAlignment="0" applyProtection="0"/>
    <xf numFmtId="0" fontId="9" fillId="20" borderId="0" applyNumberFormat="0" applyBorder="0" applyAlignment="0" applyProtection="0"/>
    <xf numFmtId="0" fontId="9" fillId="1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20" borderId="0" applyNumberFormat="0" applyBorder="0" applyAlignment="0" applyProtection="0"/>
    <xf numFmtId="0" fontId="9" fillId="16" borderId="0" applyNumberFormat="0" applyBorder="0" applyAlignment="0" applyProtection="0"/>
    <xf numFmtId="0" fontId="9" fillId="8" borderId="0" applyNumberFormat="0" applyBorder="0" applyAlignment="0" applyProtection="0"/>
    <xf numFmtId="0" fontId="9" fillId="12" borderId="0" applyNumberFormat="0" applyBorder="0" applyAlignment="0" applyProtection="0"/>
    <xf numFmtId="0" fontId="2" fillId="3" borderId="0"/>
    <xf numFmtId="0" fontId="9" fillId="4" borderId="0" applyNumberFormat="0" applyBorder="0" applyAlignment="0" applyProtection="0"/>
    <xf numFmtId="0" fontId="9" fillId="8" borderId="0" applyNumberFormat="0" applyBorder="0" applyAlignment="0" applyProtection="0"/>
    <xf numFmtId="0" fontId="9" fillId="12" borderId="0" applyNumberFormat="0" applyBorder="0" applyAlignment="0" applyProtection="0"/>
    <xf numFmtId="0" fontId="9" fillId="16" borderId="0" applyNumberFormat="0" applyBorder="0" applyAlignment="0" applyProtection="0"/>
    <xf numFmtId="0" fontId="9" fillId="7" borderId="0" applyNumberFormat="0" applyBorder="0" applyAlignment="0" applyProtection="0"/>
    <xf numFmtId="0" fontId="9" fillId="20" borderId="0" applyNumberFormat="0" applyBorder="0" applyAlignment="0" applyProtection="0"/>
  </cellStyleXfs>
  <cellXfs count="24">
    <xf numFmtId="0" fontId="0" fillId="0" borderId="0" xfId="0"/>
    <xf numFmtId="164" fontId="0" fillId="2" borderId="0" xfId="0" applyNumberFormat="1" applyFill="1"/>
    <xf numFmtId="165" fontId="0" fillId="0" borderId="0" xfId="0" applyNumberFormat="1"/>
    <xf numFmtId="0" fontId="25" fillId="0" borderId="0" xfId="0" applyFont="1" applyAlignment="1" applyProtection="1">
      <alignment horizontal="left"/>
    </xf>
    <xf numFmtId="0" fontId="24" fillId="0" borderId="0" xfId="0" applyFont="1" applyAlignment="1" applyProtection="1">
      <alignment horizontal="left" vertical="top"/>
    </xf>
    <xf numFmtId="0" fontId="24" fillId="0" borderId="0" xfId="0" applyFont="1" applyAlignment="1" applyProtection="1">
      <alignment horizontal="left" vertical="center"/>
    </xf>
    <xf numFmtId="2" fontId="0" fillId="0" borderId="0" xfId="0" applyNumberFormat="1"/>
    <xf numFmtId="0" fontId="0" fillId="0" borderId="0" xfId="0"/>
    <xf numFmtId="0" fontId="1" fillId="0" borderId="0" xfId="0" applyFont="1"/>
    <xf numFmtId="0" fontId="26" fillId="0" borderId="0" xfId="0" applyFont="1"/>
    <xf numFmtId="166" fontId="0" fillId="0" borderId="0" xfId="0" applyNumberFormat="1"/>
    <xf numFmtId="164" fontId="0" fillId="0" borderId="0" xfId="0" applyNumberFormat="1"/>
    <xf numFmtId="0" fontId="0" fillId="54" borderId="1" xfId="0" applyFill="1" applyBorder="1"/>
    <xf numFmtId="0" fontId="0" fillId="2" borderId="0" xfId="0" applyFill="1"/>
    <xf numFmtId="0" fontId="0" fillId="53" borderId="15" xfId="0" applyFont="1" applyFill="1" applyBorder="1" applyAlignment="1">
      <alignment horizontal="center"/>
    </xf>
    <xf numFmtId="0" fontId="0" fillId="0" borderId="0" xfId="0" applyAlignment="1">
      <alignment vertical="center"/>
    </xf>
    <xf numFmtId="0" fontId="0" fillId="0" borderId="0" xfId="0" applyAlignment="1">
      <alignment vertical="top"/>
    </xf>
    <xf numFmtId="0" fontId="0" fillId="0" borderId="0" xfId="0" applyBorder="1"/>
    <xf numFmtId="0" fontId="0" fillId="0" borderId="0" xfId="0" applyBorder="1" applyAlignment="1">
      <alignment vertical="top"/>
    </xf>
    <xf numFmtId="164" fontId="0" fillId="0" borderId="0" xfId="0" applyNumberFormat="1" applyBorder="1"/>
    <xf numFmtId="2" fontId="0" fillId="0" borderId="0" xfId="0" applyNumberFormat="1" applyBorder="1"/>
    <xf numFmtId="166" fontId="0" fillId="0" borderId="0" xfId="0" applyNumberFormat="1" applyBorder="1"/>
    <xf numFmtId="0" fontId="28" fillId="0" borderId="0" xfId="0" applyFont="1"/>
    <xf numFmtId="0" fontId="0" fillId="55" borderId="0" xfId="0" applyFill="1" applyAlignment="1">
      <alignment horizontal="left" wrapText="1"/>
    </xf>
  </cellXfs>
  <cellStyles count="117">
    <cellStyle name="Accent1 - 20%" xfId="3"/>
    <cellStyle name="Accent1 - 40%" xfId="4"/>
    <cellStyle name="Accent1 - 60%" xfId="5"/>
    <cellStyle name="Accent1 2" xfId="2"/>
    <cellStyle name="Accent1 3" xfId="86"/>
    <cellStyle name="Accent1 4" xfId="92"/>
    <cellStyle name="Accent1 5" xfId="99"/>
    <cellStyle name="Accent1 6" xfId="98"/>
    <cellStyle name="Accent1 7" xfId="111"/>
    <cellStyle name="Accent2 - 20%" xfId="7"/>
    <cellStyle name="Accent2 - 40%" xfId="8"/>
    <cellStyle name="Accent2 - 60%" xfId="9"/>
    <cellStyle name="Accent2 2" xfId="6"/>
    <cellStyle name="Accent2 3" xfId="87"/>
    <cellStyle name="Accent2 4" xfId="93"/>
    <cellStyle name="Accent2 5" xfId="100"/>
    <cellStyle name="Accent2 6" xfId="108"/>
    <cellStyle name="Accent2 7" xfId="112"/>
    <cellStyle name="Accent3 - 20%" xfId="11"/>
    <cellStyle name="Accent3 - 40%" xfId="12"/>
    <cellStyle name="Accent3 - 60%" xfId="13"/>
    <cellStyle name="Accent3 2" xfId="10"/>
    <cellStyle name="Accent3 3" xfId="88"/>
    <cellStyle name="Accent3 4" xfId="94"/>
    <cellStyle name="Accent3 5" xfId="101"/>
    <cellStyle name="Accent3 6" xfId="109"/>
    <cellStyle name="Accent3 7" xfId="113"/>
    <cellStyle name="Accent4 - 20%" xfId="15"/>
    <cellStyle name="Accent4 - 40%" xfId="16"/>
    <cellStyle name="Accent4 - 60%" xfId="17"/>
    <cellStyle name="Accent4 2" xfId="14"/>
    <cellStyle name="Accent4 3" xfId="89"/>
    <cellStyle name="Accent4 4" xfId="95"/>
    <cellStyle name="Accent4 5" xfId="103"/>
    <cellStyle name="Accent4 6" xfId="107"/>
    <cellStyle name="Accent4 7" xfId="114"/>
    <cellStyle name="Accent5 - 20%" xfId="19"/>
    <cellStyle name="Accent5 - 40%" xfId="20"/>
    <cellStyle name="Accent5 - 60%" xfId="21"/>
    <cellStyle name="Accent5 2" xfId="18"/>
    <cellStyle name="Accent5 3" xfId="90"/>
    <cellStyle name="Accent5 4" xfId="96"/>
    <cellStyle name="Accent5 5" xfId="104"/>
    <cellStyle name="Accent5 6" xfId="105"/>
    <cellStyle name="Accent5 7" xfId="115"/>
    <cellStyle name="Accent6 - 20%" xfId="23"/>
    <cellStyle name="Accent6 - 40%" xfId="24"/>
    <cellStyle name="Accent6 - 60%" xfId="25"/>
    <cellStyle name="Accent6 2" xfId="22"/>
    <cellStyle name="Accent6 3" xfId="91"/>
    <cellStyle name="Accent6 4" xfId="97"/>
    <cellStyle name="Accent6 5" xfId="106"/>
    <cellStyle name="Accent6 6" xfId="102"/>
    <cellStyle name="Accent6 7" xfId="116"/>
    <cellStyle name="Avertissement 2" xfId="85"/>
    <cellStyle name="Calcul 2" xfId="27"/>
    <cellStyle name="Cellule liée 2" xfId="38"/>
    <cellStyle name="Commentaire 2" xfId="40"/>
    <cellStyle name="Emphasis 1" xfId="29"/>
    <cellStyle name="Emphasis 2" xfId="30"/>
    <cellStyle name="Emphasis 3" xfId="31"/>
    <cellStyle name="Entrée 2" xfId="37"/>
    <cellStyle name="Insatisfaisant 2" xfId="26"/>
    <cellStyle name="Neutre 2" xfId="39"/>
    <cellStyle name="Normal" xfId="0" builtinId="0"/>
    <cellStyle name="Normal 2" xfId="1"/>
    <cellStyle name="Normal 3" xfId="110"/>
    <cellStyle name="SAPBEXaggData" xfId="42"/>
    <cellStyle name="SAPBEXaggDataEmph" xfId="43"/>
    <cellStyle name="SAPBEXaggItem" xfId="44"/>
    <cellStyle name="SAPBEXaggItemX" xfId="45"/>
    <cellStyle name="SAPBEXchaText" xfId="46"/>
    <cellStyle name="SAPBEXexcBad7" xfId="47"/>
    <cellStyle name="SAPBEXexcBad8" xfId="48"/>
    <cellStyle name="SAPBEXexcBad9" xfId="49"/>
    <cellStyle name="SAPBEXexcCritical4" xfId="50"/>
    <cellStyle name="SAPBEXexcCritical5" xfId="51"/>
    <cellStyle name="SAPBEXexcCritical6" xfId="52"/>
    <cellStyle name="SAPBEXexcGood1" xfId="53"/>
    <cellStyle name="SAPBEXexcGood2" xfId="54"/>
    <cellStyle name="SAPBEXexcGood3" xfId="55"/>
    <cellStyle name="SAPBEXfilterDrill" xfId="56"/>
    <cellStyle name="SAPBEXfilterItem" xfId="57"/>
    <cellStyle name="SAPBEXfilterText" xfId="58"/>
    <cellStyle name="SAPBEXformats" xfId="59"/>
    <cellStyle name="SAPBEXheaderItem" xfId="60"/>
    <cellStyle name="SAPBEXheaderText" xfId="61"/>
    <cellStyle name="SAPBEXHLevel0" xfId="62"/>
    <cellStyle name="SAPBEXHLevel0X" xfId="63"/>
    <cellStyle name="SAPBEXHLevel1" xfId="64"/>
    <cellStyle name="SAPBEXHLevel1X" xfId="65"/>
    <cellStyle name="SAPBEXHLevel2" xfId="66"/>
    <cellStyle name="SAPBEXHLevel2X" xfId="67"/>
    <cellStyle name="SAPBEXHLevel3" xfId="68"/>
    <cellStyle name="SAPBEXHLevel3X" xfId="69"/>
    <cellStyle name="SAPBEXinputData" xfId="70"/>
    <cellStyle name="SAPBEXItemHeader" xfId="71"/>
    <cellStyle name="SAPBEXresData" xfId="72"/>
    <cellStyle name="SAPBEXresDataEmph" xfId="73"/>
    <cellStyle name="SAPBEXresItem" xfId="74"/>
    <cellStyle name="SAPBEXresItemX" xfId="75"/>
    <cellStyle name="SAPBEXstdData" xfId="76"/>
    <cellStyle name="SAPBEXstdDataEmph" xfId="77"/>
    <cellStyle name="SAPBEXstdItem" xfId="78"/>
    <cellStyle name="SAPBEXstdItemX" xfId="79"/>
    <cellStyle name="SAPBEXtitle" xfId="80"/>
    <cellStyle name="SAPBEXunassignedItem" xfId="81"/>
    <cellStyle name="SAPBEXundefined" xfId="82"/>
    <cellStyle name="Satisfaisant 2" xfId="32"/>
    <cellStyle name="Sheet Title" xfId="83"/>
    <cellStyle name="Sortie 2" xfId="41"/>
    <cellStyle name="Titre 1 2" xfId="33"/>
    <cellStyle name="Titre 2 2" xfId="34"/>
    <cellStyle name="Titre 3 2" xfId="35"/>
    <cellStyle name="Titre 4 2" xfId="36"/>
    <cellStyle name="Total 2" xfId="84"/>
    <cellStyle name="Vérification 2" xfId="28"/>
  </cellStyles>
  <dxfs count="4">
    <dxf>
      <numFmt numFmtId="166" formatCode="0.0"/>
    </dxf>
    <dxf>
      <numFmt numFmtId="2" formatCode="0.00"/>
    </dxf>
    <dxf>
      <numFmt numFmtId="164" formatCode="0.0%"/>
    </dxf>
    <dxf>
      <alignment horizontal="general" vertical="top" textRotation="0" wrapText="0" indent="0" relativeIndent="255" justifyLastLine="0" shrinkToFit="0" mergeCell="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114300</xdr:colOff>
      <xdr:row>11</xdr:row>
      <xdr:rowOff>57150</xdr:rowOff>
    </xdr:from>
    <xdr:to>
      <xdr:col>8</xdr:col>
      <xdr:colOff>114300</xdr:colOff>
      <xdr:row>13</xdr:row>
      <xdr:rowOff>19050</xdr:rowOff>
    </xdr:to>
    <xdr:sp macro="[0]!OuvrirFormulaire" textlink="">
      <xdr:nvSpPr>
        <xdr:cNvPr id="2" name="Rectangle 1"/>
        <xdr:cNvSpPr/>
      </xdr:nvSpPr>
      <xdr:spPr>
        <a:xfrm>
          <a:off x="3924300" y="2171700"/>
          <a:ext cx="2286000" cy="3429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Modifier les objectifs clients</a:t>
          </a:r>
        </a:p>
      </xdr:txBody>
    </xdr:sp>
    <xdr:clientData/>
  </xdr:twoCellAnchor>
</xdr:wsDr>
</file>

<file path=xl/tables/table1.xml><?xml version="1.0" encoding="utf-8"?>
<table xmlns="http://schemas.openxmlformats.org/spreadsheetml/2006/main" id="1" name="Tableau1" displayName="Tableau1" ref="A1:J59" totalsRowShown="0">
  <autoFilter ref="A1:J59">
    <filterColumn colId="0"/>
    <filterColumn colId="3"/>
    <filterColumn colId="4"/>
    <filterColumn colId="8"/>
    <filterColumn colId="9"/>
  </autoFilter>
  <tableColumns count="10">
    <tableColumn id="9" name="Colonne4"/>
    <tableColumn id="1" name="Client_code" dataDxfId="3"/>
    <tableColumn id="5" name="Client_Nom"/>
    <tableColumn id="8" name="Colonne3"/>
    <tableColumn id="7" name="Colonne2"/>
    <tableColumn id="2" name="Augmentation CA (%)" dataDxfId="2"/>
    <tableColumn id="3" name="Augmentation Taux de marge attendue (en points)" dataDxfId="1"/>
    <tableColumn id="4" name="Ratio visites/Commandes espéré en N" dataDxfId="0"/>
    <tableColumn id="6" name="Colonne1"/>
    <tableColumn id="10" name="Colonne12"/>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2"/>
  <dimension ref="A1:J59"/>
  <sheetViews>
    <sheetView workbookViewId="0">
      <selection activeCell="F5" sqref="F5"/>
    </sheetView>
  </sheetViews>
  <sheetFormatPr baseColWidth="10" defaultRowHeight="15"/>
  <cols>
    <col min="1" max="1" width="11.42578125" style="7"/>
    <col min="3" max="5" width="21.42578125" style="7" customWidth="1"/>
    <col min="6" max="6" width="47.85546875" customWidth="1"/>
    <col min="7" max="7" width="38" customWidth="1"/>
  </cols>
  <sheetData>
    <row r="1" spans="1:10">
      <c r="A1" s="7" t="s">
        <v>22</v>
      </c>
      <c r="B1" t="s">
        <v>8</v>
      </c>
      <c r="C1" t="s">
        <v>9</v>
      </c>
      <c r="D1" s="7" t="s">
        <v>35</v>
      </c>
      <c r="E1" s="7" t="s">
        <v>34</v>
      </c>
      <c r="F1" t="s">
        <v>0</v>
      </c>
      <c r="G1" t="s">
        <v>1</v>
      </c>
      <c r="H1" t="s">
        <v>7</v>
      </c>
      <c r="I1" s="7" t="s">
        <v>31</v>
      </c>
      <c r="J1" s="7" t="s">
        <v>37</v>
      </c>
    </row>
    <row r="2" spans="1:10">
      <c r="A2" s="7" t="s">
        <v>20</v>
      </c>
      <c r="B2" s="16">
        <v>11220012</v>
      </c>
      <c r="C2" t="s">
        <v>10</v>
      </c>
      <c r="F2" s="11" t="s">
        <v>18</v>
      </c>
      <c r="G2" s="6" t="s">
        <v>14</v>
      </c>
      <c r="H2" s="10" t="s">
        <v>25</v>
      </c>
    </row>
    <row r="3" spans="1:10">
      <c r="A3" s="7" t="s">
        <v>21</v>
      </c>
      <c r="B3" s="16">
        <v>11223326</v>
      </c>
      <c r="C3" t="s">
        <v>11</v>
      </c>
      <c r="F3" s="11" t="s">
        <v>15</v>
      </c>
      <c r="G3" s="6" t="s">
        <v>16</v>
      </c>
      <c r="H3" s="10" t="s">
        <v>17</v>
      </c>
    </row>
    <row r="4" spans="1:10">
      <c r="A4" s="7" t="s">
        <v>20</v>
      </c>
      <c r="B4" s="15">
        <v>25458748</v>
      </c>
      <c r="C4" t="s">
        <v>12</v>
      </c>
      <c r="F4" s="11" t="s">
        <v>38</v>
      </c>
      <c r="G4" s="6" t="s">
        <v>36</v>
      </c>
      <c r="H4" s="10" t="s">
        <v>30</v>
      </c>
      <c r="I4" t="e">
        <v>#N/A</v>
      </c>
      <c r="J4" t="e">
        <v>#N/A</v>
      </c>
    </row>
    <row r="5" spans="1:10">
      <c r="A5" s="7" t="s">
        <v>21</v>
      </c>
      <c r="B5" s="16">
        <v>65985231</v>
      </c>
      <c r="C5" t="s">
        <v>13</v>
      </c>
      <c r="F5" s="11" t="s">
        <v>18</v>
      </c>
      <c r="G5" s="6" t="s">
        <v>19</v>
      </c>
      <c r="H5" s="10" t="s">
        <v>17</v>
      </c>
    </row>
    <row r="6" spans="1:10">
      <c r="A6" s="17" t="s">
        <v>20</v>
      </c>
      <c r="B6" s="18">
        <v>14565298</v>
      </c>
      <c r="C6" s="17" t="s">
        <v>26</v>
      </c>
      <c r="D6" s="17"/>
      <c r="E6" s="17"/>
      <c r="F6" s="19" t="s">
        <v>28</v>
      </c>
      <c r="G6" s="20" t="s">
        <v>29</v>
      </c>
      <c r="H6" s="21" t="s">
        <v>30</v>
      </c>
    </row>
    <row r="7" spans="1:10">
      <c r="B7" s="16"/>
      <c r="F7" s="11"/>
      <c r="G7" s="6"/>
      <c r="H7" s="10"/>
    </row>
    <row r="8" spans="1:10">
      <c r="B8" s="16"/>
      <c r="F8" s="11"/>
      <c r="G8" s="6"/>
      <c r="H8" s="10"/>
    </row>
    <row r="9" spans="1:10">
      <c r="B9" s="16"/>
      <c r="F9" s="11"/>
      <c r="G9" s="6"/>
      <c r="H9" s="10"/>
    </row>
    <row r="10" spans="1:10">
      <c r="B10" s="16"/>
      <c r="F10" s="11"/>
      <c r="G10" s="6"/>
      <c r="H10" s="10"/>
    </row>
    <row r="11" spans="1:10">
      <c r="B11" s="16"/>
      <c r="F11" s="11"/>
      <c r="G11" s="6"/>
      <c r="H11" s="10"/>
    </row>
    <row r="12" spans="1:10">
      <c r="B12" s="16"/>
      <c r="F12" s="11"/>
      <c r="G12" s="6"/>
      <c r="H12" s="10"/>
    </row>
    <row r="13" spans="1:10">
      <c r="B13" s="16"/>
      <c r="F13" s="11"/>
      <c r="G13" s="6"/>
      <c r="H13" s="10"/>
    </row>
    <row r="14" spans="1:10">
      <c r="A14" s="7" t="s">
        <v>20</v>
      </c>
      <c r="B14" s="16">
        <v>128949681</v>
      </c>
      <c r="C14" s="7" t="s">
        <v>32</v>
      </c>
      <c r="F14" s="11" t="s">
        <v>33</v>
      </c>
      <c r="G14" s="6" t="s">
        <v>29</v>
      </c>
      <c r="H14" s="10" t="s">
        <v>17</v>
      </c>
    </row>
    <row r="15" spans="1:10">
      <c r="B15" s="16"/>
      <c r="F15" s="11"/>
      <c r="G15" s="6"/>
      <c r="H15" s="10"/>
    </row>
    <row r="16" spans="1:10">
      <c r="B16" s="16"/>
      <c r="F16" s="11"/>
      <c r="G16" s="6"/>
      <c r="H16" s="10"/>
    </row>
    <row r="17" spans="2:8">
      <c r="B17" s="16"/>
      <c r="F17" s="11"/>
      <c r="G17" s="6"/>
      <c r="H17" s="10"/>
    </row>
    <row r="18" spans="2:8">
      <c r="B18" s="16"/>
      <c r="F18" s="11"/>
      <c r="G18" s="6"/>
      <c r="H18" s="10"/>
    </row>
    <row r="19" spans="2:8">
      <c r="B19" s="16"/>
      <c r="F19" s="11"/>
      <c r="G19" s="6"/>
      <c r="H19" s="10"/>
    </row>
    <row r="20" spans="2:8">
      <c r="B20" s="16"/>
      <c r="F20" s="11"/>
      <c r="G20" s="6"/>
      <c r="H20" s="10"/>
    </row>
    <row r="21" spans="2:8">
      <c r="B21" s="16"/>
      <c r="F21" s="11"/>
      <c r="G21" s="6"/>
      <c r="H21" s="10"/>
    </row>
    <row r="22" spans="2:8">
      <c r="B22" s="16"/>
      <c r="F22" s="11"/>
      <c r="G22" s="6"/>
      <c r="H22" s="10"/>
    </row>
    <row r="23" spans="2:8">
      <c r="B23" s="16"/>
      <c r="F23" s="11"/>
      <c r="G23" s="6"/>
      <c r="H23" s="10"/>
    </row>
    <row r="24" spans="2:8">
      <c r="B24" s="16"/>
      <c r="F24" s="11"/>
      <c r="G24" s="6"/>
      <c r="H24" s="10"/>
    </row>
    <row r="25" spans="2:8">
      <c r="B25" s="16"/>
      <c r="F25" s="11"/>
      <c r="G25" s="6"/>
      <c r="H25" s="10"/>
    </row>
    <row r="26" spans="2:8">
      <c r="B26" s="16"/>
      <c r="F26" s="11"/>
      <c r="G26" s="6"/>
      <c r="H26" s="10"/>
    </row>
    <row r="27" spans="2:8">
      <c r="B27" s="16"/>
      <c r="F27" s="11"/>
      <c r="G27" s="6"/>
      <c r="H27" s="10"/>
    </row>
    <row r="28" spans="2:8">
      <c r="B28" s="16"/>
      <c r="F28" s="11"/>
      <c r="G28" s="6"/>
      <c r="H28" s="10"/>
    </row>
    <row r="29" spans="2:8">
      <c r="B29" s="16"/>
      <c r="F29" s="11"/>
      <c r="G29" s="6"/>
      <c r="H29" s="10"/>
    </row>
    <row r="30" spans="2:8">
      <c r="B30" s="16"/>
      <c r="F30" s="11"/>
      <c r="G30" s="6"/>
      <c r="H30" s="10"/>
    </row>
    <row r="31" spans="2:8">
      <c r="B31" s="16"/>
      <c r="F31" s="11"/>
      <c r="G31" s="6"/>
      <c r="H31" s="10"/>
    </row>
    <row r="32" spans="2:8">
      <c r="B32" s="16"/>
      <c r="F32" s="11"/>
      <c r="G32" s="6"/>
      <c r="H32" s="10"/>
    </row>
    <row r="33" spans="2:8">
      <c r="B33" s="16"/>
      <c r="F33" s="11"/>
      <c r="G33" s="6"/>
      <c r="H33" s="10"/>
    </row>
    <row r="34" spans="2:8">
      <c r="B34" s="16"/>
      <c r="F34" s="11"/>
      <c r="G34" s="6"/>
      <c r="H34" s="10"/>
    </row>
    <row r="35" spans="2:8">
      <c r="B35" s="16"/>
      <c r="F35" s="11"/>
      <c r="G35" s="6"/>
      <c r="H35" s="10"/>
    </row>
    <row r="36" spans="2:8">
      <c r="B36" s="16"/>
      <c r="F36" s="11"/>
      <c r="G36" s="6"/>
      <c r="H36" s="10"/>
    </row>
    <row r="37" spans="2:8">
      <c r="B37" s="16"/>
      <c r="F37" s="11"/>
      <c r="G37" s="6"/>
      <c r="H37" s="10"/>
    </row>
    <row r="38" spans="2:8">
      <c r="B38" s="16"/>
      <c r="F38" s="11"/>
      <c r="G38" s="6"/>
      <c r="H38" s="10"/>
    </row>
    <row r="39" spans="2:8">
      <c r="B39" s="16"/>
      <c r="F39" s="11"/>
      <c r="G39" s="6"/>
      <c r="H39" s="10"/>
    </row>
    <row r="40" spans="2:8">
      <c r="B40" s="16"/>
      <c r="F40" s="11"/>
      <c r="G40" s="6"/>
      <c r="H40" s="10"/>
    </row>
    <row r="41" spans="2:8">
      <c r="B41" s="16"/>
      <c r="F41" s="11"/>
      <c r="G41" s="6"/>
      <c r="H41" s="10"/>
    </row>
    <row r="42" spans="2:8">
      <c r="B42" s="16"/>
      <c r="F42" s="11"/>
      <c r="G42" s="6"/>
      <c r="H42" s="10"/>
    </row>
    <row r="43" spans="2:8">
      <c r="B43" s="16"/>
      <c r="F43" s="11"/>
      <c r="G43" s="6"/>
      <c r="H43" s="10"/>
    </row>
    <row r="44" spans="2:8">
      <c r="B44" s="16"/>
      <c r="F44" s="11"/>
      <c r="G44" s="6"/>
      <c r="H44" s="10"/>
    </row>
    <row r="45" spans="2:8">
      <c r="B45" s="16"/>
      <c r="F45" s="11"/>
      <c r="G45" s="6"/>
      <c r="H45" s="10"/>
    </row>
    <row r="46" spans="2:8">
      <c r="B46" s="16"/>
      <c r="F46" s="11"/>
      <c r="G46" s="6"/>
      <c r="H46" s="10"/>
    </row>
    <row r="47" spans="2:8">
      <c r="B47" s="16"/>
      <c r="F47" s="11"/>
      <c r="G47" s="6"/>
      <c r="H47" s="10"/>
    </row>
    <row r="48" spans="2:8">
      <c r="B48" s="16"/>
      <c r="F48" s="11"/>
      <c r="G48" s="6"/>
      <c r="H48" s="10"/>
    </row>
    <row r="49" spans="1:9">
      <c r="B49" s="16"/>
      <c r="F49" s="11"/>
      <c r="G49" s="6"/>
      <c r="H49" s="10"/>
    </row>
    <row r="50" spans="1:9">
      <c r="B50" s="16"/>
      <c r="F50" s="11"/>
      <c r="G50" s="6"/>
      <c r="H50" s="10"/>
    </row>
    <row r="51" spans="1:9">
      <c r="B51" s="16"/>
      <c r="F51" s="11"/>
      <c r="G51" s="6"/>
      <c r="H51" s="10"/>
    </row>
    <row r="52" spans="1:9">
      <c r="B52" s="16"/>
      <c r="F52" s="11"/>
      <c r="G52" s="6"/>
      <c r="H52" s="10"/>
    </row>
    <row r="53" spans="1:9">
      <c r="B53" s="16"/>
      <c r="F53" s="11"/>
      <c r="G53" s="6"/>
      <c r="H53" s="10"/>
    </row>
    <row r="54" spans="1:9">
      <c r="B54" s="16"/>
      <c r="F54" s="11"/>
      <c r="G54" s="6"/>
      <c r="H54" s="10"/>
    </row>
    <row r="55" spans="1:9">
      <c r="B55" s="16"/>
      <c r="F55" s="11"/>
      <c r="G55" s="6"/>
      <c r="H55" s="10"/>
    </row>
    <row r="56" spans="1:9">
      <c r="B56" s="16"/>
      <c r="F56" s="11"/>
      <c r="G56" s="6"/>
      <c r="H56" s="10"/>
    </row>
    <row r="57" spans="1:9">
      <c r="B57" s="16"/>
      <c r="F57" s="11"/>
      <c r="G57" s="6"/>
      <c r="H57" s="10"/>
    </row>
    <row r="58" spans="1:9">
      <c r="B58" s="16"/>
      <c r="F58" s="11"/>
      <c r="G58" s="6"/>
      <c r="H58" s="10"/>
    </row>
    <row r="59" spans="1:9">
      <c r="A59" s="17"/>
      <c r="B59" s="18"/>
      <c r="C59" s="17"/>
      <c r="D59" s="17"/>
      <c r="E59" s="17"/>
      <c r="F59" s="19"/>
      <c r="G59" s="20"/>
      <c r="H59" s="21"/>
      <c r="I59" s="17"/>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sheetPr codeName="Feuil3"/>
  <dimension ref="A5:G22"/>
  <sheetViews>
    <sheetView workbookViewId="0">
      <selection activeCell="B7" sqref="B7"/>
    </sheetView>
  </sheetViews>
  <sheetFormatPr baseColWidth="10" defaultRowHeight="15"/>
  <cols>
    <col min="4" max="4" width="22.28515625" bestFit="1" customWidth="1"/>
  </cols>
  <sheetData>
    <row r="5" spans="1:7">
      <c r="A5" s="7"/>
      <c r="B5" s="7"/>
    </row>
    <row r="6" spans="1:7" ht="60.75" customHeight="1" thickBot="1">
      <c r="D6" s="23" t="s">
        <v>24</v>
      </c>
      <c r="E6" s="23"/>
      <c r="F6" s="23"/>
      <c r="G6" s="23"/>
    </row>
    <row r="7" spans="1:7" ht="15.75" thickBot="1">
      <c r="B7" s="12" t="s">
        <v>20</v>
      </c>
      <c r="D7" s="13" t="str">
        <f ca="1">IF(G7="","",CONCATENATE(E7," ",G7))</f>
        <v>1 La brioche gourmande</v>
      </c>
      <c r="E7">
        <v>1</v>
      </c>
      <c r="F7">
        <f>IFERROR(INDEX(Tableau1[Client_code],SUMPRODUCT(SMALL((Tableau1[Colonne4]=$B$7)*(ROW(Tableau1[Colonne4])),COUNTIF(Tableau1[Colonne4],"&lt;&gt;"&amp;$B$7)+ROW(A1)))-1),"")</f>
        <v>11220012</v>
      </c>
      <c r="G7" t="str">
        <f ca="1">IFERROR(OFFSET(Tableau1[[#Headers],[Client_Nom]],MATCH(F7,Tableau1[Client_code],0),0),"")</f>
        <v>La brioche gourmande</v>
      </c>
    </row>
    <row r="8" spans="1:7">
      <c r="D8" s="13" t="str">
        <f ca="1">IF(G8="","",CONCATENATE(E8," ",G8))</f>
        <v>2 Pain d'ici</v>
      </c>
      <c r="E8">
        <v>2</v>
      </c>
      <c r="F8" s="7">
        <f>IFERROR(INDEX(Tableau1[Client_code],SUMPRODUCT(SMALL((Tableau1[Colonne4]=$B$7)*(ROW(Tableau1[Colonne4])),COUNTIF(Tableau1[Colonne4],"&lt;&gt;"&amp;$B$7)+ROW(A2)))-1),"")</f>
        <v>25458748</v>
      </c>
      <c r="G8" s="7" t="str">
        <f ca="1">IFERROR(OFFSET(Tableau1[[#Headers],[Client_Nom]],MATCH(F8,Tableau1[Client_code],0),0),"")</f>
        <v>Pain d'ici</v>
      </c>
    </row>
    <row r="9" spans="1:7">
      <c r="D9" s="22" t="str">
        <f ca="1">IF(G9="","",CONCATENATE(E9," ",G9))</f>
        <v>3 LOULILOULA</v>
      </c>
      <c r="E9" s="7">
        <v>3</v>
      </c>
      <c r="F9" s="7">
        <f>IFERROR(INDEX(Tableau1[Client_code],SUMPRODUCT(SMALL((Tableau1[Colonne4]=$B$7)*(ROW(Tableau1[Colonne4])),COUNTIF(Tableau1[Colonne4],"&lt;&gt;"&amp;$B$7)+ROW(A3)))-1),"")</f>
        <v>14565298</v>
      </c>
      <c r="G9" s="7" t="str">
        <f ca="1">IFERROR(OFFSET(Tableau1[[#Headers],[Client_Nom]],MATCH(F9,Tableau1[Client_code],0),0),"")</f>
        <v>LOULILOULA</v>
      </c>
    </row>
    <row r="10" spans="1:7">
      <c r="D10" s="7" t="str">
        <f t="shared" ref="D10:D22" ca="1" si="0">IF(G10="","",CONCATENATE(E10," ",G10))</f>
        <v>4 DU VENT</v>
      </c>
      <c r="E10" s="7">
        <v>4</v>
      </c>
      <c r="F10" s="7">
        <f>IFERROR(INDEX(Tableau1[Client_code],SUMPRODUCT(SMALL((Tableau1[Colonne4]=$B$7)*(ROW(Tableau1[Colonne4])),COUNTIF(Tableau1[Colonne4],"&lt;&gt;"&amp;$B$7)+ROW(A4)))-1),"")</f>
        <v>128949681</v>
      </c>
      <c r="G10" s="7" t="str">
        <f ca="1">IFERROR(OFFSET(Tableau1[[#Headers],[Client_Nom]],MATCH(F10,Tableau1[Client_code],0),0),"")</f>
        <v>DU VENT</v>
      </c>
    </row>
    <row r="11" spans="1:7">
      <c r="B11" s="7"/>
      <c r="D11" s="7" t="str">
        <f t="shared" ca="1" si="0"/>
        <v/>
      </c>
      <c r="E11" s="7">
        <v>5</v>
      </c>
      <c r="F11" s="7" t="str">
        <f>IFERROR(INDEX(Tableau1[Client_code],SUMPRODUCT(SMALL((Tableau1[Colonne4]=$B$7)*(ROW(Tableau1[Colonne4])),COUNTIF(Tableau1[Colonne4],"&lt;&gt;"&amp;$B$7)+ROW(A5)))-1),"")</f>
        <v/>
      </c>
      <c r="G11" s="7" t="str">
        <f ca="1">IFERROR(OFFSET(Tableau1[[#Headers],[Client_Nom]],MATCH(F11,Tableau1[Client_code],0),0),"")</f>
        <v/>
      </c>
    </row>
    <row r="12" spans="1:7">
      <c r="B12" s="7"/>
      <c r="C12" s="7"/>
      <c r="D12" s="7" t="str">
        <f t="shared" ca="1" si="0"/>
        <v/>
      </c>
      <c r="E12" s="7">
        <v>6</v>
      </c>
      <c r="F12" s="7" t="str">
        <f>IFERROR(INDEX(Tableau1[Client_code],SUMPRODUCT(SMALL((Tableau1[Colonne4]=$B$7)*(ROW(Tableau1[Colonne4])),COUNTIF(Tableau1[Colonne4],"&lt;&gt;"&amp;$B$7)+ROW(A6)))-1),"")</f>
        <v/>
      </c>
      <c r="G12" s="7" t="str">
        <f ca="1">IFERROR(OFFSET(Tableau1[[#Headers],[Client_Nom]],MATCH(F12,Tableau1[Client_code],0),0),"")</f>
        <v/>
      </c>
    </row>
    <row r="13" spans="1:7">
      <c r="B13" s="7"/>
      <c r="C13" s="7"/>
      <c r="D13" s="7" t="str">
        <f t="shared" ca="1" si="0"/>
        <v/>
      </c>
      <c r="E13" s="7">
        <v>7</v>
      </c>
      <c r="F13" s="7" t="str">
        <f>IFERROR(INDEX(Tableau1[Client_code],SUMPRODUCT(SMALL((Tableau1[Colonne4]=$B$7)*(ROW(Tableau1[Colonne4])),COUNTIF(Tableau1[Colonne4],"&lt;&gt;"&amp;$B$7)+ROW(A7)))-1),"")</f>
        <v/>
      </c>
      <c r="G13" s="7" t="str">
        <f ca="1">IFERROR(OFFSET(Tableau1[[#Headers],[Client_Nom]],MATCH(F13,Tableau1[Client_code],0),0),"")</f>
        <v/>
      </c>
    </row>
    <row r="14" spans="1:7">
      <c r="D14" s="7" t="str">
        <f t="shared" ca="1" si="0"/>
        <v/>
      </c>
      <c r="E14" s="7">
        <v>8</v>
      </c>
      <c r="F14" s="7" t="str">
        <f ca="1">IFERROR(OFFSET(Tableau1[[#Headers],[Client_Nom]],MATCH(E14,Tableau1[Client_code],0),0),"")</f>
        <v/>
      </c>
      <c r="G14" s="7" t="str">
        <f ca="1">IFERROR(OFFSET(Tableau1[[#Headers],[Client_Nom]],MATCH(F14,Tableau1[Client_code],0),0),"")</f>
        <v/>
      </c>
    </row>
    <row r="15" spans="1:7">
      <c r="A15" s="7" t="s">
        <v>23</v>
      </c>
      <c r="D15" s="7" t="str">
        <f t="shared" ca="1" si="0"/>
        <v/>
      </c>
      <c r="E15" s="7">
        <v>9</v>
      </c>
      <c r="F15" s="7" t="str">
        <f ca="1">IFERROR(OFFSET(Tableau1[[#Headers],[Client_Nom]],MATCH(E15,Tableau1[Client_code],0),0),"")</f>
        <v/>
      </c>
      <c r="G15" s="7" t="str">
        <f ca="1">IFERROR(OFFSET(Tableau1[[#Headers],[Client_Nom]],MATCH(F15,Tableau1[Client_code],0),0),"")</f>
        <v/>
      </c>
    </row>
    <row r="16" spans="1:7">
      <c r="A16" s="7" t="s">
        <v>20</v>
      </c>
      <c r="D16" s="7" t="str">
        <f t="shared" si="0"/>
        <v/>
      </c>
      <c r="E16" s="7">
        <v>10</v>
      </c>
      <c r="F16" s="7" t="str">
        <f ca="1">IFERROR(OFFSET(Tableau1[[#Headers],[Client_Nom]],MATCH(E16,Tableau1[Client_code],0),0),"")</f>
        <v/>
      </c>
    </row>
    <row r="17" spans="1:6">
      <c r="A17" s="7" t="s">
        <v>21</v>
      </c>
      <c r="D17" s="7" t="str">
        <f t="shared" si="0"/>
        <v/>
      </c>
      <c r="E17" s="7">
        <v>11</v>
      </c>
      <c r="F17" s="7" t="str">
        <f ca="1">IFERROR(OFFSET(Tableau1[[#Headers],[Client_Nom]],MATCH(E17,Tableau1[Client_code],0),0),"")</f>
        <v/>
      </c>
    </row>
    <row r="18" spans="1:6">
      <c r="D18" s="7" t="str">
        <f t="shared" si="0"/>
        <v/>
      </c>
      <c r="E18" s="7">
        <v>12</v>
      </c>
      <c r="F18" s="7" t="str">
        <f ca="1">IFERROR(OFFSET(Tableau1[[#Headers],[Client_Nom]],MATCH(E18,Tableau1[Client_code],0),0),"")</f>
        <v/>
      </c>
    </row>
    <row r="19" spans="1:6">
      <c r="D19" s="7" t="str">
        <f t="shared" si="0"/>
        <v/>
      </c>
      <c r="E19" s="7">
        <v>13</v>
      </c>
      <c r="F19" s="7" t="str">
        <f ca="1">IFERROR(OFFSET(Tableau1[[#Headers],[Client_Nom]],MATCH(E19,Tableau1[Client_code],0),0),"")</f>
        <v/>
      </c>
    </row>
    <row r="20" spans="1:6">
      <c r="D20" s="7" t="str">
        <f t="shared" si="0"/>
        <v/>
      </c>
      <c r="E20" s="7">
        <v>14</v>
      </c>
      <c r="F20" s="7" t="str">
        <f ca="1">IFERROR(OFFSET(Tableau1[[#Headers],[Client_Nom]],MATCH(E20,Tableau1[Client_code],0),0),"")</f>
        <v/>
      </c>
    </row>
    <row r="21" spans="1:6">
      <c r="D21" s="7" t="str">
        <f t="shared" si="0"/>
        <v/>
      </c>
      <c r="E21" s="7">
        <v>15</v>
      </c>
      <c r="F21" s="7" t="str">
        <f ca="1">IFERROR(OFFSET(Tableau1[[#Headers],[Client_Nom]],MATCH(E21,Tableau1[Client_code],0),0),"")</f>
        <v/>
      </c>
    </row>
    <row r="22" spans="1:6">
      <c r="D22" s="7" t="str">
        <f t="shared" si="0"/>
        <v/>
      </c>
      <c r="E22" s="7">
        <v>16</v>
      </c>
      <c r="F22" s="7" t="str">
        <f ca="1">IFERROR(OFFSET(Tableau1[[#Headers],[Client_Nom]],MATCH(E22,Tableau1[Client_code],0),0),"")</f>
        <v/>
      </c>
    </row>
  </sheetData>
  <mergeCells count="1">
    <mergeCell ref="D6:G6"/>
  </mergeCells>
  <dataValidations count="1">
    <dataValidation type="list" allowBlank="1" showInputMessage="1" showErrorMessage="1" sqref="B7">
      <formula1>vendeurs</formula1>
    </dataValidation>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Feuil1"/>
  <dimension ref="A3:F13"/>
  <sheetViews>
    <sheetView tabSelected="1" workbookViewId="0">
      <selection activeCell="E13" sqref="E13"/>
    </sheetView>
  </sheetViews>
  <sheetFormatPr baseColWidth="10" defaultRowHeight="15"/>
  <sheetData>
    <row r="3" spans="1:6">
      <c r="A3" t="s">
        <v>6</v>
      </c>
      <c r="C3" t="s">
        <v>27</v>
      </c>
      <c r="E3" s="9"/>
    </row>
    <row r="5" spans="1:6">
      <c r="F5" s="2"/>
    </row>
    <row r="7" spans="1:6">
      <c r="A7" t="s">
        <v>5</v>
      </c>
      <c r="C7" s="14">
        <f ca="1">IFERROR(VLOOKUP(C3,Menu!D7:F22,3,FALSE),"")</f>
        <v>25458748</v>
      </c>
      <c r="E7">
        <f ca="1">IFERROR(MATCH(C7,Tableau1[Client_code],0),0)</f>
        <v>3</v>
      </c>
    </row>
    <row r="9" spans="1:6">
      <c r="A9" s="4" t="s">
        <v>2</v>
      </c>
      <c r="E9" s="1" t="str">
        <f ca="1">IF($E$7&gt;0,INDEX(Tableau1[Augmentation CA (%)],$E$7),"")</f>
        <v>1,0%</v>
      </c>
    </row>
    <row r="10" spans="1:6">
      <c r="A10" s="8"/>
    </row>
    <row r="11" spans="1:6">
      <c r="A11" s="5" t="s">
        <v>3</v>
      </c>
      <c r="E11" s="1" t="str">
        <f ca="1">IF($E$7&gt;0,INDEX(Tableau1[Augmentation Taux de marge attendue (en points)],$E$7),"")</f>
        <v>2,00</v>
      </c>
    </row>
    <row r="12" spans="1:6">
      <c r="A12" s="8"/>
    </row>
    <row r="13" spans="1:6">
      <c r="A13" s="3" t="s">
        <v>4</v>
      </c>
      <c r="E13" s="1" t="str">
        <f ca="1">IF($E$7&gt;0,INDEX(Tableau1[Ratio visites/Commandes espéré en N],$E$7),"")</f>
        <v>3,0</v>
      </c>
    </row>
  </sheetData>
  <pageMargins left="0.7" right="0.7" top="0.75" bottom="0.75" header="0.3" footer="0.3"/>
  <pageSetup paperSize="9" orientation="portrait" r:id="rId1"/>
  <drawing r:id="rId2"/>
  <legacyDrawing r:id="rId3"/>
  <controls>
    <control shapeId="1025" r:id="rId4" name="ComboBox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Data</vt:lpstr>
      <vt:lpstr>Menu</vt:lpstr>
      <vt:lpstr>Fiche Client</vt:lpstr>
      <vt:lpstr>Client</vt:lpstr>
      <vt:lpstr>code</vt:lpstr>
      <vt:lpstr>Mylist</vt:lpstr>
    </vt:vector>
  </TitlesOfParts>
  <Company>1DIS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Jean-Baptiste DERVILLERS</dc:creator>
  <cp:lastModifiedBy>Jean-Baptiste DERVILLERS</cp:lastModifiedBy>
  <dcterms:created xsi:type="dcterms:W3CDTF">2017-09-22T10:36:56Z</dcterms:created>
  <dcterms:modified xsi:type="dcterms:W3CDTF">2017-09-26T09:57:41Z</dcterms:modified>
</cp:coreProperties>
</file>