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6092Direction\Desktop\"/>
    </mc:Choice>
  </mc:AlternateContent>
  <bookViews>
    <workbookView xWindow="0" yWindow="0" windowWidth="38400" windowHeight="17235"/>
  </bookViews>
  <sheets>
    <sheet name="FEVRIER" sheetId="4" r:id="rId1"/>
    <sheet name="MAR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9" i="4" l="1"/>
  <c r="G119" i="4"/>
  <c r="F120" i="4" s="1"/>
  <c r="F119" i="4"/>
  <c r="E119" i="4"/>
  <c r="D119" i="4"/>
  <c r="D120" i="4" s="1"/>
  <c r="C119" i="4"/>
  <c r="B119" i="4"/>
  <c r="B120" i="4" s="1"/>
  <c r="F100" i="4"/>
  <c r="H99" i="4"/>
  <c r="G99" i="4"/>
  <c r="F99" i="4"/>
  <c r="E99" i="4"/>
  <c r="D99" i="4"/>
  <c r="D100" i="4" s="1"/>
  <c r="C99" i="4"/>
  <c r="B100" i="4" s="1"/>
  <c r="B99" i="4"/>
  <c r="H74" i="4"/>
  <c r="G74" i="4"/>
  <c r="F75" i="4" s="1"/>
  <c r="F74" i="4"/>
  <c r="E74" i="4"/>
  <c r="D74" i="4"/>
  <c r="D75" i="4" s="1"/>
  <c r="C74" i="4"/>
  <c r="B74" i="4"/>
  <c r="B75" i="4" s="1"/>
  <c r="F59" i="4"/>
  <c r="J58" i="4" s="1"/>
  <c r="H58" i="4"/>
  <c r="G58" i="4"/>
  <c r="F58" i="4"/>
  <c r="E58" i="4"/>
  <c r="D58" i="4"/>
  <c r="D59" i="4" s="1"/>
  <c r="C58" i="4"/>
  <c r="B59" i="4" s="1"/>
  <c r="B58" i="4"/>
  <c r="D38" i="4"/>
  <c r="G37" i="4"/>
  <c r="F37" i="4"/>
  <c r="F38" i="4" s="1"/>
  <c r="E37" i="4"/>
  <c r="D37" i="4"/>
  <c r="C37" i="4"/>
  <c r="B37" i="4"/>
  <c r="B38" i="4" s="1"/>
  <c r="I119" i="4" l="1"/>
  <c r="J119" i="4"/>
  <c r="J37" i="4"/>
  <c r="I37" i="4"/>
  <c r="J74" i="4"/>
  <c r="I74" i="4"/>
  <c r="J99" i="4"/>
  <c r="I58" i="4"/>
  <c r="I99" i="4"/>
  <c r="B110" i="3" l="1"/>
  <c r="G153" i="3"/>
  <c r="F153" i="3"/>
  <c r="E153" i="3"/>
  <c r="D153" i="3"/>
  <c r="C153" i="3"/>
  <c r="B153" i="3"/>
  <c r="G130" i="3"/>
  <c r="F130" i="3"/>
  <c r="E130" i="3"/>
  <c r="D130" i="3"/>
  <c r="C130" i="3"/>
  <c r="B130" i="3"/>
  <c r="C115" i="3"/>
  <c r="D115" i="3"/>
  <c r="E115" i="3"/>
  <c r="F115" i="3"/>
  <c r="G115" i="3"/>
  <c r="B115" i="3"/>
  <c r="C110" i="3"/>
  <c r="D110" i="3"/>
  <c r="E110" i="3"/>
  <c r="F110" i="3"/>
  <c r="G110" i="3"/>
  <c r="C80" i="3"/>
  <c r="D80" i="3"/>
  <c r="D81" i="3" s="1"/>
  <c r="E80" i="3"/>
  <c r="F80" i="3"/>
  <c r="G80" i="3"/>
  <c r="B80" i="3"/>
  <c r="H52" i="3"/>
  <c r="C52" i="3"/>
  <c r="D52" i="3"/>
  <c r="E52" i="3"/>
  <c r="F52" i="3"/>
  <c r="G52" i="3"/>
  <c r="B52" i="3"/>
  <c r="H27" i="3"/>
  <c r="C27" i="3"/>
  <c r="D27" i="3"/>
  <c r="E27" i="3"/>
  <c r="F27" i="3"/>
  <c r="G27" i="3"/>
  <c r="B27" i="3"/>
  <c r="B28" i="3" s="1"/>
  <c r="D28" i="3" l="1"/>
  <c r="D116" i="3"/>
  <c r="F53" i="3"/>
  <c r="F154" i="3"/>
  <c r="D53" i="3"/>
  <c r="F116" i="3"/>
  <c r="D154" i="3"/>
  <c r="F131" i="3"/>
  <c r="F28" i="3"/>
  <c r="D131" i="3"/>
  <c r="D111" i="3"/>
  <c r="B116" i="3"/>
  <c r="I115" i="3" s="1"/>
  <c r="B154" i="3"/>
  <c r="B111" i="3"/>
  <c r="B131" i="3"/>
  <c r="F111" i="3"/>
  <c r="B53" i="3"/>
  <c r="B81" i="3"/>
  <c r="I80" i="3" s="1"/>
  <c r="I27" i="3"/>
  <c r="J115" i="3" l="1"/>
  <c r="J27" i="3"/>
  <c r="J153" i="3"/>
  <c r="I130" i="3"/>
  <c r="I153" i="3"/>
  <c r="J130" i="3"/>
  <c r="J80" i="3"/>
</calcChain>
</file>

<file path=xl/sharedStrings.xml><?xml version="1.0" encoding="utf-8"?>
<sst xmlns="http://schemas.openxmlformats.org/spreadsheetml/2006/main" count="60" uniqueCount="21">
  <si>
    <t>DATE</t>
  </si>
  <si>
    <t>SOLDE ECART</t>
  </si>
  <si>
    <t>COMMENTAIRES</t>
  </si>
  <si>
    <t>SOUS TOTAL</t>
  </si>
  <si>
    <t>TOTAL</t>
  </si>
  <si>
    <t>2 158,88 €</t>
  </si>
  <si>
    <t>1 200,00 €</t>
  </si>
  <si>
    <t>-2 085,54 €</t>
  </si>
  <si>
    <t>AA</t>
  </si>
  <si>
    <t>BB</t>
  </si>
  <si>
    <t>DD</t>
  </si>
  <si>
    <t>A1</t>
  </si>
  <si>
    <t>A2</t>
  </si>
  <si>
    <t>B1</t>
  </si>
  <si>
    <t>B2</t>
  </si>
  <si>
    <t>C1</t>
  </si>
  <si>
    <t>C2</t>
  </si>
  <si>
    <t>CC</t>
  </si>
  <si>
    <t>CC/AA</t>
  </si>
  <si>
    <t>CC/BB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</si>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</sst>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0" borderId="0" xfId="0" applyFont="1"/>
    <xf numFmtId="44" fontId="3" fillId="0" borderId="0" xfId="1" applyFont="1"/>
    <xf numFmtId="0" fontId="3" fillId="2" borderId="4" xfId="0" applyFont="1" applyFill="1" applyBorder="1" applyAlignment="1">
      <alignment wrapText="1"/>
    </xf>
    <xf numFmtId="0" fontId="2" fillId="0" borderId="0" xfId="0" applyFont="1" applyAlignment="1">
      <alignment horizontal="right" indent="2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2" fillId="0" borderId="0" xfId="0" applyNumberFormat="1" applyFont="1"/>
    <xf numFmtId="44" fontId="3" fillId="0" borderId="0" xfId="1" applyFont="1" applyAlignment="1">
      <alignment horizontal="right" indent="2"/>
    </xf>
    <xf numFmtId="0" fontId="5" fillId="3" borderId="3" xfId="0" applyFont="1" applyFill="1" applyBorder="1" applyAlignment="1">
      <alignment horizontal="right" wrapText="1"/>
    </xf>
    <xf numFmtId="14" fontId="3" fillId="2" borderId="6" xfId="0" applyNumberFormat="1" applyFont="1" applyFill="1" applyBorder="1" applyAlignment="1">
      <alignment horizontal="right" wrapText="1"/>
    </xf>
    <xf numFmtId="0" fontId="5" fillId="3" borderId="6" xfId="0" applyFont="1" applyFill="1" applyBorder="1" applyAlignment="1">
      <alignment horizontal="center" wrapText="1"/>
    </xf>
    <xf numFmtId="14" fontId="3" fillId="2" borderId="7" xfId="0" applyNumberFormat="1" applyFont="1" applyFill="1" applyBorder="1" applyAlignment="1">
      <alignment horizontal="right" wrapText="1"/>
    </xf>
    <xf numFmtId="0" fontId="5" fillId="3" borderId="8" xfId="0" applyFont="1" applyFill="1" applyBorder="1" applyAlignment="1">
      <alignment horizontal="right" wrapText="1"/>
    </xf>
    <xf numFmtId="14" fontId="3" fillId="2" borderId="9" xfId="0" applyNumberFormat="1" applyFont="1" applyFill="1" applyBorder="1" applyAlignment="1">
      <alignment horizontal="right" wrapText="1"/>
    </xf>
    <xf numFmtId="0" fontId="5" fillId="3" borderId="6" xfId="0" applyFont="1" applyFill="1" applyBorder="1" applyAlignment="1">
      <alignment horizontal="right" wrapText="1"/>
    </xf>
    <xf numFmtId="14" fontId="3" fillId="2" borderId="6" xfId="0" applyNumberFormat="1" applyFont="1" applyFill="1" applyBorder="1" applyAlignment="1">
      <alignment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7" fontId="3" fillId="2" borderId="12" xfId="1" applyNumberFormat="1" applyFont="1" applyFill="1" applyBorder="1" applyAlignment="1">
      <alignment horizontal="right" wrapText="1" indent="2"/>
    </xf>
    <xf numFmtId="7" fontId="3" fillId="2" borderId="13" xfId="1" applyNumberFormat="1" applyFont="1" applyFill="1" applyBorder="1" applyAlignment="1">
      <alignment horizontal="right" wrapText="1" indent="2"/>
    </xf>
    <xf numFmtId="7" fontId="5" fillId="3" borderId="12" xfId="1" applyNumberFormat="1" applyFont="1" applyFill="1" applyBorder="1" applyAlignment="1">
      <alignment horizontal="right" wrapText="1" indent="2"/>
    </xf>
    <xf numFmtId="7" fontId="5" fillId="3" borderId="13" xfId="1" applyNumberFormat="1" applyFont="1" applyFill="1" applyBorder="1" applyAlignment="1">
      <alignment horizontal="right" wrapText="1" indent="2"/>
    </xf>
    <xf numFmtId="7" fontId="3" fillId="2" borderId="14" xfId="1" applyNumberFormat="1" applyFont="1" applyFill="1" applyBorder="1" applyAlignment="1">
      <alignment horizontal="right" wrapText="1" indent="2"/>
    </xf>
    <xf numFmtId="7" fontId="3" fillId="2" borderId="15" xfId="1" applyNumberFormat="1" applyFont="1" applyFill="1" applyBorder="1" applyAlignment="1">
      <alignment horizontal="right" wrapText="1" indent="2"/>
    </xf>
    <xf numFmtId="7" fontId="5" fillId="3" borderId="16" xfId="1" applyNumberFormat="1" applyFont="1" applyFill="1" applyBorder="1" applyAlignment="1">
      <alignment horizontal="right" wrapText="1" indent="2"/>
    </xf>
    <xf numFmtId="7" fontId="5" fillId="3" borderId="17" xfId="1" applyNumberFormat="1" applyFont="1" applyFill="1" applyBorder="1" applyAlignment="1">
      <alignment horizontal="right" wrapText="1" indent="2"/>
    </xf>
    <xf numFmtId="7" fontId="3" fillId="2" borderId="18" xfId="1" applyNumberFormat="1" applyFont="1" applyFill="1" applyBorder="1" applyAlignment="1">
      <alignment horizontal="right" wrapText="1" indent="2"/>
    </xf>
    <xf numFmtId="7" fontId="3" fillId="2" borderId="19" xfId="1" applyNumberFormat="1" applyFont="1" applyFill="1" applyBorder="1" applyAlignment="1">
      <alignment horizontal="right" wrapText="1" indent="2"/>
    </xf>
    <xf numFmtId="44" fontId="3" fillId="0" borderId="16" xfId="1" applyFont="1" applyBorder="1" applyAlignment="1">
      <alignment horizontal="right" indent="2"/>
    </xf>
    <xf numFmtId="44" fontId="3" fillId="0" borderId="20" xfId="1" applyFont="1" applyBorder="1" applyAlignment="1">
      <alignment horizontal="right" indent="2"/>
    </xf>
    <xf numFmtId="7" fontId="3" fillId="2" borderId="21" xfId="1" applyNumberFormat="1" applyFont="1" applyFill="1" applyBorder="1" applyAlignment="1">
      <alignment horizontal="right" wrapText="1" indent="2"/>
    </xf>
    <xf numFmtId="44" fontId="3" fillId="2" borderId="18" xfId="1" applyFont="1" applyFill="1" applyBorder="1" applyAlignment="1">
      <alignment horizontal="right" wrapText="1" indent="2"/>
    </xf>
    <xf numFmtId="44" fontId="3" fillId="2" borderId="12" xfId="1" applyFont="1" applyFill="1" applyBorder="1" applyAlignment="1">
      <alignment horizontal="right" wrapText="1" indent="2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7" fontId="3" fillId="2" borderId="25" xfId="1" applyNumberFormat="1" applyFont="1" applyFill="1" applyBorder="1" applyAlignment="1">
      <alignment horizontal="right" wrapText="1" indent="2"/>
    </xf>
    <xf numFmtId="7" fontId="3" fillId="2" borderId="26" xfId="1" applyNumberFormat="1" applyFont="1" applyFill="1" applyBorder="1" applyAlignment="1">
      <alignment horizontal="right" wrapText="1" indent="2"/>
    </xf>
    <xf numFmtId="7" fontId="3" fillId="2" borderId="28" xfId="1" applyNumberFormat="1" applyFont="1" applyFill="1" applyBorder="1" applyAlignment="1">
      <alignment horizontal="right" wrapText="1" indent="2"/>
    </xf>
    <xf numFmtId="14" fontId="3" fillId="2" borderId="30" xfId="0" applyNumberFormat="1" applyFont="1" applyFill="1" applyBorder="1" applyAlignment="1">
      <alignment horizontal="right" wrapText="1"/>
    </xf>
    <xf numFmtId="14" fontId="3" fillId="2" borderId="27" xfId="0" applyNumberFormat="1" applyFont="1" applyFill="1" applyBorder="1" applyAlignment="1">
      <alignment horizontal="right" wrapText="1"/>
    </xf>
    <xf numFmtId="0" fontId="3" fillId="3" borderId="27" xfId="0" applyFont="1" applyFill="1" applyBorder="1" applyAlignment="1">
      <alignment horizontal="right" wrapText="1"/>
    </xf>
    <xf numFmtId="0" fontId="3" fillId="2" borderId="27" xfId="0" applyFont="1" applyFill="1" applyBorder="1" applyAlignment="1">
      <alignment wrapText="1"/>
    </xf>
    <xf numFmtId="0" fontId="3" fillId="3" borderId="31" xfId="0" applyFont="1" applyFill="1" applyBorder="1" applyAlignment="1">
      <alignment horizontal="right" wrapText="1"/>
    </xf>
    <xf numFmtId="7" fontId="3" fillId="0" borderId="16" xfId="1" applyNumberFormat="1" applyFont="1" applyFill="1" applyBorder="1" applyAlignment="1">
      <alignment horizontal="center" wrapText="1"/>
    </xf>
    <xf numFmtId="7" fontId="3" fillId="2" borderId="17" xfId="1" applyNumberFormat="1" applyFont="1" applyFill="1" applyBorder="1" applyAlignment="1">
      <alignment wrapText="1"/>
    </xf>
    <xf numFmtId="7" fontId="3" fillId="2" borderId="16" xfId="1" applyNumberFormat="1" applyFont="1" applyFill="1" applyBorder="1" applyAlignment="1">
      <alignment horizontal="center" wrapText="1"/>
    </xf>
    <xf numFmtId="7" fontId="3" fillId="0" borderId="16" xfId="1" applyNumberFormat="1" applyFont="1" applyFill="1" applyBorder="1" applyAlignment="1">
      <alignment wrapText="1"/>
    </xf>
    <xf numFmtId="7" fontId="3" fillId="0" borderId="17" xfId="1" applyNumberFormat="1" applyFont="1" applyFill="1" applyBorder="1" applyAlignment="1">
      <alignment horizontal="center" wrapText="1"/>
    </xf>
    <xf numFmtId="7" fontId="3" fillId="3" borderId="16" xfId="1" applyNumberFormat="1" applyFont="1" applyFill="1" applyBorder="1" applyAlignment="1">
      <alignment horizontal="center" wrapText="1"/>
    </xf>
    <xf numFmtId="7" fontId="3" fillId="3" borderId="17" xfId="1" applyNumberFormat="1" applyFont="1" applyFill="1" applyBorder="1" applyAlignment="1">
      <alignment horizontal="center" wrapText="1"/>
    </xf>
    <xf numFmtId="7" fontId="3" fillId="0" borderId="17" xfId="1" applyNumberFormat="1" applyFont="1" applyFill="1" applyBorder="1" applyAlignment="1">
      <alignment wrapText="1"/>
    </xf>
    <xf numFmtId="7" fontId="3" fillId="2" borderId="16" xfId="1" applyNumberFormat="1" applyFont="1" applyFill="1" applyBorder="1" applyAlignment="1">
      <alignment wrapText="1"/>
    </xf>
    <xf numFmtId="7" fontId="3" fillId="2" borderId="17" xfId="1" applyNumberFormat="1" applyFont="1" applyFill="1" applyBorder="1" applyAlignment="1">
      <alignment horizontal="center" wrapText="1"/>
    </xf>
    <xf numFmtId="7" fontId="4" fillId="0" borderId="16" xfId="1" applyNumberFormat="1" applyFont="1" applyFill="1" applyBorder="1" applyAlignment="1">
      <alignment horizontal="center" wrapText="1"/>
    </xf>
    <xf numFmtId="7" fontId="3" fillId="2" borderId="16" xfId="1" applyNumberFormat="1" applyFont="1" applyFill="1" applyBorder="1" applyAlignment="1">
      <alignment horizontal="right" wrapText="1"/>
    </xf>
    <xf numFmtId="7" fontId="3" fillId="2" borderId="27" xfId="1" applyNumberFormat="1" applyFont="1" applyFill="1" applyBorder="1" applyAlignment="1">
      <alignment wrapText="1"/>
    </xf>
    <xf numFmtId="7" fontId="3" fillId="0" borderId="27" xfId="1" applyNumberFormat="1" applyFont="1" applyFill="1" applyBorder="1" applyAlignment="1">
      <alignment wrapText="1"/>
    </xf>
    <xf numFmtId="7" fontId="3" fillId="3" borderId="27" xfId="1" applyNumberFormat="1" applyFont="1" applyFill="1" applyBorder="1" applyAlignment="1">
      <alignment horizontal="center" vertical="center" wrapText="1"/>
    </xf>
    <xf numFmtId="7" fontId="3" fillId="3" borderId="31" xfId="1" applyNumberFormat="1" applyFont="1" applyFill="1" applyBorder="1" applyAlignment="1">
      <alignment horizontal="center" vertical="center" wrapText="1"/>
    </xf>
    <xf numFmtId="7" fontId="3" fillId="3" borderId="16" xfId="1" applyNumberFormat="1" applyFont="1" applyFill="1" applyBorder="1" applyAlignment="1">
      <alignment horizontal="center" vertical="center" wrapText="1"/>
    </xf>
    <xf numFmtId="7" fontId="3" fillId="3" borderId="32" xfId="1" applyNumberFormat="1" applyFont="1" applyFill="1" applyBorder="1" applyAlignment="1">
      <alignment horizontal="center" vertical="center" wrapText="1"/>
    </xf>
    <xf numFmtId="7" fontId="3" fillId="3" borderId="17" xfId="1" applyNumberFormat="1" applyFont="1" applyFill="1" applyBorder="1" applyAlignment="1">
      <alignment horizontal="center" vertical="center" wrapText="1"/>
    </xf>
    <xf numFmtId="7" fontId="3" fillId="3" borderId="33" xfId="1" applyNumberFormat="1" applyFont="1" applyFill="1" applyBorder="1" applyAlignment="1">
      <alignment horizontal="center" vertical="center" wrapText="1"/>
    </xf>
    <xf numFmtId="7" fontId="3" fillId="3" borderId="32" xfId="1" applyNumberFormat="1" applyFont="1" applyFill="1" applyBorder="1" applyAlignment="1">
      <alignment horizontal="center" wrapText="1"/>
    </xf>
    <xf numFmtId="7" fontId="3" fillId="3" borderId="33" xfId="1" applyNumberFormat="1" applyFont="1" applyFill="1" applyBorder="1" applyAlignment="1">
      <alignment horizontal="center" wrapText="1"/>
    </xf>
    <xf numFmtId="7" fontId="3" fillId="3" borderId="16" xfId="1" applyNumberFormat="1" applyFont="1" applyFill="1" applyBorder="1" applyAlignment="1">
      <alignment horizontal="center" wrapText="1"/>
    </xf>
    <xf numFmtId="7" fontId="3" fillId="3" borderId="17" xfId="1" applyNumberFormat="1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7" fontId="5" fillId="3" borderId="25" xfId="1" applyNumberFormat="1" applyFont="1" applyFill="1" applyBorder="1" applyAlignment="1">
      <alignment horizontal="center" vertical="center" wrapText="1"/>
    </xf>
    <xf numFmtId="7" fontId="5" fillId="3" borderId="12" xfId="1" applyNumberFormat="1" applyFont="1" applyFill="1" applyBorder="1" applyAlignment="1">
      <alignment horizontal="center" wrapText="1"/>
    </xf>
    <xf numFmtId="7" fontId="5" fillId="3" borderId="13" xfId="1" applyNumberFormat="1" applyFont="1" applyFill="1" applyBorder="1" applyAlignment="1">
      <alignment horizontal="center" wrapText="1"/>
    </xf>
    <xf numFmtId="7" fontId="5" fillId="3" borderId="25" xfId="1" applyNumberFormat="1" applyFont="1" applyFill="1" applyBorder="1" applyAlignment="1">
      <alignment horizontal="right" vertical="center" wrapText="1" indent="2"/>
    </xf>
    <xf numFmtId="7" fontId="5" fillId="3" borderId="12" xfId="1" applyNumberFormat="1" applyFont="1" applyFill="1" applyBorder="1" applyAlignment="1">
      <alignment horizontal="right" vertical="center" wrapText="1" indent="2"/>
    </xf>
    <xf numFmtId="7" fontId="5" fillId="3" borderId="13" xfId="1" applyNumberFormat="1" applyFont="1" applyFill="1" applyBorder="1" applyAlignment="1">
      <alignment horizontal="right" vertical="center" wrapText="1" indent="2"/>
    </xf>
    <xf numFmtId="7" fontId="5" fillId="3" borderId="27" xfId="1" applyNumberFormat="1" applyFont="1" applyFill="1" applyBorder="1" applyAlignment="1">
      <alignment horizontal="right" vertical="center" wrapText="1" indent="2"/>
    </xf>
    <xf numFmtId="7" fontId="5" fillId="3" borderId="16" xfId="1" applyNumberFormat="1" applyFont="1" applyFill="1" applyBorder="1" applyAlignment="1">
      <alignment horizontal="right" vertical="center" wrapText="1" indent="2"/>
    </xf>
    <xf numFmtId="7" fontId="5" fillId="3" borderId="16" xfId="1" applyNumberFormat="1" applyFont="1" applyFill="1" applyBorder="1" applyAlignment="1">
      <alignment horizontal="center" wrapText="1"/>
    </xf>
    <xf numFmtId="7" fontId="5" fillId="3" borderId="17" xfId="1" applyNumberFormat="1" applyFont="1" applyFill="1" applyBorder="1" applyAlignment="1">
      <alignment horizontal="center" wrapText="1"/>
    </xf>
    <xf numFmtId="7" fontId="5" fillId="3" borderId="17" xfId="1" applyNumberFormat="1" applyFont="1" applyFill="1" applyBorder="1" applyAlignment="1">
      <alignment horizontal="right" vertical="center" wrapText="1" indent="2"/>
    </xf>
    <xf numFmtId="7" fontId="5" fillId="3" borderId="29" xfId="1" applyNumberFormat="1" applyFont="1" applyFill="1" applyBorder="1" applyAlignment="1">
      <alignment horizontal="right" vertical="center" wrapText="1" indent="2"/>
    </xf>
    <xf numFmtId="7" fontId="5" fillId="3" borderId="22" xfId="1" applyNumberFormat="1" applyFont="1" applyFill="1" applyBorder="1" applyAlignment="1">
      <alignment horizontal="right" vertical="center" wrapText="1" indent="2"/>
    </xf>
    <xf numFmtId="7" fontId="5" fillId="3" borderId="23" xfId="1" applyNumberFormat="1" applyFont="1" applyFill="1" applyBorder="1" applyAlignment="1">
      <alignment horizontal="right" vertical="center" wrapText="1" indent="2"/>
    </xf>
    <xf numFmtId="7" fontId="5" fillId="3" borderId="22" xfId="1" applyNumberFormat="1" applyFont="1" applyFill="1" applyBorder="1" applyAlignment="1">
      <alignment horizontal="center" wrapText="1"/>
    </xf>
    <xf numFmtId="7" fontId="5" fillId="3" borderId="23" xfId="1" applyNumberFormat="1" applyFont="1" applyFill="1" applyBorder="1" applyAlignment="1">
      <alignment horizontal="center" wrapText="1"/>
    </xf>
  </cellXfs>
  <cellStyles count="2">
    <cellStyle name="Monétaire" xfId="1" builtinId="4"/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5"/>
  <sheetViews>
    <sheetView tabSelected="1" workbookViewId="0">
      <pane ySplit="2" topLeftCell="A51" activePane="bottomLeft" state="frozen"/>
      <selection pane="bottomLeft" activeCell="G123" sqref="G123"/>
    </sheetView>
  </sheetViews>
  <sheetFormatPr baseColWidth="10" defaultColWidth="11.7109375" defaultRowHeight="15.75" x14ac:dyDescent="0.25"/>
  <cols>
    <col min="1" max="1" width="13.85546875" style="3" bestFit="1" customWidth="1"/>
    <col min="2" max="10" width="16.7109375" style="3" customWidth="1"/>
    <col min="11" max="11" width="32.42578125" style="3" bestFit="1" customWidth="1"/>
    <col min="12" max="16384" width="11.7109375" style="3"/>
  </cols>
  <sheetData>
    <row r="1" spans="1:27" ht="16.5" thickBot="1" x14ac:dyDescent="0.3">
      <c r="A1" s="74" t="s">
        <v>0</v>
      </c>
      <c r="B1" s="76" t="s">
        <v>8</v>
      </c>
      <c r="C1" s="77"/>
      <c r="D1" s="76" t="s">
        <v>9</v>
      </c>
      <c r="E1" s="77"/>
      <c r="F1" s="76" t="s">
        <v>17</v>
      </c>
      <c r="G1" s="77"/>
      <c r="H1" s="40" t="s">
        <v>10</v>
      </c>
      <c r="I1" s="76" t="s">
        <v>1</v>
      </c>
      <c r="J1" s="77"/>
      <c r="K1" s="78" t="s">
        <v>2</v>
      </c>
      <c r="L1" s="5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6.5" thickBot="1" x14ac:dyDescent="0.3">
      <c r="A2" s="75"/>
      <c r="B2" s="23" t="s">
        <v>11</v>
      </c>
      <c r="C2" s="24" t="s">
        <v>12</v>
      </c>
      <c r="D2" s="23" t="s">
        <v>13</v>
      </c>
      <c r="E2" s="24" t="s">
        <v>14</v>
      </c>
      <c r="F2" s="23" t="s">
        <v>15</v>
      </c>
      <c r="G2" s="24" t="s">
        <v>16</v>
      </c>
      <c r="H2" s="41" t="s">
        <v>20</v>
      </c>
      <c r="I2" s="23" t="s">
        <v>18</v>
      </c>
      <c r="J2" s="24" t="s">
        <v>19</v>
      </c>
      <c r="K2" s="79"/>
      <c r="L2" s="5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6.5" thickBot="1" x14ac:dyDescent="0.3">
      <c r="A3" s="45">
        <v>44981</v>
      </c>
      <c r="B3" s="50">
        <v>100.97</v>
      </c>
      <c r="C3" s="51"/>
      <c r="D3" s="52"/>
      <c r="E3" s="59"/>
      <c r="F3" s="52">
        <v>19.23</v>
      </c>
      <c r="G3" s="51"/>
      <c r="H3" s="62"/>
      <c r="I3" s="58"/>
      <c r="J3" s="51"/>
      <c r="K3" s="62"/>
      <c r="L3" s="5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6.5" thickBot="1" x14ac:dyDescent="0.3">
      <c r="A4" s="46">
        <v>44981</v>
      </c>
      <c r="B4" s="52">
        <v>25.15</v>
      </c>
      <c r="C4" s="51"/>
      <c r="D4" s="52">
        <v>128.69</v>
      </c>
      <c r="E4" s="51"/>
      <c r="F4" s="52">
        <v>226.62</v>
      </c>
      <c r="G4" s="51"/>
      <c r="H4" s="62"/>
      <c r="I4" s="58"/>
      <c r="J4" s="51"/>
      <c r="K4" s="62"/>
      <c r="L4" s="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6.5" thickBot="1" x14ac:dyDescent="0.3">
      <c r="A5" s="46">
        <v>44981</v>
      </c>
      <c r="B5" s="52">
        <v>128.03</v>
      </c>
      <c r="C5" s="51"/>
      <c r="D5" s="52">
        <v>46.65</v>
      </c>
      <c r="E5" s="51"/>
      <c r="F5" s="52">
        <v>206.54</v>
      </c>
      <c r="G5" s="51"/>
      <c r="H5" s="62"/>
      <c r="I5" s="58"/>
      <c r="J5" s="51"/>
      <c r="K5" s="62"/>
      <c r="L5" s="5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6.5" thickBot="1" x14ac:dyDescent="0.3">
      <c r="A6" s="46">
        <v>44981</v>
      </c>
      <c r="B6" s="52">
        <v>45.44</v>
      </c>
      <c r="C6" s="51"/>
      <c r="D6" s="52">
        <v>25.09</v>
      </c>
      <c r="E6" s="51"/>
      <c r="F6" s="52">
        <v>212.86</v>
      </c>
      <c r="G6" s="51"/>
      <c r="H6" s="62"/>
      <c r="I6" s="58"/>
      <c r="J6" s="51"/>
      <c r="K6" s="62"/>
      <c r="L6" s="5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6.5" thickBot="1" x14ac:dyDescent="0.3">
      <c r="A7" s="46">
        <v>44981</v>
      </c>
      <c r="B7" s="52">
        <v>115.47</v>
      </c>
      <c r="C7" s="51"/>
      <c r="D7" s="60">
        <v>252.19</v>
      </c>
      <c r="E7" s="51"/>
      <c r="F7" s="52">
        <v>55.67</v>
      </c>
      <c r="G7" s="51"/>
      <c r="H7" s="62"/>
      <c r="I7" s="58"/>
      <c r="J7" s="51"/>
      <c r="K7" s="62"/>
      <c r="L7" s="5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6.5" thickBot="1" x14ac:dyDescent="0.3">
      <c r="A8" s="46">
        <v>44981</v>
      </c>
      <c r="B8" s="52">
        <v>256.94</v>
      </c>
      <c r="C8" s="51"/>
      <c r="D8" s="52">
        <v>88.12</v>
      </c>
      <c r="E8" s="51"/>
      <c r="F8" s="52">
        <v>45.44</v>
      </c>
      <c r="G8" s="51"/>
      <c r="H8" s="62"/>
      <c r="I8" s="58"/>
      <c r="J8" s="51"/>
      <c r="K8" s="62"/>
      <c r="L8" s="5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6.5" thickBot="1" x14ac:dyDescent="0.3">
      <c r="A9" s="46">
        <v>44981</v>
      </c>
      <c r="B9" s="52">
        <v>21.4</v>
      </c>
      <c r="C9" s="51"/>
      <c r="D9" s="52">
        <v>94.11</v>
      </c>
      <c r="E9" s="51"/>
      <c r="F9" s="52">
        <v>29.35</v>
      </c>
      <c r="G9" s="51"/>
      <c r="H9" s="62"/>
      <c r="I9" s="58"/>
      <c r="J9" s="51"/>
      <c r="K9" s="62"/>
      <c r="L9" s="5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6.5" thickBot="1" x14ac:dyDescent="0.3">
      <c r="A10" s="46">
        <v>44981</v>
      </c>
      <c r="B10" s="52">
        <v>94.11</v>
      </c>
      <c r="C10" s="51"/>
      <c r="D10" s="52">
        <v>127.17</v>
      </c>
      <c r="E10" s="51"/>
      <c r="F10" s="52">
        <v>111.88</v>
      </c>
      <c r="G10" s="51"/>
      <c r="H10" s="62"/>
      <c r="I10" s="58"/>
      <c r="J10" s="51"/>
      <c r="K10" s="62"/>
      <c r="L10" s="5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6.5" thickBot="1" x14ac:dyDescent="0.3">
      <c r="A11" s="46">
        <v>44981</v>
      </c>
      <c r="B11" s="52">
        <v>127.17</v>
      </c>
      <c r="C11" s="51"/>
      <c r="D11" s="52">
        <v>156.51</v>
      </c>
      <c r="E11" s="51"/>
      <c r="F11" s="52">
        <v>202.55</v>
      </c>
      <c r="G11" s="51"/>
      <c r="H11" s="62"/>
      <c r="I11" s="58"/>
      <c r="J11" s="51"/>
      <c r="K11" s="62"/>
      <c r="L11" s="5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6.5" thickBot="1" x14ac:dyDescent="0.3">
      <c r="A12" s="46">
        <v>44981</v>
      </c>
      <c r="B12" s="52">
        <v>46.65</v>
      </c>
      <c r="C12" s="51"/>
      <c r="D12" s="52">
        <v>21.4</v>
      </c>
      <c r="E12" s="51"/>
      <c r="F12" s="52">
        <v>25.15</v>
      </c>
      <c r="G12" s="51"/>
      <c r="H12" s="62"/>
      <c r="I12" s="58"/>
      <c r="J12" s="51"/>
      <c r="K12" s="62"/>
      <c r="L12" s="5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6.5" thickBot="1" x14ac:dyDescent="0.3">
      <c r="A13" s="46">
        <v>44981</v>
      </c>
      <c r="B13" s="52">
        <v>128.69</v>
      </c>
      <c r="C13" s="51"/>
      <c r="D13" s="52">
        <v>84.16</v>
      </c>
      <c r="E13" s="51"/>
      <c r="F13" s="52">
        <v>128.03</v>
      </c>
      <c r="G13" s="51"/>
      <c r="H13" s="62"/>
      <c r="I13" s="58"/>
      <c r="J13" s="51"/>
      <c r="K13" s="62"/>
      <c r="L13" s="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6.5" thickBot="1" x14ac:dyDescent="0.3">
      <c r="A14" s="46">
        <v>44981</v>
      </c>
      <c r="B14" s="52">
        <v>19.23</v>
      </c>
      <c r="C14" s="51"/>
      <c r="D14" s="52">
        <v>51.98</v>
      </c>
      <c r="E14" s="51"/>
      <c r="F14" s="52">
        <v>67.290000000000006</v>
      </c>
      <c r="G14" s="51"/>
      <c r="H14" s="62"/>
      <c r="I14" s="58"/>
      <c r="J14" s="51"/>
      <c r="K14" s="62"/>
      <c r="L14" s="5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6.5" thickBot="1" x14ac:dyDescent="0.3">
      <c r="A15" s="46">
        <v>44981</v>
      </c>
      <c r="B15" s="52">
        <v>206.54</v>
      </c>
      <c r="C15" s="51"/>
      <c r="D15" s="52">
        <v>256.94</v>
      </c>
      <c r="E15" s="51"/>
      <c r="F15" s="52">
        <v>39.1</v>
      </c>
      <c r="G15" s="51"/>
      <c r="H15" s="62"/>
      <c r="I15" s="58"/>
      <c r="J15" s="51"/>
      <c r="K15" s="62"/>
      <c r="L15" s="5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6.5" thickBot="1" x14ac:dyDescent="0.3">
      <c r="A16" s="46">
        <v>44981</v>
      </c>
      <c r="B16" s="52">
        <v>270.18</v>
      </c>
      <c r="C16" s="51"/>
      <c r="D16" s="52">
        <v>144.52000000000001</v>
      </c>
      <c r="E16" s="51"/>
      <c r="F16" s="52">
        <v>241.87</v>
      </c>
      <c r="G16" s="51"/>
      <c r="H16" s="62"/>
      <c r="I16" s="58"/>
      <c r="J16" s="51"/>
      <c r="K16" s="62"/>
      <c r="L16" s="5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6.5" thickBot="1" x14ac:dyDescent="0.3">
      <c r="A17" s="46">
        <v>44981</v>
      </c>
      <c r="B17" s="52">
        <v>144.52000000000001</v>
      </c>
      <c r="C17" s="51"/>
      <c r="D17" s="52">
        <v>270.18</v>
      </c>
      <c r="E17" s="51"/>
      <c r="F17" s="52">
        <v>58.79</v>
      </c>
      <c r="G17" s="51"/>
      <c r="H17" s="62"/>
      <c r="I17" s="58"/>
      <c r="J17" s="51"/>
      <c r="K17" s="62"/>
      <c r="L17" s="5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.5" thickBot="1" x14ac:dyDescent="0.3">
      <c r="A18" s="46">
        <v>44981</v>
      </c>
      <c r="B18" s="52">
        <v>111.88</v>
      </c>
      <c r="C18" s="51"/>
      <c r="D18" s="52">
        <v>115.47</v>
      </c>
      <c r="E18" s="51"/>
      <c r="F18" s="52">
        <v>89.59</v>
      </c>
      <c r="G18" s="51"/>
      <c r="H18" s="62"/>
      <c r="I18" s="58"/>
      <c r="J18" s="51"/>
      <c r="K18" s="62"/>
      <c r="L18" s="5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6.5" thickBot="1" x14ac:dyDescent="0.3">
      <c r="A19" s="46">
        <v>44981</v>
      </c>
      <c r="B19" s="52">
        <v>89.59</v>
      </c>
      <c r="C19" s="51"/>
      <c r="D19" s="52">
        <v>89.59</v>
      </c>
      <c r="E19" s="51"/>
      <c r="F19" s="52">
        <v>115.47</v>
      </c>
      <c r="G19" s="51"/>
      <c r="H19" s="62"/>
      <c r="I19" s="58"/>
      <c r="J19" s="51"/>
      <c r="K19" s="62"/>
      <c r="L19" s="5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6.5" thickBot="1" x14ac:dyDescent="0.3">
      <c r="A20" s="46">
        <v>44981</v>
      </c>
      <c r="B20" s="52">
        <v>252.19</v>
      </c>
      <c r="C20" s="51"/>
      <c r="D20" s="52">
        <v>58.79</v>
      </c>
      <c r="E20" s="51"/>
      <c r="F20" s="52">
        <v>270.18</v>
      </c>
      <c r="G20" s="51"/>
      <c r="H20" s="62"/>
      <c r="I20" s="58"/>
      <c r="J20" s="51"/>
      <c r="K20" s="62"/>
      <c r="L20" s="5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6.5" thickBot="1" x14ac:dyDescent="0.3">
      <c r="A21" s="46">
        <v>44981</v>
      </c>
      <c r="B21" s="52">
        <v>212.86</v>
      </c>
      <c r="C21" s="51"/>
      <c r="D21" s="52">
        <v>241.87</v>
      </c>
      <c r="E21" s="51"/>
      <c r="F21" s="52">
        <v>144.52000000000001</v>
      </c>
      <c r="G21" s="51"/>
      <c r="H21" s="62"/>
      <c r="I21" s="58"/>
      <c r="J21" s="51"/>
      <c r="K21" s="62"/>
      <c r="L21" s="5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6.5" thickBot="1" x14ac:dyDescent="0.3">
      <c r="A22" s="46">
        <v>44981</v>
      </c>
      <c r="B22" s="52">
        <v>67.290000000000006</v>
      </c>
      <c r="C22" s="51"/>
      <c r="D22" s="52">
        <v>39.1</v>
      </c>
      <c r="E22" s="51"/>
      <c r="F22" s="52">
        <v>256.94</v>
      </c>
      <c r="G22" s="51"/>
      <c r="H22" s="62"/>
      <c r="I22" s="58"/>
      <c r="J22" s="51"/>
      <c r="K22" s="62"/>
      <c r="L22" s="5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6.5" thickBot="1" x14ac:dyDescent="0.3">
      <c r="A23" s="46">
        <v>44981</v>
      </c>
      <c r="B23" s="52">
        <v>84.16</v>
      </c>
      <c r="C23" s="51"/>
      <c r="D23" s="52">
        <v>67.290000000000006</v>
      </c>
      <c r="E23" s="51"/>
      <c r="F23" s="52">
        <v>51.98</v>
      </c>
      <c r="G23" s="51"/>
      <c r="H23" s="62"/>
      <c r="I23" s="58"/>
      <c r="J23" s="51"/>
      <c r="K23" s="62"/>
      <c r="L23" s="5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6.5" thickBot="1" x14ac:dyDescent="0.3">
      <c r="A24" s="46">
        <v>44981</v>
      </c>
      <c r="B24" s="52">
        <v>88.12</v>
      </c>
      <c r="C24" s="51"/>
      <c r="D24" s="52">
        <v>128.03</v>
      </c>
      <c r="E24" s="51"/>
      <c r="F24" s="52">
        <v>84.16</v>
      </c>
      <c r="G24" s="51"/>
      <c r="H24" s="62"/>
      <c r="I24" s="58"/>
      <c r="J24" s="51"/>
      <c r="K24" s="62"/>
      <c r="L24" s="5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6.5" thickBot="1" x14ac:dyDescent="0.3">
      <c r="A25" s="46">
        <v>44981</v>
      </c>
      <c r="B25" s="52">
        <v>55.67</v>
      </c>
      <c r="C25" s="51"/>
      <c r="D25" s="52">
        <v>25.15</v>
      </c>
      <c r="E25" s="51"/>
      <c r="F25" s="52">
        <v>21.4</v>
      </c>
      <c r="G25" s="51"/>
      <c r="H25" s="62"/>
      <c r="I25" s="58"/>
      <c r="J25" s="51"/>
      <c r="K25" s="62"/>
      <c r="L25" s="5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6.5" thickBot="1" x14ac:dyDescent="0.3">
      <c r="A26" s="46">
        <v>44981</v>
      </c>
      <c r="B26" s="52">
        <v>156.51</v>
      </c>
      <c r="C26" s="51"/>
      <c r="D26" s="52">
        <v>202.55</v>
      </c>
      <c r="E26" s="51"/>
      <c r="F26" s="52">
        <v>156.51</v>
      </c>
      <c r="G26" s="51"/>
      <c r="H26" s="62"/>
      <c r="I26" s="58"/>
      <c r="J26" s="51"/>
      <c r="K26" s="62"/>
      <c r="L26" s="5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6.5" thickBot="1" x14ac:dyDescent="0.3">
      <c r="A27" s="46">
        <v>44981</v>
      </c>
      <c r="B27" s="52">
        <v>25.09</v>
      </c>
      <c r="C27" s="51"/>
      <c r="D27" s="52">
        <v>111.88</v>
      </c>
      <c r="E27" s="51"/>
      <c r="F27" s="52">
        <v>127.17</v>
      </c>
      <c r="G27" s="51"/>
      <c r="H27" s="62"/>
      <c r="I27" s="58"/>
      <c r="J27" s="51"/>
      <c r="K27" s="62"/>
      <c r="L27" s="5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6.5" thickBot="1" x14ac:dyDescent="0.3">
      <c r="A28" s="46">
        <v>44981</v>
      </c>
      <c r="B28" s="52">
        <v>202.55</v>
      </c>
      <c r="C28" s="51"/>
      <c r="D28" s="52">
        <v>29.35</v>
      </c>
      <c r="E28" s="51"/>
      <c r="F28" s="52">
        <v>94.11</v>
      </c>
      <c r="G28" s="51"/>
      <c r="H28" s="62"/>
      <c r="I28" s="58"/>
      <c r="J28" s="51"/>
      <c r="K28" s="62"/>
      <c r="L28" s="5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6.5" thickBot="1" x14ac:dyDescent="0.3">
      <c r="A29" s="46">
        <v>44981</v>
      </c>
      <c r="B29" s="52">
        <v>58.79</v>
      </c>
      <c r="C29" s="51"/>
      <c r="D29" s="52">
        <v>45.44</v>
      </c>
      <c r="E29" s="51"/>
      <c r="F29" s="52">
        <v>88.12</v>
      </c>
      <c r="G29" s="51"/>
      <c r="H29" s="62"/>
      <c r="I29" s="58"/>
      <c r="J29" s="51"/>
      <c r="K29" s="62"/>
      <c r="L29" s="5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6.5" thickBot="1" x14ac:dyDescent="0.3">
      <c r="A30" s="46">
        <v>44981</v>
      </c>
      <c r="B30" s="52">
        <v>29.35</v>
      </c>
      <c r="C30" s="51"/>
      <c r="D30" s="52">
        <v>55.67</v>
      </c>
      <c r="E30" s="51"/>
      <c r="F30" s="52">
        <v>252.19</v>
      </c>
      <c r="G30" s="51"/>
      <c r="H30" s="62"/>
      <c r="I30" s="58"/>
      <c r="J30" s="51"/>
      <c r="K30" s="62"/>
      <c r="L30" s="5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6.5" thickBot="1" x14ac:dyDescent="0.3">
      <c r="A31" s="46">
        <v>44981</v>
      </c>
      <c r="B31" s="52">
        <v>241.87</v>
      </c>
      <c r="C31" s="51"/>
      <c r="D31" s="52">
        <v>212.86</v>
      </c>
      <c r="E31" s="51"/>
      <c r="F31" s="52">
        <v>25.09</v>
      </c>
      <c r="G31" s="51"/>
      <c r="H31" s="62"/>
      <c r="I31" s="58"/>
      <c r="J31" s="51"/>
      <c r="K31" s="62"/>
      <c r="L31" s="5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6.5" thickBot="1" x14ac:dyDescent="0.3">
      <c r="A32" s="46">
        <v>44981</v>
      </c>
      <c r="B32" s="52">
        <v>39.1</v>
      </c>
      <c r="C32" s="51"/>
      <c r="D32" s="52">
        <v>206.54</v>
      </c>
      <c r="E32" s="51"/>
      <c r="F32" s="52">
        <v>46.65</v>
      </c>
      <c r="G32" s="51"/>
      <c r="H32" s="62"/>
      <c r="I32" s="58"/>
      <c r="J32" s="51"/>
      <c r="K32" s="62"/>
      <c r="L32" s="5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6.5" thickBot="1" x14ac:dyDescent="0.3">
      <c r="A33" s="46">
        <v>44981</v>
      </c>
      <c r="B33" s="52">
        <v>51.98</v>
      </c>
      <c r="C33" s="51"/>
      <c r="D33" s="52">
        <v>226.62</v>
      </c>
      <c r="E33" s="51"/>
      <c r="F33" s="52">
        <v>128.69</v>
      </c>
      <c r="G33" s="51"/>
      <c r="H33" s="62"/>
      <c r="I33" s="58"/>
      <c r="J33" s="51"/>
      <c r="K33" s="62"/>
      <c r="L33" s="5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6.5" thickBot="1" x14ac:dyDescent="0.3">
      <c r="A34" s="46">
        <v>44981</v>
      </c>
      <c r="B34" s="52">
        <v>226.62</v>
      </c>
      <c r="C34" s="51"/>
      <c r="D34" s="52">
        <v>19.23</v>
      </c>
      <c r="E34" s="51"/>
      <c r="F34" s="58"/>
      <c r="G34" s="51"/>
      <c r="H34" s="62"/>
      <c r="I34" s="58"/>
      <c r="J34" s="51"/>
      <c r="K34" s="62"/>
      <c r="L34" s="5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6.5" thickBot="1" x14ac:dyDescent="0.3">
      <c r="A35" s="46">
        <v>44981</v>
      </c>
      <c r="B35" s="53"/>
      <c r="C35" s="54">
        <v>60</v>
      </c>
      <c r="D35" s="53"/>
      <c r="E35" s="57"/>
      <c r="F35" s="53"/>
      <c r="G35" s="51"/>
      <c r="H35" s="62"/>
      <c r="I35" s="58"/>
      <c r="J35" s="51"/>
      <c r="K35" s="62"/>
      <c r="L35" s="5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6.5" thickBot="1" x14ac:dyDescent="0.3">
      <c r="A36" s="46">
        <v>44981</v>
      </c>
      <c r="B36" s="53"/>
      <c r="C36" s="54">
        <v>310</v>
      </c>
      <c r="D36" s="53"/>
      <c r="E36" s="54">
        <v>310</v>
      </c>
      <c r="F36" s="53"/>
      <c r="G36" s="51"/>
      <c r="H36" s="62"/>
      <c r="I36" s="58"/>
      <c r="J36" s="51"/>
      <c r="K36" s="62"/>
      <c r="L36" s="5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6.5" thickBot="1" x14ac:dyDescent="0.3">
      <c r="A37" s="47" t="s">
        <v>3</v>
      </c>
      <c r="B37" s="55">
        <f t="shared" ref="B37:C37" si="0">SUM(B3:B36)</f>
        <v>3724.1099999999992</v>
      </c>
      <c r="C37" s="56">
        <f t="shared" si="0"/>
        <v>370</v>
      </c>
      <c r="D37" s="55">
        <f>SUM(D3:D36)</f>
        <v>3623.1400000000003</v>
      </c>
      <c r="E37" s="56">
        <f t="shared" ref="E37:G37" si="1">SUM(E3:E36)</f>
        <v>310</v>
      </c>
      <c r="F37" s="55">
        <f t="shared" si="1"/>
        <v>3623.1400000000003</v>
      </c>
      <c r="G37" s="56">
        <f t="shared" si="1"/>
        <v>0</v>
      </c>
      <c r="H37" s="64">
        <v>0</v>
      </c>
      <c r="I37" s="66">
        <f>+B37-F38</f>
        <v>100.96999999999889</v>
      </c>
      <c r="J37" s="68">
        <f>+F38-D38</f>
        <v>-310</v>
      </c>
      <c r="K37" s="64"/>
      <c r="L37" s="5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6.5" thickBot="1" x14ac:dyDescent="0.3">
      <c r="A38" s="47" t="s">
        <v>4</v>
      </c>
      <c r="B38" s="72">
        <f>B37+C37</f>
        <v>4094.1099999999992</v>
      </c>
      <c r="C38" s="73"/>
      <c r="D38" s="72">
        <f>D37+E37</f>
        <v>3933.1400000000003</v>
      </c>
      <c r="E38" s="73"/>
      <c r="F38" s="72">
        <f>F37+G37</f>
        <v>3623.1400000000003</v>
      </c>
      <c r="G38" s="73"/>
      <c r="H38" s="64"/>
      <c r="I38" s="66"/>
      <c r="J38" s="68"/>
      <c r="K38" s="64"/>
      <c r="L38" s="5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6.5" thickBot="1" x14ac:dyDescent="0.3">
      <c r="A39" s="46">
        <v>44982</v>
      </c>
      <c r="B39" s="52">
        <v>204.4</v>
      </c>
      <c r="C39" s="51"/>
      <c r="D39" s="52">
        <v>10.210000000000001</v>
      </c>
      <c r="E39" s="51"/>
      <c r="F39" s="52">
        <v>30.11</v>
      </c>
      <c r="G39" s="51"/>
      <c r="H39" s="62"/>
      <c r="I39" s="58"/>
      <c r="J39" s="51"/>
      <c r="K39" s="62"/>
      <c r="L39" s="5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6.5" thickBot="1" x14ac:dyDescent="0.3">
      <c r="A40" s="46">
        <v>44982</v>
      </c>
      <c r="B40" s="52">
        <v>128.97999999999999</v>
      </c>
      <c r="C40" s="51"/>
      <c r="D40" s="52">
        <v>128.97999999999999</v>
      </c>
      <c r="E40" s="51"/>
      <c r="F40" s="52">
        <v>125.12</v>
      </c>
      <c r="G40" s="51"/>
      <c r="H40" s="62"/>
      <c r="I40" s="58"/>
      <c r="J40" s="51"/>
      <c r="K40" s="62"/>
      <c r="L40" s="5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6.5" thickBot="1" x14ac:dyDescent="0.3">
      <c r="A41" s="46">
        <v>44982</v>
      </c>
      <c r="B41" s="52">
        <v>124.32</v>
      </c>
      <c r="C41" s="51"/>
      <c r="D41" s="52">
        <v>59.01</v>
      </c>
      <c r="E41" s="51"/>
      <c r="F41" s="52">
        <v>53</v>
      </c>
      <c r="G41" s="51"/>
      <c r="H41" s="62"/>
      <c r="I41" s="58"/>
      <c r="J41" s="51"/>
      <c r="K41" s="62"/>
      <c r="L41" s="5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6.5" thickBot="1" x14ac:dyDescent="0.3">
      <c r="A42" s="46">
        <v>44982</v>
      </c>
      <c r="B42" s="52">
        <v>145.62</v>
      </c>
      <c r="C42" s="51"/>
      <c r="D42" s="52">
        <v>145.62</v>
      </c>
      <c r="E42" s="51"/>
      <c r="F42" s="52">
        <v>90.94</v>
      </c>
      <c r="G42" s="51"/>
      <c r="H42" s="62"/>
      <c r="I42" s="58"/>
      <c r="J42" s="51"/>
      <c r="K42" s="62"/>
      <c r="L42" s="5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6.5" thickBot="1" x14ac:dyDescent="0.3">
      <c r="A43" s="46">
        <v>44982</v>
      </c>
      <c r="B43" s="50">
        <v>10.210000000000001</v>
      </c>
      <c r="C43" s="57"/>
      <c r="D43" s="50">
        <v>124.32</v>
      </c>
      <c r="E43" s="57"/>
      <c r="F43" s="50">
        <v>204.4</v>
      </c>
      <c r="G43" s="57"/>
      <c r="H43" s="63"/>
      <c r="I43" s="53"/>
      <c r="J43" s="57"/>
      <c r="K43" s="63"/>
      <c r="L43" s="5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6.5" thickBot="1" x14ac:dyDescent="0.3">
      <c r="A44" s="46">
        <v>44982</v>
      </c>
      <c r="B44" s="50">
        <v>125.12</v>
      </c>
      <c r="C44" s="57"/>
      <c r="D44" s="50">
        <v>161.93</v>
      </c>
      <c r="E44" s="57"/>
      <c r="F44" s="50">
        <v>42.81</v>
      </c>
      <c r="G44" s="57"/>
      <c r="H44" s="63"/>
      <c r="I44" s="53"/>
      <c r="J44" s="57"/>
      <c r="K44" s="63"/>
      <c r="L44" s="5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6.5" thickBot="1" x14ac:dyDescent="0.3">
      <c r="A45" s="46">
        <v>44982</v>
      </c>
      <c r="B45" s="50">
        <v>111.28</v>
      </c>
      <c r="C45" s="57"/>
      <c r="D45" s="50">
        <v>151.62</v>
      </c>
      <c r="E45" s="57"/>
      <c r="F45" s="50">
        <v>30.07</v>
      </c>
      <c r="G45" s="57"/>
      <c r="H45" s="63"/>
      <c r="I45" s="53"/>
      <c r="J45" s="57"/>
      <c r="K45" s="63"/>
      <c r="L45" s="5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6.5" thickBot="1" x14ac:dyDescent="0.3">
      <c r="A46" s="46">
        <v>44982</v>
      </c>
      <c r="B46" s="50">
        <v>42.81</v>
      </c>
      <c r="C46" s="57"/>
      <c r="D46" s="50">
        <v>111.28</v>
      </c>
      <c r="E46" s="57"/>
      <c r="F46" s="50">
        <v>28.26</v>
      </c>
      <c r="G46" s="57"/>
      <c r="H46" s="63"/>
      <c r="I46" s="53"/>
      <c r="J46" s="57"/>
      <c r="K46" s="63"/>
      <c r="L46" s="5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6.5" thickBot="1" x14ac:dyDescent="0.3">
      <c r="A47" s="46">
        <v>44982</v>
      </c>
      <c r="B47" s="50">
        <v>28.86</v>
      </c>
      <c r="C47" s="57"/>
      <c r="D47" s="50">
        <v>28.17</v>
      </c>
      <c r="E47" s="57"/>
      <c r="F47" s="50">
        <v>0.6</v>
      </c>
      <c r="G47" s="57"/>
      <c r="H47" s="63"/>
      <c r="I47" s="53"/>
      <c r="J47" s="57"/>
      <c r="K47" s="63"/>
      <c r="L47" s="5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6.5" thickBot="1" x14ac:dyDescent="0.3">
      <c r="A48" s="46">
        <v>44982</v>
      </c>
      <c r="B48" s="50">
        <v>30.11</v>
      </c>
      <c r="C48" s="57"/>
      <c r="D48" s="50">
        <v>28.86</v>
      </c>
      <c r="E48" s="57"/>
      <c r="F48" s="50">
        <v>28.17</v>
      </c>
      <c r="G48" s="57"/>
      <c r="H48" s="63"/>
      <c r="I48" s="53"/>
      <c r="J48" s="57"/>
      <c r="K48" s="63"/>
      <c r="L48" s="5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6.5" thickBot="1" x14ac:dyDescent="0.3">
      <c r="A49" s="46">
        <v>44982</v>
      </c>
      <c r="B49" s="50">
        <v>53</v>
      </c>
      <c r="C49" s="57"/>
      <c r="D49" s="50">
        <v>30.07</v>
      </c>
      <c r="E49" s="57"/>
      <c r="F49" s="50">
        <v>111.28</v>
      </c>
      <c r="G49" s="57"/>
      <c r="H49" s="63"/>
      <c r="I49" s="53"/>
      <c r="J49" s="57"/>
      <c r="K49" s="63"/>
      <c r="L49" s="5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6.5" thickBot="1" x14ac:dyDescent="0.3">
      <c r="A50" s="46">
        <v>44982</v>
      </c>
      <c r="B50" s="50">
        <v>30.07</v>
      </c>
      <c r="C50" s="57"/>
      <c r="D50" s="50">
        <v>42.81</v>
      </c>
      <c r="E50" s="57"/>
      <c r="F50" s="50">
        <v>151.62</v>
      </c>
      <c r="G50" s="57"/>
      <c r="H50" s="63"/>
      <c r="I50" s="53"/>
      <c r="J50" s="57"/>
      <c r="K50" s="63"/>
      <c r="L50" s="5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6.5" thickBot="1" x14ac:dyDescent="0.3">
      <c r="A51" s="46">
        <v>44982</v>
      </c>
      <c r="B51" s="50">
        <v>28.17</v>
      </c>
      <c r="C51" s="57"/>
      <c r="D51" s="50">
        <v>204.4</v>
      </c>
      <c r="E51" s="57"/>
      <c r="F51" s="50">
        <v>161.93</v>
      </c>
      <c r="G51" s="57"/>
      <c r="H51" s="63"/>
      <c r="I51" s="53"/>
      <c r="J51" s="57"/>
      <c r="K51" s="63"/>
      <c r="L51" s="5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6.5" thickBot="1" x14ac:dyDescent="0.3">
      <c r="A52" s="46">
        <v>44982</v>
      </c>
      <c r="B52" s="50">
        <v>161.93</v>
      </c>
      <c r="C52" s="57"/>
      <c r="D52" s="50">
        <v>90.94</v>
      </c>
      <c r="E52" s="57"/>
      <c r="F52" s="50">
        <v>124.32</v>
      </c>
      <c r="G52" s="57"/>
      <c r="H52" s="63"/>
      <c r="I52" s="53"/>
      <c r="J52" s="57"/>
      <c r="K52" s="63"/>
      <c r="L52" s="5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6.5" thickBot="1" x14ac:dyDescent="0.3">
      <c r="A53" s="46">
        <v>44982</v>
      </c>
      <c r="B53" s="53"/>
      <c r="C53" s="54"/>
      <c r="D53" s="50">
        <v>125.12</v>
      </c>
      <c r="E53" s="54"/>
      <c r="F53" s="50">
        <v>145.62</v>
      </c>
      <c r="G53" s="57"/>
      <c r="H53" s="63"/>
      <c r="I53" s="53"/>
      <c r="J53" s="57"/>
      <c r="K53" s="63"/>
      <c r="L53" s="5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6.5" thickBot="1" x14ac:dyDescent="0.3">
      <c r="A54" s="46">
        <v>44982</v>
      </c>
      <c r="B54" s="53"/>
      <c r="C54" s="54">
        <v>50</v>
      </c>
      <c r="D54" s="50">
        <v>30.11</v>
      </c>
      <c r="E54" s="54">
        <v>50</v>
      </c>
      <c r="F54" s="50">
        <v>59.01</v>
      </c>
      <c r="G54" s="54">
        <v>310</v>
      </c>
      <c r="H54" s="63"/>
      <c r="I54" s="53"/>
      <c r="J54" s="57"/>
      <c r="K54" s="63"/>
      <c r="L54" s="5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6.5" thickBot="1" x14ac:dyDescent="0.3">
      <c r="A55" s="46">
        <v>44982</v>
      </c>
      <c r="B55" s="53"/>
      <c r="C55" s="54">
        <v>32</v>
      </c>
      <c r="D55" s="50"/>
      <c r="E55" s="54">
        <v>32</v>
      </c>
      <c r="F55" s="50">
        <v>128.97999999999999</v>
      </c>
      <c r="G55" s="54">
        <v>50</v>
      </c>
      <c r="H55" s="63"/>
      <c r="I55" s="53"/>
      <c r="J55" s="57"/>
      <c r="K55" s="63"/>
      <c r="L55" s="5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6.5" thickBot="1" x14ac:dyDescent="0.3">
      <c r="A56" s="46">
        <v>44982</v>
      </c>
      <c r="B56" s="58"/>
      <c r="C56" s="59">
        <v>234</v>
      </c>
      <c r="D56" s="52"/>
      <c r="E56" s="59">
        <v>234</v>
      </c>
      <c r="F56" s="52">
        <v>10.210000000000001</v>
      </c>
      <c r="G56" s="59">
        <v>32</v>
      </c>
      <c r="H56" s="62"/>
      <c r="I56" s="58"/>
      <c r="J56" s="51"/>
      <c r="K56" s="62"/>
      <c r="L56" s="5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6.5" thickBot="1" x14ac:dyDescent="0.3">
      <c r="A57" s="46">
        <v>44982</v>
      </c>
      <c r="B57" s="58"/>
      <c r="C57" s="51"/>
      <c r="D57" s="52"/>
      <c r="E57" s="59">
        <v>53</v>
      </c>
      <c r="F57" s="52">
        <v>10.83</v>
      </c>
      <c r="G57" s="51"/>
      <c r="H57" s="62"/>
      <c r="I57" s="58"/>
      <c r="J57" s="51"/>
      <c r="K57" s="62"/>
      <c r="L57" s="5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6.5" customHeight="1" thickBot="1" x14ac:dyDescent="0.3">
      <c r="A58" s="47" t="s">
        <v>3</v>
      </c>
      <c r="B58" s="55">
        <f>SUM(B39:B57)</f>
        <v>1224.8800000000001</v>
      </c>
      <c r="C58" s="56">
        <f t="shared" ref="C58:G58" si="2">SUM(C39:C57)</f>
        <v>316</v>
      </c>
      <c r="D58" s="55">
        <f t="shared" si="2"/>
        <v>1473.45</v>
      </c>
      <c r="E58" s="56">
        <f t="shared" si="2"/>
        <v>369</v>
      </c>
      <c r="F58" s="55">
        <f t="shared" si="2"/>
        <v>1537.28</v>
      </c>
      <c r="G58" s="56">
        <f t="shared" si="2"/>
        <v>392</v>
      </c>
      <c r="H58" s="64">
        <f>SUM(H39:H57)</f>
        <v>0</v>
      </c>
      <c r="I58" s="66">
        <f>+F59-B59</f>
        <v>388.39999999999986</v>
      </c>
      <c r="J58" s="68">
        <f>+F59-D59</f>
        <v>86.829999999999927</v>
      </c>
      <c r="K58" s="64"/>
      <c r="L58" s="5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6.5" thickBot="1" x14ac:dyDescent="0.3">
      <c r="A59" s="47" t="s">
        <v>4</v>
      </c>
      <c r="B59" s="72">
        <f>+B58+C58</f>
        <v>1540.88</v>
      </c>
      <c r="C59" s="73"/>
      <c r="D59" s="72">
        <f t="shared" ref="D59" si="3">+D58+E58</f>
        <v>1842.45</v>
      </c>
      <c r="E59" s="73"/>
      <c r="F59" s="72">
        <f t="shared" ref="F59" si="4">+F58+G58</f>
        <v>1929.28</v>
      </c>
      <c r="G59" s="73"/>
      <c r="H59" s="64"/>
      <c r="I59" s="66"/>
      <c r="J59" s="68"/>
      <c r="K59" s="64"/>
      <c r="L59" s="5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6.5" thickBot="1" x14ac:dyDescent="0.3">
      <c r="A60" s="46">
        <v>44983</v>
      </c>
      <c r="B60" s="52">
        <v>79.989999999999995</v>
      </c>
      <c r="C60" s="51"/>
      <c r="D60" s="52">
        <v>116.29</v>
      </c>
      <c r="E60" s="51"/>
      <c r="F60" s="58"/>
      <c r="G60" s="51"/>
      <c r="H60" s="62"/>
      <c r="I60" s="58"/>
      <c r="J60" s="51"/>
      <c r="K60" s="62"/>
      <c r="L60" s="5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6.5" thickBot="1" x14ac:dyDescent="0.3">
      <c r="A61" s="46">
        <v>44983</v>
      </c>
      <c r="B61" s="52">
        <v>151.62</v>
      </c>
      <c r="C61" s="51"/>
      <c r="D61" s="52">
        <v>68.77</v>
      </c>
      <c r="E61" s="51"/>
      <c r="F61" s="58"/>
      <c r="G61" s="51"/>
      <c r="H61" s="62"/>
      <c r="I61" s="58"/>
      <c r="J61" s="51"/>
      <c r="K61" s="62"/>
      <c r="L61" s="5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6.5" thickBot="1" x14ac:dyDescent="0.3">
      <c r="A62" s="46">
        <v>44983</v>
      </c>
      <c r="B62" s="52">
        <v>90.94</v>
      </c>
      <c r="C62" s="51"/>
      <c r="D62" s="52">
        <v>54.07</v>
      </c>
      <c r="E62" s="51"/>
      <c r="F62" s="58"/>
      <c r="G62" s="51"/>
      <c r="H62" s="62"/>
      <c r="I62" s="58"/>
      <c r="J62" s="51"/>
      <c r="K62" s="62"/>
      <c r="L62" s="5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6.5" thickBot="1" x14ac:dyDescent="0.3">
      <c r="A63" s="46">
        <v>44983</v>
      </c>
      <c r="B63" s="52">
        <v>59.01</v>
      </c>
      <c r="C63" s="51"/>
      <c r="D63" s="52">
        <v>116.76</v>
      </c>
      <c r="E63" s="51"/>
      <c r="F63" s="58"/>
      <c r="G63" s="51"/>
      <c r="H63" s="62"/>
      <c r="I63" s="58"/>
      <c r="J63" s="51"/>
      <c r="K63" s="62"/>
      <c r="L63" s="5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6.5" thickBot="1" x14ac:dyDescent="0.3">
      <c r="A64" s="46">
        <v>44983</v>
      </c>
      <c r="B64" s="58"/>
      <c r="C64" s="59"/>
      <c r="D64" s="52">
        <v>60.09</v>
      </c>
      <c r="E64" s="51"/>
      <c r="F64" s="58"/>
      <c r="G64" s="51"/>
      <c r="H64" s="62"/>
      <c r="I64" s="58"/>
      <c r="J64" s="51"/>
      <c r="K64" s="62"/>
      <c r="L64" s="5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6.5" thickBot="1" x14ac:dyDescent="0.3">
      <c r="A65" s="46">
        <v>44983</v>
      </c>
      <c r="B65" s="58"/>
      <c r="C65" s="51"/>
      <c r="D65" s="52">
        <v>74.72</v>
      </c>
      <c r="E65" s="51"/>
      <c r="F65" s="58"/>
      <c r="G65" s="51"/>
      <c r="H65" s="62"/>
      <c r="I65" s="58"/>
      <c r="J65" s="51"/>
      <c r="K65" s="62"/>
      <c r="L65" s="5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6.5" thickBot="1" x14ac:dyDescent="0.3">
      <c r="A66" s="46">
        <v>44983</v>
      </c>
      <c r="B66" s="58"/>
      <c r="C66" s="51"/>
      <c r="D66" s="52">
        <v>199.98</v>
      </c>
      <c r="E66" s="51"/>
      <c r="F66" s="58"/>
      <c r="G66" s="51"/>
      <c r="H66" s="62"/>
      <c r="I66" s="58"/>
      <c r="J66" s="51"/>
      <c r="K66" s="62"/>
      <c r="L66" s="5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6.5" thickBot="1" x14ac:dyDescent="0.3">
      <c r="A67" s="46">
        <v>44983</v>
      </c>
      <c r="B67" s="58"/>
      <c r="C67" s="51"/>
      <c r="D67" s="52">
        <v>78.34</v>
      </c>
      <c r="E67" s="51"/>
      <c r="F67" s="58"/>
      <c r="G67" s="51"/>
      <c r="H67" s="62"/>
      <c r="I67" s="58"/>
      <c r="J67" s="51"/>
      <c r="K67" s="62"/>
      <c r="L67" s="5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6.5" thickBot="1" x14ac:dyDescent="0.3">
      <c r="A68" s="46">
        <v>44983</v>
      </c>
      <c r="B68" s="58"/>
      <c r="C68" s="51"/>
      <c r="D68" s="52">
        <v>99.75</v>
      </c>
      <c r="E68" s="59"/>
      <c r="F68" s="58"/>
      <c r="G68" s="51"/>
      <c r="H68" s="62"/>
      <c r="I68" s="58"/>
      <c r="J68" s="51"/>
      <c r="K68" s="62"/>
      <c r="L68" s="5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6.5" thickBot="1" x14ac:dyDescent="0.3">
      <c r="A69" s="46">
        <v>44983</v>
      </c>
      <c r="B69" s="58"/>
      <c r="C69" s="51"/>
      <c r="D69" s="52">
        <v>79.989999999999995</v>
      </c>
      <c r="E69" s="59"/>
      <c r="F69" s="58"/>
      <c r="G69" s="51"/>
      <c r="H69" s="62"/>
      <c r="I69" s="58"/>
      <c r="J69" s="51"/>
      <c r="K69" s="62"/>
      <c r="L69" s="5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6.5" thickBot="1" x14ac:dyDescent="0.3">
      <c r="A70" s="46">
        <v>44983</v>
      </c>
      <c r="B70" s="58"/>
      <c r="C70" s="51"/>
      <c r="D70" s="52">
        <v>198.75</v>
      </c>
      <c r="E70" s="59"/>
      <c r="F70" s="58"/>
      <c r="G70" s="51"/>
      <c r="H70" s="62"/>
      <c r="I70" s="58"/>
      <c r="J70" s="51"/>
      <c r="K70" s="62"/>
      <c r="L70" s="5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6.5" thickBot="1" x14ac:dyDescent="0.3">
      <c r="A71" s="46">
        <v>44983</v>
      </c>
      <c r="B71" s="53"/>
      <c r="C71" s="54">
        <v>62</v>
      </c>
      <c r="D71" s="53"/>
      <c r="E71" s="54">
        <v>62</v>
      </c>
      <c r="F71" s="53"/>
      <c r="G71" s="57"/>
      <c r="H71" s="63"/>
      <c r="I71" s="53"/>
      <c r="J71" s="51"/>
      <c r="K71" s="62"/>
      <c r="L71" s="5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6.5" thickBot="1" x14ac:dyDescent="0.3">
      <c r="A72" s="46">
        <v>44983</v>
      </c>
      <c r="B72" s="53"/>
      <c r="C72" s="57"/>
      <c r="D72" s="53"/>
      <c r="E72" s="54">
        <v>62</v>
      </c>
      <c r="F72" s="53"/>
      <c r="G72" s="57"/>
      <c r="H72" s="63"/>
      <c r="I72" s="53"/>
      <c r="J72" s="51"/>
      <c r="K72" s="62"/>
      <c r="L72" s="5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6.5" thickBot="1" x14ac:dyDescent="0.3">
      <c r="A73" s="46">
        <v>44983</v>
      </c>
      <c r="B73" s="58"/>
      <c r="C73" s="51"/>
      <c r="D73" s="58"/>
      <c r="E73" s="59">
        <v>76</v>
      </c>
      <c r="F73" s="58"/>
      <c r="G73" s="51"/>
      <c r="H73" s="62"/>
      <c r="I73" s="58"/>
      <c r="J73" s="51"/>
      <c r="K73" s="62"/>
      <c r="L73" s="5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6.5" thickBot="1" x14ac:dyDescent="0.3">
      <c r="A74" s="47" t="s">
        <v>3</v>
      </c>
      <c r="B74" s="55">
        <f>SUM(B60:B73)</f>
        <v>381.56</v>
      </c>
      <c r="C74" s="56">
        <f t="shared" ref="C74:G74" si="5">SUM(C60:C73)</f>
        <v>62</v>
      </c>
      <c r="D74" s="55">
        <f t="shared" si="5"/>
        <v>1147.5100000000002</v>
      </c>
      <c r="E74" s="56">
        <f t="shared" si="5"/>
        <v>200</v>
      </c>
      <c r="F74" s="55">
        <f t="shared" si="5"/>
        <v>0</v>
      </c>
      <c r="G74" s="56">
        <f t="shared" si="5"/>
        <v>0</v>
      </c>
      <c r="H74" s="64">
        <f>SUM(H60:H73)</f>
        <v>0</v>
      </c>
      <c r="I74" s="66">
        <f>+F75-B75</f>
        <v>-443.56</v>
      </c>
      <c r="J74" s="68">
        <f>+F75-D75</f>
        <v>-1347.5100000000002</v>
      </c>
      <c r="K74" s="64"/>
      <c r="L74" s="5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6.5" thickBot="1" x14ac:dyDescent="0.3">
      <c r="A75" s="47" t="s">
        <v>4</v>
      </c>
      <c r="B75" s="72">
        <f>+B74+C74</f>
        <v>443.56</v>
      </c>
      <c r="C75" s="73"/>
      <c r="D75" s="72">
        <f t="shared" ref="D75" si="6">+D74+E74</f>
        <v>1347.5100000000002</v>
      </c>
      <c r="E75" s="73"/>
      <c r="F75" s="72">
        <f t="shared" ref="F75" si="7">+F74+G74</f>
        <v>0</v>
      </c>
      <c r="G75" s="73"/>
      <c r="H75" s="64"/>
      <c r="I75" s="66"/>
      <c r="J75" s="68"/>
      <c r="K75" s="64"/>
      <c r="L75" s="5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6.5" thickBot="1" x14ac:dyDescent="0.3">
      <c r="A76" s="46">
        <v>44984</v>
      </c>
      <c r="B76" s="52">
        <v>178.72</v>
      </c>
      <c r="C76" s="51"/>
      <c r="D76" s="52">
        <v>64.819999999999993</v>
      </c>
      <c r="E76" s="51"/>
      <c r="F76" s="52">
        <v>178.72</v>
      </c>
      <c r="G76" s="51"/>
      <c r="H76" s="62"/>
      <c r="I76" s="58"/>
      <c r="J76" s="51"/>
      <c r="K76" s="62"/>
      <c r="L76" s="5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6.5" thickBot="1" x14ac:dyDescent="0.3">
      <c r="A77" s="46">
        <v>44984</v>
      </c>
      <c r="B77" s="52">
        <v>188.6</v>
      </c>
      <c r="C77" s="51"/>
      <c r="D77" s="52">
        <v>62.63</v>
      </c>
      <c r="E77" s="51"/>
      <c r="F77" s="52">
        <v>114.58</v>
      </c>
      <c r="G77" s="51"/>
      <c r="H77" s="62"/>
      <c r="I77" s="58"/>
      <c r="J77" s="51"/>
      <c r="K77" s="62"/>
      <c r="L77" s="5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6.5" thickBot="1" x14ac:dyDescent="0.3">
      <c r="A78" s="46">
        <v>44984</v>
      </c>
      <c r="B78" s="52">
        <v>74.72</v>
      </c>
      <c r="C78" s="51"/>
      <c r="D78" s="52">
        <v>65.819999999999993</v>
      </c>
      <c r="E78" s="51"/>
      <c r="F78" s="52">
        <v>188.6</v>
      </c>
      <c r="G78" s="51"/>
      <c r="H78" s="62"/>
      <c r="I78" s="58"/>
      <c r="J78" s="51"/>
      <c r="K78" s="62"/>
      <c r="L78" s="5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6.5" thickBot="1" x14ac:dyDescent="0.3">
      <c r="A79" s="46">
        <v>44984</v>
      </c>
      <c r="B79" s="52">
        <v>67.87</v>
      </c>
      <c r="C79" s="51"/>
      <c r="D79" s="52">
        <v>67.87</v>
      </c>
      <c r="E79" s="51"/>
      <c r="F79" s="52">
        <v>94.91</v>
      </c>
      <c r="G79" s="51"/>
      <c r="H79" s="62"/>
      <c r="I79" s="58"/>
      <c r="J79" s="51"/>
      <c r="K79" s="62"/>
      <c r="L79" s="5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6.5" thickBot="1" x14ac:dyDescent="0.3">
      <c r="A80" s="46">
        <v>44984</v>
      </c>
      <c r="B80" s="52">
        <v>10.02</v>
      </c>
      <c r="C80" s="51"/>
      <c r="D80" s="52">
        <v>74.72</v>
      </c>
      <c r="E80" s="51"/>
      <c r="F80" s="52">
        <v>58.36</v>
      </c>
      <c r="G80" s="51"/>
      <c r="H80" s="62"/>
      <c r="I80" s="58"/>
      <c r="J80" s="51"/>
      <c r="K80" s="62"/>
      <c r="L80" s="5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6.5" thickBot="1" x14ac:dyDescent="0.3">
      <c r="A81" s="46">
        <v>44984</v>
      </c>
      <c r="B81" s="52">
        <v>10.83</v>
      </c>
      <c r="C81" s="51"/>
      <c r="D81" s="52">
        <v>28.06</v>
      </c>
      <c r="E81" s="51"/>
      <c r="F81" s="52">
        <v>35.700000000000003</v>
      </c>
      <c r="G81" s="51"/>
      <c r="H81" s="62"/>
      <c r="I81" s="58"/>
      <c r="J81" s="51"/>
      <c r="K81" s="62"/>
      <c r="L81" s="5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6.5" thickBot="1" x14ac:dyDescent="0.3">
      <c r="A82" s="46">
        <v>44984</v>
      </c>
      <c r="B82" s="52">
        <v>111.21</v>
      </c>
      <c r="C82" s="51"/>
      <c r="D82" s="52">
        <v>89.3</v>
      </c>
      <c r="E82" s="51"/>
      <c r="F82" s="52">
        <v>23.45</v>
      </c>
      <c r="G82" s="51"/>
      <c r="H82" s="62"/>
      <c r="I82" s="58"/>
      <c r="J82" s="51"/>
      <c r="K82" s="62"/>
      <c r="L82" s="5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6.5" thickBot="1" x14ac:dyDescent="0.3">
      <c r="A83" s="46">
        <v>44984</v>
      </c>
      <c r="B83" s="52">
        <v>128.44</v>
      </c>
      <c r="C83" s="51"/>
      <c r="D83" s="52">
        <v>12.49</v>
      </c>
      <c r="E83" s="51"/>
      <c r="F83" s="52">
        <v>128.44</v>
      </c>
      <c r="G83" s="51"/>
      <c r="H83" s="62"/>
      <c r="I83" s="58"/>
      <c r="J83" s="51"/>
      <c r="K83" s="62"/>
      <c r="L83" s="5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6.5" thickBot="1" x14ac:dyDescent="0.3">
      <c r="A84" s="46">
        <v>44984</v>
      </c>
      <c r="B84" s="52">
        <v>35.700000000000003</v>
      </c>
      <c r="C84" s="51"/>
      <c r="D84" s="52">
        <v>73.95</v>
      </c>
      <c r="E84" s="51"/>
      <c r="F84" s="52">
        <v>111.21</v>
      </c>
      <c r="G84" s="51"/>
      <c r="H84" s="62"/>
      <c r="I84" s="58"/>
      <c r="J84" s="51"/>
      <c r="K84" s="62"/>
      <c r="L84" s="5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6.5" thickBot="1" x14ac:dyDescent="0.3">
      <c r="A85" s="46">
        <v>44984</v>
      </c>
      <c r="B85" s="52">
        <v>62.63</v>
      </c>
      <c r="C85" s="51"/>
      <c r="D85" s="52">
        <v>10.02</v>
      </c>
      <c r="E85" s="51"/>
      <c r="F85" s="52">
        <v>10.02</v>
      </c>
      <c r="G85" s="51"/>
      <c r="H85" s="62"/>
      <c r="I85" s="58"/>
      <c r="J85" s="51"/>
      <c r="K85" s="62"/>
      <c r="L85" s="5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6.5" thickBot="1" x14ac:dyDescent="0.3">
      <c r="A86" s="46">
        <v>44984</v>
      </c>
      <c r="B86" s="52">
        <v>65.819999999999993</v>
      </c>
      <c r="C86" s="51"/>
      <c r="D86" s="52">
        <v>111.21</v>
      </c>
      <c r="E86" s="51"/>
      <c r="F86" s="52">
        <v>73.95</v>
      </c>
      <c r="G86" s="51"/>
      <c r="H86" s="62"/>
      <c r="I86" s="58"/>
      <c r="J86" s="51"/>
      <c r="K86" s="62"/>
      <c r="L86" s="5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6.5" thickBot="1" x14ac:dyDescent="0.3">
      <c r="A87" s="46">
        <v>44984</v>
      </c>
      <c r="B87" s="52">
        <v>28.06</v>
      </c>
      <c r="C87" s="51"/>
      <c r="D87" s="52">
        <v>128.44</v>
      </c>
      <c r="E87" s="51"/>
      <c r="F87" s="52">
        <v>12.49</v>
      </c>
      <c r="G87" s="51"/>
      <c r="H87" s="62"/>
      <c r="I87" s="58"/>
      <c r="J87" s="51"/>
      <c r="K87" s="62"/>
      <c r="L87" s="5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6.5" thickBot="1" x14ac:dyDescent="0.3">
      <c r="A88" s="46">
        <v>44984</v>
      </c>
      <c r="B88" s="52">
        <v>114.58</v>
      </c>
      <c r="C88" s="51"/>
      <c r="D88" s="52">
        <v>23.45</v>
      </c>
      <c r="E88" s="51"/>
      <c r="F88" s="52">
        <v>89.3</v>
      </c>
      <c r="G88" s="51"/>
      <c r="H88" s="62"/>
      <c r="I88" s="58"/>
      <c r="J88" s="51"/>
      <c r="K88" s="62"/>
      <c r="L88" s="5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6.5" thickBot="1" x14ac:dyDescent="0.3">
      <c r="A89" s="46">
        <v>44984</v>
      </c>
      <c r="B89" s="52">
        <v>12.49</v>
      </c>
      <c r="C89" s="51"/>
      <c r="D89" s="52">
        <v>35.700000000000003</v>
      </c>
      <c r="E89" s="51"/>
      <c r="F89" s="52">
        <v>28.06</v>
      </c>
      <c r="G89" s="51"/>
      <c r="H89" s="62"/>
      <c r="I89" s="58"/>
      <c r="J89" s="51"/>
      <c r="K89" s="62"/>
      <c r="L89" s="5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6.5" thickBot="1" x14ac:dyDescent="0.3">
      <c r="A90" s="46">
        <v>44984</v>
      </c>
      <c r="B90" s="52">
        <v>58.36</v>
      </c>
      <c r="C90" s="51"/>
      <c r="D90" s="52">
        <v>58.36</v>
      </c>
      <c r="E90" s="51"/>
      <c r="F90" s="52">
        <v>74.72</v>
      </c>
      <c r="G90" s="51"/>
      <c r="H90" s="62"/>
      <c r="I90" s="58"/>
      <c r="J90" s="51"/>
      <c r="K90" s="62"/>
      <c r="L90" s="5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6.5" thickBot="1" x14ac:dyDescent="0.3">
      <c r="A91" s="46">
        <v>44984</v>
      </c>
      <c r="B91" s="52">
        <v>23.45</v>
      </c>
      <c r="C91" s="51"/>
      <c r="D91" s="52">
        <v>94.91</v>
      </c>
      <c r="E91" s="51"/>
      <c r="F91" s="52">
        <v>67.87</v>
      </c>
      <c r="G91" s="51"/>
      <c r="H91" s="62"/>
      <c r="I91" s="58"/>
      <c r="J91" s="51"/>
      <c r="K91" s="62"/>
      <c r="L91" s="5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6.5" thickBot="1" x14ac:dyDescent="0.3">
      <c r="A92" s="46">
        <v>44984</v>
      </c>
      <c r="B92" s="52">
        <v>89.3</v>
      </c>
      <c r="C92" s="51"/>
      <c r="D92" s="52">
        <v>188.6</v>
      </c>
      <c r="E92" s="51"/>
      <c r="F92" s="52">
        <v>65.819999999999993</v>
      </c>
      <c r="G92" s="51"/>
      <c r="H92" s="62"/>
      <c r="I92" s="58"/>
      <c r="J92" s="51"/>
      <c r="K92" s="62"/>
      <c r="L92" s="5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6.5" thickBot="1" x14ac:dyDescent="0.3">
      <c r="A93" s="46">
        <v>44984</v>
      </c>
      <c r="B93" s="52">
        <v>73.95</v>
      </c>
      <c r="C93" s="51"/>
      <c r="D93" s="52">
        <v>114.58</v>
      </c>
      <c r="E93" s="51"/>
      <c r="F93" s="52">
        <v>62.63</v>
      </c>
      <c r="G93" s="51"/>
      <c r="H93" s="62"/>
      <c r="I93" s="58"/>
      <c r="J93" s="51"/>
      <c r="K93" s="62"/>
      <c r="L93" s="5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6.5" thickBot="1" x14ac:dyDescent="0.3">
      <c r="A94" s="46">
        <v>44984</v>
      </c>
      <c r="B94" s="52">
        <v>64.819999999999993</v>
      </c>
      <c r="C94" s="51"/>
      <c r="D94" s="52">
        <v>178.72</v>
      </c>
      <c r="E94" s="51"/>
      <c r="F94" s="52">
        <v>64.819999999999993</v>
      </c>
      <c r="G94" s="51"/>
      <c r="H94" s="62"/>
      <c r="I94" s="58"/>
      <c r="J94" s="51"/>
      <c r="K94" s="62"/>
      <c r="L94" s="5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6.5" thickBot="1" x14ac:dyDescent="0.3">
      <c r="A95" s="46">
        <v>44984</v>
      </c>
      <c r="B95" s="58"/>
      <c r="C95" s="51"/>
      <c r="D95" s="52">
        <v>10.83</v>
      </c>
      <c r="E95" s="51"/>
      <c r="F95" s="58"/>
      <c r="G95" s="51"/>
      <c r="H95" s="62"/>
      <c r="I95" s="58"/>
      <c r="J95" s="51"/>
      <c r="K95" s="62"/>
      <c r="L95" s="5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6.5" thickBot="1" x14ac:dyDescent="0.3">
      <c r="A96" s="46">
        <v>44984</v>
      </c>
      <c r="B96" s="58"/>
      <c r="C96" s="59">
        <v>50</v>
      </c>
      <c r="D96" s="58"/>
      <c r="E96" s="59">
        <v>50</v>
      </c>
      <c r="F96" s="58"/>
      <c r="G96" s="59">
        <v>234</v>
      </c>
      <c r="H96" s="62"/>
      <c r="I96" s="58"/>
      <c r="J96" s="51"/>
      <c r="K96" s="62"/>
      <c r="L96" s="5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6.5" thickBot="1" x14ac:dyDescent="0.3">
      <c r="A97" s="46">
        <v>44984</v>
      </c>
      <c r="B97" s="58"/>
      <c r="C97" s="51"/>
      <c r="D97" s="58"/>
      <c r="E97" s="51"/>
      <c r="F97" s="58"/>
      <c r="G97" s="59">
        <v>62</v>
      </c>
      <c r="H97" s="62"/>
      <c r="I97" s="58"/>
      <c r="J97" s="51"/>
      <c r="K97" s="62"/>
      <c r="L97" s="5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6.5" thickBot="1" x14ac:dyDescent="0.3">
      <c r="A98" s="48"/>
      <c r="B98" s="58"/>
      <c r="C98" s="51"/>
      <c r="D98" s="58"/>
      <c r="E98" s="51"/>
      <c r="F98" s="58"/>
      <c r="G98" s="59">
        <v>50</v>
      </c>
      <c r="H98" s="62"/>
      <c r="I98" s="58"/>
      <c r="J98" s="51"/>
      <c r="K98" s="62"/>
      <c r="L98" s="5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6.5" thickBot="1" x14ac:dyDescent="0.3">
      <c r="A99" s="47" t="s">
        <v>3</v>
      </c>
      <c r="B99" s="55">
        <f t="shared" ref="B99:H99" si="8">SUM(B76:B98)</f>
        <v>1399.57</v>
      </c>
      <c r="C99" s="56">
        <f t="shared" si="8"/>
        <v>50</v>
      </c>
      <c r="D99" s="55">
        <f t="shared" si="8"/>
        <v>1494.48</v>
      </c>
      <c r="E99" s="56">
        <f t="shared" si="8"/>
        <v>50</v>
      </c>
      <c r="F99" s="55">
        <f t="shared" si="8"/>
        <v>1483.65</v>
      </c>
      <c r="G99" s="56">
        <f t="shared" si="8"/>
        <v>346</v>
      </c>
      <c r="H99" s="64">
        <f t="shared" si="8"/>
        <v>0</v>
      </c>
      <c r="I99" s="66">
        <f>+F100-B100</f>
        <v>380.08000000000015</v>
      </c>
      <c r="J99" s="68">
        <f>+F100-D100</f>
        <v>285.17000000000007</v>
      </c>
      <c r="K99" s="64"/>
      <c r="L99" s="5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6.5" thickBot="1" x14ac:dyDescent="0.3">
      <c r="A100" s="47" t="s">
        <v>4</v>
      </c>
      <c r="B100" s="72">
        <f>+B99+C99</f>
        <v>1449.57</v>
      </c>
      <c r="C100" s="73"/>
      <c r="D100" s="72">
        <f t="shared" ref="D100" si="9">+D99+E99</f>
        <v>1544.48</v>
      </c>
      <c r="E100" s="73"/>
      <c r="F100" s="72">
        <f t="shared" ref="F100" si="10">+F99+G99</f>
        <v>1829.65</v>
      </c>
      <c r="G100" s="73"/>
      <c r="H100" s="64"/>
      <c r="I100" s="66"/>
      <c r="J100" s="68"/>
      <c r="K100" s="64"/>
      <c r="L100" s="5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6.5" thickBot="1" x14ac:dyDescent="0.3">
      <c r="A101" s="46">
        <v>44985</v>
      </c>
      <c r="B101" s="52">
        <v>94.91</v>
      </c>
      <c r="C101" s="51"/>
      <c r="D101" s="58"/>
      <c r="E101" s="59"/>
      <c r="F101" s="52">
        <v>80.23</v>
      </c>
      <c r="G101" s="51"/>
      <c r="H101" s="62"/>
      <c r="I101" s="58"/>
      <c r="J101" s="51"/>
      <c r="K101" s="62"/>
      <c r="L101" s="5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6.5" thickBot="1" x14ac:dyDescent="0.3">
      <c r="A102" s="46">
        <v>44985</v>
      </c>
      <c r="B102" s="52">
        <v>78.14</v>
      </c>
      <c r="C102" s="51"/>
      <c r="D102" s="58"/>
      <c r="E102" s="59">
        <v>63</v>
      </c>
      <c r="F102" s="52">
        <v>195.46</v>
      </c>
      <c r="G102" s="59"/>
      <c r="H102" s="62"/>
      <c r="I102" s="58"/>
      <c r="J102" s="51"/>
      <c r="K102" s="62"/>
      <c r="L102" s="5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6.5" thickBot="1" x14ac:dyDescent="0.3">
      <c r="A103" s="46">
        <v>44985</v>
      </c>
      <c r="B103" s="52">
        <v>306</v>
      </c>
      <c r="C103" s="51"/>
      <c r="D103" s="61">
        <v>154.52000000000001</v>
      </c>
      <c r="E103" s="51"/>
      <c r="F103" s="52">
        <v>4.8</v>
      </c>
      <c r="G103" s="51"/>
      <c r="H103" s="62"/>
      <c r="I103" s="58"/>
      <c r="J103" s="51"/>
      <c r="K103" s="62"/>
      <c r="L103" s="5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6.5" thickBot="1" x14ac:dyDescent="0.3">
      <c r="A104" s="46">
        <v>44985</v>
      </c>
      <c r="B104" s="52">
        <v>44.32</v>
      </c>
      <c r="C104" s="51"/>
      <c r="D104" s="61">
        <v>106.36</v>
      </c>
      <c r="E104" s="51"/>
      <c r="F104" s="52">
        <v>78.14</v>
      </c>
      <c r="G104" s="51"/>
      <c r="H104" s="62"/>
      <c r="I104" s="58"/>
      <c r="J104" s="51"/>
      <c r="K104" s="62"/>
      <c r="L104" s="5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6.5" thickBot="1" x14ac:dyDescent="0.3">
      <c r="A105" s="46">
        <v>44985</v>
      </c>
      <c r="B105" s="52">
        <v>80.23</v>
      </c>
      <c r="C105" s="51"/>
      <c r="D105" s="61">
        <v>118.51</v>
      </c>
      <c r="E105" s="51"/>
      <c r="F105" s="52">
        <v>124.71</v>
      </c>
      <c r="G105" s="51"/>
      <c r="H105" s="62"/>
      <c r="I105" s="58"/>
      <c r="J105" s="51"/>
      <c r="K105" s="62"/>
      <c r="L105" s="5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6.5" thickBot="1" x14ac:dyDescent="0.3">
      <c r="A106" s="46">
        <v>44985</v>
      </c>
      <c r="B106" s="52">
        <v>124.71</v>
      </c>
      <c r="C106" s="51"/>
      <c r="D106" s="61">
        <v>54.07</v>
      </c>
      <c r="E106" s="51"/>
      <c r="F106" s="52">
        <v>20.83</v>
      </c>
      <c r="G106" s="51"/>
      <c r="H106" s="62"/>
      <c r="I106" s="58"/>
      <c r="J106" s="51"/>
      <c r="K106" s="62"/>
      <c r="L106" s="5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6.5" thickBot="1" x14ac:dyDescent="0.3">
      <c r="A107" s="46">
        <v>44985</v>
      </c>
      <c r="B107" s="52">
        <v>35.270000000000003</v>
      </c>
      <c r="C107" s="51"/>
      <c r="D107" s="61">
        <v>29.51</v>
      </c>
      <c r="E107" s="51"/>
      <c r="F107" s="52">
        <v>70.16</v>
      </c>
      <c r="G107" s="51"/>
      <c r="H107" s="62"/>
      <c r="I107" s="58"/>
      <c r="J107" s="51"/>
      <c r="K107" s="62"/>
      <c r="L107" s="5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6.5" thickBot="1" x14ac:dyDescent="0.3">
      <c r="A108" s="46">
        <v>44985</v>
      </c>
      <c r="B108" s="52">
        <v>70.16</v>
      </c>
      <c r="C108" s="51"/>
      <c r="D108" s="61">
        <v>35.270000000000003</v>
      </c>
      <c r="E108" s="51"/>
      <c r="F108" s="52">
        <v>306</v>
      </c>
      <c r="G108" s="51"/>
      <c r="H108" s="62"/>
      <c r="I108" s="58"/>
      <c r="J108" s="51"/>
      <c r="K108" s="62"/>
      <c r="L108" s="5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6.5" thickBot="1" x14ac:dyDescent="0.3">
      <c r="A109" s="46">
        <v>44985</v>
      </c>
      <c r="B109" s="52">
        <v>154.52000000000001</v>
      </c>
      <c r="C109" s="51"/>
      <c r="D109" s="61">
        <v>69.459999999999994</v>
      </c>
      <c r="E109" s="51"/>
      <c r="F109" s="52">
        <v>44.32</v>
      </c>
      <c r="G109" s="51"/>
      <c r="H109" s="62"/>
      <c r="I109" s="58"/>
      <c r="J109" s="51"/>
      <c r="K109" s="62"/>
      <c r="L109" s="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6.5" thickBot="1" x14ac:dyDescent="0.3">
      <c r="A110" s="46">
        <v>44985</v>
      </c>
      <c r="B110" s="52">
        <v>4.8</v>
      </c>
      <c r="C110" s="51"/>
      <c r="D110" s="61">
        <v>44.32</v>
      </c>
      <c r="E110" s="51"/>
      <c r="F110" s="52">
        <v>69.459999999999994</v>
      </c>
      <c r="G110" s="51"/>
      <c r="H110" s="62"/>
      <c r="I110" s="58"/>
      <c r="J110" s="51"/>
      <c r="K110" s="62"/>
      <c r="L110" s="5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6.5" thickBot="1" x14ac:dyDescent="0.3">
      <c r="A111" s="46">
        <v>44985</v>
      </c>
      <c r="B111" s="52">
        <v>118.51</v>
      </c>
      <c r="C111" s="51"/>
      <c r="D111" s="61">
        <v>70.16</v>
      </c>
      <c r="E111" s="51"/>
      <c r="F111" s="52">
        <v>35.270000000000003</v>
      </c>
      <c r="G111" s="51"/>
      <c r="H111" s="62"/>
      <c r="I111" s="58"/>
      <c r="J111" s="51"/>
      <c r="K111" s="62"/>
      <c r="L111" s="5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6.5" thickBot="1" x14ac:dyDescent="0.3">
      <c r="A112" s="46">
        <v>44985</v>
      </c>
      <c r="B112" s="52">
        <v>20.83</v>
      </c>
      <c r="C112" s="51"/>
      <c r="D112" s="61">
        <v>20.83</v>
      </c>
      <c r="E112" s="51"/>
      <c r="F112" s="52">
        <v>29.51</v>
      </c>
      <c r="G112" s="51"/>
      <c r="H112" s="62"/>
      <c r="I112" s="58"/>
      <c r="J112" s="51"/>
      <c r="K112" s="62"/>
      <c r="L112" s="5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6.5" thickBot="1" x14ac:dyDescent="0.3">
      <c r="A113" s="46">
        <v>44985</v>
      </c>
      <c r="B113" s="52">
        <v>69.459999999999994</v>
      </c>
      <c r="C113" s="51"/>
      <c r="D113" s="61">
        <v>306</v>
      </c>
      <c r="E113" s="51"/>
      <c r="F113" s="52">
        <v>54.07</v>
      </c>
      <c r="G113" s="51"/>
      <c r="H113" s="62"/>
      <c r="I113" s="58"/>
      <c r="J113" s="51"/>
      <c r="K113" s="62"/>
      <c r="L113" s="5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6.5" thickBot="1" x14ac:dyDescent="0.3">
      <c r="A114" s="46">
        <v>44985</v>
      </c>
      <c r="B114" s="52">
        <v>29.51</v>
      </c>
      <c r="C114" s="51"/>
      <c r="D114" s="61">
        <v>124.71</v>
      </c>
      <c r="E114" s="51"/>
      <c r="F114" s="52">
        <v>118.51</v>
      </c>
      <c r="G114" s="51"/>
      <c r="H114" s="62"/>
      <c r="I114" s="58"/>
      <c r="J114" s="51"/>
      <c r="K114" s="62"/>
      <c r="L114" s="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6.5" thickBot="1" x14ac:dyDescent="0.3">
      <c r="A115" s="46">
        <v>44985</v>
      </c>
      <c r="B115" s="58"/>
      <c r="C115" s="51"/>
      <c r="D115" s="61">
        <v>78.14</v>
      </c>
      <c r="E115" s="51"/>
      <c r="F115" s="52">
        <v>106.36</v>
      </c>
      <c r="G115" s="51"/>
      <c r="H115" s="62"/>
      <c r="I115" s="58"/>
      <c r="J115" s="51"/>
      <c r="K115" s="62"/>
      <c r="L115" s="5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6.5" thickBot="1" x14ac:dyDescent="0.3">
      <c r="A116" s="46">
        <v>44985</v>
      </c>
      <c r="B116" s="58"/>
      <c r="C116" s="51"/>
      <c r="D116" s="61">
        <v>4.8</v>
      </c>
      <c r="E116" s="51"/>
      <c r="F116" s="52">
        <v>154.52000000000001</v>
      </c>
      <c r="G116" s="51"/>
      <c r="H116" s="62"/>
      <c r="I116" s="58"/>
      <c r="J116" s="51"/>
      <c r="K116" s="62"/>
      <c r="L116" s="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6.5" thickBot="1" x14ac:dyDescent="0.3">
      <c r="A117" s="46">
        <v>44985</v>
      </c>
      <c r="B117" s="58"/>
      <c r="C117" s="51"/>
      <c r="D117" s="61">
        <v>195.46</v>
      </c>
      <c r="E117" s="51"/>
      <c r="F117" s="58"/>
      <c r="G117" s="51"/>
      <c r="H117" s="62"/>
      <c r="I117" s="58"/>
      <c r="J117" s="51"/>
      <c r="K117" s="62"/>
      <c r="L117" s="5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6.5" thickBot="1" x14ac:dyDescent="0.3">
      <c r="A118" s="46">
        <v>44985</v>
      </c>
      <c r="B118" s="58"/>
      <c r="C118" s="51"/>
      <c r="D118" s="61">
        <v>80.23</v>
      </c>
      <c r="E118" s="51"/>
      <c r="F118" s="58"/>
      <c r="G118" s="51"/>
      <c r="H118" s="62"/>
      <c r="I118" s="58"/>
      <c r="J118" s="51"/>
      <c r="K118" s="62"/>
      <c r="L118" s="5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6.5" thickBot="1" x14ac:dyDescent="0.3">
      <c r="A119" s="47" t="s">
        <v>3</v>
      </c>
      <c r="B119" s="55">
        <f t="shared" ref="B119:H119" si="11">SUM(B101:B118)</f>
        <v>1231.3699999999999</v>
      </c>
      <c r="C119" s="56">
        <f t="shared" si="11"/>
        <v>0</v>
      </c>
      <c r="D119" s="55">
        <f t="shared" si="11"/>
        <v>1492.3500000000001</v>
      </c>
      <c r="E119" s="56">
        <f t="shared" si="11"/>
        <v>63</v>
      </c>
      <c r="F119" s="55">
        <f t="shared" si="11"/>
        <v>1492.35</v>
      </c>
      <c r="G119" s="56">
        <f t="shared" si="11"/>
        <v>0</v>
      </c>
      <c r="H119" s="64">
        <f t="shared" si="11"/>
        <v>0</v>
      </c>
      <c r="I119" s="66">
        <f>+F120-B120</f>
        <v>260.98</v>
      </c>
      <c r="J119" s="68">
        <f>+F120-D120</f>
        <v>-63.000000000000227</v>
      </c>
      <c r="K119" s="64"/>
      <c r="L119" s="5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6.5" thickBot="1" x14ac:dyDescent="0.3">
      <c r="A120" s="49" t="s">
        <v>4</v>
      </c>
      <c r="B120" s="70">
        <f>+B119+C119</f>
        <v>1231.3699999999999</v>
      </c>
      <c r="C120" s="71"/>
      <c r="D120" s="70">
        <f t="shared" ref="D120" si="12">+D119+E119</f>
        <v>1555.3500000000001</v>
      </c>
      <c r="E120" s="71"/>
      <c r="F120" s="70">
        <f t="shared" ref="F120" si="13">+F119+G119</f>
        <v>1492.35</v>
      </c>
      <c r="G120" s="71"/>
      <c r="H120" s="65"/>
      <c r="I120" s="67"/>
      <c r="J120" s="69"/>
      <c r="K120" s="65"/>
      <c r="L120" s="5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x14ac:dyDescent="0.25"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27" x14ac:dyDescent="0.25"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27" x14ac:dyDescent="0.25"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27" x14ac:dyDescent="0.25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27" x14ac:dyDescent="0.25"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27" x14ac:dyDescent="0.25"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27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27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2:1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2:1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2:1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2:1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2:1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2:1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2:11" x14ac:dyDescent="0.25"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2:11" x14ac:dyDescent="0.25"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2:11" x14ac:dyDescent="0.25"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2:11" x14ac:dyDescent="0.25"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2:11" x14ac:dyDescent="0.25"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2:11" x14ac:dyDescent="0.25"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2:11" x14ac:dyDescent="0.25"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2:11" x14ac:dyDescent="0.25"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2:11" x14ac:dyDescent="0.25"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2:11" x14ac:dyDescent="0.25"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2:11" x14ac:dyDescent="0.25">
      <c r="B145" s="4"/>
      <c r="C145" s="4"/>
      <c r="D145" s="4"/>
      <c r="E145" s="4"/>
      <c r="F145" s="4"/>
      <c r="G145" s="4"/>
      <c r="H145" s="4"/>
      <c r="I145" s="4"/>
      <c r="J145" s="4"/>
      <c r="K145" s="4"/>
    </row>
  </sheetData>
  <mergeCells count="41">
    <mergeCell ref="K1:K2"/>
    <mergeCell ref="A1:A2"/>
    <mergeCell ref="B1:C1"/>
    <mergeCell ref="D1:E1"/>
    <mergeCell ref="F1:G1"/>
    <mergeCell ref="I1:J1"/>
    <mergeCell ref="H37:H38"/>
    <mergeCell ref="I37:I38"/>
    <mergeCell ref="J37:J38"/>
    <mergeCell ref="K37:K38"/>
    <mergeCell ref="B38:C38"/>
    <mergeCell ref="D38:E38"/>
    <mergeCell ref="F38:G38"/>
    <mergeCell ref="H58:H59"/>
    <mergeCell ref="I58:I59"/>
    <mergeCell ref="J58:J59"/>
    <mergeCell ref="K58:K59"/>
    <mergeCell ref="B59:C59"/>
    <mergeCell ref="D59:E59"/>
    <mergeCell ref="F59:G59"/>
    <mergeCell ref="H74:H75"/>
    <mergeCell ref="I74:I75"/>
    <mergeCell ref="J74:J75"/>
    <mergeCell ref="K74:K75"/>
    <mergeCell ref="B75:C75"/>
    <mergeCell ref="D75:E75"/>
    <mergeCell ref="F75:G75"/>
    <mergeCell ref="H99:H100"/>
    <mergeCell ref="I99:I100"/>
    <mergeCell ref="J99:J100"/>
    <mergeCell ref="K99:K100"/>
    <mergeCell ref="B100:C100"/>
    <mergeCell ref="D100:E100"/>
    <mergeCell ref="F100:G100"/>
    <mergeCell ref="H119:H120"/>
    <mergeCell ref="I119:I120"/>
    <mergeCell ref="J119:J120"/>
    <mergeCell ref="K119:K120"/>
    <mergeCell ref="B120:C120"/>
    <mergeCell ref="D120:E120"/>
    <mergeCell ref="F120:G120"/>
  </mergeCells>
  <conditionalFormatting sqref="B3:G118">
    <cfRule type="expression" dxfId="2" priority="1">
      <formula>COUNTIF($B$3:$G$120,B3)=3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workbookViewId="0">
      <pane ySplit="2" topLeftCell="A3" activePane="bottomLeft" state="frozen"/>
      <selection pane="bottomLeft" sqref="A1:K2"/>
    </sheetView>
  </sheetViews>
  <sheetFormatPr baseColWidth="10" defaultColWidth="13.7109375" defaultRowHeight="14.25" x14ac:dyDescent="0.2"/>
  <cols>
    <col min="1" max="1" width="16.7109375" style="1" customWidth="1"/>
    <col min="2" max="9" width="16.7109375" style="6" customWidth="1"/>
    <col min="10" max="10" width="21.42578125" style="6" customWidth="1"/>
    <col min="11" max="11" width="88.42578125" style="1" customWidth="1"/>
    <col min="12" max="16384" width="13.7109375" style="1"/>
  </cols>
  <sheetData>
    <row r="1" spans="1:27" s="12" customFormat="1" ht="16.5" thickBot="1" x14ac:dyDescent="0.3">
      <c r="A1" s="74" t="s">
        <v>0</v>
      </c>
      <c r="B1" s="76" t="s">
        <v>8</v>
      </c>
      <c r="C1" s="77"/>
      <c r="D1" s="76" t="s">
        <v>9</v>
      </c>
      <c r="E1" s="77"/>
      <c r="F1" s="76" t="s">
        <v>17</v>
      </c>
      <c r="G1" s="77"/>
      <c r="H1" s="40" t="s">
        <v>10</v>
      </c>
      <c r="I1" s="76" t="s">
        <v>1</v>
      </c>
      <c r="J1" s="77"/>
      <c r="K1" s="78" t="s">
        <v>2</v>
      </c>
      <c r="L1" s="1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s="12" customFormat="1" ht="16.5" thickBot="1" x14ac:dyDescent="0.3">
      <c r="A2" s="75"/>
      <c r="B2" s="23" t="s">
        <v>11</v>
      </c>
      <c r="C2" s="24" t="s">
        <v>12</v>
      </c>
      <c r="D2" s="23" t="s">
        <v>13</v>
      </c>
      <c r="E2" s="24" t="s">
        <v>14</v>
      </c>
      <c r="F2" s="23" t="s">
        <v>15</v>
      </c>
      <c r="G2" s="24" t="s">
        <v>16</v>
      </c>
      <c r="H2" s="41" t="s">
        <v>20</v>
      </c>
      <c r="I2" s="23" t="s">
        <v>18</v>
      </c>
      <c r="J2" s="24" t="s">
        <v>19</v>
      </c>
      <c r="K2" s="79"/>
      <c r="L2" s="10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3" customFormat="1" ht="16.5" thickBot="1" x14ac:dyDescent="0.3">
      <c r="A3" s="16">
        <v>44986</v>
      </c>
      <c r="B3" s="25">
        <v>106.36</v>
      </c>
      <c r="C3" s="26">
        <v>63</v>
      </c>
      <c r="D3" s="25"/>
      <c r="E3" s="26">
        <v>123</v>
      </c>
      <c r="F3" s="25"/>
      <c r="G3" s="26">
        <v>63</v>
      </c>
      <c r="H3" s="42"/>
      <c r="I3" s="25"/>
      <c r="J3" s="26"/>
      <c r="K3" s="42"/>
      <c r="L3" s="5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s="3" customFormat="1" ht="16.5" thickBot="1" x14ac:dyDescent="0.3">
      <c r="A4" s="16">
        <v>44986</v>
      </c>
      <c r="B4" s="25">
        <v>195.46</v>
      </c>
      <c r="C4" s="26">
        <v>31</v>
      </c>
      <c r="D4" s="25"/>
      <c r="E4" s="26">
        <v>120</v>
      </c>
      <c r="F4" s="25"/>
      <c r="G4" s="26"/>
      <c r="H4" s="42"/>
      <c r="I4" s="25"/>
      <c r="J4" s="26"/>
      <c r="K4" s="42"/>
      <c r="L4" s="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s="3" customFormat="1" ht="16.5" thickBot="1" x14ac:dyDescent="0.3">
      <c r="A5" s="16">
        <v>44986</v>
      </c>
      <c r="B5" s="25">
        <v>54.07</v>
      </c>
      <c r="C5" s="26">
        <v>123</v>
      </c>
      <c r="D5" s="25"/>
      <c r="E5" s="26">
        <v>31</v>
      </c>
      <c r="F5" s="25"/>
      <c r="G5" s="26"/>
      <c r="H5" s="42"/>
      <c r="I5" s="25"/>
      <c r="J5" s="26"/>
      <c r="K5" s="42"/>
      <c r="L5" s="5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s="3" customFormat="1" ht="16.5" thickBot="1" x14ac:dyDescent="0.3">
      <c r="A6" s="16">
        <v>44986</v>
      </c>
      <c r="B6" s="25">
        <v>22.8</v>
      </c>
      <c r="C6" s="26"/>
      <c r="D6" s="25">
        <v>156.13999999999999</v>
      </c>
      <c r="E6" s="26"/>
      <c r="F6" s="25">
        <v>3.95</v>
      </c>
      <c r="G6" s="26"/>
      <c r="H6" s="42"/>
      <c r="I6" s="25"/>
      <c r="J6" s="26"/>
      <c r="K6" s="42"/>
      <c r="L6" s="5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s="3" customFormat="1" ht="16.5" thickBot="1" x14ac:dyDescent="0.3">
      <c r="A7" s="16">
        <v>44986</v>
      </c>
      <c r="B7" s="25">
        <v>87.83</v>
      </c>
      <c r="C7" s="26"/>
      <c r="D7" s="25">
        <v>22.44</v>
      </c>
      <c r="E7" s="26"/>
      <c r="F7" s="25">
        <v>122.45</v>
      </c>
      <c r="G7" s="26"/>
      <c r="H7" s="42"/>
      <c r="I7" s="25"/>
      <c r="J7" s="26"/>
      <c r="K7" s="42"/>
      <c r="L7" s="5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s="3" customFormat="1" ht="16.5" thickBot="1" x14ac:dyDescent="0.3">
      <c r="A8" s="16">
        <v>44986</v>
      </c>
      <c r="B8" s="25">
        <v>10.63</v>
      </c>
      <c r="C8" s="26"/>
      <c r="D8" s="25">
        <v>123.97</v>
      </c>
      <c r="E8" s="26"/>
      <c r="F8" s="25">
        <v>22.8</v>
      </c>
      <c r="G8" s="26"/>
      <c r="H8" s="42"/>
      <c r="I8" s="25"/>
      <c r="J8" s="26"/>
      <c r="K8" s="42"/>
      <c r="L8" s="5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s="3" customFormat="1" ht="16.5" thickBot="1" x14ac:dyDescent="0.3">
      <c r="A9" s="16">
        <v>44986</v>
      </c>
      <c r="B9" s="25">
        <v>40.450000000000003</v>
      </c>
      <c r="C9" s="26"/>
      <c r="D9" s="25">
        <v>87.83</v>
      </c>
      <c r="E9" s="26"/>
      <c r="F9" s="25">
        <v>10.63</v>
      </c>
      <c r="G9" s="26"/>
      <c r="H9" s="42"/>
      <c r="I9" s="25"/>
      <c r="J9" s="26"/>
      <c r="K9" s="42"/>
      <c r="L9" s="5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s="3" customFormat="1" ht="16.5" thickBot="1" x14ac:dyDescent="0.3">
      <c r="A10" s="16">
        <v>44986</v>
      </c>
      <c r="B10" s="25">
        <v>156.13999999999999</v>
      </c>
      <c r="C10" s="26"/>
      <c r="D10" s="25">
        <v>181.78</v>
      </c>
      <c r="E10" s="26"/>
      <c r="F10" s="25">
        <v>201.41</v>
      </c>
      <c r="G10" s="26"/>
      <c r="H10" s="42"/>
      <c r="I10" s="25"/>
      <c r="J10" s="26"/>
      <c r="K10" s="42"/>
      <c r="L10" s="5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s="3" customFormat="1" ht="16.5" thickBot="1" x14ac:dyDescent="0.3">
      <c r="A11" s="16">
        <v>44986</v>
      </c>
      <c r="B11" s="25">
        <v>66.11</v>
      </c>
      <c r="C11" s="26"/>
      <c r="D11" s="25">
        <v>136.26</v>
      </c>
      <c r="E11" s="26"/>
      <c r="F11" s="25">
        <v>40.450000000000003</v>
      </c>
      <c r="G11" s="26"/>
      <c r="H11" s="42"/>
      <c r="I11" s="25"/>
      <c r="J11" s="26"/>
      <c r="K11" s="42"/>
      <c r="L11" s="5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s="3" customFormat="1" ht="16.5" thickBot="1" x14ac:dyDescent="0.3">
      <c r="A12" s="16">
        <v>44986</v>
      </c>
      <c r="B12" s="25">
        <v>122.43</v>
      </c>
      <c r="C12" s="26"/>
      <c r="D12" s="25">
        <v>114.91</v>
      </c>
      <c r="E12" s="26"/>
      <c r="F12" s="25">
        <v>107.54</v>
      </c>
      <c r="G12" s="26"/>
      <c r="H12" s="42"/>
      <c r="I12" s="25"/>
      <c r="J12" s="26"/>
      <c r="K12" s="42"/>
      <c r="L12" s="5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s="3" customFormat="1" ht="16.5" thickBot="1" x14ac:dyDescent="0.3">
      <c r="A13" s="16">
        <v>44986</v>
      </c>
      <c r="B13" s="25">
        <v>63.95</v>
      </c>
      <c r="C13" s="26"/>
      <c r="D13" s="25">
        <v>68.849999999999994</v>
      </c>
      <c r="E13" s="26"/>
      <c r="F13" s="25">
        <v>46.32</v>
      </c>
      <c r="G13" s="26"/>
      <c r="H13" s="42"/>
      <c r="I13" s="25"/>
      <c r="J13" s="26"/>
      <c r="K13" s="42"/>
      <c r="L13" s="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s="3" customFormat="1" ht="16.5" thickBot="1" x14ac:dyDescent="0.3">
      <c r="A14" s="16">
        <v>44986</v>
      </c>
      <c r="B14" s="25">
        <v>38.24</v>
      </c>
      <c r="C14" s="26"/>
      <c r="D14" s="25">
        <v>38.24</v>
      </c>
      <c r="E14" s="26"/>
      <c r="F14" s="25">
        <v>42.71</v>
      </c>
      <c r="G14" s="26"/>
      <c r="H14" s="42"/>
      <c r="I14" s="25"/>
      <c r="J14" s="26"/>
      <c r="K14" s="42"/>
      <c r="L14" s="5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s="3" customFormat="1" ht="16.5" thickBot="1" x14ac:dyDescent="0.3">
      <c r="A15" s="16">
        <v>44986</v>
      </c>
      <c r="B15" s="25">
        <v>201.41</v>
      </c>
      <c r="C15" s="26"/>
      <c r="D15" s="25">
        <v>155.02000000000001</v>
      </c>
      <c r="E15" s="26"/>
      <c r="F15" s="25">
        <v>66.11</v>
      </c>
      <c r="G15" s="26"/>
      <c r="H15" s="42"/>
      <c r="I15" s="25"/>
      <c r="J15" s="26"/>
      <c r="K15" s="42"/>
      <c r="L15" s="5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s="3" customFormat="1" ht="16.5" thickBot="1" x14ac:dyDescent="0.3">
      <c r="A16" s="16">
        <v>44986</v>
      </c>
      <c r="B16" s="25">
        <v>46.32</v>
      </c>
      <c r="C16" s="26"/>
      <c r="D16" s="25">
        <v>229.53</v>
      </c>
      <c r="E16" s="26"/>
      <c r="F16" s="25">
        <v>229.53</v>
      </c>
      <c r="G16" s="26"/>
      <c r="H16" s="42"/>
      <c r="I16" s="25"/>
      <c r="J16" s="26"/>
      <c r="K16" s="42"/>
      <c r="L16" s="5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3" customFormat="1" ht="16.5" thickBot="1" x14ac:dyDescent="0.3">
      <c r="A17" s="16">
        <v>44986</v>
      </c>
      <c r="B17" s="25">
        <v>42.71</v>
      </c>
      <c r="C17" s="26"/>
      <c r="D17" s="25">
        <v>66.11</v>
      </c>
      <c r="E17" s="26"/>
      <c r="F17" s="25">
        <v>155.02000000000001</v>
      </c>
      <c r="G17" s="26"/>
      <c r="H17" s="42"/>
      <c r="I17" s="25"/>
      <c r="J17" s="26"/>
      <c r="K17" s="42"/>
      <c r="L17" s="5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3" customFormat="1" ht="16.5" thickBot="1" x14ac:dyDescent="0.3">
      <c r="A18" s="16">
        <v>44986</v>
      </c>
      <c r="B18" s="25">
        <v>155.02000000000001</v>
      </c>
      <c r="C18" s="26"/>
      <c r="D18" s="25">
        <v>42.71</v>
      </c>
      <c r="E18" s="26"/>
      <c r="F18" s="25">
        <v>38.24</v>
      </c>
      <c r="G18" s="26"/>
      <c r="H18" s="42"/>
      <c r="I18" s="25"/>
      <c r="J18" s="26"/>
      <c r="K18" s="42"/>
      <c r="L18" s="5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3" customFormat="1" ht="16.5" thickBot="1" x14ac:dyDescent="0.3">
      <c r="A19" s="16">
        <v>44986</v>
      </c>
      <c r="B19" s="25">
        <v>136.26</v>
      </c>
      <c r="C19" s="26"/>
      <c r="D19" s="25">
        <v>46.32</v>
      </c>
      <c r="E19" s="26"/>
      <c r="F19" s="25">
        <v>68.849999999999994</v>
      </c>
      <c r="G19" s="26"/>
      <c r="H19" s="42"/>
      <c r="I19" s="25"/>
      <c r="J19" s="26"/>
      <c r="K19" s="42"/>
      <c r="L19" s="5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3" customFormat="1" ht="16.5" thickBot="1" x14ac:dyDescent="0.3">
      <c r="A20" s="16">
        <v>44986</v>
      </c>
      <c r="B20" s="25">
        <v>123.97</v>
      </c>
      <c r="C20" s="26"/>
      <c r="D20" s="25">
        <v>107.54</v>
      </c>
      <c r="E20" s="26"/>
      <c r="F20" s="25">
        <v>114.91</v>
      </c>
      <c r="G20" s="26"/>
      <c r="H20" s="42"/>
      <c r="I20" s="25"/>
      <c r="J20" s="26"/>
      <c r="K20" s="42"/>
      <c r="L20" s="5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3" customFormat="1" ht="16.5" thickBot="1" x14ac:dyDescent="0.3">
      <c r="A21" s="16">
        <v>44986</v>
      </c>
      <c r="B21" s="25">
        <v>22.44</v>
      </c>
      <c r="C21" s="26"/>
      <c r="D21" s="25">
        <v>40.450000000000003</v>
      </c>
      <c r="E21" s="26"/>
      <c r="F21" s="25">
        <v>136.26</v>
      </c>
      <c r="G21" s="26"/>
      <c r="H21" s="42"/>
      <c r="I21" s="25"/>
      <c r="J21" s="26"/>
      <c r="K21" s="42"/>
      <c r="L21" s="5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3" customFormat="1" ht="16.5" thickBot="1" x14ac:dyDescent="0.3">
      <c r="A22" s="16">
        <v>44986</v>
      </c>
      <c r="B22" s="25">
        <v>107.54</v>
      </c>
      <c r="C22" s="26"/>
      <c r="D22" s="25">
        <v>201.41</v>
      </c>
      <c r="E22" s="26"/>
      <c r="F22" s="25">
        <v>181.78</v>
      </c>
      <c r="G22" s="26"/>
      <c r="H22" s="42"/>
      <c r="I22" s="25"/>
      <c r="J22" s="26"/>
      <c r="K22" s="42"/>
      <c r="L22" s="5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3" customFormat="1" ht="16.5" thickBot="1" x14ac:dyDescent="0.3">
      <c r="A23" s="16">
        <v>44986</v>
      </c>
      <c r="B23" s="25">
        <v>68.849999999999994</v>
      </c>
      <c r="C23" s="26"/>
      <c r="D23" s="25">
        <v>10.63</v>
      </c>
      <c r="E23" s="26"/>
      <c r="F23" s="25">
        <v>87.83</v>
      </c>
      <c r="G23" s="26"/>
      <c r="H23" s="42"/>
      <c r="I23" s="25"/>
      <c r="J23" s="26"/>
      <c r="K23" s="42"/>
      <c r="L23" s="5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3" customFormat="1" ht="16.5" thickBot="1" x14ac:dyDescent="0.3">
      <c r="A24" s="16">
        <v>44986</v>
      </c>
      <c r="B24" s="25">
        <v>181.78</v>
      </c>
      <c r="C24" s="26"/>
      <c r="D24" s="25">
        <v>22.8</v>
      </c>
      <c r="E24" s="26"/>
      <c r="F24" s="25">
        <v>123.97</v>
      </c>
      <c r="G24" s="26"/>
      <c r="H24" s="42"/>
      <c r="I24" s="25"/>
      <c r="J24" s="26"/>
      <c r="K24" s="42"/>
      <c r="L24" s="5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3" customFormat="1" ht="16.5" thickBot="1" x14ac:dyDescent="0.3">
      <c r="A25" s="16">
        <v>44986</v>
      </c>
      <c r="B25" s="25">
        <v>229.53</v>
      </c>
      <c r="C25" s="26"/>
      <c r="D25" s="25">
        <v>122.43</v>
      </c>
      <c r="E25" s="26"/>
      <c r="F25" s="25">
        <v>22.44</v>
      </c>
      <c r="G25" s="26"/>
      <c r="H25" s="42"/>
      <c r="I25" s="25"/>
      <c r="J25" s="26"/>
      <c r="K25" s="42"/>
      <c r="L25" s="5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3" customFormat="1" ht="17.25" customHeight="1" thickBot="1" x14ac:dyDescent="0.3">
      <c r="A26" s="16">
        <v>44986</v>
      </c>
      <c r="B26" s="25">
        <v>114.91</v>
      </c>
      <c r="C26" s="26"/>
      <c r="D26" s="25">
        <v>63.95</v>
      </c>
      <c r="E26" s="26"/>
      <c r="F26" s="25">
        <v>156.13999999999999</v>
      </c>
      <c r="G26" s="26"/>
      <c r="H26" s="42"/>
      <c r="I26" s="25"/>
      <c r="J26" s="26"/>
      <c r="K26" s="42"/>
      <c r="L26" s="5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s="12" customFormat="1" ht="16.5" thickBot="1" x14ac:dyDescent="0.3">
      <c r="A27" s="17" t="s">
        <v>3</v>
      </c>
      <c r="B27" s="27">
        <f t="shared" ref="B27:H27" si="0">SUM(B3:B26)</f>
        <v>2395.21</v>
      </c>
      <c r="C27" s="28">
        <f t="shared" si="0"/>
        <v>217</v>
      </c>
      <c r="D27" s="27">
        <f t="shared" si="0"/>
        <v>2039.3200000000002</v>
      </c>
      <c r="E27" s="28">
        <f t="shared" si="0"/>
        <v>274</v>
      </c>
      <c r="F27" s="27">
        <f t="shared" si="0"/>
        <v>1979.3400000000001</v>
      </c>
      <c r="G27" s="28">
        <f t="shared" si="0"/>
        <v>63</v>
      </c>
      <c r="H27" s="83">
        <f t="shared" si="0"/>
        <v>0</v>
      </c>
      <c r="I27" s="84">
        <f>+F28-B28</f>
        <v>-569.86999999999989</v>
      </c>
      <c r="J27" s="85">
        <f>+F28-D28</f>
        <v>-270.98</v>
      </c>
      <c r="K27" s="80"/>
      <c r="L27" s="10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s="12" customFormat="1" ht="16.5" thickBot="1" x14ac:dyDescent="0.3">
      <c r="A28" s="17" t="s">
        <v>4</v>
      </c>
      <c r="B28" s="81">
        <f>+B27+C27</f>
        <v>2612.21</v>
      </c>
      <c r="C28" s="82"/>
      <c r="D28" s="81">
        <f t="shared" ref="D28" si="1">+D27+E27</f>
        <v>2313.3200000000002</v>
      </c>
      <c r="E28" s="82"/>
      <c r="F28" s="81">
        <f t="shared" ref="F28" si="2">+F27+G27</f>
        <v>2042.3400000000001</v>
      </c>
      <c r="G28" s="82"/>
      <c r="H28" s="83"/>
      <c r="I28" s="84"/>
      <c r="J28" s="85"/>
      <c r="K28" s="80"/>
      <c r="L28" s="10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s="3" customFormat="1" ht="16.5" thickBot="1" x14ac:dyDescent="0.3">
      <c r="A29" s="16">
        <v>44987</v>
      </c>
      <c r="B29" s="25">
        <v>42.95</v>
      </c>
      <c r="C29" s="26">
        <v>120</v>
      </c>
      <c r="D29" s="25"/>
      <c r="E29" s="26">
        <v>50</v>
      </c>
      <c r="F29" s="25">
        <v>95.02</v>
      </c>
      <c r="G29" s="26">
        <v>31</v>
      </c>
      <c r="H29" s="42"/>
      <c r="I29" s="25"/>
      <c r="J29" s="26"/>
      <c r="K29" s="42"/>
      <c r="L29" s="5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3" customFormat="1" ht="16.5" thickBot="1" x14ac:dyDescent="0.3">
      <c r="A30" s="16">
        <v>44987</v>
      </c>
      <c r="B30" s="25">
        <v>209.55</v>
      </c>
      <c r="C30" s="26">
        <v>50</v>
      </c>
      <c r="D30" s="25">
        <v>18.28</v>
      </c>
      <c r="E30" s="26"/>
      <c r="F30" s="25">
        <v>4.4400000000000004</v>
      </c>
      <c r="G30" s="26">
        <v>120</v>
      </c>
      <c r="H30" s="42"/>
      <c r="I30" s="25"/>
      <c r="J30" s="26"/>
      <c r="K30" s="42"/>
      <c r="L30" s="5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3" customFormat="1" ht="16.5" thickBot="1" x14ac:dyDescent="0.3">
      <c r="A31" s="16">
        <v>44987</v>
      </c>
      <c r="B31" s="25">
        <v>48.34</v>
      </c>
      <c r="C31" s="26"/>
      <c r="D31" s="25">
        <v>47.06</v>
      </c>
      <c r="E31" s="26"/>
      <c r="F31" s="25">
        <v>101.79</v>
      </c>
      <c r="G31" s="26">
        <v>123</v>
      </c>
      <c r="H31" s="42"/>
      <c r="I31" s="25"/>
      <c r="J31" s="26"/>
      <c r="K31" s="42"/>
      <c r="L31" s="5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3" customFormat="1" ht="16.5" thickBot="1" x14ac:dyDescent="0.3">
      <c r="A32" s="16">
        <v>44987</v>
      </c>
      <c r="B32" s="25">
        <v>18.850000000000001</v>
      </c>
      <c r="C32" s="26"/>
      <c r="D32" s="25">
        <v>210.9</v>
      </c>
      <c r="E32" s="26"/>
      <c r="F32" s="25">
        <v>177.62</v>
      </c>
      <c r="G32" s="26"/>
      <c r="H32" s="42"/>
      <c r="I32" s="25"/>
      <c r="J32" s="26"/>
      <c r="K32" s="42"/>
      <c r="L32" s="5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s="3" customFormat="1" ht="16.5" thickBot="1" x14ac:dyDescent="0.3">
      <c r="A33" s="16">
        <v>44987</v>
      </c>
      <c r="B33" s="25">
        <v>101.79</v>
      </c>
      <c r="C33" s="26"/>
      <c r="D33" s="25">
        <v>65.86</v>
      </c>
      <c r="E33" s="26"/>
      <c r="F33" s="25">
        <v>85.85</v>
      </c>
      <c r="G33" s="26"/>
      <c r="H33" s="42"/>
      <c r="I33" s="25"/>
      <c r="J33" s="26"/>
      <c r="K33" s="42"/>
      <c r="L33" s="5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s="3" customFormat="1" ht="16.5" thickBot="1" x14ac:dyDescent="0.3">
      <c r="A34" s="16">
        <v>44987</v>
      </c>
      <c r="B34" s="25">
        <v>95.02</v>
      </c>
      <c r="C34" s="26"/>
      <c r="D34" s="25">
        <v>27.72</v>
      </c>
      <c r="E34" s="26"/>
      <c r="F34" s="25">
        <v>48.34</v>
      </c>
      <c r="G34" s="26"/>
      <c r="H34" s="42"/>
      <c r="I34" s="25"/>
      <c r="J34" s="26"/>
      <c r="K34" s="42"/>
      <c r="L34" s="5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s="3" customFormat="1" ht="16.5" thickBot="1" x14ac:dyDescent="0.3">
      <c r="A35" s="16">
        <v>44987</v>
      </c>
      <c r="B35" s="25">
        <v>63.23</v>
      </c>
      <c r="C35" s="26"/>
      <c r="D35" s="25">
        <v>38.31</v>
      </c>
      <c r="E35" s="26"/>
      <c r="F35" s="25">
        <v>55.33</v>
      </c>
      <c r="G35" s="26"/>
      <c r="H35" s="42"/>
      <c r="I35" s="25"/>
      <c r="J35" s="26"/>
      <c r="K35" s="42"/>
      <c r="L35" s="5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s="3" customFormat="1" ht="16.5" thickBot="1" x14ac:dyDescent="0.3">
      <c r="A36" s="16">
        <v>44987</v>
      </c>
      <c r="B36" s="25">
        <v>331.11</v>
      </c>
      <c r="C36" s="26"/>
      <c r="D36" s="25">
        <v>63.23</v>
      </c>
      <c r="E36" s="26"/>
      <c r="F36" s="25">
        <v>42.95</v>
      </c>
      <c r="G36" s="26"/>
      <c r="H36" s="42"/>
      <c r="I36" s="25"/>
      <c r="J36" s="26"/>
      <c r="K36" s="42"/>
      <c r="L36" s="5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3" customFormat="1" ht="16.5" thickBot="1" x14ac:dyDescent="0.3">
      <c r="A37" s="16">
        <v>44987</v>
      </c>
      <c r="B37" s="25">
        <v>27.72</v>
      </c>
      <c r="C37" s="26"/>
      <c r="D37" s="25">
        <v>331.11</v>
      </c>
      <c r="E37" s="26"/>
      <c r="F37" s="25">
        <v>22.95</v>
      </c>
      <c r="G37" s="26"/>
      <c r="H37" s="42"/>
      <c r="I37" s="25"/>
      <c r="J37" s="26"/>
      <c r="K37" s="42"/>
      <c r="L37" s="5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s="3" customFormat="1" ht="16.5" thickBot="1" x14ac:dyDescent="0.3">
      <c r="A38" s="16">
        <v>44987</v>
      </c>
      <c r="B38" s="25">
        <v>177.62</v>
      </c>
      <c r="C38" s="26"/>
      <c r="D38" s="25">
        <v>209.55</v>
      </c>
      <c r="E38" s="26"/>
      <c r="F38" s="25">
        <v>18.850000000000001</v>
      </c>
      <c r="G38" s="26"/>
      <c r="H38" s="42"/>
      <c r="I38" s="25"/>
      <c r="J38" s="26"/>
      <c r="K38" s="42"/>
      <c r="L38" s="5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s="3" customFormat="1" ht="16.5" thickBot="1" x14ac:dyDescent="0.3">
      <c r="A39" s="16">
        <v>44987</v>
      </c>
      <c r="B39" s="25">
        <v>55.33</v>
      </c>
      <c r="C39" s="26"/>
      <c r="D39" s="25">
        <v>93</v>
      </c>
      <c r="E39" s="26"/>
      <c r="F39" s="25">
        <v>126.72</v>
      </c>
      <c r="G39" s="26"/>
      <c r="H39" s="42"/>
      <c r="I39" s="25"/>
      <c r="J39" s="26"/>
      <c r="K39" s="42"/>
      <c r="L39" s="5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s="3" customFormat="1" ht="16.5" thickBot="1" x14ac:dyDescent="0.3">
      <c r="A40" s="16">
        <v>44987</v>
      </c>
      <c r="B40" s="25">
        <v>65.86</v>
      </c>
      <c r="C40" s="26"/>
      <c r="D40" s="25">
        <v>126.72</v>
      </c>
      <c r="E40" s="26"/>
      <c r="F40" s="25">
        <v>93</v>
      </c>
      <c r="G40" s="26"/>
      <c r="H40" s="42"/>
      <c r="I40" s="25"/>
      <c r="J40" s="26"/>
      <c r="K40" s="42"/>
      <c r="L40" s="5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s="3" customFormat="1" ht="16.5" thickBot="1" x14ac:dyDescent="0.3">
      <c r="A41" s="16">
        <v>44987</v>
      </c>
      <c r="B41" s="25">
        <v>18.28</v>
      </c>
      <c r="C41" s="26"/>
      <c r="D41" s="25">
        <v>18.850000000000001</v>
      </c>
      <c r="E41" s="26"/>
      <c r="F41" s="25">
        <v>209.55</v>
      </c>
      <c r="G41" s="26"/>
      <c r="H41" s="42"/>
      <c r="I41" s="25"/>
      <c r="J41" s="26"/>
      <c r="K41" s="42"/>
      <c r="L41" s="5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s="3" customFormat="1" ht="16.5" thickBot="1" x14ac:dyDescent="0.3">
      <c r="A42" s="16">
        <v>44987</v>
      </c>
      <c r="B42" s="25">
        <v>47.06</v>
      </c>
      <c r="C42" s="26"/>
      <c r="D42" s="25">
        <v>22.95</v>
      </c>
      <c r="E42" s="26"/>
      <c r="F42" s="25">
        <v>331.11</v>
      </c>
      <c r="G42" s="26"/>
      <c r="H42" s="42"/>
      <c r="I42" s="25"/>
      <c r="J42" s="26"/>
      <c r="K42" s="42"/>
      <c r="L42" s="5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s="3" customFormat="1" ht="16.5" thickBot="1" x14ac:dyDescent="0.3">
      <c r="A43" s="16">
        <v>44987</v>
      </c>
      <c r="B43" s="25">
        <v>126.72</v>
      </c>
      <c r="C43" s="26"/>
      <c r="D43" s="25">
        <v>42.95</v>
      </c>
      <c r="E43" s="26"/>
      <c r="F43" s="25">
        <v>63.23</v>
      </c>
      <c r="G43" s="26"/>
      <c r="H43" s="42"/>
      <c r="I43" s="25"/>
      <c r="J43" s="26"/>
      <c r="K43" s="42"/>
      <c r="L43" s="5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s="3" customFormat="1" ht="16.5" thickBot="1" x14ac:dyDescent="0.3">
      <c r="A44" s="16">
        <v>44987</v>
      </c>
      <c r="B44" s="25">
        <v>38.31</v>
      </c>
      <c r="C44" s="26"/>
      <c r="D44" s="25"/>
      <c r="E44" s="26">
        <v>50</v>
      </c>
      <c r="F44" s="25">
        <v>38.31</v>
      </c>
      <c r="G44" s="26"/>
      <c r="H44" s="42"/>
      <c r="I44" s="25"/>
      <c r="J44" s="26"/>
      <c r="K44" s="42"/>
      <c r="L44" s="5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3" customFormat="1" ht="16.5" thickBot="1" x14ac:dyDescent="0.3">
      <c r="A45" s="16">
        <v>44987</v>
      </c>
      <c r="B45" s="25">
        <v>93</v>
      </c>
      <c r="C45" s="26"/>
      <c r="D45" s="25">
        <v>55.33</v>
      </c>
      <c r="E45" s="26"/>
      <c r="F45" s="25">
        <v>27.72</v>
      </c>
      <c r="G45" s="26"/>
      <c r="H45" s="42"/>
      <c r="I45" s="25"/>
      <c r="J45" s="26"/>
      <c r="K45" s="42"/>
      <c r="L45" s="5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3" customFormat="1" ht="16.5" thickBot="1" x14ac:dyDescent="0.3">
      <c r="A46" s="16">
        <v>44987</v>
      </c>
      <c r="B46" s="25">
        <v>85.85</v>
      </c>
      <c r="C46" s="26"/>
      <c r="D46" s="25">
        <v>48.34</v>
      </c>
      <c r="E46" s="26"/>
      <c r="F46" s="25">
        <v>65.86</v>
      </c>
      <c r="G46" s="26"/>
      <c r="H46" s="42"/>
      <c r="I46" s="25"/>
      <c r="J46" s="26"/>
      <c r="K46" s="42"/>
      <c r="L46" s="5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3" customFormat="1" ht="16.5" thickBot="1" x14ac:dyDescent="0.3">
      <c r="A47" s="16">
        <v>44987</v>
      </c>
      <c r="B47" s="25">
        <v>22.95</v>
      </c>
      <c r="C47" s="26"/>
      <c r="D47" s="25">
        <v>85.85</v>
      </c>
      <c r="E47" s="26"/>
      <c r="F47" s="25">
        <v>210.9</v>
      </c>
      <c r="G47" s="26"/>
      <c r="H47" s="42"/>
      <c r="I47" s="25"/>
      <c r="J47" s="26"/>
      <c r="K47" s="42"/>
      <c r="L47" s="5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s="3" customFormat="1" ht="16.5" thickBot="1" x14ac:dyDescent="0.3">
      <c r="A48" s="16">
        <v>44987</v>
      </c>
      <c r="B48" s="25">
        <v>210.9</v>
      </c>
      <c r="C48" s="26"/>
      <c r="D48" s="25">
        <v>177.62</v>
      </c>
      <c r="E48" s="26"/>
      <c r="F48" s="25">
        <v>47.06</v>
      </c>
      <c r="G48" s="26"/>
      <c r="H48" s="42"/>
      <c r="I48" s="25"/>
      <c r="J48" s="26"/>
      <c r="K48" s="42"/>
      <c r="L48" s="5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s="3" customFormat="1" ht="16.5" thickBot="1" x14ac:dyDescent="0.3">
      <c r="A49" s="16">
        <v>44987</v>
      </c>
      <c r="B49" s="25"/>
      <c r="C49" s="26"/>
      <c r="D49" s="25">
        <v>101.79</v>
      </c>
      <c r="E49" s="26"/>
      <c r="F49" s="25">
        <v>18.28</v>
      </c>
      <c r="G49" s="26"/>
      <c r="H49" s="42"/>
      <c r="I49" s="25"/>
      <c r="J49" s="26"/>
      <c r="K49" s="42"/>
      <c r="L49" s="5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s="3" customFormat="1" ht="16.5" thickBot="1" x14ac:dyDescent="0.3">
      <c r="A50" s="16">
        <v>44987</v>
      </c>
      <c r="B50" s="25"/>
      <c r="C50" s="26"/>
      <c r="D50" s="25">
        <v>4.4400000000000004</v>
      </c>
      <c r="E50" s="26"/>
      <c r="F50" s="25"/>
      <c r="G50" s="26"/>
      <c r="H50" s="42"/>
      <c r="I50" s="25"/>
      <c r="J50" s="26"/>
      <c r="K50" s="42"/>
      <c r="L50" s="5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3" customFormat="1" ht="16.5" thickBot="1" x14ac:dyDescent="0.3">
      <c r="A51" s="16">
        <v>44987</v>
      </c>
      <c r="B51" s="25"/>
      <c r="C51" s="26"/>
      <c r="D51" s="25">
        <v>95.02</v>
      </c>
      <c r="E51" s="26"/>
      <c r="F51" s="25"/>
      <c r="G51" s="26"/>
      <c r="H51" s="42"/>
      <c r="I51" s="25"/>
      <c r="J51" s="26"/>
      <c r="K51" s="42"/>
      <c r="L51" s="5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s="9" customFormat="1" ht="16.5" thickBot="1" x14ac:dyDescent="0.3">
      <c r="A52" s="17" t="s">
        <v>3</v>
      </c>
      <c r="B52" s="27">
        <f t="shared" ref="B52:H52" si="3">SUM(B29:B51)</f>
        <v>1880.44</v>
      </c>
      <c r="C52" s="28">
        <f t="shared" si="3"/>
        <v>170</v>
      </c>
      <c r="D52" s="27">
        <f t="shared" si="3"/>
        <v>1884.8799999999997</v>
      </c>
      <c r="E52" s="28">
        <f t="shared" si="3"/>
        <v>100</v>
      </c>
      <c r="F52" s="27">
        <f t="shared" si="3"/>
        <v>1884.8800000000003</v>
      </c>
      <c r="G52" s="28">
        <f t="shared" si="3"/>
        <v>274</v>
      </c>
      <c r="H52" s="83">
        <f t="shared" si="3"/>
        <v>0</v>
      </c>
      <c r="I52" s="84" t="s">
        <v>5</v>
      </c>
      <c r="J52" s="85">
        <v>174</v>
      </c>
      <c r="K52" s="80"/>
      <c r="L52" s="7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s="9" customFormat="1" ht="16.5" thickBot="1" x14ac:dyDescent="0.3">
      <c r="A53" s="17" t="s">
        <v>4</v>
      </c>
      <c r="B53" s="81">
        <f>+B52+C52</f>
        <v>2050.44</v>
      </c>
      <c r="C53" s="82"/>
      <c r="D53" s="81">
        <f t="shared" ref="D53" si="4">+D52+E52</f>
        <v>1984.8799999999997</v>
      </c>
      <c r="E53" s="82"/>
      <c r="F53" s="81">
        <f t="shared" ref="F53" si="5">+F52+G52</f>
        <v>2158.88</v>
      </c>
      <c r="G53" s="82"/>
      <c r="H53" s="83"/>
      <c r="I53" s="84"/>
      <c r="J53" s="85"/>
      <c r="K53" s="80"/>
      <c r="L53" s="7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s="3" customFormat="1" ht="16.5" thickBot="1" x14ac:dyDescent="0.3">
      <c r="A54" s="16">
        <v>44988</v>
      </c>
      <c r="B54" s="25">
        <v>4.4400000000000004</v>
      </c>
      <c r="C54" s="26">
        <v>50</v>
      </c>
      <c r="D54" s="25">
        <v>77.91</v>
      </c>
      <c r="E54" s="26">
        <v>97</v>
      </c>
      <c r="F54" s="25">
        <v>110.63</v>
      </c>
      <c r="G54" s="26">
        <v>50</v>
      </c>
      <c r="H54" s="42"/>
      <c r="I54" s="25"/>
      <c r="J54" s="26"/>
      <c r="K54" s="42"/>
      <c r="L54" s="5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s="3" customFormat="1" ht="16.5" thickBot="1" x14ac:dyDescent="0.3">
      <c r="A55" s="16">
        <v>44988</v>
      </c>
      <c r="B55" s="25">
        <v>146.62</v>
      </c>
      <c r="C55" s="26">
        <v>97</v>
      </c>
      <c r="D55" s="25">
        <v>23.67</v>
      </c>
      <c r="E55" s="26"/>
      <c r="F55" s="25">
        <v>94.91</v>
      </c>
      <c r="G55" s="26">
        <v>50</v>
      </c>
      <c r="H55" s="42"/>
      <c r="I55" s="25"/>
      <c r="J55" s="26"/>
      <c r="K55" s="42"/>
      <c r="L55" s="5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s="3" customFormat="1" ht="16.5" thickBot="1" x14ac:dyDescent="0.3">
      <c r="A56" s="16">
        <v>44988</v>
      </c>
      <c r="B56" s="25">
        <v>85.97</v>
      </c>
      <c r="C56" s="26"/>
      <c r="D56" s="25">
        <v>19.86</v>
      </c>
      <c r="E56" s="26"/>
      <c r="F56" s="25">
        <v>85.97</v>
      </c>
      <c r="G56" s="26">
        <v>97</v>
      </c>
      <c r="H56" s="42"/>
      <c r="I56" s="25"/>
      <c r="J56" s="26"/>
      <c r="K56" s="42"/>
      <c r="L56" s="5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s="3" customFormat="1" ht="16.5" thickBot="1" x14ac:dyDescent="0.3">
      <c r="A57" s="16">
        <v>44988</v>
      </c>
      <c r="B57" s="25">
        <v>241.79</v>
      </c>
      <c r="C57" s="26"/>
      <c r="D57" s="25">
        <v>24.43</v>
      </c>
      <c r="E57" s="26"/>
      <c r="F57" s="25">
        <v>131.61000000000001</v>
      </c>
      <c r="G57" s="26"/>
      <c r="H57" s="42"/>
      <c r="I57" s="25"/>
      <c r="J57" s="26"/>
      <c r="K57" s="42"/>
      <c r="L57" s="5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s="3" customFormat="1" ht="16.5" thickBot="1" x14ac:dyDescent="0.3">
      <c r="A58" s="16">
        <v>44988</v>
      </c>
      <c r="B58" s="25">
        <v>110.63</v>
      </c>
      <c r="C58" s="26"/>
      <c r="D58" s="25">
        <v>109.91</v>
      </c>
      <c r="E58" s="26"/>
      <c r="F58" s="25">
        <v>132.63999999999999</v>
      </c>
      <c r="G58" s="26"/>
      <c r="H58" s="42"/>
      <c r="I58" s="25"/>
      <c r="J58" s="26"/>
      <c r="K58" s="42"/>
      <c r="L58" s="5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s="3" customFormat="1" ht="16.5" thickBot="1" x14ac:dyDescent="0.3">
      <c r="A59" s="16">
        <v>44988</v>
      </c>
      <c r="B59" s="25">
        <v>132.63999999999999</v>
      </c>
      <c r="C59" s="26"/>
      <c r="D59" s="25">
        <v>205.08</v>
      </c>
      <c r="E59" s="26"/>
      <c r="F59" s="25">
        <v>64.61</v>
      </c>
      <c r="G59" s="26"/>
      <c r="H59" s="42"/>
      <c r="I59" s="25"/>
      <c r="J59" s="26"/>
      <c r="K59" s="42"/>
      <c r="L59" s="5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s="3" customFormat="1" ht="16.5" thickBot="1" x14ac:dyDescent="0.3">
      <c r="A60" s="16">
        <v>44988</v>
      </c>
      <c r="B60" s="25">
        <v>105.22</v>
      </c>
      <c r="C60" s="26"/>
      <c r="D60" s="25">
        <v>105.22</v>
      </c>
      <c r="E60" s="26"/>
      <c r="F60" s="25">
        <v>40.43</v>
      </c>
      <c r="G60" s="26"/>
      <c r="H60" s="42"/>
      <c r="I60" s="25"/>
      <c r="J60" s="26"/>
      <c r="K60" s="42"/>
      <c r="L60" s="5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s="3" customFormat="1" ht="16.5" thickBot="1" x14ac:dyDescent="0.3">
      <c r="A61" s="16">
        <v>44988</v>
      </c>
      <c r="B61" s="25">
        <v>94.91</v>
      </c>
      <c r="C61" s="26"/>
      <c r="D61" s="25">
        <v>123.46</v>
      </c>
      <c r="E61" s="26"/>
      <c r="F61" s="25">
        <v>155.52000000000001</v>
      </c>
      <c r="G61" s="26"/>
      <c r="H61" s="42"/>
      <c r="I61" s="25"/>
      <c r="J61" s="26"/>
      <c r="K61" s="42"/>
      <c r="L61" s="5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s="3" customFormat="1" ht="16.5" thickBot="1" x14ac:dyDescent="0.3">
      <c r="A62" s="16">
        <v>44988</v>
      </c>
      <c r="B62" s="25">
        <v>27.74</v>
      </c>
      <c r="C62" s="26"/>
      <c r="D62" s="25">
        <v>27.74</v>
      </c>
      <c r="E62" s="26"/>
      <c r="F62" s="25">
        <v>129.03</v>
      </c>
      <c r="G62" s="26"/>
      <c r="H62" s="42"/>
      <c r="I62" s="25"/>
      <c r="J62" s="26"/>
      <c r="K62" s="42"/>
      <c r="L62" s="5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s="3" customFormat="1" ht="16.5" thickBot="1" x14ac:dyDescent="0.3">
      <c r="A63" s="16">
        <v>44988</v>
      </c>
      <c r="B63" s="25">
        <v>116.63</v>
      </c>
      <c r="C63" s="26"/>
      <c r="D63" s="25">
        <v>116.63</v>
      </c>
      <c r="E63" s="26"/>
      <c r="F63" s="25">
        <v>241.79</v>
      </c>
      <c r="G63" s="26"/>
      <c r="H63" s="42"/>
      <c r="I63" s="25"/>
      <c r="J63" s="26"/>
      <c r="K63" s="42"/>
      <c r="L63" s="5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s="3" customFormat="1" ht="16.5" thickBot="1" x14ac:dyDescent="0.3">
      <c r="A64" s="16">
        <v>44988</v>
      </c>
      <c r="B64" s="25">
        <v>77.91</v>
      </c>
      <c r="C64" s="26"/>
      <c r="D64" s="25">
        <v>112.06</v>
      </c>
      <c r="E64" s="26"/>
      <c r="F64" s="25">
        <v>146.62</v>
      </c>
      <c r="G64" s="26"/>
      <c r="H64" s="42"/>
      <c r="I64" s="25"/>
      <c r="J64" s="26"/>
      <c r="K64" s="42"/>
      <c r="L64" s="5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s="3" customFormat="1" ht="16.5" thickBot="1" x14ac:dyDescent="0.3">
      <c r="A65" s="16">
        <v>44988</v>
      </c>
      <c r="B65" s="25">
        <v>109.91</v>
      </c>
      <c r="C65" s="26"/>
      <c r="D65" s="25">
        <v>91.53</v>
      </c>
      <c r="E65" s="26"/>
      <c r="F65" s="25">
        <v>106.95</v>
      </c>
      <c r="G65" s="26"/>
      <c r="H65" s="42"/>
      <c r="I65" s="25"/>
      <c r="J65" s="26"/>
      <c r="K65" s="42"/>
      <c r="L65" s="5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s="3" customFormat="1" ht="16.5" thickBot="1" x14ac:dyDescent="0.3">
      <c r="A66" s="16">
        <v>44988</v>
      </c>
      <c r="B66" s="25">
        <v>205.08</v>
      </c>
      <c r="C66" s="26"/>
      <c r="D66" s="25">
        <v>230.82</v>
      </c>
      <c r="E66" s="26"/>
      <c r="F66" s="25">
        <v>55.4</v>
      </c>
      <c r="G66" s="26"/>
      <c r="H66" s="42"/>
      <c r="I66" s="25"/>
      <c r="J66" s="26"/>
      <c r="K66" s="42"/>
      <c r="L66" s="5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s="3" customFormat="1" ht="16.5" thickBot="1" x14ac:dyDescent="0.3">
      <c r="A67" s="16">
        <v>44988</v>
      </c>
      <c r="B67" s="25">
        <v>106.95</v>
      </c>
      <c r="C67" s="26"/>
      <c r="D67" s="25">
        <v>55.4</v>
      </c>
      <c r="E67" s="26"/>
      <c r="F67" s="25">
        <v>230.82</v>
      </c>
      <c r="G67" s="26"/>
      <c r="H67" s="42"/>
      <c r="I67" s="25"/>
      <c r="J67" s="26"/>
      <c r="K67" s="42"/>
      <c r="L67" s="5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s="3" customFormat="1" ht="16.5" thickBot="1" x14ac:dyDescent="0.3">
      <c r="A68" s="16">
        <v>44988</v>
      </c>
      <c r="B68" s="25">
        <v>55.4</v>
      </c>
      <c r="C68" s="26"/>
      <c r="D68" s="25">
        <v>106.95</v>
      </c>
      <c r="E68" s="26"/>
      <c r="F68" s="25">
        <v>91.53</v>
      </c>
      <c r="G68" s="26"/>
      <c r="H68" s="42"/>
      <c r="I68" s="25"/>
      <c r="J68" s="26"/>
      <c r="K68" s="42"/>
      <c r="L68" s="5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s="3" customFormat="1" ht="16.5" thickBot="1" x14ac:dyDescent="0.3">
      <c r="A69" s="16">
        <v>44988</v>
      </c>
      <c r="B69" s="25">
        <v>112.06</v>
      </c>
      <c r="C69" s="26"/>
      <c r="D69" s="25">
        <v>146.62</v>
      </c>
      <c r="E69" s="26"/>
      <c r="F69" s="25">
        <v>116.63</v>
      </c>
      <c r="G69" s="26"/>
      <c r="H69" s="42"/>
      <c r="I69" s="25"/>
      <c r="J69" s="26"/>
      <c r="K69" s="42"/>
      <c r="L69" s="5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s="3" customFormat="1" ht="16.5" thickBot="1" x14ac:dyDescent="0.3">
      <c r="A70" s="16">
        <v>44988</v>
      </c>
      <c r="B70" s="25">
        <v>64.61</v>
      </c>
      <c r="C70" s="26"/>
      <c r="D70" s="25">
        <v>241.79</v>
      </c>
      <c r="E70" s="26"/>
      <c r="F70" s="25">
        <v>112.06</v>
      </c>
      <c r="G70" s="26"/>
      <c r="H70" s="42"/>
      <c r="I70" s="25"/>
      <c r="J70" s="26"/>
      <c r="K70" s="42"/>
      <c r="L70" s="5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s="3" customFormat="1" ht="16.5" thickBot="1" x14ac:dyDescent="0.3">
      <c r="A71" s="16">
        <v>44988</v>
      </c>
      <c r="B71" s="25">
        <v>230.82</v>
      </c>
      <c r="C71" s="26"/>
      <c r="D71" s="25">
        <v>129.03</v>
      </c>
      <c r="E71" s="26"/>
      <c r="F71" s="25">
        <v>27.74</v>
      </c>
      <c r="G71" s="26"/>
      <c r="H71" s="42"/>
      <c r="I71" s="25"/>
      <c r="J71" s="26"/>
      <c r="K71" s="42"/>
      <c r="L71" s="5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s="3" customFormat="1" ht="16.5" thickBot="1" x14ac:dyDescent="0.3">
      <c r="A72" s="16">
        <v>44960</v>
      </c>
      <c r="B72" s="25">
        <v>129.03</v>
      </c>
      <c r="C72" s="26"/>
      <c r="D72" s="25">
        <v>155.52000000000001</v>
      </c>
      <c r="E72" s="26"/>
      <c r="F72" s="25">
        <v>123.46</v>
      </c>
      <c r="G72" s="26"/>
      <c r="H72" s="42"/>
      <c r="I72" s="25"/>
      <c r="J72" s="26"/>
      <c r="K72" s="42"/>
      <c r="L72" s="5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s="3" customFormat="1" ht="16.5" thickBot="1" x14ac:dyDescent="0.3">
      <c r="A73" s="16">
        <v>44960</v>
      </c>
      <c r="B73" s="25">
        <v>91.53</v>
      </c>
      <c r="C73" s="26"/>
      <c r="D73" s="25">
        <v>40.43</v>
      </c>
      <c r="E73" s="26"/>
      <c r="F73" s="25">
        <v>105.22</v>
      </c>
      <c r="G73" s="26"/>
      <c r="H73" s="42"/>
      <c r="I73" s="25"/>
      <c r="J73" s="26"/>
      <c r="K73" s="42"/>
      <c r="L73" s="5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s="3" customFormat="1" ht="16.5" thickBot="1" x14ac:dyDescent="0.3">
      <c r="A74" s="16">
        <v>44960</v>
      </c>
      <c r="B74" s="25">
        <v>40.43</v>
      </c>
      <c r="C74" s="26"/>
      <c r="D74" s="25">
        <v>64.61</v>
      </c>
      <c r="E74" s="26"/>
      <c r="F74" s="25">
        <v>205.08</v>
      </c>
      <c r="G74" s="26"/>
      <c r="H74" s="42"/>
      <c r="I74" s="25"/>
      <c r="J74" s="26"/>
      <c r="K74" s="42"/>
      <c r="L74" s="5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s="3" customFormat="1" ht="16.5" thickBot="1" x14ac:dyDescent="0.3">
      <c r="A75" s="16">
        <v>44960</v>
      </c>
      <c r="B75" s="25">
        <v>155.52000000000001</v>
      </c>
      <c r="C75" s="26"/>
      <c r="D75" s="25">
        <v>132.63999999999999</v>
      </c>
      <c r="E75" s="26"/>
      <c r="F75" s="25">
        <v>109.91</v>
      </c>
      <c r="G75" s="26"/>
      <c r="H75" s="42"/>
      <c r="I75" s="25"/>
      <c r="J75" s="26"/>
      <c r="K75" s="42"/>
      <c r="L75" s="5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s="3" customFormat="1" ht="16.5" thickBot="1" x14ac:dyDescent="0.3">
      <c r="A76" s="16">
        <v>44960</v>
      </c>
      <c r="B76" s="25"/>
      <c r="C76" s="26"/>
      <c r="D76" s="25">
        <v>131.61000000000001</v>
      </c>
      <c r="E76" s="26"/>
      <c r="F76" s="25">
        <v>24.43</v>
      </c>
      <c r="G76" s="26"/>
      <c r="H76" s="42"/>
      <c r="I76" s="25"/>
      <c r="J76" s="26"/>
      <c r="K76" s="42"/>
      <c r="L76" s="5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s="3" customFormat="1" ht="16.5" thickBot="1" x14ac:dyDescent="0.3">
      <c r="A77" s="16">
        <v>44960</v>
      </c>
      <c r="B77" s="25"/>
      <c r="C77" s="26"/>
      <c r="D77" s="25">
        <v>94.91</v>
      </c>
      <c r="E77" s="26"/>
      <c r="F77" s="25">
        <v>19.86</v>
      </c>
      <c r="G77" s="26"/>
      <c r="H77" s="42"/>
      <c r="I77" s="25"/>
      <c r="J77" s="26"/>
      <c r="K77" s="42"/>
      <c r="L77" s="5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s="3" customFormat="1" ht="16.5" thickBot="1" x14ac:dyDescent="0.3">
      <c r="A78" s="16">
        <v>44988</v>
      </c>
      <c r="B78" s="25"/>
      <c r="C78" s="26"/>
      <c r="D78" s="25">
        <v>85.97</v>
      </c>
      <c r="E78" s="26"/>
      <c r="F78" s="25">
        <v>23.67</v>
      </c>
      <c r="G78" s="26"/>
      <c r="H78" s="42"/>
      <c r="I78" s="25"/>
      <c r="J78" s="26"/>
      <c r="K78" s="42"/>
      <c r="L78" s="5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s="3" customFormat="1" ht="16.5" thickBot="1" x14ac:dyDescent="0.3">
      <c r="A79" s="18">
        <v>44988</v>
      </c>
      <c r="B79" s="29"/>
      <c r="C79" s="30"/>
      <c r="D79" s="29">
        <v>110.63</v>
      </c>
      <c r="E79" s="30"/>
      <c r="F79" s="29">
        <v>77.91</v>
      </c>
      <c r="G79" s="30"/>
      <c r="H79" s="43"/>
      <c r="I79" s="29"/>
      <c r="J79" s="30"/>
      <c r="K79" s="43"/>
      <c r="L79" s="5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s="3" customFormat="1" ht="16.5" thickBot="1" x14ac:dyDescent="0.3">
      <c r="A80" s="19" t="s">
        <v>3</v>
      </c>
      <c r="B80" s="31">
        <f>SUM(B54:B79)</f>
        <v>2445.84</v>
      </c>
      <c r="C80" s="32">
        <f t="shared" ref="C80:G80" si="6">SUM(C54:C79)</f>
        <v>147</v>
      </c>
      <c r="D80" s="31">
        <f t="shared" si="6"/>
        <v>2764.43</v>
      </c>
      <c r="E80" s="32">
        <f t="shared" si="6"/>
        <v>97</v>
      </c>
      <c r="F80" s="31">
        <f t="shared" si="6"/>
        <v>2764.4299999999989</v>
      </c>
      <c r="G80" s="32">
        <f t="shared" si="6"/>
        <v>197</v>
      </c>
      <c r="H80" s="86">
        <v>0</v>
      </c>
      <c r="I80" s="87">
        <f>+F81-B81</f>
        <v>-2592.84</v>
      </c>
      <c r="J80" s="90">
        <f>+D81-B81</f>
        <v>171.58999999999969</v>
      </c>
      <c r="K80" s="86"/>
      <c r="L80" s="5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s="3" customFormat="1" ht="16.5" thickBot="1" x14ac:dyDescent="0.3">
      <c r="A81" s="19" t="s">
        <v>4</v>
      </c>
      <c r="B81" s="88">
        <f>+B80+C80</f>
        <v>2592.84</v>
      </c>
      <c r="C81" s="89"/>
      <c r="D81" s="88">
        <f>+D80+E79</f>
        <v>2764.43</v>
      </c>
      <c r="E81" s="89"/>
      <c r="F81" s="88">
        <v>0</v>
      </c>
      <c r="G81" s="89"/>
      <c r="H81" s="86"/>
      <c r="I81" s="87"/>
      <c r="J81" s="90"/>
      <c r="K81" s="86"/>
      <c r="L81" s="5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s="3" customFormat="1" ht="16.5" thickBot="1" x14ac:dyDescent="0.3">
      <c r="A82" s="20">
        <v>44989</v>
      </c>
      <c r="B82" s="33">
        <v>24.43</v>
      </c>
      <c r="C82" s="34">
        <v>62.5</v>
      </c>
      <c r="D82" s="33">
        <v>29.21</v>
      </c>
      <c r="E82" s="34"/>
      <c r="F82" s="33">
        <v>37.340000000000003</v>
      </c>
      <c r="G82" s="34"/>
      <c r="H82" s="44"/>
      <c r="I82" s="33"/>
      <c r="J82" s="34"/>
      <c r="K82" s="44"/>
      <c r="L82" s="5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s="3" customFormat="1" ht="16.5" thickBot="1" x14ac:dyDescent="0.3">
      <c r="A83" s="16">
        <v>44989</v>
      </c>
      <c r="B83" s="25">
        <v>19.86</v>
      </c>
      <c r="C83" s="26">
        <v>41</v>
      </c>
      <c r="D83" s="25">
        <v>167.85</v>
      </c>
      <c r="E83" s="26"/>
      <c r="F83" s="25">
        <v>91.85</v>
      </c>
      <c r="G83" s="26"/>
      <c r="H83" s="42"/>
      <c r="I83" s="25"/>
      <c r="J83" s="26"/>
      <c r="K83" s="42"/>
      <c r="L83" s="5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s="3" customFormat="1" ht="16.5" thickBot="1" x14ac:dyDescent="0.3">
      <c r="A84" s="16">
        <v>44989</v>
      </c>
      <c r="B84" s="25">
        <v>131.61000000000001</v>
      </c>
      <c r="C84" s="26"/>
      <c r="D84" s="25">
        <v>37.11</v>
      </c>
      <c r="E84" s="26"/>
      <c r="F84" s="25">
        <v>57.56</v>
      </c>
      <c r="G84" s="26"/>
      <c r="H84" s="42"/>
      <c r="I84" s="25"/>
      <c r="J84" s="26"/>
      <c r="K84" s="42"/>
      <c r="L84" s="5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s="3" customFormat="1" ht="16.5" thickBot="1" x14ac:dyDescent="0.3">
      <c r="A85" s="16">
        <v>44989</v>
      </c>
      <c r="B85" s="25">
        <v>23.67</v>
      </c>
      <c r="C85" s="26"/>
      <c r="D85" s="25">
        <v>29.21</v>
      </c>
      <c r="E85" s="26"/>
      <c r="F85" s="25">
        <v>122.11</v>
      </c>
      <c r="G85" s="26"/>
      <c r="H85" s="42"/>
      <c r="I85" s="25"/>
      <c r="J85" s="26"/>
      <c r="K85" s="42"/>
      <c r="L85" s="5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s="3" customFormat="1" ht="16.5" thickBot="1" x14ac:dyDescent="0.3">
      <c r="A86" s="16">
        <v>44989</v>
      </c>
      <c r="B86" s="25">
        <v>123.46</v>
      </c>
      <c r="C86" s="26"/>
      <c r="D86" s="25">
        <v>22.85</v>
      </c>
      <c r="E86" s="26"/>
      <c r="F86" s="25">
        <v>124.62</v>
      </c>
      <c r="G86" s="26"/>
      <c r="H86" s="42"/>
      <c r="I86" s="25"/>
      <c r="J86" s="26"/>
      <c r="K86" s="42"/>
      <c r="L86" s="5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s="3" customFormat="1" ht="16.5" thickBot="1" x14ac:dyDescent="0.3">
      <c r="A87" s="16">
        <v>44989</v>
      </c>
      <c r="B87" s="25">
        <v>37.340000000000003</v>
      </c>
      <c r="C87" s="26"/>
      <c r="D87" s="25">
        <v>45.37</v>
      </c>
      <c r="E87" s="26"/>
      <c r="F87" s="25">
        <v>93.36</v>
      </c>
      <c r="G87" s="26"/>
      <c r="H87" s="42"/>
      <c r="I87" s="25"/>
      <c r="J87" s="26"/>
      <c r="K87" s="42"/>
      <c r="L87" s="5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s="3" customFormat="1" ht="16.5" thickBot="1" x14ac:dyDescent="0.3">
      <c r="A88" s="16">
        <v>44989</v>
      </c>
      <c r="B88" s="25">
        <v>29.21</v>
      </c>
      <c r="C88" s="26"/>
      <c r="D88" s="25">
        <v>136.93</v>
      </c>
      <c r="E88" s="26"/>
      <c r="F88" s="25">
        <v>124.72</v>
      </c>
      <c r="G88" s="26"/>
      <c r="H88" s="42"/>
      <c r="I88" s="25"/>
      <c r="J88" s="26"/>
      <c r="K88" s="42"/>
      <c r="L88" s="5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s="3" customFormat="1" ht="16.5" thickBot="1" x14ac:dyDescent="0.3">
      <c r="A89" s="16">
        <v>44989</v>
      </c>
      <c r="B89" s="25">
        <v>91.85</v>
      </c>
      <c r="C89" s="26"/>
      <c r="D89" s="25">
        <v>114.04</v>
      </c>
      <c r="E89" s="26"/>
      <c r="F89" s="25">
        <v>45.38</v>
      </c>
      <c r="G89" s="26"/>
      <c r="H89" s="42"/>
      <c r="I89" s="25"/>
      <c r="J89" s="26"/>
      <c r="K89" s="42"/>
      <c r="L89" s="5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s="3" customFormat="1" ht="16.5" thickBot="1" x14ac:dyDescent="0.3">
      <c r="A90" s="16">
        <v>44989</v>
      </c>
      <c r="B90" s="25">
        <v>9.6</v>
      </c>
      <c r="C90" s="26"/>
      <c r="D90" s="25">
        <v>85.5</v>
      </c>
      <c r="E90" s="26"/>
      <c r="F90" s="25">
        <v>84.49</v>
      </c>
      <c r="G90" s="26"/>
      <c r="H90" s="42"/>
      <c r="I90" s="25"/>
      <c r="J90" s="26"/>
      <c r="K90" s="42"/>
      <c r="L90" s="5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s="3" customFormat="1" ht="16.5" thickBot="1" x14ac:dyDescent="0.3">
      <c r="A91" s="16">
        <v>44989</v>
      </c>
      <c r="B91" s="25">
        <v>85.5</v>
      </c>
      <c r="C91" s="26"/>
      <c r="D91" s="25">
        <v>166.04</v>
      </c>
      <c r="E91" s="26"/>
      <c r="F91" s="25">
        <v>106.56</v>
      </c>
      <c r="G91" s="26"/>
      <c r="H91" s="42"/>
      <c r="I91" s="25"/>
      <c r="J91" s="26"/>
      <c r="K91" s="42"/>
      <c r="L91" s="5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s="3" customFormat="1" ht="16.5" thickBot="1" x14ac:dyDescent="0.3">
      <c r="A92" s="16">
        <v>44989</v>
      </c>
      <c r="B92" s="25">
        <v>93.36</v>
      </c>
      <c r="C92" s="26"/>
      <c r="D92" s="25">
        <v>111.41</v>
      </c>
      <c r="E92" s="26"/>
      <c r="F92" s="25">
        <v>9.6</v>
      </c>
      <c r="G92" s="26"/>
      <c r="H92" s="42"/>
      <c r="I92" s="25"/>
      <c r="J92" s="26"/>
      <c r="K92" s="42"/>
      <c r="L92" s="5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s="3" customFormat="1" ht="16.5" thickBot="1" x14ac:dyDescent="0.3">
      <c r="A93" s="16">
        <v>44989</v>
      </c>
      <c r="B93" s="25">
        <v>124.62</v>
      </c>
      <c r="C93" s="26"/>
      <c r="D93" s="25">
        <v>91.29</v>
      </c>
      <c r="E93" s="26"/>
      <c r="F93" s="25">
        <v>47.64</v>
      </c>
      <c r="G93" s="26"/>
      <c r="H93" s="42"/>
      <c r="I93" s="25"/>
      <c r="J93" s="26"/>
      <c r="K93" s="42"/>
      <c r="L93" s="5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s="3" customFormat="1" ht="16.5" thickBot="1" x14ac:dyDescent="0.3">
      <c r="A94" s="16">
        <v>44989</v>
      </c>
      <c r="B94" s="25">
        <v>124.72</v>
      </c>
      <c r="C94" s="26"/>
      <c r="D94" s="25">
        <v>47.64</v>
      </c>
      <c r="E94" s="26"/>
      <c r="F94" s="25">
        <v>91.29</v>
      </c>
      <c r="G94" s="26"/>
      <c r="H94" s="42"/>
      <c r="I94" s="25"/>
      <c r="J94" s="26"/>
      <c r="K94" s="42"/>
      <c r="L94" s="5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s="3" customFormat="1" ht="16.5" thickBot="1" x14ac:dyDescent="0.3">
      <c r="A95" s="16">
        <v>44989</v>
      </c>
      <c r="B95" s="25">
        <v>47.64</v>
      </c>
      <c r="C95" s="26"/>
      <c r="D95" s="25">
        <v>9.6</v>
      </c>
      <c r="E95" s="26"/>
      <c r="F95" s="25">
        <v>111.41</v>
      </c>
      <c r="G95" s="26"/>
      <c r="H95" s="42"/>
      <c r="I95" s="25"/>
      <c r="J95" s="26"/>
      <c r="K95" s="42"/>
      <c r="L95" s="5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s="3" customFormat="1" ht="16.5" thickBot="1" x14ac:dyDescent="0.3">
      <c r="A96" s="16">
        <v>44989</v>
      </c>
      <c r="B96" s="25">
        <v>136.93</v>
      </c>
      <c r="C96" s="26"/>
      <c r="D96" s="25">
        <v>106.56</v>
      </c>
      <c r="E96" s="26"/>
      <c r="F96" s="25">
        <v>166.04</v>
      </c>
      <c r="G96" s="26"/>
      <c r="H96" s="42"/>
      <c r="I96" s="25"/>
      <c r="J96" s="26"/>
      <c r="K96" s="42"/>
      <c r="L96" s="5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s="3" customFormat="1" ht="16.5" thickBot="1" x14ac:dyDescent="0.3">
      <c r="A97" s="16">
        <v>44989</v>
      </c>
      <c r="B97" s="25">
        <v>84.49</v>
      </c>
      <c r="C97" s="26"/>
      <c r="D97" s="25"/>
      <c r="E97" s="26">
        <v>41</v>
      </c>
      <c r="F97" s="25">
        <v>85.5</v>
      </c>
      <c r="G97" s="26"/>
      <c r="H97" s="42"/>
      <c r="I97" s="25"/>
      <c r="J97" s="26"/>
      <c r="K97" s="42"/>
      <c r="L97" s="5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s="3" customFormat="1" ht="16.5" thickBot="1" x14ac:dyDescent="0.3">
      <c r="A98" s="16">
        <v>44989</v>
      </c>
      <c r="B98" s="25">
        <v>45.38</v>
      </c>
      <c r="C98" s="26"/>
      <c r="D98" s="25">
        <v>84.49</v>
      </c>
      <c r="E98" s="26"/>
      <c r="F98" s="25">
        <v>114.04</v>
      </c>
      <c r="G98" s="26"/>
      <c r="H98" s="42"/>
      <c r="I98" s="25"/>
      <c r="J98" s="26"/>
      <c r="K98" s="42"/>
      <c r="L98" s="5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s="3" customFormat="1" ht="16.5" thickBot="1" x14ac:dyDescent="0.3">
      <c r="A99" s="16">
        <v>44989</v>
      </c>
      <c r="B99" s="25">
        <v>166.04</v>
      </c>
      <c r="C99" s="26"/>
      <c r="D99" s="25">
        <v>45.38</v>
      </c>
      <c r="E99" s="26"/>
      <c r="F99" s="25">
        <v>136.93</v>
      </c>
      <c r="G99" s="26"/>
      <c r="H99" s="42"/>
      <c r="I99" s="25"/>
      <c r="J99" s="26"/>
      <c r="K99" s="42"/>
      <c r="L99" s="5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s="3" customFormat="1" ht="16.5" thickBot="1" x14ac:dyDescent="0.3">
      <c r="A100" s="16">
        <v>44989</v>
      </c>
      <c r="B100" s="25">
        <v>167.85</v>
      </c>
      <c r="C100" s="26"/>
      <c r="D100" s="25">
        <v>124.72</v>
      </c>
      <c r="E100" s="26"/>
      <c r="F100" s="25">
        <v>45.37</v>
      </c>
      <c r="G100" s="26"/>
      <c r="H100" s="42"/>
      <c r="I100" s="25"/>
      <c r="J100" s="26"/>
      <c r="K100" s="42"/>
      <c r="L100" s="5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s="3" customFormat="1" ht="16.5" thickBot="1" x14ac:dyDescent="0.3">
      <c r="A101" s="16">
        <v>44989</v>
      </c>
      <c r="B101" s="25">
        <v>106.56</v>
      </c>
      <c r="C101" s="26"/>
      <c r="D101" s="25">
        <v>93.36</v>
      </c>
      <c r="E101" s="26"/>
      <c r="F101" s="25">
        <v>22.85</v>
      </c>
      <c r="G101" s="26"/>
      <c r="H101" s="42"/>
      <c r="I101" s="25"/>
      <c r="J101" s="26"/>
      <c r="K101" s="42"/>
      <c r="L101" s="5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s="3" customFormat="1" ht="16.5" thickBot="1" x14ac:dyDescent="0.3">
      <c r="A102" s="16">
        <v>44989</v>
      </c>
      <c r="B102" s="25">
        <v>29.21</v>
      </c>
      <c r="C102" s="26"/>
      <c r="D102" s="25">
        <v>124.62</v>
      </c>
      <c r="E102" s="26"/>
      <c r="F102" s="25">
        <v>29.21</v>
      </c>
      <c r="G102" s="26"/>
      <c r="H102" s="42"/>
      <c r="I102" s="25"/>
      <c r="J102" s="26"/>
      <c r="K102" s="42"/>
      <c r="L102" s="5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s="3" customFormat="1" ht="16.5" thickBot="1" x14ac:dyDescent="0.3">
      <c r="A103" s="16">
        <v>44989</v>
      </c>
      <c r="B103" s="25">
        <v>111.41</v>
      </c>
      <c r="C103" s="26"/>
      <c r="D103" s="25"/>
      <c r="E103" s="26">
        <v>62.5</v>
      </c>
      <c r="F103" s="25">
        <v>37.11</v>
      </c>
      <c r="G103" s="26"/>
      <c r="H103" s="42"/>
      <c r="I103" s="25"/>
      <c r="J103" s="26"/>
      <c r="K103" s="42"/>
      <c r="L103" s="5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s="3" customFormat="1" ht="16.5" thickBot="1" x14ac:dyDescent="0.3">
      <c r="A104" s="16">
        <v>44989</v>
      </c>
      <c r="B104" s="25">
        <v>122.11</v>
      </c>
      <c r="C104" s="26"/>
      <c r="D104" s="25">
        <v>122.11</v>
      </c>
      <c r="E104" s="26"/>
      <c r="F104" s="25">
        <v>167.85</v>
      </c>
      <c r="G104" s="26"/>
      <c r="H104" s="42"/>
      <c r="I104" s="25"/>
      <c r="J104" s="26"/>
      <c r="K104" s="42"/>
      <c r="L104" s="5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s="3" customFormat="1" ht="16.5" thickBot="1" x14ac:dyDescent="0.3">
      <c r="A105" s="16">
        <v>44989</v>
      </c>
      <c r="B105" s="25">
        <v>45.37</v>
      </c>
      <c r="C105" s="26"/>
      <c r="D105" s="25">
        <v>57.56</v>
      </c>
      <c r="E105" s="26"/>
      <c r="F105" s="25">
        <v>29.21</v>
      </c>
      <c r="G105" s="26"/>
      <c r="H105" s="42"/>
      <c r="I105" s="25"/>
      <c r="J105" s="26"/>
      <c r="K105" s="42"/>
      <c r="L105" s="5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s="3" customFormat="1" ht="16.5" thickBot="1" x14ac:dyDescent="0.3">
      <c r="A106" s="16">
        <v>44989</v>
      </c>
      <c r="B106" s="25">
        <v>114.04</v>
      </c>
      <c r="C106" s="26"/>
      <c r="D106" s="25">
        <v>91.85</v>
      </c>
      <c r="E106" s="26"/>
      <c r="F106" s="25"/>
      <c r="G106" s="26"/>
      <c r="H106" s="42"/>
      <c r="I106" s="25"/>
      <c r="J106" s="26"/>
      <c r="K106" s="42"/>
      <c r="L106" s="5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s="3" customFormat="1" ht="16.5" thickBot="1" x14ac:dyDescent="0.3">
      <c r="A107" s="16">
        <v>44989</v>
      </c>
      <c r="B107" s="25">
        <v>22.85</v>
      </c>
      <c r="C107" s="26"/>
      <c r="D107" s="25">
        <v>37.340000000000003</v>
      </c>
      <c r="E107" s="26"/>
      <c r="F107" s="25"/>
      <c r="G107" s="26"/>
      <c r="H107" s="42" t="s">
        <v>6</v>
      </c>
      <c r="I107" s="25"/>
      <c r="J107" s="26"/>
      <c r="K107" s="42"/>
      <c r="L107" s="5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s="3" customFormat="1" ht="16.5" thickBot="1" x14ac:dyDescent="0.3">
      <c r="A108" s="16">
        <v>44989</v>
      </c>
      <c r="B108" s="25">
        <v>57.56</v>
      </c>
      <c r="C108" s="26"/>
      <c r="D108" s="25"/>
      <c r="E108" s="26"/>
      <c r="F108" s="25"/>
      <c r="G108" s="26"/>
      <c r="H108" s="42"/>
      <c r="I108" s="25"/>
      <c r="J108" s="26"/>
      <c r="K108" s="42"/>
      <c r="L108" s="5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s="3" customFormat="1" ht="16.5" thickBot="1" x14ac:dyDescent="0.3">
      <c r="A109" s="16">
        <v>44989</v>
      </c>
      <c r="B109" s="25">
        <v>37.11</v>
      </c>
      <c r="C109" s="26"/>
      <c r="D109" s="25"/>
      <c r="E109" s="26"/>
      <c r="F109" s="25"/>
      <c r="G109" s="26"/>
      <c r="H109" s="42"/>
      <c r="I109" s="25"/>
      <c r="J109" s="26"/>
      <c r="K109" s="42"/>
      <c r="L109" s="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s="3" customFormat="1" ht="16.5" thickBot="1" x14ac:dyDescent="0.3">
      <c r="A110" s="21" t="s">
        <v>3</v>
      </c>
      <c r="B110" s="27">
        <f t="shared" ref="B110:G110" si="7">SUM(B82:B109)</f>
        <v>2213.7799999999997</v>
      </c>
      <c r="C110" s="28">
        <f t="shared" si="7"/>
        <v>103.5</v>
      </c>
      <c r="D110" s="27">
        <f t="shared" si="7"/>
        <v>1982.0399999999995</v>
      </c>
      <c r="E110" s="28">
        <f t="shared" si="7"/>
        <v>103.5</v>
      </c>
      <c r="F110" s="27">
        <f t="shared" si="7"/>
        <v>1982.0399999999997</v>
      </c>
      <c r="G110" s="28">
        <f t="shared" si="7"/>
        <v>0</v>
      </c>
      <c r="H110" s="83" t="s">
        <v>6</v>
      </c>
      <c r="I110" s="84">
        <v>0</v>
      </c>
      <c r="J110" s="85" t="s">
        <v>7</v>
      </c>
      <c r="K110" s="83"/>
      <c r="L110" s="5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s="3" customFormat="1" ht="16.5" thickBot="1" x14ac:dyDescent="0.3">
      <c r="A111" s="21" t="s">
        <v>4</v>
      </c>
      <c r="B111" s="81">
        <f>+B110+C110</f>
        <v>2317.2799999999997</v>
      </c>
      <c r="C111" s="82"/>
      <c r="D111" s="81">
        <f>+D110+E110</f>
        <v>2085.5399999999995</v>
      </c>
      <c r="E111" s="82"/>
      <c r="F111" s="81">
        <f>+F110+G110</f>
        <v>1982.0399999999997</v>
      </c>
      <c r="G111" s="82"/>
      <c r="H111" s="83"/>
      <c r="I111" s="84"/>
      <c r="J111" s="85"/>
      <c r="K111" s="83"/>
      <c r="L111" s="5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s="3" customFormat="1" ht="16.5" thickBot="1" x14ac:dyDescent="0.3">
      <c r="A112" s="16">
        <v>44990</v>
      </c>
      <c r="B112" s="25">
        <v>91.29</v>
      </c>
      <c r="C112" s="26"/>
      <c r="D112" s="25"/>
      <c r="E112" s="26"/>
      <c r="F112" s="25"/>
      <c r="G112" s="26"/>
      <c r="H112" s="42"/>
      <c r="I112" s="25"/>
      <c r="J112" s="26"/>
      <c r="K112" s="42"/>
      <c r="L112" s="5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s="3" customFormat="1" ht="16.5" thickBot="1" x14ac:dyDescent="0.3">
      <c r="A113" s="16">
        <v>44990</v>
      </c>
      <c r="B113" s="25"/>
      <c r="C113" s="26"/>
      <c r="D113" s="25"/>
      <c r="E113" s="26"/>
      <c r="F113" s="25"/>
      <c r="G113" s="26"/>
      <c r="H113" s="42"/>
      <c r="I113" s="25"/>
      <c r="J113" s="26"/>
      <c r="K113" s="42"/>
      <c r="L113" s="5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s="3" customFormat="1" ht="16.5" thickBot="1" x14ac:dyDescent="0.3">
      <c r="A114" s="16">
        <v>44990</v>
      </c>
      <c r="B114" s="25"/>
      <c r="C114" s="26"/>
      <c r="D114" s="25"/>
      <c r="E114" s="26"/>
      <c r="F114" s="25"/>
      <c r="G114" s="26"/>
      <c r="H114" s="42"/>
      <c r="I114" s="25"/>
      <c r="J114" s="26"/>
      <c r="K114" s="42"/>
      <c r="L114" s="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s="3" customFormat="1" ht="16.5" thickBot="1" x14ac:dyDescent="0.3">
      <c r="A115" s="21" t="s">
        <v>3</v>
      </c>
      <c r="B115" s="27">
        <f t="shared" ref="B115:G115" si="8">SUM(B112:B114)</f>
        <v>91.29</v>
      </c>
      <c r="C115" s="28">
        <f t="shared" si="8"/>
        <v>0</v>
      </c>
      <c r="D115" s="27">
        <f t="shared" si="8"/>
        <v>0</v>
      </c>
      <c r="E115" s="28">
        <f t="shared" si="8"/>
        <v>0</v>
      </c>
      <c r="F115" s="27">
        <f t="shared" si="8"/>
        <v>0</v>
      </c>
      <c r="G115" s="28">
        <f t="shared" si="8"/>
        <v>0</v>
      </c>
      <c r="H115" s="83">
        <v>0</v>
      </c>
      <c r="I115" s="84">
        <f>+F116-B116</f>
        <v>-91.29</v>
      </c>
      <c r="J115" s="85">
        <f>+F116-D116</f>
        <v>0</v>
      </c>
      <c r="K115" s="83"/>
      <c r="L115" s="5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s="3" customFormat="1" ht="16.5" thickBot="1" x14ac:dyDescent="0.3">
      <c r="A116" s="21" t="s">
        <v>4</v>
      </c>
      <c r="B116" s="81">
        <f>+B115+C115</f>
        <v>91.29</v>
      </c>
      <c r="C116" s="82"/>
      <c r="D116" s="81">
        <f>+D115+E115</f>
        <v>0</v>
      </c>
      <c r="E116" s="82"/>
      <c r="F116" s="81">
        <f>+F115+G115</f>
        <v>0</v>
      </c>
      <c r="G116" s="82"/>
      <c r="H116" s="83"/>
      <c r="I116" s="84"/>
      <c r="J116" s="85"/>
      <c r="K116" s="83"/>
      <c r="L116" s="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s="3" customFormat="1" ht="16.5" thickBot="1" x14ac:dyDescent="0.3">
      <c r="A117" s="22">
        <v>44991</v>
      </c>
      <c r="B117" s="25">
        <v>37.61</v>
      </c>
      <c r="C117" s="26"/>
      <c r="D117" s="25">
        <v>54.66</v>
      </c>
      <c r="E117" s="26">
        <v>178</v>
      </c>
      <c r="F117" s="25"/>
      <c r="G117" s="26"/>
      <c r="H117" s="42"/>
      <c r="I117" s="25"/>
      <c r="J117" s="26"/>
      <c r="K117" s="42"/>
      <c r="L117" s="5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s="3" customFormat="1" ht="16.5" thickBot="1" x14ac:dyDescent="0.3">
      <c r="A118" s="22">
        <v>44991</v>
      </c>
      <c r="B118" s="25">
        <v>27.5</v>
      </c>
      <c r="C118" s="26"/>
      <c r="D118" s="25">
        <v>37.61</v>
      </c>
      <c r="E118" s="26"/>
      <c r="F118" s="25"/>
      <c r="G118" s="26"/>
      <c r="H118" s="42"/>
      <c r="I118" s="25"/>
      <c r="J118" s="26"/>
      <c r="K118" s="42"/>
      <c r="L118" s="5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s="3" customFormat="1" ht="16.5" thickBot="1" x14ac:dyDescent="0.3">
      <c r="A119" s="22">
        <v>44991</v>
      </c>
      <c r="B119" s="25">
        <v>74.510000000000005</v>
      </c>
      <c r="C119" s="26"/>
      <c r="D119" s="25">
        <v>74.510000000000005</v>
      </c>
      <c r="E119" s="26"/>
      <c r="F119" s="25"/>
      <c r="G119" s="26"/>
      <c r="H119" s="42"/>
      <c r="I119" s="25"/>
      <c r="J119" s="26"/>
      <c r="K119" s="42"/>
      <c r="L119" s="5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s="3" customFormat="1" ht="16.5" thickBot="1" x14ac:dyDescent="0.3">
      <c r="A120" s="22">
        <v>44991</v>
      </c>
      <c r="B120" s="25">
        <v>89.09</v>
      </c>
      <c r="C120" s="26"/>
      <c r="D120" s="25">
        <v>60.26</v>
      </c>
      <c r="E120" s="26"/>
      <c r="F120" s="25"/>
      <c r="G120" s="26"/>
      <c r="H120" s="42"/>
      <c r="I120" s="25"/>
      <c r="J120" s="26"/>
      <c r="K120" s="42"/>
      <c r="L120" s="5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s="3" customFormat="1" ht="16.5" thickBot="1" x14ac:dyDescent="0.3">
      <c r="A121" s="22">
        <v>44991</v>
      </c>
      <c r="B121" s="25">
        <v>60.26</v>
      </c>
      <c r="C121" s="26"/>
      <c r="D121" s="25">
        <v>114.27</v>
      </c>
      <c r="E121" s="26"/>
      <c r="F121" s="25"/>
      <c r="G121" s="26"/>
      <c r="H121" s="42"/>
      <c r="I121" s="25"/>
      <c r="J121" s="26"/>
      <c r="K121" s="42"/>
      <c r="L121" s="5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s="3" customFormat="1" ht="16.5" thickBot="1" x14ac:dyDescent="0.3">
      <c r="A122" s="22">
        <v>44991</v>
      </c>
      <c r="B122" s="25">
        <v>27.98</v>
      </c>
      <c r="C122" s="26"/>
      <c r="D122" s="25">
        <v>103.27</v>
      </c>
      <c r="E122" s="26"/>
      <c r="F122" s="25"/>
      <c r="G122" s="26"/>
      <c r="H122" s="42"/>
      <c r="I122" s="25"/>
      <c r="J122" s="26"/>
      <c r="K122" s="42"/>
      <c r="L122" s="5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s="3" customFormat="1" ht="16.5" thickBot="1" x14ac:dyDescent="0.3">
      <c r="A123" s="22">
        <v>44991</v>
      </c>
      <c r="B123" s="25">
        <v>303.02999999999997</v>
      </c>
      <c r="C123" s="26"/>
      <c r="D123" s="25">
        <v>27.5</v>
      </c>
      <c r="E123" s="26"/>
      <c r="F123" s="25"/>
      <c r="G123" s="26"/>
      <c r="H123" s="42"/>
      <c r="I123" s="25"/>
      <c r="J123" s="26"/>
      <c r="K123" s="42"/>
      <c r="L123" s="5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s="3" customFormat="1" ht="16.5" thickBot="1" x14ac:dyDescent="0.3">
      <c r="A124" s="22">
        <v>44991</v>
      </c>
      <c r="B124" s="25">
        <v>103.27</v>
      </c>
      <c r="C124" s="26"/>
      <c r="D124" s="25">
        <v>89.09</v>
      </c>
      <c r="E124" s="26"/>
      <c r="F124" s="25"/>
      <c r="G124" s="26"/>
      <c r="H124" s="42"/>
      <c r="I124" s="25"/>
      <c r="J124" s="26"/>
      <c r="K124" s="42"/>
      <c r="L124" s="5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s="3" customFormat="1" ht="16.5" thickBot="1" x14ac:dyDescent="0.3">
      <c r="A125" s="22">
        <v>44991</v>
      </c>
      <c r="B125" s="25">
        <v>47.08</v>
      </c>
      <c r="C125" s="26"/>
      <c r="D125" s="25">
        <v>27.98</v>
      </c>
      <c r="E125" s="26"/>
      <c r="F125" s="25"/>
      <c r="G125" s="26"/>
      <c r="H125" s="42"/>
      <c r="I125" s="25"/>
      <c r="J125" s="26"/>
      <c r="K125" s="42"/>
      <c r="L125" s="5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s="3" customFormat="1" ht="16.5" thickBot="1" x14ac:dyDescent="0.3">
      <c r="A126" s="22">
        <v>44991</v>
      </c>
      <c r="B126" s="25">
        <v>54.66</v>
      </c>
      <c r="C126" s="26"/>
      <c r="D126" s="25">
        <v>74.97</v>
      </c>
      <c r="E126" s="26"/>
      <c r="F126" s="25"/>
      <c r="G126" s="26"/>
      <c r="H126" s="42"/>
      <c r="I126" s="25"/>
      <c r="J126" s="26"/>
      <c r="K126" s="42"/>
      <c r="L126" s="5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s="3" customFormat="1" ht="16.5" thickBot="1" x14ac:dyDescent="0.3">
      <c r="A127" s="22">
        <v>44991</v>
      </c>
      <c r="B127" s="25"/>
      <c r="C127" s="26"/>
      <c r="D127" s="25">
        <v>47.08</v>
      </c>
      <c r="E127" s="26"/>
      <c r="F127" s="25"/>
      <c r="G127" s="26"/>
      <c r="H127" s="42"/>
      <c r="I127" s="25"/>
      <c r="J127" s="26"/>
      <c r="K127" s="42"/>
      <c r="L127" s="5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s="3" customFormat="1" ht="16.5" thickBot="1" x14ac:dyDescent="0.3">
      <c r="A128" s="22">
        <v>44991</v>
      </c>
      <c r="B128" s="25"/>
      <c r="C128" s="26"/>
      <c r="D128" s="25">
        <v>61.55</v>
      </c>
      <c r="E128" s="26"/>
      <c r="F128" s="25"/>
      <c r="G128" s="26"/>
      <c r="H128" s="42"/>
      <c r="I128" s="25"/>
      <c r="J128" s="26"/>
      <c r="K128" s="42"/>
      <c r="L128" s="5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s="3" customFormat="1" ht="16.5" thickBot="1" x14ac:dyDescent="0.3">
      <c r="A129" s="22">
        <v>44991</v>
      </c>
      <c r="B129" s="25"/>
      <c r="C129" s="26"/>
      <c r="D129" s="25">
        <v>303.02999999999997</v>
      </c>
      <c r="E129" s="26"/>
      <c r="F129" s="25"/>
      <c r="G129" s="26"/>
      <c r="H129" s="42"/>
      <c r="I129" s="25"/>
      <c r="J129" s="26"/>
      <c r="K129" s="42"/>
      <c r="L129" s="5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s="3" customFormat="1" ht="16.5" thickBot="1" x14ac:dyDescent="0.3">
      <c r="A130" s="21" t="s">
        <v>3</v>
      </c>
      <c r="B130" s="27">
        <f t="shared" ref="B130:G130" si="9">SUM(B117:B129)</f>
        <v>824.99</v>
      </c>
      <c r="C130" s="28">
        <f t="shared" si="9"/>
        <v>0</v>
      </c>
      <c r="D130" s="27">
        <f t="shared" si="9"/>
        <v>1075.78</v>
      </c>
      <c r="E130" s="28">
        <f t="shared" si="9"/>
        <v>178</v>
      </c>
      <c r="F130" s="27">
        <f t="shared" si="9"/>
        <v>0</v>
      </c>
      <c r="G130" s="28">
        <f t="shared" si="9"/>
        <v>0</v>
      </c>
      <c r="H130" s="83">
        <v>0</v>
      </c>
      <c r="I130" s="84">
        <f>+F131-B131</f>
        <v>-824.99</v>
      </c>
      <c r="J130" s="85">
        <f>+F131-D131</f>
        <v>-1253.78</v>
      </c>
      <c r="K130" s="83"/>
      <c r="L130" s="5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s="3" customFormat="1" ht="16.5" thickBot="1" x14ac:dyDescent="0.3">
      <c r="A131" s="21" t="s">
        <v>4</v>
      </c>
      <c r="B131" s="81">
        <f>+B130+C130</f>
        <v>824.99</v>
      </c>
      <c r="C131" s="82"/>
      <c r="D131" s="81">
        <f>+D130+E130</f>
        <v>1253.78</v>
      </c>
      <c r="E131" s="82"/>
      <c r="F131" s="81">
        <f>+F130+G130</f>
        <v>0</v>
      </c>
      <c r="G131" s="82"/>
      <c r="H131" s="83"/>
      <c r="I131" s="84"/>
      <c r="J131" s="85"/>
      <c r="K131" s="83"/>
      <c r="L131" s="5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x14ac:dyDescent="0.25">
      <c r="A132" s="22">
        <v>44992</v>
      </c>
      <c r="B132" s="35">
        <v>74.97</v>
      </c>
      <c r="C132" s="36">
        <v>178</v>
      </c>
      <c r="D132" s="35">
        <v>110.75</v>
      </c>
      <c r="E132" s="36">
        <v>178</v>
      </c>
      <c r="F132" s="25"/>
      <c r="G132" s="26"/>
      <c r="H132" s="42"/>
      <c r="I132" s="25"/>
      <c r="J132" s="26"/>
      <c r="K132" s="42"/>
    </row>
    <row r="133" spans="1:27" ht="15.75" x14ac:dyDescent="0.25">
      <c r="A133" s="22">
        <v>44992</v>
      </c>
      <c r="B133" s="35">
        <v>61.55</v>
      </c>
      <c r="C133" s="37"/>
      <c r="D133" s="35">
        <v>131.22999999999999</v>
      </c>
      <c r="E133" s="37"/>
      <c r="F133" s="25"/>
      <c r="G133" s="26"/>
      <c r="H133" s="42"/>
      <c r="I133" s="25"/>
      <c r="J133" s="26"/>
      <c r="K133" s="42"/>
    </row>
    <row r="134" spans="1:27" ht="15.75" x14ac:dyDescent="0.25">
      <c r="A134" s="22">
        <v>44992</v>
      </c>
      <c r="B134" s="35">
        <v>114.27</v>
      </c>
      <c r="C134" s="37"/>
      <c r="D134" s="35">
        <v>74.209999999999994</v>
      </c>
      <c r="E134" s="37"/>
      <c r="F134" s="25"/>
      <c r="G134" s="26"/>
      <c r="H134" s="42"/>
      <c r="I134" s="25"/>
      <c r="J134" s="26"/>
      <c r="K134" s="42"/>
    </row>
    <row r="135" spans="1:27" ht="15.75" x14ac:dyDescent="0.25">
      <c r="A135" s="22">
        <v>44992</v>
      </c>
      <c r="B135" s="35">
        <v>150.94999999999999</v>
      </c>
      <c r="C135" s="37"/>
      <c r="D135" s="35">
        <v>172.67</v>
      </c>
      <c r="E135" s="37"/>
      <c r="F135" s="25"/>
      <c r="G135" s="26"/>
      <c r="H135" s="42"/>
      <c r="I135" s="25"/>
      <c r="J135" s="26"/>
      <c r="K135" s="42"/>
    </row>
    <row r="136" spans="1:27" ht="15.75" x14ac:dyDescent="0.25">
      <c r="A136" s="22">
        <v>44992</v>
      </c>
      <c r="B136" s="35">
        <v>54.87</v>
      </c>
      <c r="C136" s="37"/>
      <c r="D136" s="35">
        <v>9.76</v>
      </c>
      <c r="E136" s="37"/>
      <c r="F136" s="25"/>
      <c r="G136" s="26"/>
      <c r="H136" s="42"/>
      <c r="I136" s="25"/>
      <c r="J136" s="26"/>
      <c r="K136" s="42"/>
    </row>
    <row r="137" spans="1:27" ht="15.75" x14ac:dyDescent="0.25">
      <c r="A137" s="22">
        <v>44992</v>
      </c>
      <c r="B137" s="35">
        <v>172.67</v>
      </c>
      <c r="C137" s="37"/>
      <c r="D137" s="35">
        <v>54.87</v>
      </c>
      <c r="E137" s="37"/>
      <c r="F137" s="25"/>
      <c r="G137" s="26"/>
      <c r="H137" s="42"/>
      <c r="I137" s="25"/>
      <c r="J137" s="26"/>
      <c r="K137" s="42"/>
    </row>
    <row r="138" spans="1:27" ht="15.75" x14ac:dyDescent="0.25">
      <c r="A138" s="22">
        <v>44992</v>
      </c>
      <c r="B138" s="35">
        <v>110.75</v>
      </c>
      <c r="C138" s="37"/>
      <c r="D138" s="35">
        <v>52.9</v>
      </c>
      <c r="E138" s="37"/>
      <c r="F138" s="25"/>
      <c r="G138" s="26"/>
      <c r="H138" s="42"/>
      <c r="I138" s="25"/>
      <c r="J138" s="26"/>
      <c r="K138" s="42"/>
    </row>
    <row r="139" spans="1:27" ht="15.75" x14ac:dyDescent="0.25">
      <c r="A139" s="22">
        <v>44992</v>
      </c>
      <c r="B139" s="35">
        <v>48.29</v>
      </c>
      <c r="C139" s="37"/>
      <c r="D139" s="35">
        <v>159.57</v>
      </c>
      <c r="E139" s="37"/>
      <c r="F139" s="25"/>
      <c r="G139" s="26"/>
      <c r="H139" s="42"/>
      <c r="I139" s="25"/>
      <c r="J139" s="26"/>
      <c r="K139" s="42"/>
    </row>
    <row r="140" spans="1:27" ht="15.75" x14ac:dyDescent="0.25">
      <c r="A140" s="22">
        <v>44992</v>
      </c>
      <c r="B140" s="35">
        <v>38.590000000000003</v>
      </c>
      <c r="C140" s="37"/>
      <c r="D140" s="35">
        <v>41.38</v>
      </c>
      <c r="E140" s="37"/>
      <c r="F140" s="25"/>
      <c r="G140" s="26"/>
      <c r="H140" s="42"/>
      <c r="I140" s="25"/>
      <c r="J140" s="26"/>
      <c r="K140" s="42"/>
    </row>
    <row r="141" spans="1:27" ht="15.75" x14ac:dyDescent="0.25">
      <c r="A141" s="22">
        <v>44992</v>
      </c>
      <c r="B141" s="35">
        <v>159.57</v>
      </c>
      <c r="C141" s="37"/>
      <c r="D141" s="35">
        <v>38.590000000000003</v>
      </c>
      <c r="E141" s="37"/>
      <c r="F141" s="25"/>
      <c r="G141" s="26"/>
      <c r="H141" s="42"/>
      <c r="I141" s="25"/>
      <c r="J141" s="26"/>
      <c r="K141" s="42"/>
    </row>
    <row r="142" spans="1:27" ht="15.75" x14ac:dyDescent="0.25">
      <c r="A142" s="22">
        <v>44992</v>
      </c>
      <c r="B142" s="35">
        <v>52.9</v>
      </c>
      <c r="C142" s="37"/>
      <c r="D142" s="35">
        <v>96.22</v>
      </c>
      <c r="E142" s="37"/>
      <c r="F142" s="25"/>
      <c r="G142" s="26"/>
      <c r="H142" s="42"/>
      <c r="I142" s="25"/>
      <c r="J142" s="26"/>
      <c r="K142" s="42"/>
    </row>
    <row r="143" spans="1:27" ht="15.75" x14ac:dyDescent="0.25">
      <c r="A143" s="22">
        <v>44992</v>
      </c>
      <c r="B143" s="35">
        <v>9.76</v>
      </c>
      <c r="C143" s="37"/>
      <c r="D143" s="35">
        <v>158.5</v>
      </c>
      <c r="E143" s="37"/>
      <c r="F143" s="25"/>
      <c r="G143" s="26"/>
      <c r="H143" s="42"/>
      <c r="I143" s="25"/>
      <c r="J143" s="26"/>
      <c r="K143" s="42"/>
    </row>
    <row r="144" spans="1:27" ht="15.75" x14ac:dyDescent="0.25">
      <c r="A144" s="22">
        <v>44992</v>
      </c>
      <c r="B144" s="35">
        <v>74.209999999999994</v>
      </c>
      <c r="C144" s="37"/>
      <c r="D144" s="35">
        <v>118.86</v>
      </c>
      <c r="E144" s="37"/>
      <c r="F144" s="25"/>
      <c r="G144" s="26"/>
      <c r="H144" s="42"/>
      <c r="I144" s="25"/>
      <c r="J144" s="26"/>
      <c r="K144" s="42"/>
    </row>
    <row r="145" spans="1:11" ht="15.75" x14ac:dyDescent="0.25">
      <c r="A145" s="22">
        <v>44992</v>
      </c>
      <c r="B145" s="35">
        <v>131.22999999999999</v>
      </c>
      <c r="C145" s="37"/>
      <c r="D145" s="35">
        <v>64.180000000000007</v>
      </c>
      <c r="E145" s="37"/>
      <c r="F145" s="25"/>
      <c r="G145" s="26"/>
      <c r="H145" s="42"/>
      <c r="I145" s="25"/>
      <c r="J145" s="26"/>
      <c r="K145" s="42"/>
    </row>
    <row r="146" spans="1:11" ht="15.75" x14ac:dyDescent="0.25">
      <c r="A146" s="22">
        <v>44992</v>
      </c>
      <c r="B146" s="35">
        <v>118.86</v>
      </c>
      <c r="C146" s="37"/>
      <c r="D146" s="35">
        <v>83.36</v>
      </c>
      <c r="E146" s="37"/>
      <c r="F146" s="25"/>
      <c r="G146" s="26"/>
      <c r="H146" s="42"/>
      <c r="I146" s="25"/>
      <c r="J146" s="26"/>
      <c r="K146" s="42"/>
    </row>
    <row r="147" spans="1:11" ht="15.75" x14ac:dyDescent="0.25">
      <c r="A147" s="22">
        <v>44992</v>
      </c>
      <c r="B147" s="35">
        <v>62.44</v>
      </c>
      <c r="C147" s="37"/>
      <c r="D147" s="35">
        <v>150.06</v>
      </c>
      <c r="E147" s="37"/>
      <c r="F147" s="25"/>
      <c r="G147" s="26"/>
      <c r="H147" s="42"/>
      <c r="I147" s="25"/>
      <c r="J147" s="26"/>
      <c r="K147" s="42"/>
    </row>
    <row r="148" spans="1:11" ht="15.75" x14ac:dyDescent="0.25">
      <c r="A148" s="22">
        <v>44992</v>
      </c>
      <c r="B148" s="35">
        <v>158.5</v>
      </c>
      <c r="C148" s="37"/>
      <c r="D148" s="35">
        <v>48.29</v>
      </c>
      <c r="E148" s="37"/>
      <c r="F148" s="25"/>
      <c r="G148" s="26"/>
      <c r="H148" s="42"/>
      <c r="I148" s="25"/>
      <c r="J148" s="26"/>
      <c r="K148" s="42"/>
    </row>
    <row r="149" spans="1:11" ht="15.75" x14ac:dyDescent="0.25">
      <c r="A149" s="22">
        <v>44992</v>
      </c>
      <c r="B149" s="35">
        <v>96.22</v>
      </c>
      <c r="C149" s="37"/>
      <c r="D149" s="35">
        <v>62.44</v>
      </c>
      <c r="E149" s="37"/>
      <c r="F149" s="25"/>
      <c r="G149" s="26"/>
      <c r="H149" s="42"/>
      <c r="I149" s="25"/>
      <c r="J149" s="26"/>
      <c r="K149" s="42"/>
    </row>
    <row r="150" spans="1:11" ht="15.75" x14ac:dyDescent="0.25">
      <c r="A150" s="22">
        <v>44992</v>
      </c>
      <c r="B150" s="35">
        <v>150.06</v>
      </c>
      <c r="C150" s="37"/>
      <c r="D150" s="35">
        <v>150.94999999999999</v>
      </c>
      <c r="E150" s="37"/>
      <c r="F150" s="25"/>
      <c r="G150" s="26"/>
      <c r="H150" s="42"/>
      <c r="I150" s="25"/>
      <c r="J150" s="26"/>
      <c r="K150" s="42"/>
    </row>
    <row r="151" spans="1:11" ht="15.75" x14ac:dyDescent="0.25">
      <c r="A151" s="22">
        <v>44992</v>
      </c>
      <c r="B151" s="25">
        <v>64.180000000000007</v>
      </c>
      <c r="C151" s="26"/>
      <c r="D151" s="38"/>
      <c r="E151" s="26"/>
      <c r="F151" s="25"/>
      <c r="G151" s="26"/>
      <c r="H151" s="42"/>
      <c r="I151" s="25"/>
      <c r="J151" s="26"/>
      <c r="K151" s="42"/>
    </row>
    <row r="152" spans="1:11" ht="16.5" thickBot="1" x14ac:dyDescent="0.3">
      <c r="A152" s="22">
        <v>44992</v>
      </c>
      <c r="B152" s="25">
        <v>41.38</v>
      </c>
      <c r="C152" s="26"/>
      <c r="D152" s="39"/>
      <c r="E152" s="26"/>
      <c r="F152" s="25"/>
      <c r="G152" s="26"/>
      <c r="H152" s="42"/>
      <c r="I152" s="25"/>
      <c r="J152" s="26"/>
      <c r="K152" s="42"/>
    </row>
    <row r="153" spans="1:11" ht="16.5" thickBot="1" x14ac:dyDescent="0.3">
      <c r="A153" s="15" t="s">
        <v>3</v>
      </c>
      <c r="B153" s="27">
        <f t="shared" ref="B153:G153" si="10">SUM(B132:B152)</f>
        <v>1946.2200000000003</v>
      </c>
      <c r="C153" s="28">
        <f t="shared" si="10"/>
        <v>178</v>
      </c>
      <c r="D153" s="27">
        <f t="shared" si="10"/>
        <v>1778.79</v>
      </c>
      <c r="E153" s="28">
        <f t="shared" si="10"/>
        <v>178</v>
      </c>
      <c r="F153" s="27">
        <f t="shared" si="10"/>
        <v>0</v>
      </c>
      <c r="G153" s="28">
        <f t="shared" si="10"/>
        <v>0</v>
      </c>
      <c r="H153" s="83">
        <v>0</v>
      </c>
      <c r="I153" s="84">
        <f>+F154-B154</f>
        <v>-2124.2200000000003</v>
      </c>
      <c r="J153" s="85">
        <f>+F154-D154</f>
        <v>-1956.79</v>
      </c>
      <c r="K153" s="83"/>
    </row>
    <row r="154" spans="1:11" ht="16.5" thickBot="1" x14ac:dyDescent="0.3">
      <c r="A154" s="15" t="s">
        <v>4</v>
      </c>
      <c r="B154" s="94">
        <f>+B153+C153</f>
        <v>2124.2200000000003</v>
      </c>
      <c r="C154" s="95"/>
      <c r="D154" s="94">
        <f>+D153+E153</f>
        <v>1956.79</v>
      </c>
      <c r="E154" s="95"/>
      <c r="F154" s="94">
        <f>+F153+G153</f>
        <v>0</v>
      </c>
      <c r="G154" s="95"/>
      <c r="H154" s="91"/>
      <c r="I154" s="92"/>
      <c r="J154" s="93"/>
      <c r="K154" s="91"/>
    </row>
    <row r="155" spans="1:11" ht="15.75" x14ac:dyDescent="0.25">
      <c r="A155" s="13"/>
      <c r="B155" s="14"/>
      <c r="K155" s="6"/>
    </row>
    <row r="156" spans="1:11" ht="15.75" x14ac:dyDescent="0.25">
      <c r="B156" s="14"/>
      <c r="K156" s="6"/>
    </row>
    <row r="157" spans="1:11" ht="15.75" x14ac:dyDescent="0.25">
      <c r="B157" s="14"/>
      <c r="K157" s="6"/>
    </row>
    <row r="158" spans="1:11" ht="15.75" x14ac:dyDescent="0.25">
      <c r="B158" s="14"/>
      <c r="K158" s="6"/>
    </row>
    <row r="159" spans="1:11" ht="15.75" x14ac:dyDescent="0.25">
      <c r="B159" s="14"/>
      <c r="K159" s="6"/>
    </row>
    <row r="160" spans="1:11" ht="15.75" x14ac:dyDescent="0.25">
      <c r="B160" s="14"/>
      <c r="K160" s="6"/>
    </row>
    <row r="161" spans="2:11" ht="15.75" x14ac:dyDescent="0.25">
      <c r="B161" s="14"/>
      <c r="K161" s="6"/>
    </row>
    <row r="162" spans="2:11" ht="15.75" x14ac:dyDescent="0.25">
      <c r="B162" s="14"/>
      <c r="K162" s="6"/>
    </row>
    <row r="163" spans="2:11" ht="15.75" x14ac:dyDescent="0.25">
      <c r="B163" s="14"/>
      <c r="K163" s="6"/>
    </row>
    <row r="164" spans="2:11" ht="15.75" x14ac:dyDescent="0.25">
      <c r="B164" s="14"/>
      <c r="K164" s="6"/>
    </row>
    <row r="165" spans="2:11" ht="15.75" x14ac:dyDescent="0.25">
      <c r="B165" s="14"/>
      <c r="K165" s="6"/>
    </row>
    <row r="166" spans="2:11" x14ac:dyDescent="0.2">
      <c r="K166" s="6"/>
    </row>
    <row r="167" spans="2:11" x14ac:dyDescent="0.2">
      <c r="K167" s="6"/>
    </row>
    <row r="168" spans="2:11" x14ac:dyDescent="0.2">
      <c r="K168" s="6"/>
    </row>
    <row r="169" spans="2:11" x14ac:dyDescent="0.2">
      <c r="K169" s="6"/>
    </row>
    <row r="170" spans="2:11" x14ac:dyDescent="0.2">
      <c r="K170" s="6"/>
    </row>
    <row r="171" spans="2:11" x14ac:dyDescent="0.2">
      <c r="K171" s="6"/>
    </row>
    <row r="172" spans="2:11" x14ac:dyDescent="0.2">
      <c r="K172" s="6"/>
    </row>
    <row r="173" spans="2:11" x14ac:dyDescent="0.2">
      <c r="K173" s="6"/>
    </row>
    <row r="174" spans="2:11" x14ac:dyDescent="0.2">
      <c r="K174" s="6"/>
    </row>
    <row r="175" spans="2:11" x14ac:dyDescent="0.2">
      <c r="K175" s="6"/>
    </row>
    <row r="176" spans="2:11" x14ac:dyDescent="0.2">
      <c r="K176" s="6"/>
    </row>
    <row r="177" spans="11:11" x14ac:dyDescent="0.2">
      <c r="K177" s="6"/>
    </row>
    <row r="178" spans="11:11" x14ac:dyDescent="0.2">
      <c r="K178" s="6"/>
    </row>
    <row r="179" spans="11:11" x14ac:dyDescent="0.2">
      <c r="K179" s="6"/>
    </row>
    <row r="180" spans="11:11" x14ac:dyDescent="0.2">
      <c r="K180" s="6"/>
    </row>
    <row r="181" spans="11:11" x14ac:dyDescent="0.2">
      <c r="K181" s="6"/>
    </row>
    <row r="182" spans="11:11" x14ac:dyDescent="0.2">
      <c r="K182" s="6"/>
    </row>
    <row r="183" spans="11:11" x14ac:dyDescent="0.2">
      <c r="K183" s="6"/>
    </row>
    <row r="184" spans="11:11" x14ac:dyDescent="0.2">
      <c r="K184" s="6"/>
    </row>
    <row r="185" spans="11:11" x14ac:dyDescent="0.2">
      <c r="K185" s="6"/>
    </row>
    <row r="186" spans="11:11" x14ac:dyDescent="0.2">
      <c r="K186" s="6"/>
    </row>
    <row r="187" spans="11:11" x14ac:dyDescent="0.2">
      <c r="K187" s="6"/>
    </row>
    <row r="188" spans="11:11" x14ac:dyDescent="0.2">
      <c r="K188" s="6"/>
    </row>
    <row r="189" spans="11:11" x14ac:dyDescent="0.2">
      <c r="K189" s="6"/>
    </row>
    <row r="190" spans="11:11" x14ac:dyDescent="0.2">
      <c r="K190" s="6"/>
    </row>
    <row r="191" spans="11:11" x14ac:dyDescent="0.2">
      <c r="K191" s="6"/>
    </row>
    <row r="192" spans="11:11" x14ac:dyDescent="0.2">
      <c r="K192" s="6"/>
    </row>
    <row r="193" spans="11:11" x14ac:dyDescent="0.2">
      <c r="K193" s="6"/>
    </row>
    <row r="194" spans="11:11" x14ac:dyDescent="0.2">
      <c r="K194" s="6"/>
    </row>
    <row r="195" spans="11:11" x14ac:dyDescent="0.2">
      <c r="K195" s="6"/>
    </row>
    <row r="196" spans="11:11" x14ac:dyDescent="0.2">
      <c r="K196" s="6"/>
    </row>
    <row r="197" spans="11:11" x14ac:dyDescent="0.2">
      <c r="K197" s="6"/>
    </row>
    <row r="198" spans="11:11" x14ac:dyDescent="0.2">
      <c r="K198" s="6"/>
    </row>
    <row r="199" spans="11:11" x14ac:dyDescent="0.2">
      <c r="K199" s="6"/>
    </row>
    <row r="200" spans="11:11" x14ac:dyDescent="0.2">
      <c r="K200" s="6"/>
    </row>
    <row r="201" spans="11:11" x14ac:dyDescent="0.2">
      <c r="K201" s="6"/>
    </row>
    <row r="202" spans="11:11" x14ac:dyDescent="0.2">
      <c r="K202" s="6"/>
    </row>
    <row r="203" spans="11:11" x14ac:dyDescent="0.2">
      <c r="K203" s="6"/>
    </row>
    <row r="204" spans="11:11" x14ac:dyDescent="0.2">
      <c r="K204" s="6"/>
    </row>
    <row r="205" spans="11:11" x14ac:dyDescent="0.2">
      <c r="K205" s="6"/>
    </row>
    <row r="206" spans="11:11" x14ac:dyDescent="0.2">
      <c r="K206" s="6"/>
    </row>
    <row r="207" spans="11:11" x14ac:dyDescent="0.2">
      <c r="K207" s="6"/>
    </row>
    <row r="208" spans="11:11" x14ac:dyDescent="0.2">
      <c r="K208" s="6"/>
    </row>
    <row r="209" spans="11:11" x14ac:dyDescent="0.2">
      <c r="K209" s="6"/>
    </row>
    <row r="210" spans="11:11" x14ac:dyDescent="0.2">
      <c r="K210" s="6"/>
    </row>
    <row r="211" spans="11:11" x14ac:dyDescent="0.2">
      <c r="K211" s="6"/>
    </row>
    <row r="212" spans="11:11" x14ac:dyDescent="0.2">
      <c r="K212" s="6"/>
    </row>
    <row r="213" spans="11:11" x14ac:dyDescent="0.2">
      <c r="K213" s="6"/>
    </row>
    <row r="214" spans="11:11" x14ac:dyDescent="0.2">
      <c r="K214" s="6"/>
    </row>
    <row r="215" spans="11:11" x14ac:dyDescent="0.2">
      <c r="K215" s="6"/>
    </row>
    <row r="216" spans="11:11" x14ac:dyDescent="0.2">
      <c r="K216" s="6"/>
    </row>
    <row r="217" spans="11:11" x14ac:dyDescent="0.2">
      <c r="K217" s="6"/>
    </row>
    <row r="218" spans="11:11" x14ac:dyDescent="0.2">
      <c r="K218" s="6"/>
    </row>
    <row r="219" spans="11:11" x14ac:dyDescent="0.2">
      <c r="K219" s="6"/>
    </row>
    <row r="220" spans="11:11" x14ac:dyDescent="0.2">
      <c r="K220" s="6"/>
    </row>
    <row r="221" spans="11:11" x14ac:dyDescent="0.2">
      <c r="K221" s="6"/>
    </row>
    <row r="222" spans="11:11" x14ac:dyDescent="0.2">
      <c r="K222" s="6"/>
    </row>
    <row r="223" spans="11:11" x14ac:dyDescent="0.2">
      <c r="K223" s="6"/>
    </row>
    <row r="224" spans="11:11" x14ac:dyDescent="0.2">
      <c r="K224" s="6"/>
    </row>
    <row r="225" spans="11:11" x14ac:dyDescent="0.2">
      <c r="K225" s="6"/>
    </row>
    <row r="226" spans="11:11" x14ac:dyDescent="0.2">
      <c r="K226" s="6"/>
    </row>
    <row r="227" spans="11:11" x14ac:dyDescent="0.2">
      <c r="K227" s="6"/>
    </row>
    <row r="228" spans="11:11" x14ac:dyDescent="0.2">
      <c r="K228" s="6"/>
    </row>
    <row r="229" spans="11:11" x14ac:dyDescent="0.2">
      <c r="K229" s="6"/>
    </row>
    <row r="230" spans="11:11" x14ac:dyDescent="0.2">
      <c r="K230" s="6"/>
    </row>
    <row r="231" spans="11:11" x14ac:dyDescent="0.2">
      <c r="K231" s="6"/>
    </row>
    <row r="232" spans="11:11" x14ac:dyDescent="0.2">
      <c r="K232" s="6"/>
    </row>
    <row r="233" spans="11:11" x14ac:dyDescent="0.2">
      <c r="K233" s="6"/>
    </row>
    <row r="234" spans="11:11" x14ac:dyDescent="0.2">
      <c r="K234" s="6"/>
    </row>
    <row r="235" spans="11:11" x14ac:dyDescent="0.2">
      <c r="K235" s="6"/>
    </row>
    <row r="236" spans="11:11" x14ac:dyDescent="0.2">
      <c r="K236" s="6"/>
    </row>
    <row r="237" spans="11:11" x14ac:dyDescent="0.2">
      <c r="K237" s="6"/>
    </row>
    <row r="238" spans="11:11" x14ac:dyDescent="0.2">
      <c r="K238" s="6"/>
    </row>
    <row r="239" spans="11:11" x14ac:dyDescent="0.2">
      <c r="K239" s="6"/>
    </row>
    <row r="240" spans="11:11" x14ac:dyDescent="0.2">
      <c r="K240" s="6"/>
    </row>
    <row r="241" spans="11:11" x14ac:dyDescent="0.2">
      <c r="K241" s="6"/>
    </row>
    <row r="242" spans="11:11" x14ac:dyDescent="0.2">
      <c r="K242" s="6"/>
    </row>
    <row r="243" spans="11:11" x14ac:dyDescent="0.2">
      <c r="K243" s="6"/>
    </row>
    <row r="244" spans="11:11" x14ac:dyDescent="0.2">
      <c r="K244" s="6"/>
    </row>
    <row r="245" spans="11:11" x14ac:dyDescent="0.2">
      <c r="K245" s="6"/>
    </row>
    <row r="246" spans="11:11" x14ac:dyDescent="0.2">
      <c r="K246" s="6"/>
    </row>
    <row r="247" spans="11:11" x14ac:dyDescent="0.2">
      <c r="K247" s="6"/>
    </row>
    <row r="248" spans="11:11" x14ac:dyDescent="0.2">
      <c r="K248" s="6"/>
    </row>
    <row r="249" spans="11:11" x14ac:dyDescent="0.2">
      <c r="K249" s="6"/>
    </row>
    <row r="250" spans="11:11" x14ac:dyDescent="0.2">
      <c r="K250" s="6"/>
    </row>
    <row r="251" spans="11:11" x14ac:dyDescent="0.2">
      <c r="K251" s="6"/>
    </row>
    <row r="252" spans="11:11" x14ac:dyDescent="0.2">
      <c r="K252" s="6"/>
    </row>
    <row r="253" spans="11:11" x14ac:dyDescent="0.2">
      <c r="K253" s="6"/>
    </row>
    <row r="254" spans="11:11" x14ac:dyDescent="0.2">
      <c r="K254" s="6"/>
    </row>
    <row r="255" spans="11:11" x14ac:dyDescent="0.2">
      <c r="K255" s="6"/>
    </row>
    <row r="256" spans="11:11" x14ac:dyDescent="0.2">
      <c r="K256" s="6"/>
    </row>
    <row r="257" spans="11:11" x14ac:dyDescent="0.2">
      <c r="K257" s="6"/>
    </row>
    <row r="258" spans="11:11" x14ac:dyDescent="0.2">
      <c r="K258" s="6"/>
    </row>
    <row r="259" spans="11:11" x14ac:dyDescent="0.2">
      <c r="K259" s="6"/>
    </row>
    <row r="260" spans="11:11" x14ac:dyDescent="0.2">
      <c r="K260" s="6"/>
    </row>
    <row r="261" spans="11:11" x14ac:dyDescent="0.2">
      <c r="K261" s="6"/>
    </row>
    <row r="262" spans="11:11" x14ac:dyDescent="0.2">
      <c r="K262" s="6"/>
    </row>
    <row r="263" spans="11:11" x14ac:dyDescent="0.2">
      <c r="K263" s="6"/>
    </row>
    <row r="264" spans="11:11" x14ac:dyDescent="0.2">
      <c r="K264" s="6"/>
    </row>
    <row r="265" spans="11:11" x14ac:dyDescent="0.2">
      <c r="K265" s="6"/>
    </row>
    <row r="266" spans="11:11" x14ac:dyDescent="0.2">
      <c r="K266" s="6"/>
    </row>
    <row r="267" spans="11:11" x14ac:dyDescent="0.2">
      <c r="K267" s="6"/>
    </row>
    <row r="268" spans="11:11" x14ac:dyDescent="0.2">
      <c r="K268" s="6"/>
    </row>
    <row r="269" spans="11:11" x14ac:dyDescent="0.2">
      <c r="K269" s="6"/>
    </row>
    <row r="270" spans="11:11" x14ac:dyDescent="0.2">
      <c r="K270" s="6"/>
    </row>
    <row r="271" spans="11:11" x14ac:dyDescent="0.2">
      <c r="K271" s="6"/>
    </row>
    <row r="272" spans="11:11" x14ac:dyDescent="0.2">
      <c r="K272" s="6"/>
    </row>
    <row r="273" spans="11:11" x14ac:dyDescent="0.2">
      <c r="K273" s="6"/>
    </row>
    <row r="274" spans="11:11" x14ac:dyDescent="0.2">
      <c r="K274" s="6"/>
    </row>
    <row r="275" spans="11:11" x14ac:dyDescent="0.2">
      <c r="K275" s="6"/>
    </row>
    <row r="276" spans="11:11" x14ac:dyDescent="0.2">
      <c r="K276" s="6"/>
    </row>
    <row r="277" spans="11:11" x14ac:dyDescent="0.2">
      <c r="K277" s="6"/>
    </row>
    <row r="278" spans="11:11" x14ac:dyDescent="0.2">
      <c r="K278" s="6"/>
    </row>
    <row r="279" spans="11:11" x14ac:dyDescent="0.2">
      <c r="K279" s="6"/>
    </row>
    <row r="280" spans="11:11" x14ac:dyDescent="0.2">
      <c r="K280" s="6"/>
    </row>
    <row r="281" spans="11:11" x14ac:dyDescent="0.2">
      <c r="K281" s="6"/>
    </row>
    <row r="282" spans="11:11" x14ac:dyDescent="0.2">
      <c r="K282" s="6"/>
    </row>
    <row r="283" spans="11:11" x14ac:dyDescent="0.2">
      <c r="K283" s="6"/>
    </row>
    <row r="284" spans="11:11" x14ac:dyDescent="0.2">
      <c r="K284" s="6"/>
    </row>
    <row r="285" spans="11:11" x14ac:dyDescent="0.2">
      <c r="K285" s="6"/>
    </row>
    <row r="286" spans="11:11" x14ac:dyDescent="0.2">
      <c r="K286" s="6"/>
    </row>
    <row r="287" spans="11:11" x14ac:dyDescent="0.2">
      <c r="K287" s="6"/>
    </row>
    <row r="288" spans="11:11" x14ac:dyDescent="0.2">
      <c r="K288" s="6"/>
    </row>
    <row r="289" spans="11:11" x14ac:dyDescent="0.2">
      <c r="K289" s="6"/>
    </row>
    <row r="290" spans="11:11" x14ac:dyDescent="0.2">
      <c r="K290" s="6"/>
    </row>
    <row r="291" spans="11:11" x14ac:dyDescent="0.2">
      <c r="K291" s="6"/>
    </row>
    <row r="292" spans="11:11" x14ac:dyDescent="0.2">
      <c r="K292" s="6"/>
    </row>
    <row r="293" spans="11:11" x14ac:dyDescent="0.2">
      <c r="K293" s="6"/>
    </row>
    <row r="294" spans="11:11" x14ac:dyDescent="0.2">
      <c r="K294" s="6"/>
    </row>
    <row r="295" spans="11:11" x14ac:dyDescent="0.2">
      <c r="K295" s="6"/>
    </row>
    <row r="296" spans="11:11" x14ac:dyDescent="0.2">
      <c r="K296" s="6"/>
    </row>
    <row r="297" spans="11:11" x14ac:dyDescent="0.2">
      <c r="K297" s="6"/>
    </row>
    <row r="298" spans="11:11" x14ac:dyDescent="0.2">
      <c r="K298" s="6"/>
    </row>
    <row r="299" spans="11:11" x14ac:dyDescent="0.2">
      <c r="K299" s="6"/>
    </row>
    <row r="300" spans="11:11" x14ac:dyDescent="0.2">
      <c r="K300" s="6"/>
    </row>
    <row r="301" spans="11:11" x14ac:dyDescent="0.2">
      <c r="K301" s="6"/>
    </row>
    <row r="302" spans="11:11" x14ac:dyDescent="0.2">
      <c r="K302" s="6"/>
    </row>
    <row r="303" spans="11:11" x14ac:dyDescent="0.2">
      <c r="K303" s="6"/>
    </row>
    <row r="304" spans="11:11" x14ac:dyDescent="0.2">
      <c r="K304" s="6"/>
    </row>
    <row r="305" spans="11:11" x14ac:dyDescent="0.2">
      <c r="K305" s="6"/>
    </row>
    <row r="306" spans="11:11" x14ac:dyDescent="0.2">
      <c r="K306" s="6"/>
    </row>
    <row r="307" spans="11:11" x14ac:dyDescent="0.2">
      <c r="K307" s="6"/>
    </row>
    <row r="308" spans="11:11" x14ac:dyDescent="0.2">
      <c r="K308" s="6"/>
    </row>
    <row r="309" spans="11:11" x14ac:dyDescent="0.2">
      <c r="K309" s="6"/>
    </row>
    <row r="310" spans="11:11" x14ac:dyDescent="0.2">
      <c r="K310" s="6"/>
    </row>
    <row r="311" spans="11:11" x14ac:dyDescent="0.2">
      <c r="K311" s="6"/>
    </row>
    <row r="312" spans="11:11" x14ac:dyDescent="0.2">
      <c r="K312" s="6"/>
    </row>
    <row r="313" spans="11:11" x14ac:dyDescent="0.2">
      <c r="K313" s="6"/>
    </row>
    <row r="314" spans="11:11" x14ac:dyDescent="0.2">
      <c r="K314" s="6"/>
    </row>
    <row r="315" spans="11:11" x14ac:dyDescent="0.2">
      <c r="K315" s="6"/>
    </row>
    <row r="316" spans="11:11" x14ac:dyDescent="0.2">
      <c r="K316" s="6"/>
    </row>
    <row r="317" spans="11:11" x14ac:dyDescent="0.2">
      <c r="K317" s="6"/>
    </row>
    <row r="318" spans="11:11" x14ac:dyDescent="0.2">
      <c r="K318" s="6"/>
    </row>
    <row r="319" spans="11:11" x14ac:dyDescent="0.2">
      <c r="K319" s="6"/>
    </row>
    <row r="320" spans="11:11" x14ac:dyDescent="0.2">
      <c r="K320" s="6"/>
    </row>
    <row r="321" spans="11:11" x14ac:dyDescent="0.2">
      <c r="K321" s="6"/>
    </row>
    <row r="322" spans="11:11" x14ac:dyDescent="0.2">
      <c r="K322" s="6"/>
    </row>
    <row r="323" spans="11:11" x14ac:dyDescent="0.2">
      <c r="K323" s="6"/>
    </row>
    <row r="324" spans="11:11" x14ac:dyDescent="0.2">
      <c r="K324" s="6"/>
    </row>
    <row r="325" spans="11:11" x14ac:dyDescent="0.2">
      <c r="K325" s="6"/>
    </row>
    <row r="326" spans="11:11" x14ac:dyDescent="0.2">
      <c r="K326" s="6"/>
    </row>
    <row r="327" spans="11:11" x14ac:dyDescent="0.2">
      <c r="K327" s="6"/>
    </row>
    <row r="328" spans="11:11" x14ac:dyDescent="0.2">
      <c r="K328" s="6"/>
    </row>
    <row r="329" spans="11:11" x14ac:dyDescent="0.2">
      <c r="K329" s="6"/>
    </row>
    <row r="330" spans="11:11" x14ac:dyDescent="0.2">
      <c r="K330" s="6"/>
    </row>
    <row r="331" spans="11:11" x14ac:dyDescent="0.2">
      <c r="K331" s="6"/>
    </row>
    <row r="332" spans="11:11" x14ac:dyDescent="0.2">
      <c r="K332" s="6"/>
    </row>
    <row r="333" spans="11:11" x14ac:dyDescent="0.2">
      <c r="K333" s="6"/>
    </row>
    <row r="334" spans="11:11" x14ac:dyDescent="0.2">
      <c r="K334" s="6"/>
    </row>
    <row r="335" spans="11:11" x14ac:dyDescent="0.2">
      <c r="K335" s="6"/>
    </row>
    <row r="336" spans="11:11" x14ac:dyDescent="0.2">
      <c r="K336" s="6"/>
    </row>
    <row r="337" spans="11:11" x14ac:dyDescent="0.2">
      <c r="K337" s="6"/>
    </row>
    <row r="338" spans="11:11" x14ac:dyDescent="0.2">
      <c r="K338" s="6"/>
    </row>
    <row r="339" spans="11:11" x14ac:dyDescent="0.2">
      <c r="K339" s="6"/>
    </row>
    <row r="340" spans="11:11" x14ac:dyDescent="0.2">
      <c r="K340" s="6"/>
    </row>
    <row r="341" spans="11:11" x14ac:dyDescent="0.2">
      <c r="K341" s="6"/>
    </row>
    <row r="342" spans="11:11" x14ac:dyDescent="0.2">
      <c r="K342" s="6"/>
    </row>
    <row r="343" spans="11:11" x14ac:dyDescent="0.2">
      <c r="K343" s="6"/>
    </row>
    <row r="344" spans="11:11" x14ac:dyDescent="0.2">
      <c r="K344" s="6"/>
    </row>
    <row r="345" spans="11:11" x14ac:dyDescent="0.2">
      <c r="K345" s="6"/>
    </row>
    <row r="346" spans="11:11" x14ac:dyDescent="0.2">
      <c r="K346" s="6"/>
    </row>
    <row r="347" spans="11:11" x14ac:dyDescent="0.2">
      <c r="K347" s="6"/>
    </row>
    <row r="348" spans="11:11" x14ac:dyDescent="0.2">
      <c r="K348" s="6"/>
    </row>
    <row r="349" spans="11:11" x14ac:dyDescent="0.2">
      <c r="K349" s="6"/>
    </row>
    <row r="350" spans="11:11" x14ac:dyDescent="0.2">
      <c r="K350" s="6"/>
    </row>
    <row r="351" spans="11:11" x14ac:dyDescent="0.2">
      <c r="K351" s="6"/>
    </row>
    <row r="352" spans="11:11" x14ac:dyDescent="0.2">
      <c r="K352" s="6"/>
    </row>
    <row r="353" spans="11:11" x14ac:dyDescent="0.2">
      <c r="K353" s="6"/>
    </row>
    <row r="354" spans="11:11" x14ac:dyDescent="0.2">
      <c r="K354" s="6"/>
    </row>
    <row r="355" spans="11:11" x14ac:dyDescent="0.2">
      <c r="K355" s="6"/>
    </row>
    <row r="356" spans="11:11" x14ac:dyDescent="0.2">
      <c r="K356" s="6"/>
    </row>
    <row r="357" spans="11:11" x14ac:dyDescent="0.2">
      <c r="K357" s="6"/>
    </row>
    <row r="358" spans="11:11" x14ac:dyDescent="0.2">
      <c r="K358" s="6"/>
    </row>
    <row r="359" spans="11:11" x14ac:dyDescent="0.2">
      <c r="K359" s="6"/>
    </row>
    <row r="360" spans="11:11" x14ac:dyDescent="0.2">
      <c r="K360" s="6"/>
    </row>
    <row r="361" spans="11:11" x14ac:dyDescent="0.2">
      <c r="K361" s="6"/>
    </row>
    <row r="362" spans="11:11" x14ac:dyDescent="0.2">
      <c r="K362" s="6"/>
    </row>
    <row r="363" spans="11:11" x14ac:dyDescent="0.2">
      <c r="K363" s="6"/>
    </row>
    <row r="364" spans="11:11" x14ac:dyDescent="0.2">
      <c r="K364" s="6"/>
    </row>
    <row r="365" spans="11:11" x14ac:dyDescent="0.2">
      <c r="K365" s="6"/>
    </row>
    <row r="366" spans="11:11" x14ac:dyDescent="0.2">
      <c r="K366" s="6"/>
    </row>
    <row r="367" spans="11:11" x14ac:dyDescent="0.2">
      <c r="K367" s="6"/>
    </row>
    <row r="368" spans="11:11" x14ac:dyDescent="0.2">
      <c r="K368" s="6"/>
    </row>
    <row r="369" spans="11:11" x14ac:dyDescent="0.2">
      <c r="K369" s="6"/>
    </row>
    <row r="370" spans="11:11" x14ac:dyDescent="0.2">
      <c r="K370" s="6"/>
    </row>
    <row r="371" spans="11:11" x14ac:dyDescent="0.2">
      <c r="K371" s="6"/>
    </row>
    <row r="372" spans="11:11" x14ac:dyDescent="0.2">
      <c r="K372" s="6"/>
    </row>
    <row r="373" spans="11:11" x14ac:dyDescent="0.2">
      <c r="K373" s="6"/>
    </row>
    <row r="374" spans="11:11" x14ac:dyDescent="0.2">
      <c r="K374" s="6"/>
    </row>
    <row r="375" spans="11:11" x14ac:dyDescent="0.2">
      <c r="K375" s="6"/>
    </row>
    <row r="376" spans="11:11" x14ac:dyDescent="0.2">
      <c r="K376" s="6"/>
    </row>
    <row r="377" spans="11:11" x14ac:dyDescent="0.2">
      <c r="K377" s="6"/>
    </row>
    <row r="378" spans="11:11" x14ac:dyDescent="0.2">
      <c r="K378" s="6"/>
    </row>
    <row r="379" spans="11:11" x14ac:dyDescent="0.2">
      <c r="K379" s="6"/>
    </row>
    <row r="380" spans="11:11" x14ac:dyDescent="0.2">
      <c r="K380" s="6"/>
    </row>
    <row r="381" spans="11:11" x14ac:dyDescent="0.2">
      <c r="K381" s="6"/>
    </row>
    <row r="382" spans="11:11" x14ac:dyDescent="0.2">
      <c r="K382" s="6"/>
    </row>
    <row r="383" spans="11:11" x14ac:dyDescent="0.2">
      <c r="K383" s="6"/>
    </row>
    <row r="384" spans="11:11" x14ac:dyDescent="0.2">
      <c r="K384" s="6"/>
    </row>
    <row r="385" spans="11:11" x14ac:dyDescent="0.2">
      <c r="K385" s="6"/>
    </row>
    <row r="386" spans="11:11" x14ac:dyDescent="0.2">
      <c r="K386" s="6"/>
    </row>
    <row r="387" spans="11:11" x14ac:dyDescent="0.2">
      <c r="K387" s="6"/>
    </row>
    <row r="388" spans="11:11" x14ac:dyDescent="0.2">
      <c r="K388" s="6"/>
    </row>
    <row r="389" spans="11:11" x14ac:dyDescent="0.2">
      <c r="K389" s="6"/>
    </row>
    <row r="390" spans="11:11" x14ac:dyDescent="0.2">
      <c r="K390" s="6"/>
    </row>
    <row r="391" spans="11:11" x14ac:dyDescent="0.2">
      <c r="K391" s="6"/>
    </row>
    <row r="392" spans="11:11" x14ac:dyDescent="0.2">
      <c r="K392" s="6"/>
    </row>
    <row r="393" spans="11:11" x14ac:dyDescent="0.2">
      <c r="K393" s="6"/>
    </row>
    <row r="394" spans="11:11" x14ac:dyDescent="0.2">
      <c r="K394" s="6"/>
    </row>
    <row r="395" spans="11:11" x14ac:dyDescent="0.2">
      <c r="K395" s="6"/>
    </row>
    <row r="396" spans="11:11" x14ac:dyDescent="0.2">
      <c r="K396" s="6"/>
    </row>
    <row r="397" spans="11:11" x14ac:dyDescent="0.2">
      <c r="K397" s="6"/>
    </row>
    <row r="398" spans="11:11" x14ac:dyDescent="0.2">
      <c r="K398" s="6"/>
    </row>
    <row r="399" spans="11:11" x14ac:dyDescent="0.2">
      <c r="K399" s="6"/>
    </row>
    <row r="400" spans="11:11" x14ac:dyDescent="0.2">
      <c r="K400" s="6"/>
    </row>
    <row r="401" spans="11:11" x14ac:dyDescent="0.2">
      <c r="K401" s="6"/>
    </row>
    <row r="402" spans="11:11" x14ac:dyDescent="0.2">
      <c r="K402" s="6"/>
    </row>
    <row r="403" spans="11:11" x14ac:dyDescent="0.2">
      <c r="K403" s="6"/>
    </row>
    <row r="404" spans="11:11" x14ac:dyDescent="0.2">
      <c r="K404" s="6"/>
    </row>
    <row r="405" spans="11:11" x14ac:dyDescent="0.2">
      <c r="K405" s="6"/>
    </row>
    <row r="406" spans="11:11" x14ac:dyDescent="0.2">
      <c r="K406" s="6"/>
    </row>
    <row r="407" spans="11:11" x14ac:dyDescent="0.2">
      <c r="K407" s="6"/>
    </row>
    <row r="408" spans="11:11" x14ac:dyDescent="0.2">
      <c r="K408" s="6"/>
    </row>
    <row r="409" spans="11:11" x14ac:dyDescent="0.2">
      <c r="K409" s="6"/>
    </row>
    <row r="410" spans="11:11" x14ac:dyDescent="0.2">
      <c r="K410" s="6"/>
    </row>
    <row r="411" spans="11:11" x14ac:dyDescent="0.2">
      <c r="K411" s="6"/>
    </row>
    <row r="412" spans="11:11" x14ac:dyDescent="0.2">
      <c r="K412" s="6"/>
    </row>
    <row r="413" spans="11:11" x14ac:dyDescent="0.2">
      <c r="K413" s="6"/>
    </row>
    <row r="414" spans="11:11" x14ac:dyDescent="0.2">
      <c r="K414" s="6"/>
    </row>
    <row r="415" spans="11:11" x14ac:dyDescent="0.2">
      <c r="K415" s="6"/>
    </row>
    <row r="416" spans="11:11" x14ac:dyDescent="0.2">
      <c r="K416" s="6"/>
    </row>
    <row r="417" spans="11:11" x14ac:dyDescent="0.2">
      <c r="K417" s="6"/>
    </row>
    <row r="418" spans="11:11" x14ac:dyDescent="0.2">
      <c r="K418" s="6"/>
    </row>
    <row r="419" spans="11:11" x14ac:dyDescent="0.2">
      <c r="K419" s="6"/>
    </row>
    <row r="420" spans="11:11" x14ac:dyDescent="0.2">
      <c r="K420" s="6"/>
    </row>
    <row r="421" spans="11:11" x14ac:dyDescent="0.2">
      <c r="K421" s="6"/>
    </row>
    <row r="422" spans="11:11" x14ac:dyDescent="0.2">
      <c r="K422" s="6"/>
    </row>
    <row r="423" spans="11:11" x14ac:dyDescent="0.2">
      <c r="K423" s="6"/>
    </row>
    <row r="424" spans="11:11" x14ac:dyDescent="0.2">
      <c r="K424" s="6"/>
    </row>
    <row r="425" spans="11:11" x14ac:dyDescent="0.2">
      <c r="K425" s="6"/>
    </row>
    <row r="426" spans="11:11" x14ac:dyDescent="0.2">
      <c r="K426" s="6"/>
    </row>
    <row r="427" spans="11:11" x14ac:dyDescent="0.2">
      <c r="K427" s="6"/>
    </row>
    <row r="428" spans="11:11" x14ac:dyDescent="0.2">
      <c r="K428" s="6"/>
    </row>
    <row r="429" spans="11:11" x14ac:dyDescent="0.2">
      <c r="K429" s="6"/>
    </row>
    <row r="430" spans="11:11" x14ac:dyDescent="0.2">
      <c r="K430" s="6"/>
    </row>
    <row r="431" spans="11:11" x14ac:dyDescent="0.2">
      <c r="K431" s="6"/>
    </row>
    <row r="432" spans="11:11" x14ac:dyDescent="0.2">
      <c r="K432" s="6"/>
    </row>
    <row r="433" spans="11:11" x14ac:dyDescent="0.2">
      <c r="K433" s="6"/>
    </row>
    <row r="434" spans="11:11" x14ac:dyDescent="0.2">
      <c r="K434" s="6"/>
    </row>
    <row r="435" spans="11:11" x14ac:dyDescent="0.2">
      <c r="K435" s="6"/>
    </row>
    <row r="436" spans="11:11" x14ac:dyDescent="0.2">
      <c r="K436" s="6"/>
    </row>
    <row r="437" spans="11:11" x14ac:dyDescent="0.2">
      <c r="K437" s="6"/>
    </row>
    <row r="438" spans="11:11" x14ac:dyDescent="0.2">
      <c r="K438" s="6"/>
    </row>
    <row r="439" spans="11:11" x14ac:dyDescent="0.2">
      <c r="K439" s="6"/>
    </row>
    <row r="440" spans="11:11" x14ac:dyDescent="0.2">
      <c r="K440" s="6"/>
    </row>
    <row r="441" spans="11:11" x14ac:dyDescent="0.2">
      <c r="K441" s="6"/>
    </row>
    <row r="442" spans="11:11" x14ac:dyDescent="0.2">
      <c r="K442" s="6"/>
    </row>
    <row r="443" spans="11:11" x14ac:dyDescent="0.2">
      <c r="K443" s="6"/>
    </row>
    <row r="444" spans="11:11" x14ac:dyDescent="0.2">
      <c r="K444" s="6"/>
    </row>
    <row r="445" spans="11:11" x14ac:dyDescent="0.2">
      <c r="K445" s="6"/>
    </row>
    <row r="446" spans="11:11" x14ac:dyDescent="0.2">
      <c r="K446" s="6"/>
    </row>
    <row r="447" spans="11:11" x14ac:dyDescent="0.2">
      <c r="K447" s="6"/>
    </row>
    <row r="448" spans="11:11" x14ac:dyDescent="0.2">
      <c r="K448" s="6"/>
    </row>
    <row r="449" spans="11:11" x14ac:dyDescent="0.2">
      <c r="K449" s="6"/>
    </row>
    <row r="450" spans="11:11" x14ac:dyDescent="0.2">
      <c r="K450" s="6"/>
    </row>
    <row r="451" spans="11:11" x14ac:dyDescent="0.2">
      <c r="K451" s="6"/>
    </row>
    <row r="452" spans="11:11" x14ac:dyDescent="0.2">
      <c r="K452" s="6"/>
    </row>
    <row r="453" spans="11:11" x14ac:dyDescent="0.2">
      <c r="K453" s="6"/>
    </row>
    <row r="454" spans="11:11" x14ac:dyDescent="0.2">
      <c r="K454" s="6"/>
    </row>
    <row r="455" spans="11:11" x14ac:dyDescent="0.2">
      <c r="K455" s="6"/>
    </row>
    <row r="456" spans="11:11" x14ac:dyDescent="0.2">
      <c r="K456" s="6"/>
    </row>
    <row r="457" spans="11:11" x14ac:dyDescent="0.2">
      <c r="K457" s="6"/>
    </row>
    <row r="458" spans="11:11" x14ac:dyDescent="0.2">
      <c r="K458" s="6"/>
    </row>
    <row r="459" spans="11:11" x14ac:dyDescent="0.2">
      <c r="K459" s="6"/>
    </row>
    <row r="460" spans="11:11" x14ac:dyDescent="0.2">
      <c r="K460" s="6"/>
    </row>
    <row r="461" spans="11:11" x14ac:dyDescent="0.2">
      <c r="K461" s="6"/>
    </row>
    <row r="462" spans="11:11" x14ac:dyDescent="0.2">
      <c r="K462" s="6"/>
    </row>
    <row r="463" spans="11:11" x14ac:dyDescent="0.2">
      <c r="K463" s="6"/>
    </row>
    <row r="464" spans="11:11" x14ac:dyDescent="0.2">
      <c r="K464" s="6"/>
    </row>
    <row r="465" spans="11:11" x14ac:dyDescent="0.2">
      <c r="K465" s="6"/>
    </row>
    <row r="466" spans="11:11" x14ac:dyDescent="0.2">
      <c r="K466" s="6"/>
    </row>
    <row r="467" spans="11:11" x14ac:dyDescent="0.2">
      <c r="K467" s="6"/>
    </row>
    <row r="468" spans="11:11" x14ac:dyDescent="0.2">
      <c r="K468" s="6"/>
    </row>
    <row r="469" spans="11:11" x14ac:dyDescent="0.2">
      <c r="K469" s="6"/>
    </row>
    <row r="470" spans="11:11" x14ac:dyDescent="0.2">
      <c r="K470" s="6"/>
    </row>
    <row r="471" spans="11:11" x14ac:dyDescent="0.2">
      <c r="K471" s="6"/>
    </row>
    <row r="472" spans="11:11" x14ac:dyDescent="0.2">
      <c r="K472" s="6"/>
    </row>
    <row r="473" spans="11:11" x14ac:dyDescent="0.2">
      <c r="K473" s="6"/>
    </row>
    <row r="474" spans="11:11" x14ac:dyDescent="0.2">
      <c r="K474" s="6"/>
    </row>
    <row r="475" spans="11:11" x14ac:dyDescent="0.2">
      <c r="K475" s="6"/>
    </row>
    <row r="476" spans="11:11" x14ac:dyDescent="0.2">
      <c r="K476" s="6"/>
    </row>
    <row r="477" spans="11:11" x14ac:dyDescent="0.2">
      <c r="K477" s="6"/>
    </row>
    <row r="478" spans="11:11" x14ac:dyDescent="0.2">
      <c r="K478" s="6"/>
    </row>
    <row r="479" spans="11:11" x14ac:dyDescent="0.2">
      <c r="K479" s="6"/>
    </row>
    <row r="480" spans="11:11" x14ac:dyDescent="0.2">
      <c r="K480" s="6"/>
    </row>
    <row r="481" spans="11:11" x14ac:dyDescent="0.2">
      <c r="K481" s="6"/>
    </row>
    <row r="482" spans="11:11" x14ac:dyDescent="0.2">
      <c r="K482" s="6"/>
    </row>
    <row r="483" spans="11:11" x14ac:dyDescent="0.2">
      <c r="K483" s="6"/>
    </row>
    <row r="484" spans="11:11" x14ac:dyDescent="0.2">
      <c r="K484" s="6"/>
    </row>
    <row r="485" spans="11:11" x14ac:dyDescent="0.2">
      <c r="K485" s="6"/>
    </row>
    <row r="486" spans="11:11" x14ac:dyDescent="0.2">
      <c r="K486" s="6"/>
    </row>
    <row r="487" spans="11:11" x14ac:dyDescent="0.2">
      <c r="K487" s="6"/>
    </row>
    <row r="488" spans="11:11" x14ac:dyDescent="0.2">
      <c r="K488" s="6"/>
    </row>
    <row r="489" spans="11:11" x14ac:dyDescent="0.2">
      <c r="K489" s="6"/>
    </row>
    <row r="490" spans="11:11" x14ac:dyDescent="0.2">
      <c r="K490" s="6"/>
    </row>
    <row r="491" spans="11:11" x14ac:dyDescent="0.2">
      <c r="K491" s="6"/>
    </row>
    <row r="492" spans="11:11" x14ac:dyDescent="0.2">
      <c r="K492" s="6"/>
    </row>
    <row r="493" spans="11:11" x14ac:dyDescent="0.2">
      <c r="K493" s="6"/>
    </row>
    <row r="494" spans="11:11" x14ac:dyDescent="0.2">
      <c r="K494" s="6"/>
    </row>
    <row r="495" spans="11:11" x14ac:dyDescent="0.2">
      <c r="K495" s="6"/>
    </row>
    <row r="496" spans="11:11" x14ac:dyDescent="0.2">
      <c r="K496" s="6"/>
    </row>
    <row r="497" spans="11:11" x14ac:dyDescent="0.2">
      <c r="K497" s="6"/>
    </row>
    <row r="498" spans="11:11" x14ac:dyDescent="0.2">
      <c r="K498" s="6"/>
    </row>
    <row r="499" spans="11:11" x14ac:dyDescent="0.2">
      <c r="K499" s="6"/>
    </row>
    <row r="500" spans="11:11" x14ac:dyDescent="0.2">
      <c r="K500" s="6"/>
    </row>
    <row r="501" spans="11:11" x14ac:dyDescent="0.2">
      <c r="K501" s="6"/>
    </row>
    <row r="502" spans="11:11" x14ac:dyDescent="0.2">
      <c r="K502" s="6"/>
    </row>
    <row r="503" spans="11:11" x14ac:dyDescent="0.2">
      <c r="K503" s="6"/>
    </row>
    <row r="504" spans="11:11" x14ac:dyDescent="0.2">
      <c r="K504" s="6"/>
    </row>
    <row r="505" spans="11:11" x14ac:dyDescent="0.2">
      <c r="K505" s="6"/>
    </row>
    <row r="506" spans="11:11" x14ac:dyDescent="0.2">
      <c r="K506" s="6"/>
    </row>
    <row r="507" spans="11:11" x14ac:dyDescent="0.2">
      <c r="K507" s="6"/>
    </row>
    <row r="508" spans="11:11" x14ac:dyDescent="0.2">
      <c r="K508" s="6"/>
    </row>
    <row r="509" spans="11:11" x14ac:dyDescent="0.2">
      <c r="K509" s="6"/>
    </row>
    <row r="510" spans="11:11" x14ac:dyDescent="0.2">
      <c r="K510" s="6"/>
    </row>
    <row r="511" spans="11:11" x14ac:dyDescent="0.2">
      <c r="K511" s="6"/>
    </row>
    <row r="512" spans="11:11" x14ac:dyDescent="0.2">
      <c r="K512" s="6"/>
    </row>
    <row r="513" spans="11:11" x14ac:dyDescent="0.2">
      <c r="K513" s="6"/>
    </row>
    <row r="514" spans="11:11" x14ac:dyDescent="0.2">
      <c r="K514" s="6"/>
    </row>
    <row r="515" spans="11:11" x14ac:dyDescent="0.2">
      <c r="K515" s="6"/>
    </row>
    <row r="516" spans="11:11" x14ac:dyDescent="0.2">
      <c r="K516" s="6"/>
    </row>
    <row r="517" spans="11:11" x14ac:dyDescent="0.2">
      <c r="K517" s="6"/>
    </row>
    <row r="518" spans="11:11" x14ac:dyDescent="0.2">
      <c r="K518" s="6"/>
    </row>
    <row r="519" spans="11:11" x14ac:dyDescent="0.2">
      <c r="K519" s="6"/>
    </row>
    <row r="520" spans="11:11" x14ac:dyDescent="0.2">
      <c r="K520" s="6"/>
    </row>
    <row r="521" spans="11:11" x14ac:dyDescent="0.2">
      <c r="K521" s="6"/>
    </row>
    <row r="522" spans="11:11" x14ac:dyDescent="0.2">
      <c r="K522" s="6"/>
    </row>
    <row r="523" spans="11:11" x14ac:dyDescent="0.2">
      <c r="K523" s="6"/>
    </row>
    <row r="524" spans="11:11" x14ac:dyDescent="0.2">
      <c r="K524" s="6"/>
    </row>
    <row r="525" spans="11:11" x14ac:dyDescent="0.2">
      <c r="K525" s="6"/>
    </row>
    <row r="526" spans="11:11" x14ac:dyDescent="0.2">
      <c r="K526" s="6"/>
    </row>
    <row r="527" spans="11:11" x14ac:dyDescent="0.2">
      <c r="K527" s="6"/>
    </row>
    <row r="528" spans="11:11" x14ac:dyDescent="0.2">
      <c r="K528" s="6"/>
    </row>
    <row r="529" spans="11:11" x14ac:dyDescent="0.2">
      <c r="K529" s="6"/>
    </row>
    <row r="530" spans="11:11" x14ac:dyDescent="0.2">
      <c r="K530" s="6"/>
    </row>
    <row r="531" spans="11:11" x14ac:dyDescent="0.2">
      <c r="K531" s="6"/>
    </row>
    <row r="532" spans="11:11" x14ac:dyDescent="0.2">
      <c r="K532" s="6"/>
    </row>
    <row r="533" spans="11:11" x14ac:dyDescent="0.2">
      <c r="K533" s="6"/>
    </row>
    <row r="534" spans="11:11" x14ac:dyDescent="0.2">
      <c r="K534" s="6"/>
    </row>
    <row r="535" spans="11:11" x14ac:dyDescent="0.2">
      <c r="K535" s="6"/>
    </row>
    <row r="536" spans="11:11" x14ac:dyDescent="0.2">
      <c r="K536" s="6"/>
    </row>
    <row r="537" spans="11:11" x14ac:dyDescent="0.2">
      <c r="K537" s="6"/>
    </row>
    <row r="538" spans="11:11" x14ac:dyDescent="0.2">
      <c r="K538" s="6"/>
    </row>
    <row r="539" spans="11:11" x14ac:dyDescent="0.2">
      <c r="K539" s="6"/>
    </row>
    <row r="540" spans="11:11" x14ac:dyDescent="0.2">
      <c r="K540" s="6"/>
    </row>
    <row r="541" spans="11:11" x14ac:dyDescent="0.2">
      <c r="K541" s="6"/>
    </row>
    <row r="542" spans="11:11" x14ac:dyDescent="0.2">
      <c r="K542" s="6"/>
    </row>
    <row r="543" spans="11:11" x14ac:dyDescent="0.2">
      <c r="K543" s="6"/>
    </row>
    <row r="544" spans="11:11" x14ac:dyDescent="0.2">
      <c r="K544" s="6"/>
    </row>
    <row r="545" spans="11:11" x14ac:dyDescent="0.2">
      <c r="K545" s="6"/>
    </row>
    <row r="546" spans="11:11" x14ac:dyDescent="0.2">
      <c r="K546" s="6"/>
    </row>
    <row r="547" spans="11:11" x14ac:dyDescent="0.2">
      <c r="K547" s="6"/>
    </row>
    <row r="548" spans="11:11" x14ac:dyDescent="0.2">
      <c r="K548" s="6"/>
    </row>
    <row r="549" spans="11:11" x14ac:dyDescent="0.2">
      <c r="K549" s="6"/>
    </row>
    <row r="550" spans="11:11" x14ac:dyDescent="0.2">
      <c r="K550" s="6"/>
    </row>
    <row r="551" spans="11:11" x14ac:dyDescent="0.2">
      <c r="K551" s="6"/>
    </row>
    <row r="552" spans="11:11" x14ac:dyDescent="0.2">
      <c r="K552" s="6"/>
    </row>
    <row r="553" spans="11:11" x14ac:dyDescent="0.2">
      <c r="K553" s="6"/>
    </row>
    <row r="554" spans="11:11" x14ac:dyDescent="0.2">
      <c r="K554" s="6"/>
    </row>
    <row r="555" spans="11:11" x14ac:dyDescent="0.2">
      <c r="K555" s="6"/>
    </row>
    <row r="556" spans="11:11" x14ac:dyDescent="0.2">
      <c r="K556" s="6"/>
    </row>
    <row r="557" spans="11:11" x14ac:dyDescent="0.2">
      <c r="K557" s="6"/>
    </row>
    <row r="558" spans="11:11" x14ac:dyDescent="0.2">
      <c r="K558" s="6"/>
    </row>
    <row r="559" spans="11:11" x14ac:dyDescent="0.2">
      <c r="K559" s="6"/>
    </row>
    <row r="560" spans="11:11" x14ac:dyDescent="0.2">
      <c r="K560" s="6"/>
    </row>
    <row r="561" spans="11:11" x14ac:dyDescent="0.2">
      <c r="K561" s="6"/>
    </row>
    <row r="562" spans="11:11" x14ac:dyDescent="0.2">
      <c r="K562" s="6"/>
    </row>
    <row r="563" spans="11:11" x14ac:dyDescent="0.2">
      <c r="K563" s="6"/>
    </row>
    <row r="564" spans="11:11" x14ac:dyDescent="0.2">
      <c r="K564" s="6"/>
    </row>
    <row r="565" spans="11:11" x14ac:dyDescent="0.2">
      <c r="K565" s="6"/>
    </row>
    <row r="566" spans="11:11" x14ac:dyDescent="0.2">
      <c r="K566" s="6"/>
    </row>
    <row r="567" spans="11:11" x14ac:dyDescent="0.2">
      <c r="K567" s="6"/>
    </row>
    <row r="568" spans="11:11" x14ac:dyDescent="0.2">
      <c r="K568" s="6"/>
    </row>
    <row r="569" spans="11:11" x14ac:dyDescent="0.2">
      <c r="K569" s="6"/>
    </row>
    <row r="570" spans="11:11" x14ac:dyDescent="0.2">
      <c r="K570" s="6"/>
    </row>
    <row r="571" spans="11:11" x14ac:dyDescent="0.2">
      <c r="K571" s="6"/>
    </row>
    <row r="572" spans="11:11" x14ac:dyDescent="0.2">
      <c r="K572" s="6"/>
    </row>
    <row r="573" spans="11:11" x14ac:dyDescent="0.2">
      <c r="K573" s="6"/>
    </row>
    <row r="574" spans="11:11" x14ac:dyDescent="0.2">
      <c r="K574" s="6"/>
    </row>
    <row r="575" spans="11:11" x14ac:dyDescent="0.2">
      <c r="K575" s="6"/>
    </row>
    <row r="576" spans="11:11" x14ac:dyDescent="0.2">
      <c r="K576" s="6"/>
    </row>
    <row r="577" spans="11:11" x14ac:dyDescent="0.2">
      <c r="K577" s="6"/>
    </row>
    <row r="578" spans="11:11" x14ac:dyDescent="0.2">
      <c r="K578" s="6"/>
    </row>
    <row r="579" spans="11:11" x14ac:dyDescent="0.2">
      <c r="K579" s="6"/>
    </row>
    <row r="580" spans="11:11" x14ac:dyDescent="0.2">
      <c r="K580" s="6"/>
    </row>
    <row r="581" spans="11:11" x14ac:dyDescent="0.2">
      <c r="K581" s="6"/>
    </row>
    <row r="582" spans="11:11" x14ac:dyDescent="0.2">
      <c r="K582" s="6"/>
    </row>
    <row r="583" spans="11:11" x14ac:dyDescent="0.2">
      <c r="K583" s="6"/>
    </row>
    <row r="584" spans="11:11" x14ac:dyDescent="0.2">
      <c r="K584" s="6"/>
    </row>
    <row r="585" spans="11:11" x14ac:dyDescent="0.2">
      <c r="K585" s="6"/>
    </row>
    <row r="586" spans="11:11" x14ac:dyDescent="0.2">
      <c r="K586" s="6"/>
    </row>
    <row r="587" spans="11:11" x14ac:dyDescent="0.2">
      <c r="K587" s="6"/>
    </row>
    <row r="588" spans="11:11" x14ac:dyDescent="0.2">
      <c r="K588" s="6"/>
    </row>
    <row r="589" spans="11:11" x14ac:dyDescent="0.2">
      <c r="K589" s="6"/>
    </row>
    <row r="590" spans="11:11" x14ac:dyDescent="0.2">
      <c r="K590" s="6"/>
    </row>
    <row r="591" spans="11:11" x14ac:dyDescent="0.2">
      <c r="K591" s="6"/>
    </row>
    <row r="592" spans="11:11" x14ac:dyDescent="0.2">
      <c r="K592" s="6"/>
    </row>
    <row r="593" spans="11:11" x14ac:dyDescent="0.2">
      <c r="K593" s="6"/>
    </row>
    <row r="594" spans="11:11" x14ac:dyDescent="0.2">
      <c r="K594" s="6"/>
    </row>
    <row r="595" spans="11:11" x14ac:dyDescent="0.2">
      <c r="K595" s="6"/>
    </row>
    <row r="596" spans="11:11" x14ac:dyDescent="0.2">
      <c r="K596" s="6"/>
    </row>
    <row r="597" spans="11:11" x14ac:dyDescent="0.2">
      <c r="K597" s="6"/>
    </row>
    <row r="598" spans="11:11" x14ac:dyDescent="0.2">
      <c r="K598" s="6"/>
    </row>
    <row r="599" spans="11:11" x14ac:dyDescent="0.2">
      <c r="K599" s="6"/>
    </row>
    <row r="600" spans="11:11" x14ac:dyDescent="0.2">
      <c r="K600" s="6"/>
    </row>
    <row r="601" spans="11:11" x14ac:dyDescent="0.2">
      <c r="K601" s="6"/>
    </row>
    <row r="602" spans="11:11" x14ac:dyDescent="0.2">
      <c r="K602" s="6"/>
    </row>
    <row r="603" spans="11:11" x14ac:dyDescent="0.2">
      <c r="K603" s="6"/>
    </row>
    <row r="604" spans="11:11" x14ac:dyDescent="0.2">
      <c r="K604" s="6"/>
    </row>
    <row r="605" spans="11:11" x14ac:dyDescent="0.2">
      <c r="K605" s="6"/>
    </row>
    <row r="606" spans="11:11" x14ac:dyDescent="0.2">
      <c r="K606" s="6"/>
    </row>
    <row r="607" spans="11:11" x14ac:dyDescent="0.2">
      <c r="K607" s="6"/>
    </row>
    <row r="608" spans="11:11" x14ac:dyDescent="0.2">
      <c r="K608" s="6"/>
    </row>
    <row r="609" spans="11:11" x14ac:dyDescent="0.2">
      <c r="K609" s="6"/>
    </row>
    <row r="610" spans="11:11" x14ac:dyDescent="0.2">
      <c r="K610" s="6"/>
    </row>
    <row r="611" spans="11:11" x14ac:dyDescent="0.2">
      <c r="K611" s="6"/>
    </row>
    <row r="612" spans="11:11" x14ac:dyDescent="0.2">
      <c r="K612" s="6"/>
    </row>
    <row r="613" spans="11:11" x14ac:dyDescent="0.2">
      <c r="K613" s="6"/>
    </row>
    <row r="614" spans="11:11" x14ac:dyDescent="0.2">
      <c r="K614" s="6"/>
    </row>
    <row r="615" spans="11:11" x14ac:dyDescent="0.2">
      <c r="K615" s="6"/>
    </row>
    <row r="616" spans="11:11" x14ac:dyDescent="0.2">
      <c r="K616" s="6"/>
    </row>
    <row r="617" spans="11:11" x14ac:dyDescent="0.2">
      <c r="K617" s="6"/>
    </row>
    <row r="618" spans="11:11" x14ac:dyDescent="0.2">
      <c r="K618" s="6"/>
    </row>
    <row r="619" spans="11:11" x14ac:dyDescent="0.2">
      <c r="K619" s="6"/>
    </row>
    <row r="620" spans="11:11" x14ac:dyDescent="0.2">
      <c r="K620" s="6"/>
    </row>
  </sheetData>
  <sheetProtection formatCells="0" formatColumns="0" formatRows="0" insertColumns="0" insertRows="0" insertHyperlinks="0" deleteColumns="0" deleteRows="0" sort="0" autoFilter="0" pivotTables="0"/>
  <mergeCells count="55">
    <mergeCell ref="H153:H154"/>
    <mergeCell ref="I153:I154"/>
    <mergeCell ref="J153:J154"/>
    <mergeCell ref="K153:K154"/>
    <mergeCell ref="B154:C154"/>
    <mergeCell ref="D154:E154"/>
    <mergeCell ref="F154:G154"/>
    <mergeCell ref="A1:A2"/>
    <mergeCell ref="B1:C1"/>
    <mergeCell ref="D1:E1"/>
    <mergeCell ref="F1:G1"/>
    <mergeCell ref="I1:J1"/>
    <mergeCell ref="K1:K2"/>
    <mergeCell ref="H130:H131"/>
    <mergeCell ref="I130:I131"/>
    <mergeCell ref="J130:J131"/>
    <mergeCell ref="K130:K131"/>
    <mergeCell ref="J115:J116"/>
    <mergeCell ref="K115:K116"/>
    <mergeCell ref="H110:H111"/>
    <mergeCell ref="I110:I111"/>
    <mergeCell ref="J110:J111"/>
    <mergeCell ref="K110:K111"/>
    <mergeCell ref="J80:J81"/>
    <mergeCell ref="K80:K81"/>
    <mergeCell ref="H52:H53"/>
    <mergeCell ref="I52:I53"/>
    <mergeCell ref="J52:J53"/>
    <mergeCell ref="B131:C131"/>
    <mergeCell ref="D131:E131"/>
    <mergeCell ref="F131:G131"/>
    <mergeCell ref="H115:H116"/>
    <mergeCell ref="I115:I116"/>
    <mergeCell ref="B116:C116"/>
    <mergeCell ref="D116:E116"/>
    <mergeCell ref="F116:G116"/>
    <mergeCell ref="B111:C111"/>
    <mergeCell ref="D111:E111"/>
    <mergeCell ref="F111:G111"/>
    <mergeCell ref="H80:H81"/>
    <mergeCell ref="I80:I81"/>
    <mergeCell ref="B81:C81"/>
    <mergeCell ref="D81:E81"/>
    <mergeCell ref="F81:G81"/>
    <mergeCell ref="K52:K53"/>
    <mergeCell ref="B53:C53"/>
    <mergeCell ref="D53:E53"/>
    <mergeCell ref="F53:G53"/>
    <mergeCell ref="H27:H28"/>
    <mergeCell ref="I27:I28"/>
    <mergeCell ref="J27:J28"/>
    <mergeCell ref="K27:K28"/>
    <mergeCell ref="B28:C28"/>
    <mergeCell ref="D28:E28"/>
    <mergeCell ref="F28:G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</vt:lpstr>
      <vt:lpstr>MARS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26092Direction</dc:creator>
  <cp:lastModifiedBy>26092Direction</cp:lastModifiedBy>
  <dcterms:created xsi:type="dcterms:W3CDTF">2023-03-06T15:08:43Z</dcterms:created>
  <dcterms:modified xsi:type="dcterms:W3CDTF">2023-03-08T16:09:07Z</dcterms:modified>
</cp:coreProperties>
</file>