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5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loé\Desktop\Clémence\Cours\L3\Info\"/>
    </mc:Choice>
  </mc:AlternateContent>
  <bookViews>
    <workbookView xWindow="0" yWindow="0" windowWidth="20490" windowHeight="6930" activeTab="2"/>
  </bookViews>
  <sheets>
    <sheet name="Feuil1" sheetId="1" r:id="rId1"/>
    <sheet name="Feuil2" sheetId="2" r:id="rId2"/>
    <sheet name="Accueil" sheetId="4" r:id="rId3"/>
    <sheet name="Facile" sheetId="5" r:id="rId4"/>
    <sheet name="Moyen" sheetId="7" r:id="rId5"/>
    <sheet name="Difficile" sheetId="8" r:id="rId6"/>
    <sheet name="Sportif" sheetId="9" r:id="rId7"/>
    <sheet name="Statistiques" sheetId="10" r:id="rId8"/>
  </sheets>
  <definedNames>
    <definedName name="les_images">INDIRECT(VLOOKUP(Feuil2!$D$10,Feuil2!$D$6:$F$8,3,0))</definedName>
    <definedName name="liste">Feuil2!$D$6:$D$8</definedName>
  </definedNames>
  <calcPr calcId="171027"/>
</workbook>
</file>

<file path=xl/calcChain.xml><?xml version="1.0" encoding="utf-8"?>
<calcChain xmlns="http://schemas.openxmlformats.org/spreadsheetml/2006/main">
  <c r="J4" i="8" l="1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 s="1"/>
  <c r="J3" i="7"/>
  <c r="J3" i="8"/>
  <c r="I3" i="7"/>
  <c r="C18" i="8" l="1"/>
  <c r="J4" i="7"/>
  <c r="J5" i="7"/>
  <c r="J6" i="7"/>
  <c r="J7" i="7"/>
  <c r="J8" i="7"/>
  <c r="J9" i="7"/>
  <c r="J10" i="7"/>
  <c r="J11" i="7"/>
  <c r="J12" i="7"/>
  <c r="J13" i="7"/>
  <c r="J14" i="7"/>
  <c r="I4" i="7"/>
  <c r="I5" i="7"/>
  <c r="I6" i="7"/>
  <c r="I7" i="7"/>
  <c r="I8" i="7"/>
  <c r="I9" i="7"/>
  <c r="I10" i="7"/>
  <c r="I11" i="7"/>
  <c r="I12" i="7"/>
  <c r="I13" i="7"/>
  <c r="I14" i="7"/>
  <c r="I15" i="7" s="1"/>
  <c r="I3" i="5"/>
  <c r="H3" i="5"/>
  <c r="C15" i="7" l="1"/>
  <c r="I4" i="5"/>
  <c r="I5" i="5"/>
  <c r="I6" i="5"/>
  <c r="I7" i="5"/>
  <c r="I8" i="5"/>
  <c r="I9" i="5"/>
  <c r="I10" i="5"/>
  <c r="I11" i="5"/>
  <c r="J9" i="1"/>
  <c r="B19" i="1"/>
  <c r="H19" i="1"/>
  <c r="H10" i="1"/>
  <c r="H11" i="1"/>
  <c r="I10" i="1"/>
  <c r="H4" i="5"/>
  <c r="H5" i="5"/>
  <c r="H6" i="5"/>
  <c r="H7" i="5"/>
  <c r="H8" i="5"/>
  <c r="H9" i="5"/>
  <c r="H10" i="5"/>
  <c r="H11" i="5"/>
  <c r="H12" i="5" s="1"/>
  <c r="C15" i="5" l="1"/>
  <c r="C12" i="5"/>
  <c r="F7" i="2"/>
  <c r="F8" i="2"/>
  <c r="F6" i="2"/>
  <c r="I11" i="1" l="1"/>
  <c r="I12" i="1"/>
  <c r="I13" i="1"/>
  <c r="H12" i="1"/>
  <c r="H13" i="1"/>
  <c r="D19" i="1" l="1"/>
  <c r="E19" i="1"/>
  <c r="I14" i="1"/>
  <c r="I15" i="1"/>
  <c r="I16" i="1"/>
  <c r="I17" i="1"/>
  <c r="I18" i="1"/>
  <c r="C19" i="1" l="1"/>
  <c r="H14" i="1"/>
  <c r="H15" i="1"/>
  <c r="H16" i="1"/>
  <c r="H17" i="1"/>
  <c r="H18" i="1"/>
</calcChain>
</file>

<file path=xl/sharedStrings.xml><?xml version="1.0" encoding="utf-8"?>
<sst xmlns="http://schemas.openxmlformats.org/spreadsheetml/2006/main" count="31" uniqueCount="24">
  <si>
    <t>Blanc (Code à modifier)</t>
  </si>
  <si>
    <t>Total</t>
  </si>
  <si>
    <t>Rouge (Code Bon)</t>
  </si>
  <si>
    <t xml:space="preserve">1 - Athlétisme </t>
  </si>
  <si>
    <t>2 - Handball</t>
  </si>
  <si>
    <t>3 - Rugby</t>
  </si>
  <si>
    <t>4 - Volley</t>
  </si>
  <si>
    <t>Colonne B</t>
  </si>
  <si>
    <t>Colonne C</t>
  </si>
  <si>
    <t>Colonne D</t>
  </si>
  <si>
    <t>Colonne E</t>
  </si>
  <si>
    <t>Hiver</t>
  </si>
  <si>
    <t>Eté</t>
  </si>
  <si>
    <t>Automne</t>
  </si>
  <si>
    <r>
      <rPr>
        <sz val="25"/>
        <color theme="7" tint="-0.499984740745262"/>
        <rFont val="Bodoni MT Condensed"/>
        <family val="1"/>
      </rPr>
      <t xml:space="preserve">  </t>
    </r>
    <r>
      <rPr>
        <sz val="25"/>
        <color theme="7" tint="-0.499984740745262"/>
        <rFont val="Broadway"/>
        <family val="5"/>
      </rPr>
      <t xml:space="preserve"> </t>
    </r>
  </si>
  <si>
    <t>MASTERMIND</t>
  </si>
  <si>
    <t>Bienvenue au célèbre jeu du</t>
  </si>
  <si>
    <t xml:space="preserve">      Accéder aux statistiques</t>
  </si>
  <si>
    <t>Niveau Facile</t>
  </si>
  <si>
    <t>Combinaison à     deviner</t>
  </si>
  <si>
    <t>Chiffre à modifier</t>
  </si>
  <si>
    <t>Chiffre bien placé</t>
  </si>
  <si>
    <t>Niveau Moyen</t>
  </si>
  <si>
    <t>Niveau Difficile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</si>
</sst>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25"/>
      <color theme="7" tint="-0.499984740745262"/>
      <name val="Broadway"/>
      <family val="5"/>
    </font>
    <font>
      <sz val="25"/>
      <color theme="7" tint="-0.499984740745262"/>
      <name val="Bodoni MT Condensed"/>
      <family val="1"/>
    </font>
    <font>
      <sz val="25"/>
      <color theme="7" tint="-0.499984740745262"/>
      <name val="Broadway"/>
      <family val="1"/>
    </font>
    <font>
      <sz val="16"/>
      <color theme="7" tint="-0.499984740745262"/>
      <name val="Broadway"/>
      <family val="5"/>
    </font>
    <font>
      <sz val="16"/>
      <color theme="7" tint="-0.499984740745262"/>
      <name val="Magneto"/>
      <family val="5"/>
    </font>
    <font>
      <sz val="28"/>
      <color theme="7" tint="-0.499984740745262"/>
      <name val="Broadway"/>
      <family val="5"/>
    </font>
    <font>
      <sz val="10"/>
      <color theme="1"/>
      <name val="Baskerville Old Face"/>
      <family val="1"/>
    </font>
    <font>
      <sz val="14"/>
      <color theme="5" tint="-0.249977111117893"/>
      <name val="Magneto"/>
      <family val="5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1"/>
      <color rgb="FFFF0000"/>
      <name val="Arial Black"/>
      <family val="2"/>
    </font>
    <font>
      <sz val="14"/>
      <color rgb="FF0066CC"/>
      <name val="Gloucester MT Extra Condensed"/>
      <family val="1"/>
    </font>
    <font>
      <sz val="11"/>
      <color rgb="FF4D4D4D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0"/>
      <name val="Magneto"/>
      <family val="5"/>
    </font>
    <font>
      <sz val="15"/>
      <color rgb="FF993366"/>
      <name val="Magneto"/>
      <family val="5"/>
    </font>
    <font>
      <sz val="8"/>
      <name val="Times New Roman"/>
      <family val="1"/>
    </font>
    <font>
      <sz val="9"/>
      <color theme="2" tint="-0.89999084444715716"/>
      <name val="Times New Roman"/>
      <family val="1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rgb="FFCC0000"/>
      <name val="Arial Black"/>
      <family val="2"/>
    </font>
    <font>
      <sz val="15"/>
      <color theme="8" tint="0.59999389629810485"/>
      <name val="Magneto"/>
      <family val="5"/>
    </font>
    <font>
      <sz val="11"/>
      <color theme="0"/>
      <name val="Times New Roman"/>
      <family val="1"/>
    </font>
    <font>
      <sz val="9"/>
      <color theme="0"/>
      <name val="Times New Roman"/>
      <family val="1"/>
    </font>
    <font>
      <sz val="11"/>
      <color theme="9" tint="0.79998168889431442"/>
      <name val="Arial Black"/>
      <family val="2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4D4D4D"/>
        <bgColor indexed="64"/>
      </patternFill>
    </fill>
    <fill>
      <patternFill patternType="solid">
        <fgColor theme="6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/>
      </patternFill>
    </fill>
    <fill>
      <patternFill patternType="solid">
        <fgColor rgb="FF0070C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17" fillId="6" borderId="0" applyNumberFormat="0" applyBorder="0" applyAlignment="0" applyProtection="0"/>
    <xf numFmtId="0" fontId="17" fillId="8" borderId="0" applyNumberFormat="0" applyBorder="0" applyAlignment="0" applyProtection="0"/>
  </cellStyleXfs>
  <cellXfs count="109">
    <xf numFmtId="0" fontId="0" fillId="0" borderId="0" xfId="0"/>
    <xf numFmtId="0" fontId="1" fillId="0" borderId="0" xfId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/>
    <xf numFmtId="0" fontId="0" fillId="2" borderId="0" xfId="0" applyFont="1" applyFill="1" applyAlignment="1">
      <alignment horizontal="center" vertical="center"/>
    </xf>
    <xf numFmtId="0" fontId="3" fillId="3" borderId="0" xfId="2"/>
    <xf numFmtId="0" fontId="6" fillId="3" borderId="0" xfId="2" applyFont="1" applyAlignment="1">
      <alignment vertical="center"/>
    </xf>
    <xf numFmtId="0" fontId="4" fillId="3" borderId="0" xfId="2" applyFont="1" applyAlignment="1">
      <alignment vertical="center"/>
    </xf>
    <xf numFmtId="0" fontId="3" fillId="4" borderId="0" xfId="3"/>
    <xf numFmtId="0" fontId="3" fillId="4" borderId="0" xfId="3" applyBorder="1"/>
    <xf numFmtId="0" fontId="12" fillId="4" borderId="0" xfId="3" applyFont="1" applyAlignment="1">
      <alignment horizontal="center" vertical="top" wrapText="1"/>
    </xf>
    <xf numFmtId="0" fontId="3" fillId="4" borderId="14" xfId="3" applyBorder="1"/>
    <xf numFmtId="0" fontId="13" fillId="4" borderId="27" xfId="3" applyFont="1" applyBorder="1" applyAlignment="1">
      <alignment horizontal="center" vertical="center" wrapText="1"/>
    </xf>
    <xf numFmtId="0" fontId="13" fillId="4" borderId="28" xfId="3" applyFont="1" applyBorder="1" applyAlignment="1">
      <alignment horizontal="center" vertical="center" wrapText="1"/>
    </xf>
    <xf numFmtId="0" fontId="3" fillId="4" borderId="0" xfId="3" applyAlignment="1"/>
    <xf numFmtId="0" fontId="16" fillId="5" borderId="20" xfId="3" applyFont="1" applyFill="1" applyBorder="1"/>
    <xf numFmtId="0" fontId="16" fillId="5" borderId="11" xfId="3" applyFont="1" applyFill="1" applyBorder="1"/>
    <xf numFmtId="0" fontId="16" fillId="5" borderId="21" xfId="3" applyFont="1" applyFill="1" applyBorder="1"/>
    <xf numFmtId="0" fontId="16" fillId="5" borderId="12" xfId="3" applyFont="1" applyFill="1" applyBorder="1"/>
    <xf numFmtId="0" fontId="3" fillId="4" borderId="22" xfId="3" applyBorder="1" applyAlignment="1">
      <alignment horizontal="center" vertical="center"/>
    </xf>
    <xf numFmtId="0" fontId="3" fillId="4" borderId="2" xfId="3" applyBorder="1" applyAlignment="1">
      <alignment horizontal="center" vertical="center"/>
    </xf>
    <xf numFmtId="0" fontId="3" fillId="4" borderId="5" xfId="3" applyBorder="1" applyAlignment="1">
      <alignment horizontal="center" vertical="center"/>
    </xf>
    <xf numFmtId="0" fontId="3" fillId="4" borderId="16" xfId="3" applyBorder="1" applyAlignment="1">
      <alignment horizontal="center" vertical="center"/>
    </xf>
    <xf numFmtId="0" fontId="3" fillId="4" borderId="23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3" fillId="4" borderId="9" xfId="3" applyBorder="1" applyAlignment="1">
      <alignment horizontal="center" vertical="center"/>
    </xf>
    <xf numFmtId="0" fontId="3" fillId="4" borderId="10" xfId="3" applyBorder="1" applyAlignment="1">
      <alignment horizontal="center" vertical="center"/>
    </xf>
    <xf numFmtId="0" fontId="3" fillId="4" borderId="8" xfId="3" applyBorder="1" applyAlignment="1">
      <alignment horizontal="center" vertical="center"/>
    </xf>
    <xf numFmtId="0" fontId="3" fillId="4" borderId="14" xfId="3" applyBorder="1" applyAlignment="1">
      <alignment horizontal="center" vertical="center"/>
    </xf>
    <xf numFmtId="0" fontId="3" fillId="4" borderId="3" xfId="3" applyBorder="1" applyAlignment="1">
      <alignment horizontal="center" vertical="center"/>
    </xf>
    <xf numFmtId="0" fontId="3" fillId="4" borderId="24" xfId="3" applyBorder="1" applyAlignment="1">
      <alignment horizontal="center" vertical="center"/>
    </xf>
    <xf numFmtId="0" fontId="3" fillId="4" borderId="4" xfId="3" applyBorder="1" applyAlignment="1">
      <alignment horizontal="center" vertical="center"/>
    </xf>
    <xf numFmtId="0" fontId="3" fillId="4" borderId="15" xfId="3" applyBorder="1" applyAlignment="1">
      <alignment horizontal="center" vertical="center"/>
    </xf>
    <xf numFmtId="0" fontId="3" fillId="4" borderId="18" xfId="3" applyBorder="1" applyAlignment="1">
      <alignment horizontal="center" vertical="center"/>
    </xf>
    <xf numFmtId="0" fontId="3" fillId="4" borderId="19" xfId="3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17" fillId="6" borderId="0" xfId="4"/>
    <xf numFmtId="0" fontId="17" fillId="6" borderId="0" xfId="4" applyBorder="1"/>
    <xf numFmtId="0" fontId="20" fillId="6" borderId="0" xfId="4" applyFont="1" applyAlignment="1">
      <alignment horizontal="center" vertical="center" wrapText="1"/>
    </xf>
    <xf numFmtId="0" fontId="21" fillId="6" borderId="28" xfId="4" applyFont="1" applyBorder="1" applyAlignment="1">
      <alignment horizontal="center" vertical="center" wrapText="1"/>
    </xf>
    <xf numFmtId="0" fontId="21" fillId="6" borderId="27" xfId="4" applyFont="1" applyBorder="1" applyAlignment="1">
      <alignment horizontal="center" vertical="center" wrapText="1"/>
    </xf>
    <xf numFmtId="0" fontId="18" fillId="6" borderId="0" xfId="4" applyFont="1" applyBorder="1" applyAlignment="1">
      <alignment vertical="center"/>
    </xf>
    <xf numFmtId="0" fontId="22" fillId="6" borderId="7" xfId="4" applyFont="1" applyBorder="1" applyAlignment="1">
      <alignment horizontal="center" vertical="center"/>
    </xf>
    <xf numFmtId="0" fontId="22" fillId="6" borderId="2" xfId="4" applyFont="1" applyBorder="1" applyAlignment="1">
      <alignment horizontal="center" vertical="center"/>
    </xf>
    <xf numFmtId="0" fontId="22" fillId="6" borderId="9" xfId="4" applyFont="1" applyBorder="1" applyAlignment="1">
      <alignment horizontal="center" vertical="center"/>
    </xf>
    <xf numFmtId="0" fontId="22" fillId="6" borderId="26" xfId="4" applyFont="1" applyBorder="1" applyAlignment="1">
      <alignment horizontal="center" vertical="center"/>
    </xf>
    <xf numFmtId="0" fontId="22" fillId="6" borderId="19" xfId="4" applyFont="1" applyBorder="1" applyAlignment="1">
      <alignment horizontal="center" vertical="center"/>
    </xf>
    <xf numFmtId="0" fontId="22" fillId="6" borderId="29" xfId="4" applyFont="1" applyBorder="1" applyAlignment="1">
      <alignment horizontal="center" vertical="center"/>
    </xf>
    <xf numFmtId="0" fontId="23" fillId="7" borderId="6" xfId="4" applyFont="1" applyFill="1" applyBorder="1" applyAlignment="1">
      <alignment horizontal="center" vertical="center"/>
    </xf>
    <xf numFmtId="0" fontId="23" fillId="7" borderId="11" xfId="4" applyFont="1" applyFill="1" applyBorder="1" applyAlignment="1">
      <alignment horizontal="center" vertical="center"/>
    </xf>
    <xf numFmtId="0" fontId="23" fillId="7" borderId="25" xfId="4" applyFont="1" applyFill="1" applyBorder="1" applyAlignment="1">
      <alignment horizontal="center" vertical="center"/>
    </xf>
    <xf numFmtId="0" fontId="22" fillId="6" borderId="6" xfId="4" applyFont="1" applyBorder="1" applyAlignment="1">
      <alignment horizontal="center" vertical="center"/>
    </xf>
    <xf numFmtId="0" fontId="22" fillId="6" borderId="25" xfId="4" applyFont="1" applyBorder="1" applyAlignment="1">
      <alignment horizontal="center" vertical="center"/>
    </xf>
    <xf numFmtId="0" fontId="3" fillId="4" borderId="7" xfId="3" applyFont="1" applyBorder="1" applyAlignment="1">
      <alignment horizontal="center" vertical="center"/>
    </xf>
    <xf numFmtId="0" fontId="3" fillId="4" borderId="25" xfId="3" applyFont="1" applyBorder="1" applyAlignment="1">
      <alignment horizontal="center" vertical="center"/>
    </xf>
    <xf numFmtId="0" fontId="3" fillId="4" borderId="9" xfId="3" applyFont="1" applyBorder="1" applyAlignment="1">
      <alignment horizontal="center" vertical="center"/>
    </xf>
    <xf numFmtId="0" fontId="3" fillId="4" borderId="26" xfId="3" applyFont="1" applyBorder="1" applyAlignment="1">
      <alignment horizontal="center" vertical="center"/>
    </xf>
    <xf numFmtId="0" fontId="3" fillId="4" borderId="29" xfId="3" applyFont="1" applyBorder="1" applyAlignment="1">
      <alignment horizontal="center" vertical="center"/>
    </xf>
    <xf numFmtId="0" fontId="17" fillId="8" borderId="0" xfId="5"/>
    <xf numFmtId="0" fontId="17" fillId="8" borderId="6" xfId="5" applyBorder="1" applyAlignment="1">
      <alignment horizontal="center" vertical="center"/>
    </xf>
    <xf numFmtId="0" fontId="17" fillId="8" borderId="25" xfId="5" applyBorder="1" applyAlignment="1">
      <alignment horizontal="center" vertical="center"/>
    </xf>
    <xf numFmtId="0" fontId="17" fillId="8" borderId="0" xfId="5" applyBorder="1"/>
    <xf numFmtId="0" fontId="17" fillId="8" borderId="7" xfId="5" applyBorder="1" applyAlignment="1">
      <alignment horizontal="center" vertical="center"/>
    </xf>
    <xf numFmtId="0" fontId="17" fillId="8" borderId="2" xfId="5" applyBorder="1" applyAlignment="1">
      <alignment horizontal="center" vertical="center"/>
    </xf>
    <xf numFmtId="0" fontId="17" fillId="8" borderId="9" xfId="5" applyBorder="1" applyAlignment="1">
      <alignment horizontal="center" vertical="center"/>
    </xf>
    <xf numFmtId="0" fontId="17" fillId="8" borderId="0" xfId="5" applyBorder="1" applyAlignment="1">
      <alignment horizontal="center" vertical="center"/>
    </xf>
    <xf numFmtId="0" fontId="17" fillId="8" borderId="26" xfId="5" applyBorder="1" applyAlignment="1">
      <alignment horizontal="center" vertical="center"/>
    </xf>
    <xf numFmtId="0" fontId="17" fillId="8" borderId="19" xfId="5" applyBorder="1" applyAlignment="1">
      <alignment horizontal="center" vertical="center"/>
    </xf>
    <xf numFmtId="0" fontId="17" fillId="8" borderId="29" xfId="5" applyBorder="1" applyAlignment="1">
      <alignment horizontal="center" vertical="center"/>
    </xf>
    <xf numFmtId="0" fontId="20" fillId="8" borderId="0" xfId="5" applyFont="1" applyAlignment="1">
      <alignment horizontal="center" vertical="center" wrapText="1"/>
    </xf>
    <xf numFmtId="0" fontId="17" fillId="8" borderId="31" xfId="5" applyBorder="1" applyAlignment="1">
      <alignment horizontal="center" vertical="center"/>
    </xf>
    <xf numFmtId="0" fontId="17" fillId="8" borderId="0" xfId="5" applyBorder="1" applyAlignment="1">
      <alignment horizontal="center" vertical="center" wrapText="1"/>
    </xf>
    <xf numFmtId="0" fontId="17" fillId="8" borderId="10" xfId="5" applyBorder="1" applyAlignment="1">
      <alignment horizontal="center" vertical="center"/>
    </xf>
    <xf numFmtId="0" fontId="17" fillId="8" borderId="34" xfId="5" applyBorder="1" applyAlignment="1">
      <alignment horizontal="center" vertical="center"/>
    </xf>
    <xf numFmtId="0" fontId="17" fillId="8" borderId="33" xfId="5" applyBorder="1" applyAlignment="1">
      <alignment horizontal="center" vertical="center"/>
    </xf>
    <xf numFmtId="0" fontId="0" fillId="0" borderId="3" xfId="0" applyBorder="1"/>
    <xf numFmtId="0" fontId="17" fillId="8" borderId="0" xfId="5" applyAlignment="1">
      <alignment vertical="center"/>
    </xf>
    <xf numFmtId="0" fontId="30" fillId="8" borderId="28" xfId="5" applyFont="1" applyBorder="1" applyAlignment="1">
      <alignment horizontal="center" vertical="center" wrapText="1"/>
    </xf>
    <xf numFmtId="0" fontId="30" fillId="8" borderId="27" xfId="5" applyFont="1" applyBorder="1" applyAlignment="1">
      <alignment horizontal="center" vertical="center" wrapText="1"/>
    </xf>
    <xf numFmtId="0" fontId="17" fillId="8" borderId="35" xfId="5" applyBorder="1" applyAlignment="1">
      <alignment horizontal="center" vertical="center"/>
    </xf>
    <xf numFmtId="0" fontId="17" fillId="8" borderId="16" xfId="5" applyBorder="1" applyAlignment="1">
      <alignment horizontal="center" vertical="center"/>
    </xf>
    <xf numFmtId="0" fontId="17" fillId="8" borderId="36" xfId="5" applyBorder="1" applyAlignment="1">
      <alignment horizontal="center" vertical="center"/>
    </xf>
    <xf numFmtId="0" fontId="17" fillId="8" borderId="37" xfId="5" applyBorder="1" applyAlignment="1">
      <alignment horizontal="center" vertical="center"/>
    </xf>
    <xf numFmtId="0" fontId="9" fillId="3" borderId="0" xfId="2" applyFont="1" applyAlignment="1">
      <alignment horizontal="center" vertical="center"/>
    </xf>
    <xf numFmtId="0" fontId="8" fillId="3" borderId="0" xfId="2" applyFont="1" applyAlignment="1">
      <alignment horizontal="center" vertical="center"/>
    </xf>
    <xf numFmtId="0" fontId="7" fillId="3" borderId="0" xfId="2" applyFont="1" applyAlignment="1">
      <alignment horizontal="center" vertical="center"/>
    </xf>
    <xf numFmtId="0" fontId="10" fillId="3" borderId="0" xfId="2" applyFont="1" applyAlignment="1">
      <alignment horizontal="center" vertical="center"/>
    </xf>
    <xf numFmtId="0" fontId="11" fillId="4" borderId="0" xfId="3" applyFont="1" applyBorder="1" applyAlignment="1">
      <alignment horizontal="center" vertical="center"/>
    </xf>
    <xf numFmtId="0" fontId="24" fillId="4" borderId="0" xfId="3" applyFont="1" applyBorder="1" applyAlignment="1">
      <alignment horizontal="center" vertical="center"/>
    </xf>
    <xf numFmtId="0" fontId="14" fillId="4" borderId="13" xfId="3" applyFont="1" applyBorder="1" applyAlignment="1">
      <alignment horizontal="center" vertical="center"/>
    </xf>
    <xf numFmtId="0" fontId="25" fillId="4" borderId="0" xfId="3" applyFont="1" applyBorder="1" applyAlignment="1">
      <alignment horizontal="center" vertical="center"/>
    </xf>
    <xf numFmtId="0" fontId="25" fillId="4" borderId="0" xfId="3" applyFont="1" applyAlignment="1">
      <alignment horizontal="center" vertical="center"/>
    </xf>
    <xf numFmtId="0" fontId="3" fillId="4" borderId="14" xfId="3" applyBorder="1" applyAlignment="1">
      <alignment horizontal="center"/>
    </xf>
    <xf numFmtId="0" fontId="3" fillId="4" borderId="0" xfId="3" applyAlignment="1">
      <alignment horizontal="center"/>
    </xf>
    <xf numFmtId="0" fontId="19" fillId="6" borderId="30" xfId="4" applyFont="1" applyBorder="1" applyAlignment="1">
      <alignment horizontal="center" vertical="center"/>
    </xf>
    <xf numFmtId="0" fontId="26" fillId="6" borderId="0" xfId="4" applyFont="1" applyBorder="1" applyAlignment="1">
      <alignment horizontal="center" vertical="center"/>
    </xf>
    <xf numFmtId="0" fontId="26" fillId="6" borderId="0" xfId="4" applyFont="1" applyAlignment="1">
      <alignment horizontal="center" vertical="center"/>
    </xf>
    <xf numFmtId="0" fontId="27" fillId="6" borderId="13" xfId="4" applyFont="1" applyBorder="1" applyAlignment="1">
      <alignment horizontal="center" vertical="center"/>
    </xf>
    <xf numFmtId="0" fontId="24" fillId="6" borderId="0" xfId="4" applyFont="1" applyBorder="1" applyAlignment="1">
      <alignment horizontal="center" vertical="center"/>
    </xf>
    <xf numFmtId="0" fontId="31" fillId="8" borderId="13" xfId="5" applyFont="1" applyBorder="1" applyAlignment="1">
      <alignment horizontal="center" vertical="center"/>
    </xf>
    <xf numFmtId="0" fontId="29" fillId="8" borderId="0" xfId="5" applyFont="1" applyBorder="1" applyAlignment="1">
      <alignment horizontal="center" vertical="center"/>
    </xf>
    <xf numFmtId="0" fontId="26" fillId="8" borderId="0" xfId="5" applyFont="1" applyAlignment="1">
      <alignment horizontal="center" vertical="center"/>
    </xf>
    <xf numFmtId="0" fontId="28" fillId="8" borderId="30" xfId="5" applyFont="1" applyBorder="1" applyAlignment="1">
      <alignment horizontal="center" vertical="center"/>
    </xf>
    <xf numFmtId="0" fontId="32" fillId="9" borderId="6" xfId="5" applyFont="1" applyFill="1" applyBorder="1" applyAlignment="1">
      <alignment horizontal="center" vertical="center"/>
    </xf>
    <xf numFmtId="0" fontId="32" fillId="9" borderId="11" xfId="5" applyFont="1" applyFill="1" applyBorder="1" applyAlignment="1">
      <alignment horizontal="center" vertical="center"/>
    </xf>
    <xf numFmtId="0" fontId="32" fillId="9" borderId="32" xfId="5" applyFont="1" applyFill="1" applyBorder="1" applyAlignment="1">
      <alignment horizontal="center" vertical="center"/>
    </xf>
    <xf numFmtId="0" fontId="32" fillId="9" borderId="25" xfId="5" applyFont="1" applyFill="1" applyBorder="1" applyAlignment="1">
      <alignment horizontal="center" vertical="center"/>
    </xf>
  </cellXfs>
  <cellStyles count="6">
    <cellStyle name="20 % - Accent4" xfId="2" builtinId="42"/>
    <cellStyle name="40 % - Accent1" xfId="3" builtinId="31"/>
    <cellStyle name="Accent2" xfId="5" builtinId="33"/>
    <cellStyle name="Accent3" xfId="4" builtinId="37"/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0000"/>
      <color rgb="FF99CC00"/>
      <color rgb="FF339933"/>
      <color rgb="FF00CC00"/>
      <color rgb="FF993366"/>
      <color rgb="FF4D4D4D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Lines="4" dropStyle="combo" dx="16" fmlaLink="$B$10" fmlaRange="Feuil2!$B$5:$B$8" noThreeD="1" sel="1" val="0"/>
</file>

<file path=xl/ctrlProps/ctrlProp2.xml><?xml version="1.0" encoding="utf-8"?>
<formControlPr xmlns="http://schemas.microsoft.com/office/spreadsheetml/2009/9/main" objectType="Drop" dropStyle="combo" dx="16" fmlaLink="$C$10" fmlaRange="Feuil2!$B$5:$B$8" noThreeD="1" sel="1" val="0"/>
</file>

<file path=xl/ctrlProps/ctrlProp3.xml><?xml version="1.0" encoding="utf-8"?>
<formControlPr xmlns="http://schemas.microsoft.com/office/spreadsheetml/2009/9/main" objectType="Drop" dropStyle="combo" dx="16" fmlaLink="$D$10" fmlaRange="Feuil2!$B$5:$B$8" noThreeD="1" sel="2" val="0"/>
</file>

<file path=xl/ctrlProps/ctrlProp4.xml><?xml version="1.0" encoding="utf-8"?>
<formControlPr xmlns="http://schemas.microsoft.com/office/spreadsheetml/2009/9/main" objectType="Drop" dropStyle="combo" dx="16" fmlaLink="$E$10" fmlaRange="Feuil2!$B$5:$B$8" noThreeD="1" sel="4" val="0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15.jpeg"/><Relationship Id="rId1" Type="http://schemas.openxmlformats.org/officeDocument/2006/relationships/image" Target="../media/image14.jpeg"/><Relationship Id="rId4" Type="http://schemas.openxmlformats.org/officeDocument/2006/relationships/image" Target="../media/image17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1247778</xdr:colOff>
      <xdr:row>19</xdr:row>
      <xdr:rowOff>28577</xdr:rowOff>
    </xdr:from>
    <xdr:to>
      <xdr:col>9</xdr:col>
      <xdr:colOff>333376</xdr:colOff>
      <xdr:row>20</xdr:row>
      <xdr:rowOff>66676</xdr:rowOff>
    </xdr:to>
    <xdr:cxnSp macro="">
      <xdr:nvCxnSpPr>
        <xdr:cNvPr id="8" name="Connecteur en arc 7"/>
        <xdr:cNvCxnSpPr/>
      </xdr:nvCxnSpPr>
      <xdr:spPr>
        <a:xfrm rot="10800000">
          <a:off x="9096378" y="3648077"/>
          <a:ext cx="752473" cy="228599"/>
        </a:xfrm>
        <a:prstGeom prst="curvedConnector3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447674</xdr:colOff>
      <xdr:row>19</xdr:row>
      <xdr:rowOff>180975</xdr:rowOff>
    </xdr:from>
    <xdr:to>
      <xdr:col>11</xdr:col>
      <xdr:colOff>47624</xdr:colOff>
      <xdr:row>22</xdr:row>
      <xdr:rowOff>0</xdr:rowOff>
    </xdr:to>
    <xdr:sp macro="[0]!Solution_Bouton" textlink="">
      <xdr:nvSpPr>
        <xdr:cNvPr id="10" name="Rectangle à coins arrondis 9"/>
        <xdr:cNvSpPr/>
      </xdr:nvSpPr>
      <xdr:spPr>
        <a:xfrm>
          <a:off x="9963149" y="3800475"/>
          <a:ext cx="1123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Solution</a:t>
          </a:r>
        </a:p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22</xdr:row>
          <xdr:rowOff>38100</xdr:rowOff>
        </xdr:from>
        <xdr:to>
          <xdr:col>5</xdr:col>
          <xdr:colOff>704850</xdr:colOff>
          <xdr:row>22</xdr:row>
          <xdr:rowOff>371475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23</xdr:row>
          <xdr:rowOff>47625</xdr:rowOff>
        </xdr:from>
        <xdr:to>
          <xdr:col>5</xdr:col>
          <xdr:colOff>714375</xdr:colOff>
          <xdr:row>23</xdr:row>
          <xdr:rowOff>371475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24</xdr:row>
          <xdr:rowOff>28575</xdr:rowOff>
        </xdr:from>
        <xdr:to>
          <xdr:col>5</xdr:col>
          <xdr:colOff>438150</xdr:colOff>
          <xdr:row>24</xdr:row>
          <xdr:rowOff>390525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25</xdr:row>
          <xdr:rowOff>47625</xdr:rowOff>
        </xdr:from>
        <xdr:to>
          <xdr:col>5</xdr:col>
          <xdr:colOff>476250</xdr:colOff>
          <xdr:row>25</xdr:row>
          <xdr:rowOff>419100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398004</xdr:colOff>
      <xdr:row>4</xdr:row>
      <xdr:rowOff>26276</xdr:rowOff>
    </xdr:from>
    <xdr:to>
      <xdr:col>2</xdr:col>
      <xdr:colOff>1300656</xdr:colOff>
      <xdr:row>4</xdr:row>
      <xdr:rowOff>701149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2004" y="788276"/>
          <a:ext cx="902652" cy="67487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5</xdr:row>
      <xdr:rowOff>203639</xdr:rowOff>
    </xdr:from>
    <xdr:to>
      <xdr:col>2</xdr:col>
      <xdr:colOff>1418897</xdr:colOff>
      <xdr:row>5</xdr:row>
      <xdr:rowOff>897143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1859018"/>
          <a:ext cx="1037897" cy="693504"/>
        </a:xfrm>
        <a:prstGeom prst="rect">
          <a:avLst/>
        </a:prstGeom>
      </xdr:spPr>
    </xdr:pic>
    <xdr:clientData/>
  </xdr:twoCellAnchor>
  <xdr:twoCellAnchor editAs="oneCell">
    <xdr:from>
      <xdr:col>2</xdr:col>
      <xdr:colOff>486103</xdr:colOff>
      <xdr:row>6</xdr:row>
      <xdr:rowOff>85398</xdr:rowOff>
    </xdr:from>
    <xdr:to>
      <xdr:col>2</xdr:col>
      <xdr:colOff>1458310</xdr:colOff>
      <xdr:row>6</xdr:row>
      <xdr:rowOff>758742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0103" y="2818088"/>
          <a:ext cx="972207" cy="673344"/>
        </a:xfrm>
        <a:prstGeom prst="rect">
          <a:avLst/>
        </a:prstGeom>
      </xdr:spPr>
    </xdr:pic>
    <xdr:clientData/>
  </xdr:twoCellAnchor>
  <xdr:twoCellAnchor editAs="oneCell">
    <xdr:from>
      <xdr:col>2</xdr:col>
      <xdr:colOff>526334</xdr:colOff>
      <xdr:row>7</xdr:row>
      <xdr:rowOff>96417</xdr:rowOff>
    </xdr:from>
    <xdr:to>
      <xdr:col>2</xdr:col>
      <xdr:colOff>1412327</xdr:colOff>
      <xdr:row>7</xdr:row>
      <xdr:rowOff>675081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0334" y="3755331"/>
          <a:ext cx="885993" cy="578664"/>
        </a:xfrm>
        <a:prstGeom prst="rect">
          <a:avLst/>
        </a:prstGeom>
      </xdr:spPr>
    </xdr:pic>
    <xdr:clientData/>
  </xdr:twoCellAnchor>
  <xdr:twoCellAnchor editAs="oneCell">
    <xdr:from>
      <xdr:col>4</xdr:col>
      <xdr:colOff>302937</xdr:colOff>
      <xdr:row>5</xdr:row>
      <xdr:rowOff>237410</xdr:rowOff>
    </xdr:from>
    <xdr:to>
      <xdr:col>4</xdr:col>
      <xdr:colOff>1672817</xdr:colOff>
      <xdr:row>5</xdr:row>
      <xdr:rowOff>1264822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7401" y="1897481"/>
          <a:ext cx="1369880" cy="1027412"/>
        </a:xfrm>
        <a:prstGeom prst="rect">
          <a:avLst/>
        </a:prstGeom>
      </xdr:spPr>
    </xdr:pic>
    <xdr:clientData/>
  </xdr:twoCellAnchor>
  <xdr:twoCellAnchor editAs="oneCell">
    <xdr:from>
      <xdr:col>4</xdr:col>
      <xdr:colOff>289650</xdr:colOff>
      <xdr:row>6</xdr:row>
      <xdr:rowOff>101660</xdr:rowOff>
    </xdr:from>
    <xdr:to>
      <xdr:col>4</xdr:col>
      <xdr:colOff>1659530</xdr:colOff>
      <xdr:row>6</xdr:row>
      <xdr:rowOff>1129072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4114" y="3312946"/>
          <a:ext cx="1369880" cy="1027412"/>
        </a:xfrm>
        <a:prstGeom prst="rect">
          <a:avLst/>
        </a:prstGeom>
      </xdr:spPr>
    </xdr:pic>
    <xdr:clientData/>
  </xdr:twoCellAnchor>
  <xdr:twoCellAnchor editAs="oneCell">
    <xdr:from>
      <xdr:col>4</xdr:col>
      <xdr:colOff>289973</xdr:colOff>
      <xdr:row>7</xdr:row>
      <xdr:rowOff>115589</xdr:rowOff>
    </xdr:from>
    <xdr:to>
      <xdr:col>4</xdr:col>
      <xdr:colOff>1659853</xdr:colOff>
      <xdr:row>7</xdr:row>
      <xdr:rowOff>1143001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4437" y="4537910"/>
          <a:ext cx="1369880" cy="10274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708932</xdr:colOff>
          <xdr:row>9</xdr:row>
          <xdr:rowOff>204108</xdr:rowOff>
        </xdr:from>
        <xdr:to>
          <xdr:col>5</xdr:col>
          <xdr:colOff>708932</xdr:colOff>
          <xdr:row>12</xdr:row>
          <xdr:rowOff>136072</xdr:rowOff>
        </xdr:to>
        <xdr:pic>
          <xdr:nvPicPr>
            <xdr:cNvPr id="11" name="Image 10"/>
            <xdr:cNvPicPr>
              <a:picLocks noChangeAspect="1" noChangeArrowheads="1"/>
              <a:extLst>
                <a:ext uri="{84589F7E-364E-4C9E-8A38-B11213B215E9}">
                  <a14:cameraTool cellRange="les_images" spid="_x0000_s2137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5403396" y="6136822"/>
              <a:ext cx="1973036" cy="121103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463871</xdr:colOff>
      <xdr:row>2</xdr:row>
      <xdr:rowOff>190500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6102" cy="82061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12</xdr:col>
      <xdr:colOff>485149</xdr:colOff>
      <xdr:row>0</xdr:row>
      <xdr:rowOff>0</xdr:rowOff>
    </xdr:from>
    <xdr:to>
      <xdr:col>17</xdr:col>
      <xdr:colOff>496499</xdr:colOff>
      <xdr:row>2</xdr:row>
      <xdr:rowOff>212481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551841" y="0"/>
          <a:ext cx="2539139" cy="84259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2</xdr:row>
          <xdr:rowOff>247650</xdr:rowOff>
        </xdr:from>
        <xdr:to>
          <xdr:col>16</xdr:col>
          <xdr:colOff>333375</xdr:colOff>
          <xdr:row>3</xdr:row>
          <xdr:rowOff>161925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66CC"/>
                  </a:solidFill>
                  <a:latin typeface="Gloucester MT Extra Condensed"/>
                </a:rPr>
                <a:t>S'identifier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322383</xdr:colOff>
      <xdr:row>6</xdr:row>
      <xdr:rowOff>3068</xdr:rowOff>
    </xdr:from>
    <xdr:to>
      <xdr:col>16</xdr:col>
      <xdr:colOff>454269</xdr:colOff>
      <xdr:row>8</xdr:row>
      <xdr:rowOff>190840</xdr:rowOff>
    </xdr:to>
    <xdr:pic macro="[0]!Vers_statistiqu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4633" y="1893414"/>
          <a:ext cx="1648559" cy="817888"/>
        </a:xfrm>
        <a:prstGeom prst="rect">
          <a:avLst/>
        </a:prstGeom>
        <a:effectLst>
          <a:outerShdw blurRad="152400" dist="279400" dir="8760000" sx="101000" sy="101000" kx="800400" algn="br" rotWithShape="0">
            <a:srgbClr val="7030A0">
              <a:alpha val="20000"/>
            </a:srgbClr>
          </a:outerShdw>
          <a:softEdge rad="127000"/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4</xdr:row>
          <xdr:rowOff>104775</xdr:rowOff>
        </xdr:from>
        <xdr:to>
          <xdr:col>6</xdr:col>
          <xdr:colOff>28575</xdr:colOff>
          <xdr:row>5</xdr:row>
          <xdr:rowOff>95250</xdr:rowOff>
        </xdr:to>
        <xdr:sp macro="" textlink="">
          <xdr:nvSpPr>
            <xdr:cNvPr id="4112" name="CommandButton1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5</xdr:row>
          <xdr:rowOff>161925</xdr:rowOff>
        </xdr:from>
        <xdr:to>
          <xdr:col>9</xdr:col>
          <xdr:colOff>9525</xdr:colOff>
          <xdr:row>6</xdr:row>
          <xdr:rowOff>161925</xdr:rowOff>
        </xdr:to>
        <xdr:sp macro="" textlink="">
          <xdr:nvSpPr>
            <xdr:cNvPr id="4113" name="CommandButton2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6</xdr:row>
          <xdr:rowOff>257175</xdr:rowOff>
        </xdr:from>
        <xdr:to>
          <xdr:col>11</xdr:col>
          <xdr:colOff>400050</xdr:colOff>
          <xdr:row>7</xdr:row>
          <xdr:rowOff>247650</xdr:rowOff>
        </xdr:to>
        <xdr:sp macro="" textlink="">
          <xdr:nvSpPr>
            <xdr:cNvPr id="4114" name="CommandButton3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8</xdr:row>
          <xdr:rowOff>161925</xdr:rowOff>
        </xdr:from>
        <xdr:to>
          <xdr:col>9</xdr:col>
          <xdr:colOff>28575</xdr:colOff>
          <xdr:row>9</xdr:row>
          <xdr:rowOff>152400</xdr:rowOff>
        </xdr:to>
        <xdr:sp macro="" textlink="">
          <xdr:nvSpPr>
            <xdr:cNvPr id="4115" name="CommandButton4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40993</xdr:colOff>
      <xdr:row>4</xdr:row>
      <xdr:rowOff>114372</xdr:rowOff>
    </xdr:from>
    <xdr:to>
      <xdr:col>2</xdr:col>
      <xdr:colOff>292884</xdr:colOff>
      <xdr:row>5</xdr:row>
      <xdr:rowOff>70336</xdr:rowOff>
    </xdr:to>
    <xdr:sp macro="" textlink="">
      <xdr:nvSpPr>
        <xdr:cNvPr id="6" name="Éclair 5"/>
        <xdr:cNvSpPr/>
      </xdr:nvSpPr>
      <xdr:spPr>
        <a:xfrm rot="773533">
          <a:off x="1052108" y="1374603"/>
          <a:ext cx="251891" cy="271021"/>
        </a:xfrm>
        <a:prstGeom prst="lightningBolt">
          <a:avLst/>
        </a:prstGeom>
        <a:solidFill>
          <a:srgbClr val="993366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505557</xdr:colOff>
      <xdr:row>5</xdr:row>
      <xdr:rowOff>175845</xdr:rowOff>
    </xdr:from>
    <xdr:to>
      <xdr:col>5</xdr:col>
      <xdr:colOff>251891</xdr:colOff>
      <xdr:row>6</xdr:row>
      <xdr:rowOff>131808</xdr:rowOff>
    </xdr:to>
    <xdr:sp macro="" textlink="">
      <xdr:nvSpPr>
        <xdr:cNvPr id="19" name="Éclair 18"/>
        <xdr:cNvSpPr/>
      </xdr:nvSpPr>
      <xdr:spPr>
        <a:xfrm rot="773533">
          <a:off x="2527788" y="1751133"/>
          <a:ext cx="251891" cy="271021"/>
        </a:xfrm>
        <a:prstGeom prst="lightningBolt">
          <a:avLst/>
        </a:prstGeom>
        <a:solidFill>
          <a:srgbClr val="993366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271096</xdr:colOff>
      <xdr:row>5</xdr:row>
      <xdr:rowOff>183173</xdr:rowOff>
    </xdr:from>
    <xdr:to>
      <xdr:col>5</xdr:col>
      <xdr:colOff>17430</xdr:colOff>
      <xdr:row>6</xdr:row>
      <xdr:rowOff>139136</xdr:rowOff>
    </xdr:to>
    <xdr:sp macro="" textlink="">
      <xdr:nvSpPr>
        <xdr:cNvPr id="20" name="Éclair 19"/>
        <xdr:cNvSpPr/>
      </xdr:nvSpPr>
      <xdr:spPr>
        <a:xfrm rot="773533">
          <a:off x="2293327" y="1758461"/>
          <a:ext cx="251891" cy="271021"/>
        </a:xfrm>
        <a:prstGeom prst="lightningBolt">
          <a:avLst/>
        </a:prstGeom>
        <a:solidFill>
          <a:srgbClr val="993366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373673</xdr:colOff>
      <xdr:row>6</xdr:row>
      <xdr:rowOff>263770</xdr:rowOff>
    </xdr:from>
    <xdr:to>
      <xdr:col>8</xdr:col>
      <xdr:colOff>120006</xdr:colOff>
      <xdr:row>7</xdr:row>
      <xdr:rowOff>219733</xdr:rowOff>
    </xdr:to>
    <xdr:sp macro="" textlink="">
      <xdr:nvSpPr>
        <xdr:cNvPr id="21" name="Éclair 20"/>
        <xdr:cNvSpPr/>
      </xdr:nvSpPr>
      <xdr:spPr>
        <a:xfrm rot="773533">
          <a:off x="3912577" y="2154116"/>
          <a:ext cx="251891" cy="271021"/>
        </a:xfrm>
        <a:prstGeom prst="lightningBolt">
          <a:avLst/>
        </a:prstGeom>
        <a:solidFill>
          <a:srgbClr val="993366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161194</xdr:colOff>
      <xdr:row>6</xdr:row>
      <xdr:rowOff>263771</xdr:rowOff>
    </xdr:from>
    <xdr:to>
      <xdr:col>7</xdr:col>
      <xdr:colOff>413085</xdr:colOff>
      <xdr:row>7</xdr:row>
      <xdr:rowOff>219734</xdr:rowOff>
    </xdr:to>
    <xdr:sp macro="" textlink="">
      <xdr:nvSpPr>
        <xdr:cNvPr id="22" name="Éclair 21"/>
        <xdr:cNvSpPr/>
      </xdr:nvSpPr>
      <xdr:spPr>
        <a:xfrm rot="773533">
          <a:off x="3700098" y="2154117"/>
          <a:ext cx="251891" cy="271021"/>
        </a:xfrm>
        <a:prstGeom prst="lightningBolt">
          <a:avLst/>
        </a:prstGeom>
        <a:solidFill>
          <a:srgbClr val="993366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461596</xdr:colOff>
      <xdr:row>6</xdr:row>
      <xdr:rowOff>263769</xdr:rowOff>
    </xdr:from>
    <xdr:to>
      <xdr:col>7</xdr:col>
      <xdr:colOff>207929</xdr:colOff>
      <xdr:row>7</xdr:row>
      <xdr:rowOff>219732</xdr:rowOff>
    </xdr:to>
    <xdr:sp macro="" textlink="">
      <xdr:nvSpPr>
        <xdr:cNvPr id="23" name="Éclair 22"/>
        <xdr:cNvSpPr/>
      </xdr:nvSpPr>
      <xdr:spPr>
        <a:xfrm rot="773533">
          <a:off x="3494942" y="2154115"/>
          <a:ext cx="251891" cy="271021"/>
        </a:xfrm>
        <a:prstGeom prst="lightningBolt">
          <a:avLst/>
        </a:prstGeom>
        <a:solidFill>
          <a:srgbClr val="993366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183172</xdr:colOff>
      <xdr:row>7</xdr:row>
      <xdr:rowOff>271096</xdr:rowOff>
    </xdr:from>
    <xdr:to>
      <xdr:col>5</xdr:col>
      <xdr:colOff>293078</xdr:colOff>
      <xdr:row>9</xdr:row>
      <xdr:rowOff>256444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5403" y="2476500"/>
          <a:ext cx="615463" cy="615463"/>
        </a:xfrm>
        <a:prstGeom prst="ellipse">
          <a:avLst/>
        </a:prstGeom>
        <a:ln>
          <a:noFill/>
        </a:ln>
        <a:effectLst>
          <a:softEdge rad="12700"/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182218</xdr:colOff>
      <xdr:row>2</xdr:row>
      <xdr:rowOff>132524</xdr:rowOff>
    </xdr:from>
    <xdr:to>
      <xdr:col>1</xdr:col>
      <xdr:colOff>600075</xdr:colOff>
      <xdr:row>4</xdr:row>
      <xdr:rowOff>19050</xdr:rowOff>
    </xdr:to>
    <xdr:sp macro="[0]!Nouvelle_partie" textlink="">
      <xdr:nvSpPr>
        <xdr:cNvPr id="2" name="Rectangle : coins arrondis 1"/>
        <xdr:cNvSpPr/>
      </xdr:nvSpPr>
      <xdr:spPr>
        <a:xfrm>
          <a:off x="182218" y="980249"/>
          <a:ext cx="1256057" cy="515176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bg1"/>
          </a:solidFill>
        </a:ln>
        <a:effectLst>
          <a:glow rad="228600">
            <a:schemeClr val="accent2">
              <a:lumMod val="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>
                  <a:lumMod val="75000"/>
                </a:schemeClr>
              </a:solidFill>
              <a:effectLst>
                <a:reflection blurRad="6350" stA="60000" endA="900" endPos="58000" dir="5400000" sy="-100000" algn="bl" rotWithShape="0"/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Nouvelle Partie</a:t>
          </a:r>
        </a:p>
      </xdr:txBody>
    </xdr:sp>
    <xdr:clientData/>
  </xdr:twoCellAnchor>
  <xdr:twoCellAnchor>
    <xdr:from>
      <xdr:col>9</xdr:col>
      <xdr:colOff>314325</xdr:colOff>
      <xdr:row>6</xdr:row>
      <xdr:rowOff>238126</xdr:rowOff>
    </xdr:from>
    <xdr:to>
      <xdr:col>11</xdr:col>
      <xdr:colOff>514350</xdr:colOff>
      <xdr:row>7</xdr:row>
      <xdr:rowOff>285751</xdr:rowOff>
    </xdr:to>
    <xdr:sp macro="[0]!Bouton_Solution" textlink="">
      <xdr:nvSpPr>
        <xdr:cNvPr id="3" name="Rectangle : avec coins supérieurs arrondis 2"/>
        <xdr:cNvSpPr/>
      </xdr:nvSpPr>
      <xdr:spPr>
        <a:xfrm>
          <a:off x="7858125" y="2343151"/>
          <a:ext cx="1876425" cy="361950"/>
        </a:xfrm>
        <a:prstGeom prst="round2Same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Afficher la solution</a:t>
          </a:r>
        </a:p>
      </xdr:txBody>
    </xdr:sp>
    <xdr:clientData/>
  </xdr:twoCellAnchor>
  <xdr:twoCellAnchor>
    <xdr:from>
      <xdr:col>11</xdr:col>
      <xdr:colOff>476250</xdr:colOff>
      <xdr:row>0</xdr:row>
      <xdr:rowOff>361951</xdr:rowOff>
    </xdr:from>
    <xdr:to>
      <xdr:col>13</xdr:col>
      <xdr:colOff>438150</xdr:colOff>
      <xdr:row>2</xdr:row>
      <xdr:rowOff>47626</xdr:rowOff>
    </xdr:to>
    <xdr:sp macro="[0]!Retou_accueil" textlink="">
      <xdr:nvSpPr>
        <xdr:cNvPr id="5" name="Organigramme : Procédé prédéfini 4"/>
        <xdr:cNvSpPr/>
      </xdr:nvSpPr>
      <xdr:spPr>
        <a:xfrm>
          <a:off x="9696450" y="361951"/>
          <a:ext cx="1638300" cy="533400"/>
        </a:xfrm>
        <a:prstGeom prst="flowChartPredefinedProcess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300">
              <a:latin typeface="Magneto" panose="04030805050802020D02" pitchFamily="82" charset="0"/>
            </a:rPr>
            <a:t>Retour à l'accueil</a:t>
          </a:r>
          <a:r>
            <a:rPr lang="fr-FR" sz="1300" baseline="0">
              <a:latin typeface="Magneto" panose="04030805050802020D02" pitchFamily="82" charset="0"/>
            </a:rPr>
            <a:t> </a:t>
          </a:r>
          <a:endParaRPr lang="fr-FR" sz="1300">
            <a:latin typeface="Magneto" panose="04030805050802020D02" pitchFamily="82" charset="0"/>
          </a:endParaRPr>
        </a:p>
      </xdr:txBody>
    </xdr:sp>
    <xdr:clientData/>
  </xdr:twoCellAnchor>
  <xdr:twoCellAnchor>
    <xdr:from>
      <xdr:col>11</xdr:col>
      <xdr:colOff>161925</xdr:colOff>
      <xdr:row>2</xdr:row>
      <xdr:rowOff>104774</xdr:rowOff>
    </xdr:from>
    <xdr:to>
      <xdr:col>13</xdr:col>
      <xdr:colOff>219075</xdr:colOff>
      <xdr:row>5</xdr:row>
      <xdr:rowOff>142874</xdr:rowOff>
    </xdr:to>
    <xdr:sp macro="[0]!Vers_niveau_moyen" textlink="">
      <xdr:nvSpPr>
        <xdr:cNvPr id="7" name="Ellipse 6"/>
        <xdr:cNvSpPr/>
      </xdr:nvSpPr>
      <xdr:spPr>
        <a:xfrm>
          <a:off x="9382125" y="952499"/>
          <a:ext cx="1733550" cy="981075"/>
        </a:xfrm>
        <a:prstGeom prst="ellipse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  <a:latin typeface="Magneto" panose="04030805050802020D02" pitchFamily="82" charset="0"/>
            </a:rPr>
            <a:t>Niveau Supérieur</a:t>
          </a:r>
        </a:p>
      </xdr:txBody>
    </xdr:sp>
    <xdr:clientData/>
  </xdr:twoCellAnchor>
  <xdr:twoCellAnchor>
    <xdr:from>
      <xdr:col>13</xdr:col>
      <xdr:colOff>76200</xdr:colOff>
      <xdr:row>3</xdr:row>
      <xdr:rowOff>104775</xdr:rowOff>
    </xdr:from>
    <xdr:to>
      <xdr:col>13</xdr:col>
      <xdr:colOff>457200</xdr:colOff>
      <xdr:row>4</xdr:row>
      <xdr:rowOff>171450</xdr:rowOff>
    </xdr:to>
    <xdr:sp macro="[0]!Vers_niveau_moyen" textlink="">
      <xdr:nvSpPr>
        <xdr:cNvPr id="6" name="Flèche : chevron 5"/>
        <xdr:cNvSpPr/>
      </xdr:nvSpPr>
      <xdr:spPr>
        <a:xfrm>
          <a:off x="10972800" y="1266825"/>
          <a:ext cx="381000" cy="381000"/>
        </a:xfrm>
        <a:prstGeom prst="chevron">
          <a:avLst/>
        </a:prstGeom>
        <a:solidFill>
          <a:schemeClr val="accent2">
            <a:lumMod val="75000"/>
          </a:schemeClr>
        </a:solidFill>
        <a:ln>
          <a:solidFill>
            <a:schemeClr val="tx1">
              <a:lumMod val="95000"/>
              <a:lumOff val="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152010</xdr:colOff>
      <xdr:row>2</xdr:row>
      <xdr:rowOff>277224</xdr:rowOff>
    </xdr:from>
    <xdr:to>
      <xdr:col>1</xdr:col>
      <xdr:colOff>588067</xdr:colOff>
      <xdr:row>4</xdr:row>
      <xdr:rowOff>165653</xdr:rowOff>
    </xdr:to>
    <xdr:sp macro="[0]!Nouvelle_partie_moyen" textlink="">
      <xdr:nvSpPr>
        <xdr:cNvPr id="2" name="Rectangle : coins arrondis 1"/>
        <xdr:cNvSpPr/>
      </xdr:nvSpPr>
      <xdr:spPr>
        <a:xfrm>
          <a:off x="152010" y="1072354"/>
          <a:ext cx="1272600" cy="517908"/>
        </a:xfrm>
        <a:prstGeom prst="roundRect">
          <a:avLst/>
        </a:prstGeom>
        <a:gradFill flip="none" rotWithShape="1">
          <a:gsLst>
            <a:gs pos="0">
              <a:srgbClr val="339933">
                <a:tint val="66000"/>
                <a:satMod val="160000"/>
              </a:srgbClr>
            </a:gs>
            <a:gs pos="50000">
              <a:srgbClr val="339933">
                <a:tint val="44500"/>
                <a:satMod val="160000"/>
              </a:srgbClr>
            </a:gs>
            <a:gs pos="100000">
              <a:srgbClr val="339933">
                <a:tint val="23500"/>
                <a:satMod val="160000"/>
              </a:srgbClr>
            </a:gs>
          </a:gsLst>
          <a:lin ang="2700000" scaled="1"/>
          <a:tileRect/>
        </a:gradFill>
        <a:ln>
          <a:solidFill>
            <a:schemeClr val="accent3">
              <a:lumMod val="60000"/>
              <a:lumOff val="40000"/>
            </a:schemeClr>
          </a:solidFill>
        </a:ln>
        <a:effectLst>
          <a:glow rad="139700">
            <a:schemeClr val="accent4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1200">
              <a:solidFill>
                <a:schemeClr val="accent4">
                  <a:lumMod val="50000"/>
                </a:schemeClr>
              </a:solidFill>
              <a:effectLst>
                <a:reflection blurRad="6350" stA="60000" endA="900" endPos="58000" dir="5400000" sy="-100000" algn="bl" rotWithShape="0"/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Nouvelle partie</a:t>
          </a:r>
        </a:p>
      </xdr:txBody>
    </xdr:sp>
    <xdr:clientData/>
  </xdr:twoCellAnchor>
  <xdr:twoCellAnchor>
    <xdr:from>
      <xdr:col>11</xdr:col>
      <xdr:colOff>457199</xdr:colOff>
      <xdr:row>0</xdr:row>
      <xdr:rowOff>333375</xdr:rowOff>
    </xdr:from>
    <xdr:to>
      <xdr:col>13</xdr:col>
      <xdr:colOff>504824</xdr:colOff>
      <xdr:row>2</xdr:row>
      <xdr:rowOff>76200</xdr:rowOff>
    </xdr:to>
    <xdr:sp macro="[0]!Retou_accueil" textlink="">
      <xdr:nvSpPr>
        <xdr:cNvPr id="3" name="Rectangle 2"/>
        <xdr:cNvSpPr/>
      </xdr:nvSpPr>
      <xdr:spPr>
        <a:xfrm>
          <a:off x="9677399" y="333375"/>
          <a:ext cx="1724025" cy="533400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Magneto" panose="04030805050802020D02" pitchFamily="82" charset="0"/>
            </a:rPr>
            <a:t>Retour à l'accueil</a:t>
          </a:r>
        </a:p>
      </xdr:txBody>
    </xdr:sp>
    <xdr:clientData/>
  </xdr:twoCellAnchor>
  <xdr:twoCellAnchor>
    <xdr:from>
      <xdr:col>11</xdr:col>
      <xdr:colOff>495300</xdr:colOff>
      <xdr:row>5</xdr:row>
      <xdr:rowOff>161925</xdr:rowOff>
    </xdr:from>
    <xdr:to>
      <xdr:col>12</xdr:col>
      <xdr:colOff>57150</xdr:colOff>
      <xdr:row>6</xdr:row>
      <xdr:rowOff>180974</xdr:rowOff>
    </xdr:to>
    <xdr:sp macro="[0]!Vers_niveau_facile" textlink="">
      <xdr:nvSpPr>
        <xdr:cNvPr id="5" name="Flèche : chevron 4"/>
        <xdr:cNvSpPr/>
      </xdr:nvSpPr>
      <xdr:spPr>
        <a:xfrm rot="10800000">
          <a:off x="9715500" y="1895475"/>
          <a:ext cx="400050" cy="333374"/>
        </a:xfrm>
        <a:prstGeom prst="chevron">
          <a:avLst/>
        </a:prstGeom>
        <a:solidFill>
          <a:schemeClr val="accent2">
            <a:lumMod val="50000"/>
          </a:schemeClr>
        </a:solidFill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13</xdr:col>
      <xdr:colOff>19049</xdr:colOff>
      <xdr:row>3</xdr:row>
      <xdr:rowOff>247650</xdr:rowOff>
    </xdr:from>
    <xdr:to>
      <xdr:col>13</xdr:col>
      <xdr:colOff>381000</xdr:colOff>
      <xdr:row>4</xdr:row>
      <xdr:rowOff>234950</xdr:rowOff>
    </xdr:to>
    <xdr:sp macro="[0]!Vers_niveau_difficile" textlink="">
      <xdr:nvSpPr>
        <xdr:cNvPr id="4" name="Flèche : chevron 3"/>
        <xdr:cNvSpPr/>
      </xdr:nvSpPr>
      <xdr:spPr>
        <a:xfrm>
          <a:off x="10915649" y="1352550"/>
          <a:ext cx="361951" cy="301625"/>
        </a:xfrm>
        <a:prstGeom prst="chevron">
          <a:avLst/>
        </a:prstGeom>
        <a:solidFill>
          <a:schemeClr val="accent2">
            <a:lumMod val="50000"/>
          </a:schemeClr>
        </a:solidFill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11</xdr:col>
      <xdr:colOff>209550</xdr:colOff>
      <xdr:row>3</xdr:row>
      <xdr:rowOff>38100</xdr:rowOff>
    </xdr:from>
    <xdr:to>
      <xdr:col>12</xdr:col>
      <xdr:colOff>800100</xdr:colOff>
      <xdr:row>5</xdr:row>
      <xdr:rowOff>19050</xdr:rowOff>
    </xdr:to>
    <xdr:sp macro="[0]!Vers_niveau_difficile" textlink="">
      <xdr:nvSpPr>
        <xdr:cNvPr id="7" name="Rectangle 6"/>
        <xdr:cNvSpPr/>
      </xdr:nvSpPr>
      <xdr:spPr>
        <a:xfrm>
          <a:off x="9429750" y="1143000"/>
          <a:ext cx="1428750" cy="609600"/>
        </a:xfrm>
        <a:prstGeom prst="rect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accent2">
                  <a:lumMod val="50000"/>
                </a:schemeClr>
              </a:solidFill>
              <a:effectLst/>
              <a:latin typeface="Magneto" panose="04030805050802020D02" pitchFamily="82" charset="0"/>
              <a:ea typeface="+mn-ea"/>
              <a:cs typeface="+mn-cs"/>
            </a:rPr>
            <a:t>Niveau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accent2">
                  <a:lumMod val="50000"/>
                </a:schemeClr>
              </a:solidFill>
              <a:effectLst/>
              <a:latin typeface="Magneto" panose="04030805050802020D02" pitchFamily="82" charset="0"/>
              <a:ea typeface="+mn-ea"/>
              <a:cs typeface="+mn-cs"/>
            </a:rPr>
            <a:t>Supérieur</a:t>
          </a:r>
          <a:endParaRPr lang="fr-FR" sz="1400">
            <a:solidFill>
              <a:schemeClr val="accent2">
                <a:lumMod val="50000"/>
              </a:schemeClr>
            </a:solidFill>
            <a:effectLst/>
            <a:latin typeface="Magneto" panose="04030805050802020D02" pitchFamily="82" charset="0"/>
          </a:endParaRPr>
        </a:p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142875</xdr:colOff>
      <xdr:row>5</xdr:row>
      <xdr:rowOff>19050</xdr:rowOff>
    </xdr:from>
    <xdr:to>
      <xdr:col>13</xdr:col>
      <xdr:colOff>523875</xdr:colOff>
      <xdr:row>6</xdr:row>
      <xdr:rowOff>304800</xdr:rowOff>
    </xdr:to>
    <xdr:sp macro="[0]!Vers_niveau_facile" textlink="">
      <xdr:nvSpPr>
        <xdr:cNvPr id="8" name="Rectangle 7"/>
        <xdr:cNvSpPr/>
      </xdr:nvSpPr>
      <xdr:spPr>
        <a:xfrm>
          <a:off x="10201275" y="1752600"/>
          <a:ext cx="1219200" cy="600075"/>
        </a:xfrm>
        <a:prstGeom prst="rect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accent2">
                  <a:lumMod val="50000"/>
                </a:schemeClr>
              </a:solidFill>
              <a:latin typeface="Magneto" panose="04030805050802020D02" pitchFamily="82" charset="0"/>
            </a:rPr>
            <a:t>Niveau</a:t>
          </a:r>
        </a:p>
        <a:p>
          <a:pPr algn="ctr"/>
          <a:r>
            <a:rPr lang="fr-FR" sz="1400" baseline="0">
              <a:solidFill>
                <a:schemeClr val="accent2">
                  <a:lumMod val="50000"/>
                </a:schemeClr>
              </a:solidFill>
              <a:latin typeface="Magneto" panose="04030805050802020D02" pitchFamily="82" charset="0"/>
            </a:rPr>
            <a:t> Inférieur</a:t>
          </a:r>
          <a:endParaRPr lang="fr-FR" sz="1400">
            <a:solidFill>
              <a:schemeClr val="accent2">
                <a:lumMod val="50000"/>
              </a:schemeClr>
            </a:solidFill>
            <a:latin typeface="Magneto" panose="04030805050802020D02" pitchFamily="82" charset="0"/>
          </a:endParaRPr>
        </a:p>
      </xdr:txBody>
    </xdr:sp>
    <xdr:clientData/>
  </xdr:twoCellAnchor>
  <xdr:twoCellAnchor>
    <xdr:from>
      <xdr:col>10</xdr:col>
      <xdr:colOff>695325</xdr:colOff>
      <xdr:row>9</xdr:row>
      <xdr:rowOff>219075</xdr:rowOff>
    </xdr:from>
    <xdr:to>
      <xdr:col>13</xdr:col>
      <xdr:colOff>57150</xdr:colOff>
      <xdr:row>10</xdr:row>
      <xdr:rowOff>266700</xdr:rowOff>
    </xdr:to>
    <xdr:sp macro="[0]!Solution_moyen" textlink="">
      <xdr:nvSpPr>
        <xdr:cNvPr id="10" name="Rectangle : avec coins supérieurs arrondis 9"/>
        <xdr:cNvSpPr/>
      </xdr:nvSpPr>
      <xdr:spPr>
        <a:xfrm>
          <a:off x="9077325" y="3209925"/>
          <a:ext cx="1876425" cy="361950"/>
        </a:xfrm>
        <a:prstGeom prst="round2Same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Afficher la solution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152010</xdr:colOff>
      <xdr:row>2</xdr:row>
      <xdr:rowOff>277224</xdr:rowOff>
    </xdr:from>
    <xdr:to>
      <xdr:col>1</xdr:col>
      <xdr:colOff>588067</xdr:colOff>
      <xdr:row>4</xdr:row>
      <xdr:rowOff>165653</xdr:rowOff>
    </xdr:to>
    <xdr:sp macro="[0]!Nouvelle_partie_difficile" textlink="">
      <xdr:nvSpPr>
        <xdr:cNvPr id="2" name="Rectangle : coins arrondis 1"/>
        <xdr:cNvSpPr/>
      </xdr:nvSpPr>
      <xdr:spPr>
        <a:xfrm>
          <a:off x="152010" y="1067799"/>
          <a:ext cx="1274257" cy="51707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tx2">
              <a:lumMod val="50000"/>
            </a:schemeClr>
          </a:solidFill>
        </a:ln>
        <a:effectLst>
          <a:glow rad="139700">
            <a:schemeClr val="accent5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1200">
              <a:solidFill>
                <a:schemeClr val="tx2">
                  <a:lumMod val="40000"/>
                  <a:lumOff val="60000"/>
                </a:schemeClr>
              </a:solidFill>
              <a:effectLst>
                <a:reflection blurRad="6350" stA="60000" endA="900" endPos="58000" dir="5400000" sy="-100000" algn="bl" rotWithShape="0"/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Nouvelle partie</a:t>
          </a:r>
        </a:p>
      </xdr:txBody>
    </xdr:sp>
    <xdr:clientData/>
  </xdr:twoCellAnchor>
  <xdr:twoCellAnchor>
    <xdr:from>
      <xdr:col>13</xdr:col>
      <xdr:colOff>361949</xdr:colOff>
      <xdr:row>0</xdr:row>
      <xdr:rowOff>456079</xdr:rowOff>
    </xdr:from>
    <xdr:to>
      <xdr:col>15</xdr:col>
      <xdr:colOff>409573</xdr:colOff>
      <xdr:row>2</xdr:row>
      <xdr:rowOff>166407</xdr:rowOff>
    </xdr:to>
    <xdr:sp macro="[0]!Retou_accueil" textlink="">
      <xdr:nvSpPr>
        <xdr:cNvPr id="3" name="Rectangle 2"/>
        <xdr:cNvSpPr/>
      </xdr:nvSpPr>
      <xdr:spPr>
        <a:xfrm>
          <a:off x="11287684" y="456079"/>
          <a:ext cx="1728507" cy="494740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Magneto" panose="04030805050802020D02" pitchFamily="82" charset="0"/>
            </a:rPr>
            <a:t>Retour à l'accueil</a:t>
          </a:r>
        </a:p>
      </xdr:txBody>
    </xdr:sp>
    <xdr:clientData/>
  </xdr:twoCellAnchor>
  <xdr:twoCellAnchor>
    <xdr:from>
      <xdr:col>13</xdr:col>
      <xdr:colOff>281897</xdr:colOff>
      <xdr:row>5</xdr:row>
      <xdr:rowOff>160245</xdr:rowOff>
    </xdr:from>
    <xdr:to>
      <xdr:col>13</xdr:col>
      <xdr:colOff>665631</xdr:colOff>
      <xdr:row>6</xdr:row>
      <xdr:rowOff>164727</xdr:rowOff>
    </xdr:to>
    <xdr:sp macro="[0]!Vers_niveau_moyen" textlink="">
      <xdr:nvSpPr>
        <xdr:cNvPr id="4" name="Flèche : chevron 3"/>
        <xdr:cNvSpPr/>
      </xdr:nvSpPr>
      <xdr:spPr>
        <a:xfrm rot="10800000">
          <a:off x="11207632" y="1885951"/>
          <a:ext cx="383734" cy="318247"/>
        </a:xfrm>
        <a:prstGeom prst="chevron">
          <a:avLst/>
        </a:prstGeom>
        <a:solidFill>
          <a:schemeClr val="accent2">
            <a:lumMod val="50000"/>
          </a:schemeClr>
        </a:solidFill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15</xdr:col>
      <xdr:colOff>4482</xdr:colOff>
      <xdr:row>3</xdr:row>
      <xdr:rowOff>122144</xdr:rowOff>
    </xdr:from>
    <xdr:to>
      <xdr:col>15</xdr:col>
      <xdr:colOff>371476</xdr:colOff>
      <xdr:row>4</xdr:row>
      <xdr:rowOff>114986</xdr:rowOff>
    </xdr:to>
    <xdr:sp macro="[0]!Vers_niveau_sportif" textlink="">
      <xdr:nvSpPr>
        <xdr:cNvPr id="5" name="Flèche : chevron 4"/>
        <xdr:cNvSpPr/>
      </xdr:nvSpPr>
      <xdr:spPr>
        <a:xfrm>
          <a:off x="12577482" y="1217519"/>
          <a:ext cx="366994" cy="307167"/>
        </a:xfrm>
        <a:prstGeom prst="chevron">
          <a:avLst/>
        </a:prstGeom>
        <a:solidFill>
          <a:schemeClr val="accent2">
            <a:lumMod val="50000"/>
          </a:schemeClr>
        </a:solidFill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12</xdr:col>
      <xdr:colOff>582705</xdr:colOff>
      <xdr:row>2</xdr:row>
      <xdr:rowOff>245410</xdr:rowOff>
    </xdr:from>
    <xdr:to>
      <xdr:col>14</xdr:col>
      <xdr:colOff>763680</xdr:colOff>
      <xdr:row>5</xdr:row>
      <xdr:rowOff>11206</xdr:rowOff>
    </xdr:to>
    <xdr:sp macro="[0]!Vers_niveau_sportif" textlink="">
      <xdr:nvSpPr>
        <xdr:cNvPr id="6" name="Rectangle 5"/>
        <xdr:cNvSpPr/>
      </xdr:nvSpPr>
      <xdr:spPr>
        <a:xfrm>
          <a:off x="10667999" y="1029822"/>
          <a:ext cx="1861857" cy="707090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accent1">
                  <a:lumMod val="40000"/>
                  <a:lumOff val="60000"/>
                </a:schemeClr>
              </a:solidFill>
              <a:effectLst/>
              <a:latin typeface="Magneto" panose="04030805050802020D02" pitchFamily="82" charset="0"/>
              <a:ea typeface="+mn-ea"/>
              <a:cs typeface="+mn-cs"/>
            </a:rPr>
            <a:t>Niveau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accent1">
                  <a:lumMod val="40000"/>
                  <a:lumOff val="60000"/>
                </a:schemeClr>
              </a:solidFill>
              <a:effectLst/>
              <a:latin typeface="Magneto" panose="04030805050802020D02" pitchFamily="82" charset="0"/>
              <a:ea typeface="+mn-ea"/>
              <a:cs typeface="+mn-cs"/>
            </a:rPr>
            <a:t> Sportif</a:t>
          </a:r>
          <a:endParaRPr lang="fr-FR" sz="1600">
            <a:solidFill>
              <a:schemeClr val="accent1">
                <a:lumMod val="40000"/>
                <a:lumOff val="60000"/>
              </a:schemeClr>
            </a:solidFill>
            <a:effectLst/>
            <a:latin typeface="Magneto" panose="04030805050802020D02" pitchFamily="82" charset="0"/>
          </a:endParaRPr>
        </a:p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781611</xdr:colOff>
      <xdr:row>4</xdr:row>
      <xdr:rowOff>310404</xdr:rowOff>
    </xdr:from>
    <xdr:to>
      <xdr:col>15</xdr:col>
      <xdr:colOff>560294</xdr:colOff>
      <xdr:row>7</xdr:row>
      <xdr:rowOff>33617</xdr:rowOff>
    </xdr:to>
    <xdr:sp macro="[0]!Vers_niveau_moyen" textlink="">
      <xdr:nvSpPr>
        <xdr:cNvPr id="7" name="Rectangle 6"/>
        <xdr:cNvSpPr/>
      </xdr:nvSpPr>
      <xdr:spPr>
        <a:xfrm>
          <a:off x="11707346" y="1722345"/>
          <a:ext cx="1459566" cy="664507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accent1">
                  <a:lumMod val="40000"/>
                  <a:lumOff val="60000"/>
                </a:schemeClr>
              </a:solidFill>
              <a:latin typeface="Magneto" panose="04030805050802020D02" pitchFamily="82" charset="0"/>
            </a:rPr>
            <a:t>Niveau</a:t>
          </a:r>
          <a:r>
            <a:rPr lang="fr-FR" sz="1600" baseline="0">
              <a:solidFill>
                <a:schemeClr val="accent2">
                  <a:lumMod val="50000"/>
                </a:schemeClr>
              </a:solidFill>
              <a:latin typeface="Magneto" panose="04030805050802020D02" pitchFamily="82" charset="0"/>
            </a:rPr>
            <a:t> </a:t>
          </a:r>
        </a:p>
        <a:p>
          <a:pPr algn="l"/>
          <a:r>
            <a:rPr lang="fr-FR" sz="1600" baseline="0">
              <a:solidFill>
                <a:schemeClr val="accent1">
                  <a:lumMod val="40000"/>
                  <a:lumOff val="60000"/>
                </a:schemeClr>
              </a:solidFill>
              <a:latin typeface="Magneto" panose="04030805050802020D02" pitchFamily="82" charset="0"/>
            </a:rPr>
            <a:t>Inférieur</a:t>
          </a:r>
          <a:endParaRPr lang="fr-FR" sz="1600">
            <a:solidFill>
              <a:schemeClr val="accent1">
                <a:lumMod val="40000"/>
                <a:lumOff val="60000"/>
              </a:schemeClr>
            </a:solidFill>
            <a:latin typeface="Magneto" panose="04030805050802020D02" pitchFamily="82" charset="0"/>
          </a:endParaRPr>
        </a:p>
      </xdr:txBody>
    </xdr:sp>
    <xdr:clientData/>
  </xdr:twoCellAnchor>
  <xdr:twoCellAnchor>
    <xdr:from>
      <xdr:col>12</xdr:col>
      <xdr:colOff>285750</xdr:colOff>
      <xdr:row>11</xdr:row>
      <xdr:rowOff>190500</xdr:rowOff>
    </xdr:from>
    <xdr:to>
      <xdr:col>14</xdr:col>
      <xdr:colOff>485775</xdr:colOff>
      <xdr:row>12</xdr:row>
      <xdr:rowOff>238125</xdr:rowOff>
    </xdr:to>
    <xdr:sp macro="[0]!Solution_Difficile" textlink="">
      <xdr:nvSpPr>
        <xdr:cNvPr id="10" name="Rectangle : avec coins supérieurs arrondis 9"/>
        <xdr:cNvSpPr/>
      </xdr:nvSpPr>
      <xdr:spPr>
        <a:xfrm>
          <a:off x="10344150" y="3800475"/>
          <a:ext cx="1876425" cy="361950"/>
        </a:xfrm>
        <a:prstGeom prst="round2Same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Afficher la solution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13.emf"/><Relationship Id="rId5" Type="http://schemas.openxmlformats.org/officeDocument/2006/relationships/image" Target="../media/image10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12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J29"/>
  <sheetViews>
    <sheetView zoomScale="70" zoomScaleNormal="70" workbookViewId="0">
      <selection activeCell="J15" sqref="J15"/>
    </sheetView>
  </sheetViews>
  <sheetFormatPr baseColWidth="10" defaultRowHeight="15" x14ac:dyDescent="0.25"/>
  <cols>
    <col min="2" max="2" width="20.875" customWidth="1"/>
    <col min="3" max="3" width="33.5" customWidth="1"/>
    <col min="7" max="7" width="20.625" customWidth="1"/>
    <col min="8" max="8" width="29.125" customWidth="1"/>
    <col min="9" max="9" width="25" customWidth="1"/>
    <col min="10" max="10" width="28.875" customWidth="1"/>
  </cols>
  <sheetData>
    <row r="7" spans="2:10" x14ac:dyDescent="0.25">
      <c r="H7" t="s">
        <v>2</v>
      </c>
      <c r="I7" t="s">
        <v>0</v>
      </c>
    </row>
    <row r="9" spans="2:10" x14ac:dyDescent="0.25">
      <c r="B9" s="5">
        <v>4</v>
      </c>
      <c r="C9" s="5">
        <v>4</v>
      </c>
      <c r="D9" s="5">
        <v>3</v>
      </c>
      <c r="E9" s="5">
        <v>1</v>
      </c>
      <c r="J9" t="str">
        <f>"La solution est"&amp;" "&amp;C1048575&amp;D1048575&amp;E1048575&amp;F1048575&amp;" "&amp;"!"</f>
        <v>La solution est  !</v>
      </c>
    </row>
    <row r="10" spans="2:10" ht="63" customHeight="1" x14ac:dyDescent="0.25">
      <c r="B10" s="2">
        <v>1</v>
      </c>
      <c r="C10" s="2">
        <v>1</v>
      </c>
      <c r="D10" s="2">
        <v>2</v>
      </c>
      <c r="E10" s="2">
        <v>4</v>
      </c>
      <c r="H10">
        <f t="shared" ref="H10:H18" si="0">IF(B10="","",IF(C10="","",IF(D10="","",IF(E10="","",IF($B$9=B10,1,0)+IF($C$9=C10,1,0)+IF($D$9=D10,1,0)+IF($E$9=E10,1,0)))))</f>
        <v>0</v>
      </c>
      <c r="I10">
        <f>IF(B10="","",IF(C10="","",IF(D10="","",IF(E10="","",IF(B10=$B$9,0,IF(B10=$C$9,1,IF(B10=$D$3,1,IF(B10=$E$9,1,0))))+IF(C10=$C$9,0,IF(C10=$B$9,1,IF(C10=$D$9,1,IF(C10=$E$9,1,0))))+IF(D10=$D$9,0,IF(D10=$C$9,1,IF(D10=$B$9,1,IF(D10=$E$9,1,0))))+IF(E10=$E$9,0,IF(E10=$B$9,1,IF(E10=$C$9,1,IF(E10=$D$9,1,0))))))))</f>
        <v>3</v>
      </c>
    </row>
    <row r="11" spans="2:10" ht="38.25" customHeight="1" x14ac:dyDescent="0.25">
      <c r="B11" s="2"/>
      <c r="C11" s="2"/>
      <c r="D11" s="2"/>
      <c r="E11" s="2"/>
      <c r="H11" t="str">
        <f t="shared" si="0"/>
        <v/>
      </c>
      <c r="I11" t="str">
        <f t="shared" ref="I11:I18" si="1">IF(B11="","",IF(C11="","",IF(D11="","",IF(E11="","",IF(B11=$B$9,0,IF(B11=$C$9,1,IF(B11=$D$3,1,IF(B11=$E$9,1,0))))+IF(C11=$C$9,0,IF(C11=$B$9,1,IF(C11=$D$9,1,IF(C11=$E$9,1,0))))+IF(D11=$D$9,0,IF(D11=$C$9,1,IF(D11=$B$9,1,IF(D11=$E$9,1,0))))+IF(E11=$E$9,0,IF(E11=$B$9,1,IF(E11=$C$9,1,IF(E11=$D$9,1,0))))))))</f>
        <v/>
      </c>
    </row>
    <row r="12" spans="2:10" ht="33.75" customHeight="1" x14ac:dyDescent="0.25">
      <c r="B12" s="2"/>
      <c r="C12" s="2"/>
      <c r="D12" s="2"/>
      <c r="E12" s="2"/>
      <c r="H12" t="str">
        <f t="shared" si="0"/>
        <v/>
      </c>
      <c r="I12" t="str">
        <f t="shared" si="1"/>
        <v/>
      </c>
    </row>
    <row r="13" spans="2:10" x14ac:dyDescent="0.25">
      <c r="B13" s="2"/>
      <c r="C13" s="2"/>
      <c r="D13" s="2"/>
      <c r="E13" s="2"/>
      <c r="H13" t="str">
        <f t="shared" si="0"/>
        <v/>
      </c>
      <c r="I13" t="str">
        <f t="shared" si="1"/>
        <v/>
      </c>
    </row>
    <row r="14" spans="2:10" x14ac:dyDescent="0.25">
      <c r="B14" s="2"/>
      <c r="C14" s="2"/>
      <c r="D14" s="2"/>
      <c r="E14" s="2"/>
      <c r="H14" t="str">
        <f t="shared" si="0"/>
        <v/>
      </c>
      <c r="I14" t="str">
        <f t="shared" si="1"/>
        <v/>
      </c>
      <c r="J14" s="1"/>
    </row>
    <row r="15" spans="2:10" x14ac:dyDescent="0.25">
      <c r="B15" s="2"/>
      <c r="C15" s="2"/>
      <c r="D15" s="2"/>
      <c r="E15" s="2"/>
      <c r="H15" t="str">
        <f t="shared" si="0"/>
        <v/>
      </c>
      <c r="I15" t="str">
        <f t="shared" si="1"/>
        <v/>
      </c>
    </row>
    <row r="16" spans="2:10" x14ac:dyDescent="0.25">
      <c r="B16" s="2"/>
      <c r="C16" s="2"/>
      <c r="D16" s="2"/>
      <c r="E16" s="2"/>
      <c r="H16" t="str">
        <f t="shared" si="0"/>
        <v/>
      </c>
      <c r="I16" t="str">
        <f t="shared" si="1"/>
        <v/>
      </c>
    </row>
    <row r="17" spans="1:10" x14ac:dyDescent="0.25">
      <c r="B17" s="2"/>
      <c r="C17" s="2"/>
      <c r="D17" s="2"/>
      <c r="E17" s="2"/>
      <c r="H17" t="str">
        <f t="shared" si="0"/>
        <v/>
      </c>
      <c r="I17" t="str">
        <f t="shared" si="1"/>
        <v/>
      </c>
      <c r="J17" s="1"/>
    </row>
    <row r="18" spans="1:10" x14ac:dyDescent="0.25">
      <c r="B18" s="2"/>
      <c r="C18" s="2"/>
      <c r="D18" s="2"/>
      <c r="E18" s="2"/>
      <c r="H18" t="str">
        <f t="shared" si="0"/>
        <v/>
      </c>
      <c r="I18" t="str">
        <f t="shared" si="1"/>
        <v/>
      </c>
    </row>
    <row r="19" spans="1:10" x14ac:dyDescent="0.25">
      <c r="A19" t="s">
        <v>1</v>
      </c>
      <c r="B19" s="3" t="str">
        <f>IF(COUNTIF(H10:H18,4),"Tu es un champion !!!",IF(H18&lt;4,"Tu es nul !",""))</f>
        <v/>
      </c>
      <c r="C19" s="3" t="str">
        <f t="shared" ref="C19:E19" si="2">IF(COUNTIF(I10:I18,4),"Tu es un champion !!!",IF(I18&lt;4,"Tu es nul !",""))</f>
        <v/>
      </c>
      <c r="D19" s="3" t="str">
        <f t="shared" si="2"/>
        <v>Tu es nul !</v>
      </c>
      <c r="E19" s="3" t="str">
        <f t="shared" si="2"/>
        <v>Tu es nul !</v>
      </c>
      <c r="H19" s="4" t="str">
        <f>IF(H18&lt;4,CONCATENATE("Le code était ",B9,C9,D9,E9,". Try again ! "),"")</f>
        <v/>
      </c>
      <c r="I19" s="4"/>
    </row>
    <row r="23" spans="1:10" ht="30.75" customHeight="1" x14ac:dyDescent="0.25">
      <c r="B23" t="s">
        <v>7</v>
      </c>
    </row>
    <row r="24" spans="1:10" ht="30.75" customHeight="1" x14ac:dyDescent="0.25">
      <c r="B24" t="s">
        <v>8</v>
      </c>
    </row>
    <row r="25" spans="1:10" ht="33.75" customHeight="1" x14ac:dyDescent="0.25">
      <c r="B25" t="s">
        <v>9</v>
      </c>
    </row>
    <row r="26" spans="1:10" ht="34.5" customHeight="1" x14ac:dyDescent="0.25">
      <c r="B26" t="s">
        <v>10</v>
      </c>
    </row>
    <row r="28" spans="1:10" ht="19.5" customHeight="1" x14ac:dyDescent="0.25"/>
    <row r="29" spans="1:10" ht="18.7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95250</xdr:colOff>
                    <xdr:row>22</xdr:row>
                    <xdr:rowOff>38100</xdr:rowOff>
                  </from>
                  <to>
                    <xdr:col>5</xdr:col>
                    <xdr:colOff>704850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2</xdr:col>
                    <xdr:colOff>95250</xdr:colOff>
                    <xdr:row>23</xdr:row>
                    <xdr:rowOff>47625</xdr:rowOff>
                  </from>
                  <to>
                    <xdr:col>5</xdr:col>
                    <xdr:colOff>714375</xdr:colOff>
                    <xdr:row>23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2</xdr:col>
                    <xdr:colOff>76200</xdr:colOff>
                    <xdr:row>24</xdr:row>
                    <xdr:rowOff>28575</xdr:rowOff>
                  </from>
                  <to>
                    <xdr:col>5</xdr:col>
                    <xdr:colOff>438150</xdr:colOff>
                    <xdr:row>24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2</xdr:col>
                    <xdr:colOff>85725</xdr:colOff>
                    <xdr:row>25</xdr:row>
                    <xdr:rowOff>47625</xdr:rowOff>
                  </from>
                  <to>
                    <xdr:col>5</xdr:col>
                    <xdr:colOff>476250</xdr:colOff>
                    <xdr:row>25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F10"/>
  <sheetViews>
    <sheetView topLeftCell="B7" zoomScale="70" zoomScaleNormal="70" workbookViewId="0">
      <selection activeCell="J8" sqref="J8"/>
    </sheetView>
  </sheetViews>
  <sheetFormatPr baseColWidth="10" defaultRowHeight="15" x14ac:dyDescent="0.25"/>
  <cols>
    <col min="3" max="3" width="28.375" customWidth="1"/>
    <col min="5" max="5" width="25.875" customWidth="1"/>
  </cols>
  <sheetData>
    <row r="4" spans="2:6" x14ac:dyDescent="0.25">
      <c r="C4">
        <v>3</v>
      </c>
    </row>
    <row r="5" spans="2:6" ht="70.5" customHeight="1" x14ac:dyDescent="0.25">
      <c r="B5" s="2" t="s">
        <v>3</v>
      </c>
    </row>
    <row r="6" spans="2:6" ht="122.25" customHeight="1" x14ac:dyDescent="0.25">
      <c r="B6" s="2" t="s">
        <v>4</v>
      </c>
      <c r="D6" s="2" t="s">
        <v>11</v>
      </c>
      <c r="F6" t="str">
        <f ca="1">CELL("adresse",E6:E8)</f>
        <v>$E$6</v>
      </c>
    </row>
    <row r="7" spans="2:6" ht="95.25" customHeight="1" x14ac:dyDescent="0.25">
      <c r="B7" s="2" t="s">
        <v>5</v>
      </c>
      <c r="D7" s="2" t="s">
        <v>12</v>
      </c>
      <c r="F7" t="str">
        <f t="shared" ref="F7:F8" ca="1" si="0">CELL("adresse",E7:E9)</f>
        <v>$E$7</v>
      </c>
    </row>
    <row r="8" spans="2:6" ht="103.5" customHeight="1" x14ac:dyDescent="0.25">
      <c r="B8" s="2" t="s">
        <v>6</v>
      </c>
      <c r="D8" s="2" t="s">
        <v>13</v>
      </c>
      <c r="F8" t="str">
        <f t="shared" ca="1" si="0"/>
        <v>$E$8</v>
      </c>
    </row>
    <row r="10" spans="2:6" ht="70.5" customHeight="1" x14ac:dyDescent="0.25">
      <c r="D10" t="s">
        <v>12</v>
      </c>
    </row>
  </sheetData>
  <dataValidations count="1">
    <dataValidation type="list" allowBlank="1" showInputMessage="1" showErrorMessage="1" sqref="D10">
      <formula1>liste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0"/>
  <sheetViews>
    <sheetView tabSelected="1" topLeftCell="B4" zoomScale="130" zoomScaleNormal="130" workbookViewId="0">
      <selection activeCell="E7" sqref="E7"/>
    </sheetView>
  </sheetViews>
  <sheetFormatPr baseColWidth="10" defaultColWidth="6.625" defaultRowHeight="24.95" customHeight="1" x14ac:dyDescent="0.25"/>
  <sheetData>
    <row r="1" spans="1:18" ht="24.95" customHeight="1" x14ac:dyDescent="0.25">
      <c r="A1" s="6"/>
      <c r="B1" s="7" t="s">
        <v>14</v>
      </c>
      <c r="C1" s="8"/>
      <c r="D1" s="8"/>
      <c r="E1" s="8"/>
      <c r="F1" s="86" t="s">
        <v>16</v>
      </c>
      <c r="G1" s="87"/>
      <c r="H1" s="87"/>
      <c r="I1" s="87"/>
      <c r="J1" s="87"/>
      <c r="K1" s="87"/>
      <c r="L1" s="87"/>
      <c r="M1" s="87"/>
      <c r="N1" s="8"/>
      <c r="O1" s="8"/>
      <c r="P1" s="8"/>
      <c r="Q1" s="8"/>
      <c r="R1" s="6"/>
    </row>
    <row r="2" spans="1:18" ht="24.95" customHeight="1" x14ac:dyDescent="0.25">
      <c r="A2" s="6"/>
      <c r="B2" s="8"/>
      <c r="C2" s="8"/>
      <c r="D2" s="8"/>
      <c r="E2" s="8"/>
      <c r="F2" s="85" t="s">
        <v>15</v>
      </c>
      <c r="G2" s="85"/>
      <c r="H2" s="85"/>
      <c r="I2" s="85"/>
      <c r="J2" s="85"/>
      <c r="K2" s="85"/>
      <c r="L2" s="85"/>
      <c r="M2" s="85"/>
      <c r="N2" s="8"/>
      <c r="O2" s="8"/>
      <c r="P2" s="8"/>
      <c r="Q2" s="8"/>
      <c r="R2" s="6"/>
    </row>
    <row r="3" spans="1:18" ht="24.9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24.95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ht="24.95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ht="24.9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4.95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ht="24.9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4.9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4.9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88" t="s">
        <v>17</v>
      </c>
      <c r="O10" s="88"/>
      <c r="P10" s="88"/>
      <c r="Q10" s="88"/>
      <c r="R10" s="6"/>
    </row>
  </sheetData>
  <mergeCells count="3">
    <mergeCell ref="F2:M2"/>
    <mergeCell ref="F1:M1"/>
    <mergeCell ref="N10:Q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12" r:id="rId4" name="CommandButton1">
          <controlPr autoLine="0" r:id="rId5">
            <anchor moveWithCells="1">
              <from>
                <xdr:col>2</xdr:col>
                <xdr:colOff>342900</xdr:colOff>
                <xdr:row>4</xdr:row>
                <xdr:rowOff>104775</xdr:rowOff>
              </from>
              <to>
                <xdr:col>6</xdr:col>
                <xdr:colOff>28575</xdr:colOff>
                <xdr:row>5</xdr:row>
                <xdr:rowOff>95250</xdr:rowOff>
              </to>
            </anchor>
          </controlPr>
        </control>
      </mc:Choice>
      <mc:Fallback>
        <control shapeId="4112" r:id="rId4" name="CommandButton1"/>
      </mc:Fallback>
    </mc:AlternateContent>
    <mc:AlternateContent xmlns:mc="http://schemas.openxmlformats.org/markup-compatibility/2006">
      <mc:Choice Requires="x14">
        <control shapeId="4113" r:id="rId6" name="CommandButton2">
          <controlPr autoLine="0" r:id="rId7">
            <anchor moveWithCells="1">
              <from>
                <xdr:col>5</xdr:col>
                <xdr:colOff>314325</xdr:colOff>
                <xdr:row>5</xdr:row>
                <xdr:rowOff>161925</xdr:rowOff>
              </from>
              <to>
                <xdr:col>9</xdr:col>
                <xdr:colOff>9525</xdr:colOff>
                <xdr:row>6</xdr:row>
                <xdr:rowOff>161925</xdr:rowOff>
              </to>
            </anchor>
          </controlPr>
        </control>
      </mc:Choice>
      <mc:Fallback>
        <control shapeId="4113" r:id="rId6" name="CommandButton2"/>
      </mc:Fallback>
    </mc:AlternateContent>
    <mc:AlternateContent xmlns:mc="http://schemas.openxmlformats.org/markup-compatibility/2006">
      <mc:Choice Requires="x14">
        <control shapeId="4114" r:id="rId8" name="CommandButton3">
          <controlPr defaultSize="0" autoLine="0" r:id="rId9">
            <anchor moveWithCells="1">
              <from>
                <xdr:col>8</xdr:col>
                <xdr:colOff>180975</xdr:colOff>
                <xdr:row>6</xdr:row>
                <xdr:rowOff>257175</xdr:rowOff>
              </from>
              <to>
                <xdr:col>11</xdr:col>
                <xdr:colOff>400050</xdr:colOff>
                <xdr:row>7</xdr:row>
                <xdr:rowOff>247650</xdr:rowOff>
              </to>
            </anchor>
          </controlPr>
        </control>
      </mc:Choice>
      <mc:Fallback>
        <control shapeId="4114" r:id="rId8" name="CommandButton3"/>
      </mc:Fallback>
    </mc:AlternateContent>
    <mc:AlternateContent xmlns:mc="http://schemas.openxmlformats.org/markup-compatibility/2006">
      <mc:Choice Requires="x14">
        <control shapeId="4115" r:id="rId10" name="CommandButton4">
          <controlPr autoLine="0" r:id="rId11">
            <anchor moveWithCells="1">
              <from>
                <xdr:col>5</xdr:col>
                <xdr:colOff>323850</xdr:colOff>
                <xdr:row>8</xdr:row>
                <xdr:rowOff>161925</xdr:rowOff>
              </from>
              <to>
                <xdr:col>9</xdr:col>
                <xdr:colOff>28575</xdr:colOff>
                <xdr:row>9</xdr:row>
                <xdr:rowOff>152400</xdr:rowOff>
              </to>
            </anchor>
          </controlPr>
        </control>
      </mc:Choice>
      <mc:Fallback>
        <control shapeId="4115" r:id="rId10" name="CommandButton4"/>
      </mc:Fallback>
    </mc:AlternateContent>
    <mc:AlternateContent xmlns:mc="http://schemas.openxmlformats.org/markup-compatibility/2006">
      <mc:Choice Requires="x14">
        <control shapeId="4101" r:id="rId12" name="Button 5">
          <controlPr defaultSize="0" print="0" autoFill="0" autoPict="0" macro="[0]!S">
            <anchor moveWithCells="1">
              <from>
                <xdr:col>14</xdr:col>
                <xdr:colOff>209550</xdr:colOff>
                <xdr:row>2</xdr:row>
                <xdr:rowOff>247650</xdr:rowOff>
              </from>
              <to>
                <xdr:col>16</xdr:col>
                <xdr:colOff>333375</xdr:colOff>
                <xdr:row>3</xdr:row>
                <xdr:rowOff>161925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5"/>
  <sheetViews>
    <sheetView zoomScaleNormal="100" workbookViewId="0">
      <selection activeCell="N7" sqref="N7"/>
    </sheetView>
  </sheetViews>
  <sheetFormatPr baseColWidth="10" defaultRowHeight="24.95" customHeight="1" x14ac:dyDescent="0.25"/>
  <cols>
    <col min="2" max="2" width="11" customWidth="1"/>
  </cols>
  <sheetData>
    <row r="1" spans="1:14" ht="42" customHeight="1" thickBot="1" x14ac:dyDescent="0.3">
      <c r="A1" s="9"/>
      <c r="B1" s="9"/>
      <c r="C1" s="89" t="s">
        <v>18</v>
      </c>
      <c r="D1" s="89"/>
      <c r="E1" s="89"/>
      <c r="F1" s="89"/>
      <c r="G1" s="9"/>
      <c r="H1" s="10"/>
      <c r="I1" s="10"/>
      <c r="J1" s="9"/>
      <c r="K1" s="9"/>
      <c r="L1" s="9"/>
      <c r="M1" s="9"/>
      <c r="N1" s="9"/>
    </row>
    <row r="2" spans="1:14" ht="24.95" customHeight="1" thickTop="1" thickBot="1" x14ac:dyDescent="0.3">
      <c r="A2" s="9"/>
      <c r="B2" s="11" t="s">
        <v>19</v>
      </c>
      <c r="C2" s="16">
        <v>1</v>
      </c>
      <c r="D2" s="17">
        <v>4</v>
      </c>
      <c r="E2" s="18">
        <v>4</v>
      </c>
      <c r="F2" s="19">
        <v>2</v>
      </c>
      <c r="G2" s="12"/>
      <c r="H2" s="14" t="s">
        <v>21</v>
      </c>
      <c r="I2" s="13" t="s">
        <v>20</v>
      </c>
      <c r="J2" s="9"/>
      <c r="K2" s="9"/>
      <c r="L2" s="9"/>
      <c r="M2" s="9"/>
      <c r="N2" s="9"/>
    </row>
    <row r="3" spans="1:14" ht="24.95" customHeight="1" x14ac:dyDescent="0.25">
      <c r="A3" s="9"/>
      <c r="B3" s="9"/>
      <c r="C3" s="20"/>
      <c r="D3" s="21"/>
      <c r="E3" s="22"/>
      <c r="F3" s="23"/>
      <c r="G3" s="9"/>
      <c r="H3" s="55" t="str">
        <f>IF(C3="","",IF(D3="","",IF(E3="","",IF(F3="","",IF($C$2=C3,1,0)+IF($D$2=D3,1,0)+IF($E$2=E3,1,0)+IF($F$2=F3,1,0)))))</f>
        <v/>
      </c>
      <c r="I3" s="56" t="str">
        <f>IF(C3="","",IF(D3="","",IF(E3="","",IF(F3="","",IF(C3=$C$2,0,IF(C3=$D$2,1,IF(C3=$E$2,1,IF(C3=$F$2,1,0))))+IF(D3=$D$2,0,IF(D3=$C$2,1,IF(D3=$E$2,1,IF(D3=$F$2,1,0))))+IF(E3=$E$2,0,IF(E3=$D$2,1,IF(E3=$C$2,1,IF(E3=$F$2,1,0))))+IF(F3=$F$2,0,IF(F3=$C$2,1,IF(F3=$D$2,1,IF(F3=$E$2,1,0))))))))</f>
        <v/>
      </c>
      <c r="J3" s="9"/>
      <c r="K3" s="9"/>
      <c r="L3" s="9"/>
      <c r="M3" s="9"/>
      <c r="N3" s="9"/>
    </row>
    <row r="4" spans="1:14" ht="24.95" customHeight="1" x14ac:dyDescent="0.25">
      <c r="A4" s="9"/>
      <c r="B4" s="9"/>
      <c r="C4" s="24"/>
      <c r="D4" s="21"/>
      <c r="E4" s="21"/>
      <c r="F4" s="23"/>
      <c r="G4" s="9"/>
      <c r="H4" s="55" t="str">
        <f t="shared" ref="H4:H11" si="0">IF(C4="","",IF(D4="","",IF(E4="","",IF(F4="","",IF($C$2=C4,1,0)+IF($D$2=D4,1,0)+IF($E$2=E4,1,0)+IF($F$2=F4,1,0)))))</f>
        <v/>
      </c>
      <c r="I4" s="57" t="str">
        <f t="shared" ref="I4:I11" si="1">IF(C4="","",IF(D4="","",IF(E4="","",IF(F4="","",IF(C4=$C$2,0,IF(C4=$D$2,1,IF(C4=$E$2,1,IF(C4=$F$2,1,0))))+IF(D4=$D$2,0,IF(D4=$C$2,1,IF(D4=$E$2,1,IF(D4=$F$2,1,0))))+IF(E4=$E$2,0,IF(E4=$D$2,1,IF(E4=$C$2,1,IF(E4=$F$2,1,0))))+IF(F4=$F$2,0,IF(F4=$C$2,1,IF(F4=$D$2,1,IF(F4=$E$2,1,0))))))))</f>
        <v/>
      </c>
      <c r="J4" s="9"/>
      <c r="K4" s="9"/>
      <c r="L4" s="9"/>
      <c r="M4" s="9"/>
      <c r="N4" s="9"/>
    </row>
    <row r="5" spans="1:14" ht="24.95" customHeight="1" x14ac:dyDescent="0.25">
      <c r="A5" s="9"/>
      <c r="B5" s="9"/>
      <c r="C5" s="25"/>
      <c r="D5" s="26"/>
      <c r="E5" s="21"/>
      <c r="F5" s="27"/>
      <c r="G5" s="9"/>
      <c r="H5" s="55" t="str">
        <f t="shared" si="0"/>
        <v/>
      </c>
      <c r="I5" s="57" t="str">
        <f t="shared" si="1"/>
        <v/>
      </c>
      <c r="J5" s="9"/>
      <c r="K5" s="9"/>
      <c r="L5" s="9"/>
      <c r="M5" s="9"/>
      <c r="N5" s="9"/>
    </row>
    <row r="6" spans="1:14" ht="24.95" customHeight="1" x14ac:dyDescent="0.25">
      <c r="A6" s="9"/>
      <c r="B6" s="9"/>
      <c r="C6" s="25"/>
      <c r="D6" s="28"/>
      <c r="E6" s="21"/>
      <c r="F6" s="29"/>
      <c r="G6" s="9"/>
      <c r="H6" s="55" t="str">
        <f t="shared" si="0"/>
        <v/>
      </c>
      <c r="I6" s="57" t="str">
        <f t="shared" si="1"/>
        <v/>
      </c>
      <c r="J6" s="9"/>
      <c r="K6" s="9"/>
      <c r="L6" s="9"/>
      <c r="M6" s="9"/>
      <c r="N6" s="9"/>
    </row>
    <row r="7" spans="1:14" ht="24.95" customHeight="1" x14ac:dyDescent="0.25">
      <c r="A7" s="9"/>
      <c r="B7" s="9"/>
      <c r="C7" s="20"/>
      <c r="D7" s="28"/>
      <c r="E7" s="21"/>
      <c r="F7" s="27"/>
      <c r="G7" s="9"/>
      <c r="H7" s="55" t="str">
        <f t="shared" si="0"/>
        <v/>
      </c>
      <c r="I7" s="57" t="str">
        <f t="shared" si="1"/>
        <v/>
      </c>
      <c r="J7" s="94"/>
      <c r="K7" s="95"/>
      <c r="L7" s="95"/>
      <c r="M7" s="9"/>
      <c r="N7" s="9"/>
    </row>
    <row r="8" spans="1:14" ht="24.95" customHeight="1" x14ac:dyDescent="0.25">
      <c r="A8" s="9"/>
      <c r="B8" s="9"/>
      <c r="C8" s="30"/>
      <c r="D8" s="21"/>
      <c r="E8" s="31"/>
      <c r="F8" s="27"/>
      <c r="G8" s="9"/>
      <c r="H8" s="55" t="str">
        <f t="shared" si="0"/>
        <v/>
      </c>
      <c r="I8" s="57" t="str">
        <f t="shared" si="1"/>
        <v/>
      </c>
      <c r="J8" s="9"/>
      <c r="K8" s="9"/>
      <c r="L8" s="9"/>
      <c r="M8" s="9"/>
      <c r="N8" s="9"/>
    </row>
    <row r="9" spans="1:14" ht="24.95" customHeight="1" x14ac:dyDescent="0.25">
      <c r="A9" s="9"/>
      <c r="B9" s="9"/>
      <c r="C9" s="25"/>
      <c r="D9" s="21"/>
      <c r="E9" s="22"/>
      <c r="F9" s="27"/>
      <c r="G9" s="9"/>
      <c r="H9" s="55" t="str">
        <f t="shared" si="0"/>
        <v/>
      </c>
      <c r="I9" s="57" t="str">
        <f t="shared" si="1"/>
        <v/>
      </c>
      <c r="J9" s="92"/>
      <c r="K9" s="93"/>
      <c r="L9" s="93"/>
      <c r="M9" s="9"/>
      <c r="N9" s="9"/>
    </row>
    <row r="10" spans="1:14" ht="24.95" customHeight="1" x14ac:dyDescent="0.25">
      <c r="A10" s="9"/>
      <c r="B10" s="9"/>
      <c r="C10" s="32"/>
      <c r="D10" s="21"/>
      <c r="E10" s="33"/>
      <c r="F10" s="29"/>
      <c r="G10" s="9"/>
      <c r="H10" s="55" t="str">
        <f t="shared" si="0"/>
        <v/>
      </c>
      <c r="I10" s="57" t="str">
        <f t="shared" si="1"/>
        <v/>
      </c>
      <c r="J10" s="9"/>
      <c r="K10" s="9"/>
      <c r="L10" s="9"/>
      <c r="M10" s="9"/>
      <c r="N10" s="9"/>
    </row>
    <row r="11" spans="1:14" ht="24.95" customHeight="1" thickBot="1" x14ac:dyDescent="0.3">
      <c r="A11" s="9"/>
      <c r="B11" s="9"/>
      <c r="C11" s="34"/>
      <c r="D11" s="35"/>
      <c r="E11" s="36"/>
      <c r="F11" s="37"/>
      <c r="G11" s="10"/>
      <c r="H11" s="58" t="str">
        <f t="shared" si="0"/>
        <v/>
      </c>
      <c r="I11" s="59" t="str">
        <f t="shared" si="1"/>
        <v/>
      </c>
      <c r="J11" s="9"/>
      <c r="K11" s="9"/>
      <c r="L11" s="9"/>
      <c r="M11" s="9"/>
      <c r="N11" s="9"/>
    </row>
    <row r="12" spans="1:14" ht="24.95" customHeight="1" x14ac:dyDescent="0.25">
      <c r="A12" s="15"/>
      <c r="B12" s="15"/>
      <c r="C12" s="91" t="str">
        <f>IF(COUNTIF(H3:H11,4),"Tu es un champion !!!",IF(H11&lt;4,"Attends…Tu as essayé de réfléchir là ?",""))</f>
        <v/>
      </c>
      <c r="D12" s="91"/>
      <c r="E12" s="91"/>
      <c r="F12" s="91"/>
      <c r="G12" s="9"/>
      <c r="H12" s="90" t="str">
        <f>IF(H11&lt;4,CONCATENATE("Le code était ",C2,D2,E2,F2," ","!"),"")</f>
        <v/>
      </c>
      <c r="I12" s="90"/>
      <c r="J12" s="9"/>
      <c r="K12" s="9"/>
      <c r="L12" s="9"/>
      <c r="M12" s="9"/>
      <c r="N12" s="9"/>
    </row>
    <row r="15" spans="1:14" ht="24.95" customHeight="1" x14ac:dyDescent="0.25">
      <c r="C15" t="str">
        <f>IF(COUNTIF(I3:I14,4),"Tu as passé le niveau deux, félicitations!!!",IF(I14&lt;4,"Ce n'est pas bien d'avoir la grosse tête ! Try again ! ",""))</f>
        <v xml:space="preserve">Ce n'est pas bien d'avoir la grosse tête ! Try again ! </v>
      </c>
    </row>
  </sheetData>
  <mergeCells count="5">
    <mergeCell ref="C1:F1"/>
    <mergeCell ref="H12:I12"/>
    <mergeCell ref="C12:F12"/>
    <mergeCell ref="J9:L9"/>
    <mergeCell ref="J7:L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5"/>
  <sheetViews>
    <sheetView zoomScaleNormal="100" workbookViewId="0">
      <selection activeCell="N9" sqref="N9"/>
    </sheetView>
  </sheetViews>
  <sheetFormatPr baseColWidth="10" defaultRowHeight="24.95" customHeight="1" x14ac:dyDescent="0.25"/>
  <cols>
    <col min="1" max="1" width="11" customWidth="1"/>
  </cols>
  <sheetData>
    <row r="1" spans="1:14" ht="37.5" customHeight="1" thickBot="1" x14ac:dyDescent="0.3">
      <c r="A1" s="38"/>
      <c r="B1" s="38"/>
      <c r="C1" s="96" t="s">
        <v>22</v>
      </c>
      <c r="D1" s="96"/>
      <c r="E1" s="96"/>
      <c r="F1" s="96"/>
      <c r="G1" s="96"/>
      <c r="H1" s="43"/>
      <c r="I1" s="38"/>
      <c r="J1" s="38"/>
      <c r="K1" s="38"/>
      <c r="L1" s="38"/>
      <c r="M1" s="38"/>
      <c r="N1" s="38"/>
    </row>
    <row r="2" spans="1:14" ht="24.95" customHeight="1" thickTop="1" thickBot="1" x14ac:dyDescent="0.3">
      <c r="A2" s="38"/>
      <c r="B2" s="40" t="s">
        <v>19</v>
      </c>
      <c r="C2" s="50">
        <v>2</v>
      </c>
      <c r="D2" s="51">
        <v>3</v>
      </c>
      <c r="E2" s="51">
        <v>4</v>
      </c>
      <c r="F2" s="51">
        <v>1</v>
      </c>
      <c r="G2" s="52">
        <v>1</v>
      </c>
      <c r="H2" s="39"/>
      <c r="I2" s="41" t="s">
        <v>21</v>
      </c>
      <c r="J2" s="42" t="s">
        <v>20</v>
      </c>
      <c r="K2" s="38"/>
      <c r="L2" s="38"/>
      <c r="M2" s="38"/>
      <c r="N2" s="38"/>
    </row>
    <row r="3" spans="1:14" ht="24.95" customHeight="1" x14ac:dyDescent="0.25">
      <c r="A3" s="38"/>
      <c r="B3" s="38"/>
      <c r="C3" s="44"/>
      <c r="D3" s="45"/>
      <c r="E3" s="45"/>
      <c r="F3" s="45"/>
      <c r="G3" s="46"/>
      <c r="H3" s="39"/>
      <c r="I3" s="53" t="str">
        <f>IF(C3="","",IF(D3="","",IF(E3="","",IF(F3="","",IF(G3="","",IF($C$2=C3,1,0)+IF($D$2=D3,1,0)+IF($E$2=E3,1,0)+IF($F$2=F3,1,0)+IF($G$2=G3,1,0))))))</f>
        <v/>
      </c>
      <c r="J3" s="54" t="str">
        <f>IF(C3="","",IF(D3="","",IF(E3="","",IF(F3="","",IF(G3="","",IF(C3=$C$2,0,IF(C3=$D$2,1,IF(C3=$E$2,1,IF(C3=$F$2,1,IF(C3=$G$2,1,0))))+IF(D3=$D$2,0,IF(D3=$C$2,1,IF(D3=$E$2,1,IF(D3=$F$2,1,IF(D3=$G$2,1,))))+IF(E3=$E$2,0,IF(E3=$D$2,1,IF(E3=$C$2,1,IF(E3=$F$2,1,IF(E3=$G$2,1,0))))+IF(F3=$F$2,0,IF(F3=$C$2,1,IF(F3=$D$2,1,IF(F3=$E$2,1,IF(F3=$G$2,1,0))))+IF(G3=$G$2,1,IF(G3=$C$2,1,IF(G3=$D$2,1,IF(G3=$E$2,1,IF(G3=$F$2,1,0))))))))))))))</f>
        <v/>
      </c>
      <c r="K3" s="38"/>
      <c r="L3" s="38"/>
      <c r="M3" s="38"/>
      <c r="N3" s="38"/>
    </row>
    <row r="4" spans="1:14" ht="24.95" customHeight="1" x14ac:dyDescent="0.25">
      <c r="A4" s="38"/>
      <c r="B4" s="38"/>
      <c r="C4" s="44"/>
      <c r="D4" s="45"/>
      <c r="E4" s="45"/>
      <c r="F4" s="45"/>
      <c r="G4" s="46"/>
      <c r="H4" s="39"/>
      <c r="I4" s="44" t="str">
        <f t="shared" ref="I4:I14" si="0">IF(C4="","",IF(D4="","",IF(E4="","",IF(F4="","",IF(G4="","",IF($C$2=C4,1,0)+IF($D$2=D4,1,0)+IF($E$2=E4,1,0)+IF($F$2=F4,1,0)+IF($G$2=G4,1,0))))))</f>
        <v/>
      </c>
      <c r="J4" s="46" t="str">
        <f t="shared" ref="J4:J14" si="1">IF(C4="","",IF(D4="","",IF(E4="","",IF(F4="","",IF(G4="","",IF(C4=$C$2,0,IF(C4=$D$2,1,IF(C4=$E$2,1,IF(C4=$F$2,1,IF(C4=$G$2,1,0))))+IF(D4=$D$2,0,IF(D4=$C$2,1,IF(D4=$E$2,1,IF(D4=$F$2,1,IF(D4=$G$2,1,))))+IF(E4=$E$2,0,IF(E4=$D$2,1,IF(E4=$C$2,1,IF(E4=$F$2,1,IF(E4=$G$2,1,0))))+IF(F4=$F$2,0,IF(F4=$C$2,1,IF(F4=$D$2,1,IF(F4=$E$2,1,IF(F4=$G$2,1,0))))+IF(G4=$G$2,1,IF(G4=$C$2,1,IF(G4=$D$2,1,IF(G4=$E$2,1,IF(G4=$F$2,1,0))))))))))))))</f>
        <v/>
      </c>
      <c r="K4" s="38"/>
      <c r="L4" s="38"/>
      <c r="M4" s="38"/>
      <c r="N4" s="38"/>
    </row>
    <row r="5" spans="1:14" ht="24.95" customHeight="1" x14ac:dyDescent="0.25">
      <c r="A5" s="38"/>
      <c r="B5" s="38"/>
      <c r="C5" s="44"/>
      <c r="D5" s="45"/>
      <c r="E5" s="45"/>
      <c r="F5" s="45"/>
      <c r="G5" s="46"/>
      <c r="H5" s="39"/>
      <c r="I5" s="44" t="str">
        <f t="shared" si="0"/>
        <v/>
      </c>
      <c r="J5" s="46" t="str">
        <f t="shared" si="1"/>
        <v/>
      </c>
      <c r="K5" s="38"/>
      <c r="L5" s="38"/>
      <c r="M5" s="38"/>
      <c r="N5" s="38"/>
    </row>
    <row r="6" spans="1:14" ht="24.95" customHeight="1" x14ac:dyDescent="0.25">
      <c r="A6" s="38"/>
      <c r="B6" s="38"/>
      <c r="C6" s="44"/>
      <c r="D6" s="45"/>
      <c r="E6" s="45"/>
      <c r="F6" s="45"/>
      <c r="G6" s="46"/>
      <c r="H6" s="39"/>
      <c r="I6" s="44" t="str">
        <f t="shared" si="0"/>
        <v/>
      </c>
      <c r="J6" s="46" t="str">
        <f t="shared" si="1"/>
        <v/>
      </c>
      <c r="K6" s="38"/>
      <c r="L6" s="38"/>
      <c r="M6" s="38"/>
      <c r="N6" s="38"/>
    </row>
    <row r="7" spans="1:14" ht="24.95" customHeight="1" x14ac:dyDescent="0.25">
      <c r="A7" s="38"/>
      <c r="B7" s="38"/>
      <c r="C7" s="44"/>
      <c r="D7" s="45"/>
      <c r="E7" s="45"/>
      <c r="F7" s="45"/>
      <c r="G7" s="46"/>
      <c r="H7" s="39"/>
      <c r="I7" s="44" t="str">
        <f t="shared" si="0"/>
        <v/>
      </c>
      <c r="J7" s="46" t="str">
        <f t="shared" si="1"/>
        <v/>
      </c>
      <c r="K7" s="38"/>
      <c r="L7" s="38"/>
      <c r="M7" s="38"/>
      <c r="N7" s="38"/>
    </row>
    <row r="8" spans="1:14" ht="24.95" customHeight="1" x14ac:dyDescent="0.25">
      <c r="A8" s="38"/>
      <c r="B8" s="38"/>
      <c r="C8" s="44"/>
      <c r="D8" s="45"/>
      <c r="E8" s="45"/>
      <c r="F8" s="45"/>
      <c r="G8" s="46"/>
      <c r="H8" s="39"/>
      <c r="I8" s="44" t="str">
        <f t="shared" si="0"/>
        <v/>
      </c>
      <c r="J8" s="46" t="str">
        <f t="shared" si="1"/>
        <v/>
      </c>
      <c r="K8" s="38"/>
      <c r="L8" s="38"/>
      <c r="M8" s="38"/>
      <c r="N8" s="38"/>
    </row>
    <row r="9" spans="1:14" ht="24.95" customHeight="1" x14ac:dyDescent="0.25">
      <c r="A9" s="38"/>
      <c r="B9" s="38"/>
      <c r="C9" s="44"/>
      <c r="D9" s="45"/>
      <c r="E9" s="45"/>
      <c r="F9" s="45"/>
      <c r="G9" s="46"/>
      <c r="H9" s="39"/>
      <c r="I9" s="44" t="str">
        <f t="shared" si="0"/>
        <v/>
      </c>
      <c r="J9" s="46" t="str">
        <f t="shared" si="1"/>
        <v/>
      </c>
      <c r="K9" s="38"/>
      <c r="L9" s="38"/>
      <c r="M9" s="38"/>
      <c r="N9" s="38"/>
    </row>
    <row r="10" spans="1:14" ht="24.95" customHeight="1" x14ac:dyDescent="0.25">
      <c r="A10" s="38"/>
      <c r="B10" s="38"/>
      <c r="C10" s="44"/>
      <c r="D10" s="45"/>
      <c r="E10" s="45"/>
      <c r="F10" s="45"/>
      <c r="G10" s="46"/>
      <c r="H10" s="39"/>
      <c r="I10" s="44" t="str">
        <f t="shared" si="0"/>
        <v/>
      </c>
      <c r="J10" s="46" t="str">
        <f t="shared" si="1"/>
        <v/>
      </c>
      <c r="K10" s="38"/>
      <c r="L10" s="38"/>
      <c r="M10" s="38"/>
      <c r="N10" s="38"/>
    </row>
    <row r="11" spans="1:14" ht="24.95" customHeight="1" x14ac:dyDescent="0.25">
      <c r="A11" s="38"/>
      <c r="B11" s="38"/>
      <c r="C11" s="44"/>
      <c r="D11" s="45"/>
      <c r="E11" s="45"/>
      <c r="F11" s="45"/>
      <c r="G11" s="46"/>
      <c r="H11" s="39"/>
      <c r="I11" s="44" t="str">
        <f t="shared" si="0"/>
        <v/>
      </c>
      <c r="J11" s="46" t="str">
        <f t="shared" si="1"/>
        <v/>
      </c>
      <c r="K11" s="38"/>
      <c r="L11" s="38"/>
      <c r="M11" s="38"/>
      <c r="N11" s="38"/>
    </row>
    <row r="12" spans="1:14" ht="24.95" customHeight="1" x14ac:dyDescent="0.25">
      <c r="A12" s="38"/>
      <c r="B12" s="38"/>
      <c r="C12" s="44"/>
      <c r="D12" s="45"/>
      <c r="E12" s="45"/>
      <c r="F12" s="45"/>
      <c r="G12" s="46"/>
      <c r="H12" s="39"/>
      <c r="I12" s="44" t="str">
        <f t="shared" si="0"/>
        <v/>
      </c>
      <c r="J12" s="46" t="str">
        <f t="shared" si="1"/>
        <v/>
      </c>
      <c r="K12" s="97"/>
      <c r="L12" s="98"/>
      <c r="M12" s="98"/>
      <c r="N12" s="98"/>
    </row>
    <row r="13" spans="1:14" ht="24.95" customHeight="1" x14ac:dyDescent="0.25">
      <c r="A13" s="38"/>
      <c r="B13" s="38"/>
      <c r="C13" s="44"/>
      <c r="D13" s="45"/>
      <c r="E13" s="45"/>
      <c r="F13" s="45"/>
      <c r="G13" s="46"/>
      <c r="H13" s="39"/>
      <c r="I13" s="44" t="str">
        <f t="shared" si="0"/>
        <v/>
      </c>
      <c r="J13" s="46" t="str">
        <f t="shared" si="1"/>
        <v/>
      </c>
      <c r="K13" s="38"/>
      <c r="L13" s="38"/>
      <c r="M13" s="38"/>
      <c r="N13" s="38"/>
    </row>
    <row r="14" spans="1:14" ht="24.95" customHeight="1" thickBot="1" x14ac:dyDescent="0.3">
      <c r="A14" s="38"/>
      <c r="B14" s="38"/>
      <c r="C14" s="47"/>
      <c r="D14" s="48"/>
      <c r="E14" s="48"/>
      <c r="F14" s="48"/>
      <c r="G14" s="49"/>
      <c r="H14" s="39"/>
      <c r="I14" s="47" t="str">
        <f t="shared" si="0"/>
        <v/>
      </c>
      <c r="J14" s="49" t="str">
        <f t="shared" si="1"/>
        <v/>
      </c>
      <c r="K14" s="38"/>
      <c r="L14" s="38"/>
      <c r="M14" s="38"/>
      <c r="N14" s="38"/>
    </row>
    <row r="15" spans="1:14" ht="24.95" customHeight="1" x14ac:dyDescent="0.25">
      <c r="A15" s="38"/>
      <c r="B15" s="38"/>
      <c r="C15" s="99" t="str">
        <f>IF(COUNTIF(I3:I14,5),"Tu as passé le niveau deux, félicitations!!!",IF(I14&lt;5,"Retourne au niveau inférieur avorton ! ",""))</f>
        <v/>
      </c>
      <c r="D15" s="99"/>
      <c r="E15" s="99"/>
      <c r="F15" s="99"/>
      <c r="G15" s="99"/>
      <c r="H15" s="39"/>
      <c r="I15" s="100" t="str">
        <f>IF(I14&lt;5,CONCATENATE("Le code était ",C2,D2,E2,F2,G2," ","!"),"")</f>
        <v/>
      </c>
      <c r="J15" s="100"/>
      <c r="K15" s="38"/>
      <c r="L15" s="38"/>
      <c r="M15" s="38"/>
      <c r="N15" s="38"/>
    </row>
  </sheetData>
  <mergeCells count="4">
    <mergeCell ref="C1:G1"/>
    <mergeCell ref="K12:N12"/>
    <mergeCell ref="C15:G15"/>
    <mergeCell ref="I15:J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8"/>
  <sheetViews>
    <sheetView zoomScale="85" zoomScaleNormal="85" workbookViewId="0">
      <selection activeCell="F4" sqref="F4"/>
    </sheetView>
  </sheetViews>
  <sheetFormatPr baseColWidth="10" defaultRowHeight="24.95" customHeight="1" x14ac:dyDescent="0.25"/>
  <cols>
    <col min="1" max="1" width="11" customWidth="1"/>
  </cols>
  <sheetData>
    <row r="1" spans="1:17" ht="36.75" customHeight="1" thickBot="1" x14ac:dyDescent="0.3">
      <c r="A1" s="60"/>
      <c r="B1" s="60"/>
      <c r="C1" s="104" t="s">
        <v>23</v>
      </c>
      <c r="D1" s="104"/>
      <c r="E1" s="104"/>
      <c r="F1" s="104"/>
      <c r="G1" s="104"/>
      <c r="H1" s="104"/>
      <c r="I1" s="63"/>
      <c r="J1" s="63"/>
      <c r="K1" s="60"/>
      <c r="L1" s="60"/>
      <c r="M1" s="60"/>
      <c r="N1" s="60"/>
      <c r="O1" s="60"/>
      <c r="P1" s="60"/>
    </row>
    <row r="2" spans="1:17" ht="24.95" customHeight="1" thickTop="1" thickBot="1" x14ac:dyDescent="0.3">
      <c r="A2" s="60"/>
      <c r="B2" s="71" t="s">
        <v>19</v>
      </c>
      <c r="C2" s="105">
        <v>1</v>
      </c>
      <c r="D2" s="106">
        <v>4</v>
      </c>
      <c r="E2" s="106">
        <v>1</v>
      </c>
      <c r="F2" s="106">
        <v>1</v>
      </c>
      <c r="G2" s="107">
        <v>3</v>
      </c>
      <c r="H2" s="108">
        <v>4</v>
      </c>
      <c r="I2" s="73"/>
      <c r="J2" s="79" t="s">
        <v>21</v>
      </c>
      <c r="K2" s="80" t="s">
        <v>20</v>
      </c>
      <c r="L2" s="60"/>
      <c r="M2" s="60"/>
      <c r="N2" s="60"/>
      <c r="O2" s="60"/>
      <c r="P2" s="60"/>
    </row>
    <row r="3" spans="1:17" ht="24.95" customHeight="1" x14ac:dyDescent="0.25">
      <c r="A3" s="60"/>
      <c r="B3" s="60"/>
      <c r="C3" s="64"/>
      <c r="D3" s="65"/>
      <c r="E3" s="65"/>
      <c r="F3" s="65"/>
      <c r="G3" s="74"/>
      <c r="H3" s="72"/>
      <c r="I3" s="67"/>
      <c r="J3" s="61" t="str">
        <f>IF(C3="","",IF(D3="","",IF(E3="","",IF(F3="","",IF(G3="","",IF(H3="","",IF($C$2=C3,1,0)+IF($D$2=D3,1,0)+IF($E$2=E3,1,0)+IF($F$2=F3,1,0)+IF($G$2=G3,1,0)+IF($H$2=H3,1,0)))))))</f>
        <v/>
      </c>
      <c r="K3" s="62"/>
      <c r="L3" s="60"/>
      <c r="M3" s="60"/>
      <c r="N3" s="60"/>
      <c r="O3" s="60"/>
      <c r="P3" s="60"/>
    </row>
    <row r="4" spans="1:17" ht="24.95" customHeight="1" x14ac:dyDescent="0.25">
      <c r="A4" s="60"/>
      <c r="B4" s="60"/>
      <c r="C4" s="64"/>
      <c r="D4" s="65"/>
      <c r="E4" s="65"/>
      <c r="F4" s="65"/>
      <c r="G4" s="74"/>
      <c r="H4" s="72"/>
      <c r="I4" s="67"/>
      <c r="J4" s="64" t="str">
        <f t="shared" ref="J4:J17" si="0">IF(C4="","",IF(D4="","",IF(E4="","",IF(F4="","",IF(G4="","",IF(H4="","",IF($C$2=C4,1,0)+IF($D$2=D4,1,0)+IF($E$2=E4,1,0)+IF($F$2=F4,1,0)+IF($G$2=G4,1,0)+IF($H$2=H4,1,0)))))))</f>
        <v/>
      </c>
      <c r="K4" s="66"/>
      <c r="L4" s="60"/>
      <c r="M4" s="60"/>
      <c r="N4" s="60"/>
      <c r="O4" s="60"/>
      <c r="P4" s="60"/>
    </row>
    <row r="5" spans="1:17" ht="24.95" customHeight="1" x14ac:dyDescent="0.25">
      <c r="A5" s="60"/>
      <c r="B5" s="60"/>
      <c r="C5" s="64"/>
      <c r="D5" s="65"/>
      <c r="E5" s="65"/>
      <c r="F5" s="65"/>
      <c r="G5" s="74"/>
      <c r="H5" s="81"/>
      <c r="I5" s="67"/>
      <c r="J5" s="64" t="str">
        <f t="shared" si="0"/>
        <v/>
      </c>
      <c r="K5" s="66"/>
      <c r="L5" s="60"/>
      <c r="M5" s="60"/>
      <c r="N5" s="60"/>
      <c r="O5" s="60"/>
      <c r="P5" s="60"/>
    </row>
    <row r="6" spans="1:17" ht="24.95" customHeight="1" x14ac:dyDescent="0.25">
      <c r="A6" s="60"/>
      <c r="B6" s="60"/>
      <c r="C6" s="64"/>
      <c r="D6" s="65"/>
      <c r="E6" s="65"/>
      <c r="F6" s="65"/>
      <c r="G6" s="74"/>
      <c r="H6" s="82"/>
      <c r="I6" s="67"/>
      <c r="J6" s="64" t="str">
        <f t="shared" si="0"/>
        <v/>
      </c>
      <c r="K6" s="66"/>
      <c r="L6" s="60"/>
      <c r="M6" s="60"/>
      <c r="N6" s="60"/>
      <c r="O6" s="60"/>
      <c r="P6" s="60"/>
    </row>
    <row r="7" spans="1:17" ht="24.95" customHeight="1" x14ac:dyDescent="0.25">
      <c r="A7" s="60"/>
      <c r="B7" s="60"/>
      <c r="C7" s="64"/>
      <c r="D7" s="65"/>
      <c r="E7" s="65"/>
      <c r="F7" s="65"/>
      <c r="G7" s="74"/>
      <c r="H7" s="66"/>
      <c r="I7" s="67"/>
      <c r="J7" s="64" t="str">
        <f t="shared" si="0"/>
        <v/>
      </c>
      <c r="K7" s="66"/>
      <c r="L7" s="60"/>
      <c r="M7" s="60"/>
      <c r="N7" s="60"/>
      <c r="O7" s="60"/>
      <c r="P7" s="60"/>
    </row>
    <row r="8" spans="1:17" ht="24.95" customHeight="1" x14ac:dyDescent="0.25">
      <c r="A8" s="60"/>
      <c r="B8" s="60"/>
      <c r="C8" s="64"/>
      <c r="D8" s="65"/>
      <c r="E8" s="65"/>
      <c r="F8" s="65"/>
      <c r="G8" s="74"/>
      <c r="H8" s="81"/>
      <c r="I8" s="67"/>
      <c r="J8" s="64" t="str">
        <f t="shared" si="0"/>
        <v/>
      </c>
      <c r="K8" s="66"/>
      <c r="L8" s="60"/>
      <c r="M8" s="60"/>
      <c r="N8" s="60"/>
      <c r="O8" s="60"/>
      <c r="P8" s="60"/>
      <c r="Q8" s="77"/>
    </row>
    <row r="9" spans="1:17" ht="24.95" customHeight="1" x14ac:dyDescent="0.25">
      <c r="A9" s="60"/>
      <c r="B9" s="60"/>
      <c r="C9" s="64"/>
      <c r="D9" s="65"/>
      <c r="E9" s="65"/>
      <c r="F9" s="65"/>
      <c r="G9" s="74"/>
      <c r="H9" s="82"/>
      <c r="I9" s="67"/>
      <c r="J9" s="64" t="str">
        <f t="shared" si="0"/>
        <v/>
      </c>
      <c r="K9" s="66"/>
      <c r="L9" s="60"/>
      <c r="M9" s="60"/>
      <c r="N9" s="60"/>
      <c r="O9" s="60"/>
      <c r="P9" s="60"/>
    </row>
    <row r="10" spans="1:17" ht="24.95" customHeight="1" x14ac:dyDescent="0.25">
      <c r="A10" s="60"/>
      <c r="B10" s="60"/>
      <c r="C10" s="64"/>
      <c r="D10" s="65"/>
      <c r="E10" s="65"/>
      <c r="F10" s="65"/>
      <c r="G10" s="74"/>
      <c r="H10" s="66"/>
      <c r="I10" s="67"/>
      <c r="J10" s="64" t="str">
        <f t="shared" si="0"/>
        <v/>
      </c>
      <c r="K10" s="66"/>
      <c r="L10" s="60"/>
      <c r="M10" s="60"/>
      <c r="N10" s="60"/>
      <c r="O10" s="60"/>
      <c r="P10" s="60"/>
    </row>
    <row r="11" spans="1:17" ht="24.95" customHeight="1" x14ac:dyDescent="0.25">
      <c r="A11" s="60"/>
      <c r="B11" s="60"/>
      <c r="C11" s="64"/>
      <c r="D11" s="65"/>
      <c r="E11" s="65"/>
      <c r="F11" s="65"/>
      <c r="G11" s="74"/>
      <c r="H11" s="72"/>
      <c r="I11" s="67"/>
      <c r="J11" s="64" t="str">
        <f t="shared" si="0"/>
        <v/>
      </c>
      <c r="K11" s="66"/>
      <c r="L11" s="60"/>
      <c r="M11" s="60"/>
      <c r="N11" s="60"/>
      <c r="O11" s="60"/>
      <c r="P11" s="60"/>
    </row>
    <row r="12" spans="1:17" ht="24.95" customHeight="1" x14ac:dyDescent="0.25">
      <c r="A12" s="60"/>
      <c r="B12" s="60"/>
      <c r="C12" s="75"/>
      <c r="D12" s="76"/>
      <c r="E12" s="76"/>
      <c r="F12" s="76"/>
      <c r="G12" s="76"/>
      <c r="H12" s="83"/>
      <c r="I12" s="67"/>
      <c r="J12" s="64" t="str">
        <f t="shared" si="0"/>
        <v/>
      </c>
      <c r="K12" s="66"/>
      <c r="L12" s="78"/>
      <c r="M12" s="78"/>
      <c r="N12" s="78"/>
      <c r="O12" s="60"/>
      <c r="P12" s="60"/>
    </row>
    <row r="13" spans="1:17" ht="24.95" customHeight="1" x14ac:dyDescent="0.25">
      <c r="A13" s="60"/>
      <c r="B13" s="63"/>
      <c r="C13" s="64"/>
      <c r="D13" s="65"/>
      <c r="E13" s="65"/>
      <c r="F13" s="65"/>
      <c r="G13" s="65"/>
      <c r="H13" s="84"/>
      <c r="I13" s="67"/>
      <c r="J13" s="64" t="str">
        <f t="shared" si="0"/>
        <v/>
      </c>
      <c r="K13" s="66"/>
      <c r="L13" s="60"/>
      <c r="M13" s="60"/>
      <c r="N13" s="60"/>
      <c r="O13" s="60"/>
      <c r="P13" s="60"/>
    </row>
    <row r="14" spans="1:17" ht="24.95" customHeight="1" x14ac:dyDescent="0.25">
      <c r="A14" s="60"/>
      <c r="B14" s="63"/>
      <c r="C14" s="64"/>
      <c r="D14" s="65"/>
      <c r="E14" s="65"/>
      <c r="F14" s="65"/>
      <c r="G14" s="65"/>
      <c r="H14" s="84"/>
      <c r="I14" s="67"/>
      <c r="J14" s="64" t="str">
        <f t="shared" si="0"/>
        <v/>
      </c>
      <c r="K14" s="66"/>
      <c r="L14" s="60"/>
      <c r="M14" s="103"/>
      <c r="N14" s="103"/>
      <c r="O14" s="103"/>
      <c r="P14" s="60"/>
    </row>
    <row r="15" spans="1:17" ht="24.95" customHeight="1" x14ac:dyDescent="0.25">
      <c r="A15" s="60"/>
      <c r="B15" s="63"/>
      <c r="C15" s="64"/>
      <c r="D15" s="65"/>
      <c r="E15" s="65"/>
      <c r="F15" s="65"/>
      <c r="G15" s="65"/>
      <c r="H15" s="66"/>
      <c r="I15" s="67"/>
      <c r="J15" s="64" t="str">
        <f t="shared" si="0"/>
        <v/>
      </c>
      <c r="K15" s="66"/>
      <c r="L15" s="60"/>
      <c r="M15" s="60"/>
      <c r="N15" s="60"/>
      <c r="O15" s="60"/>
      <c r="P15" s="60"/>
    </row>
    <row r="16" spans="1:17" ht="24.95" customHeight="1" x14ac:dyDescent="0.25">
      <c r="A16" s="60"/>
      <c r="B16" s="63"/>
      <c r="C16" s="64"/>
      <c r="D16" s="65"/>
      <c r="E16" s="65"/>
      <c r="F16" s="65"/>
      <c r="G16" s="65"/>
      <c r="H16" s="66"/>
      <c r="I16" s="67"/>
      <c r="J16" s="64" t="str">
        <f t="shared" si="0"/>
        <v/>
      </c>
      <c r="K16" s="66"/>
      <c r="L16" s="60"/>
      <c r="M16" s="60"/>
      <c r="N16" s="60"/>
      <c r="O16" s="60"/>
      <c r="P16" s="60"/>
    </row>
    <row r="17" spans="1:16" ht="24.95" customHeight="1" thickBot="1" x14ac:dyDescent="0.3">
      <c r="A17" s="60"/>
      <c r="B17" s="60"/>
      <c r="C17" s="68"/>
      <c r="D17" s="69"/>
      <c r="E17" s="69"/>
      <c r="F17" s="69"/>
      <c r="G17" s="69"/>
      <c r="H17" s="70"/>
      <c r="I17" s="67"/>
      <c r="J17" s="68" t="str">
        <f t="shared" si="0"/>
        <v/>
      </c>
      <c r="K17" s="70"/>
      <c r="L17" s="60"/>
      <c r="M17" s="60"/>
      <c r="N17" s="60"/>
      <c r="O17" s="60"/>
      <c r="P17" s="60"/>
    </row>
    <row r="18" spans="1:16" ht="24.95" customHeight="1" x14ac:dyDescent="0.25">
      <c r="A18" s="60"/>
      <c r="B18" s="60"/>
      <c r="C18" s="101" t="str">
        <f>IF(COUNTIF(J3:J17,6),"Un grand bravo ! Parviendras-tu à finir ce jeu ? ",IF(J17&lt;6,"Parce que tu as cru en ta victoire, en plus...",""))</f>
        <v/>
      </c>
      <c r="D18" s="101"/>
      <c r="E18" s="101"/>
      <c r="F18" s="101"/>
      <c r="G18" s="101"/>
      <c r="H18" s="101"/>
      <c r="I18" s="60"/>
      <c r="J18" s="102" t="str">
        <f>IF(J17&lt;6,CONCATENATE("Le code était ",C2,D2,E2,F2,G2,H2," ","!"),"")</f>
        <v/>
      </c>
      <c r="K18" s="102"/>
      <c r="L18" s="60"/>
      <c r="M18" s="60"/>
      <c r="N18" s="60"/>
      <c r="O18" s="60"/>
      <c r="P18" s="60"/>
    </row>
  </sheetData>
  <mergeCells count="4">
    <mergeCell ref="C18:H18"/>
    <mergeCell ref="J18:K18"/>
    <mergeCell ref="M14:O14"/>
    <mergeCell ref="C1:H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Feuil1</vt:lpstr>
      <vt:lpstr>Feuil2</vt:lpstr>
      <vt:lpstr>Accueil</vt:lpstr>
      <vt:lpstr>Facile</vt:lpstr>
      <vt:lpstr>Moyen</vt:lpstr>
      <vt:lpstr>Difficile</vt:lpstr>
      <vt:lpstr>Sportif</vt:lpstr>
      <vt:lpstr>Statistiques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BROSSARD</dc:creator>
  <cp:lastModifiedBy>Chloé BROSSARD</cp:lastModifiedBy>
  <dcterms:created xsi:type="dcterms:W3CDTF">2016-09-16T14:43:26Z</dcterms:created>
  <dcterms:modified xsi:type="dcterms:W3CDTF">2016-10-05T15:29:45Z</dcterms:modified>
</cp:coreProperties>
</file>