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pivotTables/pivotTable1.xml" ContentType="application/vnd.openxmlformats-officedocument.spreadsheetml.pivot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713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etiennehouver/Google Drive/"/>
    </mc:Choice>
  </mc:AlternateContent>
  <xr:revisionPtr revIDLastSave="0" documentId="13_ncr:1_{B77D8BFC-494F-4D40-A7FB-CD3D17C17C84}" xr6:coauthVersionLast="45" xr6:coauthVersionMax="45" xr10:uidLastSave="{00000000-0000-0000-0000-000000000000}"/>
  <bookViews>
    <workbookView xWindow="0" yWindow="460" windowWidth="28800" windowHeight="17540" activeTab="1" xr2:uid="{F791E1F2-9B70-0D47-98A3-455C12E88714}"/>
  </bookViews>
  <sheets>
    <sheet name="tableau détaillé" sheetId="1" r:id="rId1"/>
    <sheet name="récap" sheetId="2" r:id="rId2"/>
  </sheets>
  <calcPr calcId="191029"/>
  <pivotCaches>
    <pivotCache cacheId="0" r:id="rId3"/>
  </pivotCaches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22" i="1" l="1"/>
  <c r="I22" i="1"/>
  <c r="J22" i="1"/>
  <c r="H20" i="1"/>
  <c r="I20" i="1"/>
  <c r="J20" i="1"/>
  <c r="H19" i="1"/>
  <c r="I19" i="1"/>
  <c r="J19" i="1"/>
  <c r="H17" i="1"/>
  <c r="I17" i="1"/>
  <c r="J17" i="1"/>
  <c r="H16" i="1"/>
  <c r="I16" i="1"/>
  <c r="J16" i="1"/>
  <c r="H14" i="1"/>
  <c r="I14" i="1"/>
  <c r="J14" i="1"/>
  <c r="D4" i="2"/>
  <c r="J3" i="1" l="1"/>
  <c r="J4" i="1"/>
  <c r="J5" i="1"/>
  <c r="J6" i="1"/>
  <c r="J7" i="1"/>
  <c r="J8" i="1"/>
  <c r="J9" i="1"/>
  <c r="J10" i="1"/>
  <c r="J11" i="1"/>
  <c r="J13" i="1"/>
  <c r="J15" i="1"/>
  <c r="J18" i="1"/>
  <c r="J21" i="1"/>
  <c r="J12" i="1"/>
  <c r="H12" i="1"/>
  <c r="I12" i="1"/>
  <c r="H21" i="1"/>
  <c r="I21" i="1"/>
  <c r="H18" i="1"/>
  <c r="I18" i="1"/>
  <c r="H15" i="1"/>
  <c r="I15" i="1"/>
  <c r="H13" i="1"/>
  <c r="I13" i="1"/>
  <c r="I3" i="1" l="1"/>
  <c r="I4" i="1"/>
  <c r="I5" i="1"/>
  <c r="I6" i="1"/>
  <c r="I7" i="1"/>
  <c r="I8" i="1"/>
  <c r="I9" i="1"/>
  <c r="I10" i="1"/>
  <c r="I11" i="1"/>
  <c r="H11" i="1" l="1"/>
  <c r="H10" i="1"/>
  <c r="H9" i="1"/>
  <c r="H8" i="1" l="1"/>
  <c r="H7" i="1"/>
  <c r="H6" i="1"/>
  <c r="H5" i="1"/>
  <c r="H3" i="1" l="1"/>
  <c r="H4" i="1"/>
  <c r="H23" i="1" s="1"/>
</calcChain>
</file>

<file path=xl/sharedStrings.xml><?xml version="1.0" encoding="utf-8"?>
<sst xmlns="http://schemas.openxmlformats.org/spreadsheetml/2006/main" count="21" uniqueCount="20">
  <si>
    <t>Récap heures Etienne</t>
  </si>
  <si>
    <t>DATE</t>
  </si>
  <si>
    <t>H DÉBUT MATIN</t>
  </si>
  <si>
    <t>H FIN MATIN</t>
  </si>
  <si>
    <t>H DÉBUT APREM</t>
  </si>
  <si>
    <t>H FIN APREM</t>
  </si>
  <si>
    <t>H DÉBUT SOIR</t>
  </si>
  <si>
    <t>TOTAL H JOURNÉE</t>
  </si>
  <si>
    <t>H FIN
SOIR</t>
  </si>
  <si>
    <t>Total</t>
  </si>
  <si>
    <t>août</t>
  </si>
  <si>
    <t>Total général</t>
  </si>
  <si>
    <t>Étiquettes de lignes</t>
  </si>
  <si>
    <t>Somme de TOTAL H JOURNÉE</t>
  </si>
  <si>
    <t>(Tous)</t>
  </si>
  <si>
    <t>année</t>
  </si>
  <si>
    <t>mois</t>
  </si>
  <si>
    <t>juillet</t>
  </si>
  <si>
    <t>heures payées</t>
  </si>
  <si>
    <t>écart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</si>
</sst>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[h]:mm"/>
    <numFmt numFmtId="165" formatCode="[h]:mm;@"/>
  </numFmts>
  <fonts count="1" x14ac:knownFonts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9">
    <xf numFmtId="0" fontId="0" fillId="0" borderId="0" xfId="0"/>
    <xf numFmtId="0" fontId="0" fillId="0" borderId="0" xfId="0" applyAlignment="1">
      <alignment horizontal="center" vertical="center" wrapText="1"/>
    </xf>
    <xf numFmtId="14" fontId="0" fillId="0" borderId="0" xfId="0" applyNumberFormat="1"/>
    <xf numFmtId="46" fontId="0" fillId="0" borderId="0" xfId="0" applyNumberFormat="1" applyAlignment="1">
      <alignment horizontal="center" vertical="center" wrapText="1"/>
    </xf>
    <xf numFmtId="164" fontId="0" fillId="0" borderId="0" xfId="0" applyNumberFormat="1"/>
    <xf numFmtId="0" fontId="0" fillId="0" borderId="0" xfId="0" pivotButton="1"/>
    <xf numFmtId="0" fontId="0" fillId="0" borderId="0" xfId="0" applyAlignment="1">
      <alignment horizontal="left"/>
    </xf>
    <xf numFmtId="165" fontId="0" fillId="0" borderId="0" xfId="0" applyNumberFormat="1"/>
    <xf numFmtId="0" fontId="0" fillId="0" borderId="0" xfId="0" applyAlignment="1">
      <alignment horizontal="center"/>
    </xf>
  </cellXfs>
  <cellStyles count="1">
    <cellStyle name="Normal" xfId="0" builtinId="0"/>
  </cellStyles>
  <dxfs count="13">
    <dxf>
      <numFmt numFmtId="164" formatCode="[h]:mm"/>
    </dxf>
    <dxf>
      <numFmt numFmtId="164" formatCode="[h]:mm"/>
    </dxf>
    <dxf>
      <numFmt numFmtId="164" formatCode="[h]:mm"/>
    </dxf>
    <dxf>
      <numFmt numFmtId="164" formatCode="[h]:mm"/>
    </dxf>
    <dxf>
      <numFmt numFmtId="164" formatCode="[h]:mm"/>
    </dxf>
    <dxf>
      <numFmt numFmtId="164" formatCode="[h]:mm"/>
    </dxf>
    <dxf>
      <numFmt numFmtId="164" formatCode="[h]:mm"/>
    </dxf>
    <dxf>
      <numFmt numFmtId="164" formatCode="[h]:mm"/>
    </dxf>
    <dxf>
      <numFmt numFmtId="164" formatCode="[h]:mm"/>
    </dxf>
    <dxf>
      <numFmt numFmtId="164" formatCode="[h]:mm"/>
    </dxf>
    <dxf>
      <numFmt numFmtId="164" formatCode="[h]:mm"/>
    </dxf>
    <dxf>
      <numFmt numFmtId="19" formatCode="dd/mm/yyyy"/>
    </dxf>
    <dxf>
      <alignment horizontal="center" vertical="center" textRotation="0" wrapText="1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pivotCacheDefinition" Target="pivotCache/pivotCacheDefinition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Etienne Houver" refreshedDate="44055.639794675924" createdVersion="6" refreshedVersion="6" minRefreshableVersion="3" recordCount="20" xr:uid="{8C26B64D-A24A-E549-B0B3-1DD78D4F2B58}">
  <cacheSource type="worksheet">
    <worksheetSource name="Tableau1"/>
  </cacheSource>
  <cacheFields count="11">
    <cacheField name="DATE" numFmtId="14">
      <sharedItems containsSemiMixedTypes="0" containsNonDate="0" containsDate="1" containsString="0" minDate="2020-07-20T00:00:00" maxDate="2020-08-13T00:00:00" count="16">
        <d v="2020-07-20T00:00:00"/>
        <d v="2020-07-21T00:00:00"/>
        <d v="2020-07-22T00:00:00"/>
        <d v="2020-07-25T00:00:00"/>
        <d v="2020-07-26T00:00:00"/>
        <d v="2020-07-28T00:00:00"/>
        <d v="2020-07-29T00:00:00"/>
        <d v="2020-07-30T00:00:00"/>
        <d v="2020-08-01T00:00:00"/>
        <d v="2020-08-05T00:00:00"/>
        <d v="2020-08-06T00:00:00"/>
        <d v="2020-08-07T00:00:00"/>
        <d v="2020-08-08T00:00:00"/>
        <d v="2020-08-10T00:00:00"/>
        <d v="2020-08-11T00:00:00"/>
        <d v="2020-08-12T00:00:00"/>
      </sharedItems>
    </cacheField>
    <cacheField name="H DÉBUT MATIN" numFmtId="164">
      <sharedItems containsSemiMixedTypes="0" containsNonDate="0" containsDate="1" containsString="0" minDate="1899-12-30T09:00:00" maxDate="1899-12-30T17:00:00"/>
    </cacheField>
    <cacheField name="H FIN MATIN" numFmtId="164">
      <sharedItems containsSemiMixedTypes="0" containsNonDate="0" containsDate="1" containsString="0" minDate="1899-12-30T10:30:00" maxDate="1899-12-30T18:30:00"/>
    </cacheField>
    <cacheField name="H DÉBUT APREM" numFmtId="164">
      <sharedItems containsNonDate="0" containsDate="1" containsString="0" containsBlank="1" minDate="1899-12-30T14:30:00" maxDate="1899-12-30T16:15:00"/>
    </cacheField>
    <cacheField name="H FIN APREM" numFmtId="164">
      <sharedItems containsNonDate="0" containsDate="1" containsString="0" containsBlank="1" minDate="1899-12-30T15:00:00" maxDate="1899-12-30T18:30:00"/>
    </cacheField>
    <cacheField name="H DÉBUT SOIR" numFmtId="164">
      <sharedItems containsNonDate="0" containsDate="1" containsString="0" containsBlank="1" minDate="1899-12-30T16:15:00" maxDate="1899-12-30T16:15:00"/>
    </cacheField>
    <cacheField name="H FIN_x000a_SOIR" numFmtId="164">
      <sharedItems containsNonDate="0" containsDate="1" containsString="0" containsBlank="1" minDate="1899-12-30T17:45:00" maxDate="1899-12-30T17:45:00"/>
    </cacheField>
    <cacheField name="TOTAL H JOURNÉE" numFmtId="164">
      <sharedItems containsSemiMixedTypes="0" containsNonDate="0" containsDate="1" containsString="0" minDate="1899-12-30T01:30:00" maxDate="1899-12-30T07:30:00"/>
    </cacheField>
    <cacheField name="TÂCHES" numFmtId="0">
      <sharedItems containsBlank="1"/>
    </cacheField>
    <cacheField name="année" numFmtId="164">
      <sharedItems count="2">
        <s v="2020"/>
        <s v="1900" u="1"/>
      </sharedItems>
    </cacheField>
    <cacheField name="mois" numFmtId="164">
      <sharedItems count="3">
        <s v="juillet"/>
        <s v="août"/>
        <s v="janvier" u="1"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20">
  <r>
    <x v="0"/>
    <d v="1899-12-30T14:00:00"/>
    <d v="1899-12-30T17:00:00"/>
    <m/>
    <m/>
    <m/>
    <m/>
    <d v="1899-12-30T03:00:00"/>
    <s v="Premier démontage machine zoo"/>
    <x v="0"/>
    <x v="0"/>
  </r>
  <r>
    <x v="1"/>
    <d v="1899-12-30T10:00:00"/>
    <d v="1899-12-30T11:15:00"/>
    <d v="1899-12-30T14:30:00"/>
    <d v="1899-12-30T17:30:00"/>
    <m/>
    <m/>
    <d v="1899-12-30T04:15:00"/>
    <s v="Entretients machines zoo"/>
    <x v="0"/>
    <x v="0"/>
  </r>
  <r>
    <x v="2"/>
    <d v="1899-12-30T09:30:00"/>
    <d v="1899-12-30T13:00:00"/>
    <d v="1899-12-30T14:30:00"/>
    <d v="1899-12-30T18:30:00"/>
    <m/>
    <m/>
    <d v="1899-12-30T07:30:00"/>
    <s v="Entretien machine + transport"/>
    <x v="0"/>
    <x v="0"/>
  </r>
  <r>
    <x v="3"/>
    <d v="1899-12-30T11:00:00"/>
    <d v="1899-12-30T14:40:00"/>
    <d v="1899-12-30T16:15:00"/>
    <d v="1899-12-30T17:45:00"/>
    <m/>
    <m/>
    <d v="1899-12-30T05:10:00"/>
    <s v="Zoo"/>
    <x v="0"/>
    <x v="0"/>
  </r>
  <r>
    <x v="4"/>
    <d v="1899-12-30T11:00:00"/>
    <d v="1899-12-30T14:40:00"/>
    <d v="1899-12-30T16:15:00"/>
    <d v="1899-12-30T17:45:00"/>
    <m/>
    <m/>
    <d v="1899-12-30T05:10:00"/>
    <s v="Zoo"/>
    <x v="0"/>
    <x v="0"/>
  </r>
  <r>
    <x v="5"/>
    <d v="1899-12-30T11:00:00"/>
    <d v="1899-12-30T14:00:00"/>
    <d v="1899-12-30T14:35:00"/>
    <d v="1899-12-30T15:00:00"/>
    <d v="1899-12-30T16:15:00"/>
    <d v="1899-12-30T17:45:00"/>
    <d v="1899-12-30T04:55:00"/>
    <s v="Zoo (Panne courant / remise en route)"/>
    <x v="0"/>
    <x v="0"/>
  </r>
  <r>
    <x v="6"/>
    <d v="1899-12-30T11:00:00"/>
    <d v="1899-12-30T14:45:00"/>
    <d v="1899-12-30T16:15:00"/>
    <d v="1899-12-30T17:40:00"/>
    <m/>
    <m/>
    <d v="1899-12-30T05:10:00"/>
    <s v="Show"/>
    <x v="0"/>
    <x v="0"/>
  </r>
  <r>
    <x v="7"/>
    <d v="1899-12-30T11:00:00"/>
    <d v="1899-12-30T17:45:00"/>
    <m/>
    <m/>
    <m/>
    <m/>
    <d v="1899-12-30T06:45:00"/>
    <s v="Show + intervention VP"/>
    <x v="0"/>
    <x v="0"/>
  </r>
  <r>
    <x v="8"/>
    <d v="1899-12-30T11:00:00"/>
    <d v="1899-12-30T14:55:00"/>
    <m/>
    <m/>
    <m/>
    <m/>
    <d v="1899-12-30T03:55:00"/>
    <s v="Show"/>
    <x v="0"/>
    <x v="1"/>
  </r>
  <r>
    <x v="9"/>
    <d v="1899-12-30T11:00:00"/>
    <d v="1899-12-30T14:40:00"/>
    <d v="1899-12-30T16:15:00"/>
    <d v="1899-12-30T17:45:00"/>
    <m/>
    <m/>
    <d v="1899-12-30T05:10:00"/>
    <s v="Show"/>
    <x v="0"/>
    <x v="1"/>
  </r>
  <r>
    <x v="10"/>
    <d v="1899-12-30T09:00:00"/>
    <d v="1899-12-30T10:30:00"/>
    <m/>
    <m/>
    <m/>
    <m/>
    <d v="1899-12-30T01:30:00"/>
    <s v="Test Sono + Mise en page docs zoo"/>
    <x v="0"/>
    <x v="1"/>
  </r>
  <r>
    <x v="10"/>
    <d v="1899-12-30T11:00:00"/>
    <d v="1899-12-30T14:40:00"/>
    <d v="1899-12-30T16:15:00"/>
    <d v="1899-12-30T17:45:00"/>
    <m/>
    <m/>
    <d v="1899-12-30T05:10:00"/>
    <m/>
    <x v="0"/>
    <x v="1"/>
  </r>
  <r>
    <x v="11"/>
    <d v="1899-12-30T17:00:00"/>
    <d v="1899-12-30T18:30:00"/>
    <m/>
    <m/>
    <m/>
    <m/>
    <d v="1899-12-30T01:30:00"/>
    <s v="Impression doc zoo + ménage"/>
    <x v="0"/>
    <x v="1"/>
  </r>
  <r>
    <x v="11"/>
    <d v="1899-12-30T11:00:00"/>
    <d v="1899-12-30T14:55:00"/>
    <m/>
    <m/>
    <m/>
    <m/>
    <d v="1899-12-30T03:55:00"/>
    <m/>
    <x v="0"/>
    <x v="1"/>
  </r>
  <r>
    <x v="12"/>
    <d v="1899-12-30T11:00:00"/>
    <d v="1899-12-30T15:00:00"/>
    <m/>
    <m/>
    <m/>
    <m/>
    <d v="1899-12-30T04:00:00"/>
    <s v="Show + petit ménage"/>
    <x v="0"/>
    <x v="1"/>
  </r>
  <r>
    <x v="13"/>
    <d v="1899-12-30T09:00:00"/>
    <d v="1899-12-30T10:30:00"/>
    <m/>
    <m/>
    <m/>
    <m/>
    <d v="1899-12-30T01:30:00"/>
    <s v="Ménage"/>
    <x v="0"/>
    <x v="1"/>
  </r>
  <r>
    <x v="13"/>
    <d v="1899-12-30T11:00:00"/>
    <d v="1899-12-30T14:55:00"/>
    <m/>
    <m/>
    <m/>
    <m/>
    <d v="1899-12-30T03:55:00"/>
    <m/>
    <x v="0"/>
    <x v="1"/>
  </r>
  <r>
    <x v="14"/>
    <d v="1899-12-30T11:00:00"/>
    <d v="1899-12-30T14:55:00"/>
    <m/>
    <m/>
    <m/>
    <m/>
    <d v="1899-12-30T03:55:00"/>
    <m/>
    <x v="0"/>
    <x v="1"/>
  </r>
  <r>
    <x v="15"/>
    <d v="1899-12-30T09:00:00"/>
    <d v="1899-12-30T10:30:00"/>
    <m/>
    <m/>
    <m/>
    <m/>
    <d v="1899-12-30T01:30:00"/>
    <s v="Ménage + rangement"/>
    <x v="0"/>
    <x v="1"/>
  </r>
  <r>
    <x v="15"/>
    <d v="1899-12-30T11:00:00"/>
    <d v="1899-12-30T14:55:00"/>
    <m/>
    <m/>
    <m/>
    <m/>
    <d v="1899-12-30T03:55:00"/>
    <m/>
    <x v="0"/>
    <x v="1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098FBC35-C246-8E43-94B8-A3F1A1F4A2EC}" name="Tableau croisé dynamique1" cacheId="0" applyNumberFormats="0" applyBorderFormats="0" applyFontFormats="0" applyPatternFormats="0" applyAlignmentFormats="0" applyWidthHeightFormats="1" dataCaption="Valeurs" updatedVersion="6" minRefreshableVersion="3" useAutoFormatting="1" itemPrintTitles="1" createdVersion="6" indent="0" outline="1" outlineData="1" multipleFieldFilters="0">
  <location ref="A3:B6" firstHeaderRow="1" firstDataRow="1" firstDataCol="1" rowPageCount="1" colPageCount="1"/>
  <pivotFields count="11">
    <pivotField axis="axisRow" numFmtId="14" showAll="0">
      <items count="17">
        <item x="0"/>
        <item x="1"/>
        <item x="2"/>
        <item x="3"/>
        <item x="4"/>
        <item x="5"/>
        <item x="6"/>
        <item x="7"/>
        <item x="8"/>
        <item x="10"/>
        <item x="11"/>
        <item x="13"/>
        <item x="15"/>
        <item x="9"/>
        <item x="12"/>
        <item x="14"/>
        <item t="default"/>
      </items>
    </pivotField>
    <pivotField numFmtId="164" showAll="0"/>
    <pivotField numFmtId="164" showAll="0"/>
    <pivotField showAll="0"/>
    <pivotField showAll="0"/>
    <pivotField showAll="0"/>
    <pivotField showAll="0"/>
    <pivotField dataField="1" numFmtId="164" showAll="0"/>
    <pivotField showAll="0"/>
    <pivotField axis="axisPage" showAll="0">
      <items count="3">
        <item x="0"/>
        <item m="1" x="1"/>
        <item t="default"/>
      </items>
    </pivotField>
    <pivotField axis="axisRow" showAll="0">
      <items count="4">
        <item sd="0" m="1" x="2"/>
        <item sd="0" x="0"/>
        <item sd="0" x="1"/>
        <item t="default"/>
      </items>
    </pivotField>
  </pivotFields>
  <rowFields count="2">
    <field x="10"/>
    <field x="0"/>
  </rowFields>
  <rowItems count="3">
    <i>
      <x v="1"/>
    </i>
    <i>
      <x v="2"/>
    </i>
    <i t="grand">
      <x/>
    </i>
  </rowItems>
  <colItems count="1">
    <i/>
  </colItems>
  <pageFields count="1">
    <pageField fld="9" hier="-1"/>
  </pageFields>
  <dataFields count="1">
    <dataField name="Somme de TOTAL H JOURNÉE" fld="7" baseField="0" baseItem="0" numFmtId="164"/>
  </dataFields>
  <formats count="1">
    <format dxfId="0">
      <pivotArea outline="0" collapsedLevelsAreSubtotals="1" fieldPosition="0"/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7BA89D3D-8647-414B-9818-CBD92102AE60}" name="Tableau1" displayName="Tableau1" ref="A2:J23" totalsRowCount="1" headerRowDxfId="12">
  <autoFilter ref="A2:J22" xr:uid="{12CEA21E-642E-7544-9997-608C297BF0BE}"/>
  <sortState xmlns:xlrd2="http://schemas.microsoft.com/office/spreadsheetml/2017/richdata2" ref="A3:J22">
    <sortCondition ref="A2:A22"/>
  </sortState>
  <tableColumns count="10">
    <tableColumn id="1" xr3:uid="{8B3549ED-46C8-D749-AE59-89DB75DEB49A}" name="DATE" totalsRowLabel="Total" dataDxfId="11"/>
    <tableColumn id="2" xr3:uid="{BE37CF47-7989-5049-9402-2AF8EFC4461C}" name="H DÉBUT MATIN" dataDxfId="10"/>
    <tableColumn id="3" xr3:uid="{D8AB3CD3-2A71-6F42-BA7E-9AA729D9181E}" name="H FIN MATIN" dataDxfId="9"/>
    <tableColumn id="4" xr3:uid="{E10F429C-4A32-D941-9B5F-C6B6EADDA6CB}" name="H DÉBUT APREM" dataDxfId="8"/>
    <tableColumn id="5" xr3:uid="{65E9AE48-2263-2147-843C-11DF25FBE655}" name="H FIN APREM" dataDxfId="7"/>
    <tableColumn id="6" xr3:uid="{F532A95D-52FF-244F-BFFE-B48DA9335D3C}" name="H DÉBUT SOIR" dataDxfId="6"/>
    <tableColumn id="7" xr3:uid="{1613298C-3CF1-544D-8BB9-428F25EF71C8}" name="H FIN_x000a_SOIR" dataDxfId="5"/>
    <tableColumn id="8" xr3:uid="{5B85841B-9D17-A44A-8E72-E73D2469DBF5}" name="TOTAL H JOURNÉE" totalsRowFunction="custom" dataDxfId="4" totalsRowDxfId="3">
      <calculatedColumnFormula>Tableau1[[#This Row],[H FIN MATIN]]-Tableau1[[#This Row],[H DÉBUT MATIN]]+Tableau1[[#This Row],[H FIN APREM]]-Tableau1[[#This Row],[H DÉBUT APREM]]+Tableau1[[#This Row],[H FIN
SOIR]]-Tableau1[[#This Row],[H DÉBUT SOIR]]</calculatedColumnFormula>
      <totalsRowFormula>SUM(Tableau1[TOTAL H JOURNÉE])</totalsRowFormula>
    </tableColumn>
    <tableColumn id="10" xr3:uid="{3A8124FD-CF4C-7945-ABF9-75B3484574C6}" name="année" dataDxfId="2">
      <calculatedColumnFormula>TEXT(A3,"aaaa")</calculatedColumnFormula>
    </tableColumn>
    <tableColumn id="11" xr3:uid="{B5158471-FB17-544F-9BDA-4AB9FB904EB2}" name="mois" dataDxfId="1">
      <calculatedColumnFormula>TEXT(Tableau1[[#This Row],[DATE]],"mmmm")</calculatedColumnFormula>
    </tableColumn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65B04BB-E628-1446-AC2F-7F9524D44750}">
  <dimension ref="A1:J23"/>
  <sheetViews>
    <sheetView workbookViewId="0">
      <selection activeCell="L11" sqref="L11"/>
    </sheetView>
  </sheetViews>
  <sheetFormatPr baseColWidth="10" defaultRowHeight="16" x14ac:dyDescent="0.2"/>
  <cols>
    <col min="2" max="7" width="11.33203125" customWidth="1"/>
    <col min="8" max="8" width="15.5" customWidth="1"/>
    <col min="9" max="10" width="0" hidden="1" customWidth="1"/>
  </cols>
  <sheetData>
    <row r="1" spans="1:10" x14ac:dyDescent="0.2">
      <c r="A1" s="8" t="s">
        <v>0</v>
      </c>
      <c r="B1" s="8"/>
      <c r="C1" s="8"/>
      <c r="D1" s="8"/>
      <c r="E1" s="8"/>
      <c r="F1" s="8"/>
      <c r="G1" s="8"/>
      <c r="H1" s="8"/>
    </row>
    <row r="2" spans="1:10" ht="34" x14ac:dyDescent="0.2">
      <c r="A2" s="1" t="s">
        <v>1</v>
      </c>
      <c r="B2" s="3" t="s">
        <v>2</v>
      </c>
      <c r="C2" s="3" t="s">
        <v>3</v>
      </c>
      <c r="D2" s="3" t="s">
        <v>4</v>
      </c>
      <c r="E2" s="3" t="s">
        <v>5</v>
      </c>
      <c r="F2" s="3" t="s">
        <v>6</v>
      </c>
      <c r="G2" s="3" t="s">
        <v>8</v>
      </c>
      <c r="H2" s="3" t="s">
        <v>7</v>
      </c>
      <c r="I2" s="1" t="s">
        <v>15</v>
      </c>
      <c r="J2" s="1" t="s">
        <v>16</v>
      </c>
    </row>
    <row r="3" spans="1:10" x14ac:dyDescent="0.2">
      <c r="A3" s="2">
        <v>44032</v>
      </c>
      <c r="B3" s="4">
        <v>0.58333333333333337</v>
      </c>
      <c r="C3" s="4">
        <v>0.70833333333333337</v>
      </c>
      <c r="D3" s="4"/>
      <c r="E3" s="4"/>
      <c r="F3" s="4"/>
      <c r="G3" s="4"/>
      <c r="H3" s="4">
        <f>Tableau1[[#This Row],[H FIN MATIN]]-Tableau1[[#This Row],[H DÉBUT MATIN]]+Tableau1[[#This Row],[H FIN APREM]]-Tableau1[[#This Row],[H DÉBUT APREM]]+Tableau1[[#This Row],[H FIN
SOIR]]-Tableau1[[#This Row],[H DÉBUT SOIR]]</f>
        <v>0.125</v>
      </c>
      <c r="I3" s="4" t="str">
        <f t="shared" ref="I3:I22" si="0">TEXT(A3,"aaaa")</f>
        <v>2020</v>
      </c>
      <c r="J3" s="4" t="str">
        <f>TEXT(Tableau1[[#This Row],[DATE]],"mmmm")</f>
        <v>juillet</v>
      </c>
    </row>
    <row r="4" spans="1:10" x14ac:dyDescent="0.2">
      <c r="A4" s="2">
        <v>44033</v>
      </c>
      <c r="B4" s="4">
        <v>0.41666666666666669</v>
      </c>
      <c r="C4" s="4">
        <v>0.46875</v>
      </c>
      <c r="D4" s="4">
        <v>0.60416666666666663</v>
      </c>
      <c r="E4" s="4">
        <v>0.72916666666666663</v>
      </c>
      <c r="F4" s="4"/>
      <c r="G4" s="4"/>
      <c r="H4" s="4">
        <f>Tableau1[[#This Row],[H FIN MATIN]]-Tableau1[[#This Row],[H DÉBUT MATIN]]+Tableau1[[#This Row],[H FIN APREM]]-Tableau1[[#This Row],[H DÉBUT APREM]]+Tableau1[[#This Row],[H FIN
SOIR]]-Tableau1[[#This Row],[H DÉBUT SOIR]]</f>
        <v>0.17708333333333337</v>
      </c>
      <c r="I4" s="4" t="str">
        <f t="shared" si="0"/>
        <v>2020</v>
      </c>
      <c r="J4" s="4" t="str">
        <f>TEXT(Tableau1[[#This Row],[DATE]],"mmmm")</f>
        <v>juillet</v>
      </c>
    </row>
    <row r="5" spans="1:10" x14ac:dyDescent="0.2">
      <c r="A5" s="2">
        <v>44034</v>
      </c>
      <c r="B5" s="4">
        <v>0.39583333333333331</v>
      </c>
      <c r="C5" s="4">
        <v>0.54166666666666663</v>
      </c>
      <c r="D5" s="4">
        <v>0.60416666666666663</v>
      </c>
      <c r="E5" s="4">
        <v>0.77083333333333337</v>
      </c>
      <c r="F5" s="4"/>
      <c r="G5" s="4"/>
      <c r="H5" s="4">
        <f>Tableau1[[#This Row],[H FIN MATIN]]-Tableau1[[#This Row],[H DÉBUT MATIN]]+Tableau1[[#This Row],[H FIN APREM]]-Tableau1[[#This Row],[H DÉBUT APREM]]+Tableau1[[#This Row],[H FIN
SOIR]]-Tableau1[[#This Row],[H DÉBUT SOIR]]</f>
        <v>0.31250000000000011</v>
      </c>
      <c r="I5" s="4" t="str">
        <f t="shared" si="0"/>
        <v>2020</v>
      </c>
      <c r="J5" s="4" t="str">
        <f>TEXT(Tableau1[[#This Row],[DATE]],"mmmm")</f>
        <v>juillet</v>
      </c>
    </row>
    <row r="6" spans="1:10" x14ac:dyDescent="0.2">
      <c r="A6" s="2">
        <v>44037</v>
      </c>
      <c r="B6" s="4">
        <v>0.45833333333333331</v>
      </c>
      <c r="C6" s="4">
        <v>0.61111111111111105</v>
      </c>
      <c r="D6" s="4">
        <v>0.67708333333333337</v>
      </c>
      <c r="E6" s="4">
        <v>0.73958333333333337</v>
      </c>
      <c r="F6" s="4"/>
      <c r="G6" s="4"/>
      <c r="H6" s="4">
        <f>Tableau1[[#This Row],[H FIN MATIN]]-Tableau1[[#This Row],[H DÉBUT MATIN]]+Tableau1[[#This Row],[H FIN APREM]]-Tableau1[[#This Row],[H DÉBUT APREM]]+Tableau1[[#This Row],[H FIN
SOIR]]-Tableau1[[#This Row],[H DÉBUT SOIR]]</f>
        <v>0.21527777777777779</v>
      </c>
      <c r="I6" s="4" t="str">
        <f t="shared" si="0"/>
        <v>2020</v>
      </c>
      <c r="J6" s="4" t="str">
        <f>TEXT(Tableau1[[#This Row],[DATE]],"mmmm")</f>
        <v>juillet</v>
      </c>
    </row>
    <row r="7" spans="1:10" x14ac:dyDescent="0.2">
      <c r="A7" s="2">
        <v>44038</v>
      </c>
      <c r="B7" s="4">
        <v>0.45833333333333331</v>
      </c>
      <c r="C7" s="4">
        <v>0.61111111111111105</v>
      </c>
      <c r="D7" s="4">
        <v>0.67708333333333337</v>
      </c>
      <c r="E7" s="4">
        <v>0.73958333333333337</v>
      </c>
      <c r="F7" s="4"/>
      <c r="G7" s="4"/>
      <c r="H7" s="4">
        <f>Tableau1[[#This Row],[H FIN MATIN]]-Tableau1[[#This Row],[H DÉBUT MATIN]]+Tableau1[[#This Row],[H FIN APREM]]-Tableau1[[#This Row],[H DÉBUT APREM]]+Tableau1[[#This Row],[H FIN
SOIR]]-Tableau1[[#This Row],[H DÉBUT SOIR]]</f>
        <v>0.21527777777777779</v>
      </c>
      <c r="I7" s="4" t="str">
        <f t="shared" si="0"/>
        <v>2020</v>
      </c>
      <c r="J7" s="4" t="str">
        <f>TEXT(Tableau1[[#This Row],[DATE]],"mmmm")</f>
        <v>juillet</v>
      </c>
    </row>
    <row r="8" spans="1:10" x14ac:dyDescent="0.2">
      <c r="A8" s="2">
        <v>44040</v>
      </c>
      <c r="B8" s="4">
        <v>0.45833333333333331</v>
      </c>
      <c r="C8" s="4">
        <v>0.58333333333333337</v>
      </c>
      <c r="D8" s="4">
        <v>0.60763888888888895</v>
      </c>
      <c r="E8" s="4">
        <v>0.625</v>
      </c>
      <c r="F8" s="4">
        <v>0.67708333333333337</v>
      </c>
      <c r="G8" s="4">
        <v>0.73958333333333337</v>
      </c>
      <c r="H8" s="4">
        <f>Tableau1[[#This Row],[H FIN MATIN]]-Tableau1[[#This Row],[H DÉBUT MATIN]]+Tableau1[[#This Row],[H FIN APREM]]-Tableau1[[#This Row],[H DÉBUT APREM]]+Tableau1[[#This Row],[H FIN
SOIR]]-Tableau1[[#This Row],[H DÉBUT SOIR]]</f>
        <v>0.20486111111111105</v>
      </c>
      <c r="I8" s="4" t="str">
        <f t="shared" si="0"/>
        <v>2020</v>
      </c>
      <c r="J8" s="4" t="str">
        <f>TEXT(Tableau1[[#This Row],[DATE]],"mmmm")</f>
        <v>juillet</v>
      </c>
    </row>
    <row r="9" spans="1:10" x14ac:dyDescent="0.2">
      <c r="A9" s="2">
        <v>44041</v>
      </c>
      <c r="B9" s="4">
        <v>0.45833333333333331</v>
      </c>
      <c r="C9" s="4">
        <v>0.61458333333333337</v>
      </c>
      <c r="D9" s="4">
        <v>0.67708333333333337</v>
      </c>
      <c r="E9" s="4">
        <v>0.73611111111111116</v>
      </c>
      <c r="F9" s="4"/>
      <c r="G9" s="4"/>
      <c r="H9" s="4">
        <f>Tableau1[[#This Row],[H FIN MATIN]]-Tableau1[[#This Row],[H DÉBUT MATIN]]+Tableau1[[#This Row],[H FIN APREM]]-Tableau1[[#This Row],[H DÉBUT APREM]]+Tableau1[[#This Row],[H FIN
SOIR]]-Tableau1[[#This Row],[H DÉBUT SOIR]]</f>
        <v>0.21527777777777779</v>
      </c>
      <c r="I9" s="4" t="str">
        <f t="shared" si="0"/>
        <v>2020</v>
      </c>
      <c r="J9" s="4" t="str">
        <f>TEXT(Tableau1[[#This Row],[DATE]],"mmmm")</f>
        <v>juillet</v>
      </c>
    </row>
    <row r="10" spans="1:10" x14ac:dyDescent="0.2">
      <c r="A10" s="2">
        <v>44042</v>
      </c>
      <c r="B10" s="4">
        <v>0.45833333333333331</v>
      </c>
      <c r="C10" s="4">
        <v>0.73958333333333337</v>
      </c>
      <c r="D10" s="4"/>
      <c r="E10" s="4"/>
      <c r="F10" s="4"/>
      <c r="G10" s="4"/>
      <c r="H10" s="4">
        <f>Tableau1[[#This Row],[H FIN MATIN]]-Tableau1[[#This Row],[H DÉBUT MATIN]]+Tableau1[[#This Row],[H FIN APREM]]-Tableau1[[#This Row],[H DÉBUT APREM]]+Tableau1[[#This Row],[H FIN
SOIR]]-Tableau1[[#This Row],[H DÉBUT SOIR]]</f>
        <v>0.28125000000000006</v>
      </c>
      <c r="I10" s="4" t="str">
        <f t="shared" si="0"/>
        <v>2020</v>
      </c>
      <c r="J10" s="4" t="str">
        <f>TEXT(Tableau1[[#This Row],[DATE]],"mmmm")</f>
        <v>juillet</v>
      </c>
    </row>
    <row r="11" spans="1:10" x14ac:dyDescent="0.2">
      <c r="A11" s="2">
        <v>44044</v>
      </c>
      <c r="B11" s="4">
        <v>0.45833333333333331</v>
      </c>
      <c r="C11" s="4">
        <v>0.62152777777777779</v>
      </c>
      <c r="D11" s="4"/>
      <c r="E11" s="4"/>
      <c r="F11" s="4"/>
      <c r="G11" s="4"/>
      <c r="H11" s="4">
        <f>Tableau1[[#This Row],[H FIN MATIN]]-Tableau1[[#This Row],[H DÉBUT MATIN]]+Tableau1[[#This Row],[H FIN APREM]]-Tableau1[[#This Row],[H DÉBUT APREM]]+Tableau1[[#This Row],[H FIN
SOIR]]-Tableau1[[#This Row],[H DÉBUT SOIR]]</f>
        <v>0.16319444444444448</v>
      </c>
      <c r="I11" s="4" t="str">
        <f t="shared" si="0"/>
        <v>2020</v>
      </c>
      <c r="J11" s="4" t="str">
        <f>TEXT(Tableau1[[#This Row],[DATE]],"mmmm")</f>
        <v>août</v>
      </c>
    </row>
    <row r="12" spans="1:10" x14ac:dyDescent="0.2">
      <c r="A12" s="2">
        <v>44048</v>
      </c>
      <c r="B12" s="4">
        <v>0.45833333333333331</v>
      </c>
      <c r="C12" s="4">
        <v>0.61111111111111105</v>
      </c>
      <c r="D12" s="4">
        <v>0.67708333333333337</v>
      </c>
      <c r="E12" s="4">
        <v>0.73958333333333337</v>
      </c>
      <c r="F12" s="4"/>
      <c r="G12" s="4"/>
      <c r="H12" s="4">
        <f>Tableau1[[#This Row],[H FIN MATIN]]-Tableau1[[#This Row],[H DÉBUT MATIN]]+Tableau1[[#This Row],[H FIN APREM]]-Tableau1[[#This Row],[H DÉBUT APREM]]+Tableau1[[#This Row],[H FIN
SOIR]]-Tableau1[[#This Row],[H DÉBUT SOIR]]</f>
        <v>0.21527777777777779</v>
      </c>
      <c r="I12" s="4" t="str">
        <f t="shared" si="0"/>
        <v>2020</v>
      </c>
      <c r="J12" s="4" t="str">
        <f>TEXT(Tableau1[[#This Row],[DATE]],"mmmm")</f>
        <v>août</v>
      </c>
    </row>
    <row r="13" spans="1:10" x14ac:dyDescent="0.2">
      <c r="A13" s="2">
        <v>44049</v>
      </c>
      <c r="B13" s="4">
        <v>0.375</v>
      </c>
      <c r="C13" s="4">
        <v>0.4375</v>
      </c>
      <c r="D13" s="4"/>
      <c r="E13" s="4"/>
      <c r="F13" s="4"/>
      <c r="G13" s="4"/>
      <c r="H13" s="4">
        <f>Tableau1[[#This Row],[H FIN MATIN]]-Tableau1[[#This Row],[H DÉBUT MATIN]]+Tableau1[[#This Row],[H FIN APREM]]-Tableau1[[#This Row],[H DÉBUT APREM]]+Tableau1[[#This Row],[H FIN
SOIR]]-Tableau1[[#This Row],[H DÉBUT SOIR]]</f>
        <v>6.25E-2</v>
      </c>
      <c r="I13" s="4" t="str">
        <f t="shared" si="0"/>
        <v>2020</v>
      </c>
      <c r="J13" s="4" t="str">
        <f>TEXT(Tableau1[[#This Row],[DATE]],"mmmm")</f>
        <v>août</v>
      </c>
    </row>
    <row r="14" spans="1:10" x14ac:dyDescent="0.2">
      <c r="A14" s="2">
        <v>44049</v>
      </c>
      <c r="B14" s="4">
        <v>0.45833333333333331</v>
      </c>
      <c r="C14" s="4">
        <v>0.61111111111111105</v>
      </c>
      <c r="D14" s="4">
        <v>0.67708333333333337</v>
      </c>
      <c r="E14" s="4">
        <v>0.73958333333333337</v>
      </c>
      <c r="F14" s="4"/>
      <c r="G14" s="4"/>
      <c r="H14" s="4">
        <f>Tableau1[[#This Row],[H FIN MATIN]]-Tableau1[[#This Row],[H DÉBUT MATIN]]+Tableau1[[#This Row],[H FIN APREM]]-Tableau1[[#This Row],[H DÉBUT APREM]]+Tableau1[[#This Row],[H FIN
SOIR]]-Tableau1[[#This Row],[H DÉBUT SOIR]]</f>
        <v>0.21527777777777779</v>
      </c>
      <c r="I14" s="4" t="str">
        <f t="shared" si="0"/>
        <v>2020</v>
      </c>
      <c r="J14" s="4" t="str">
        <f>TEXT(Tableau1[[#This Row],[DATE]],"mmmm")</f>
        <v>août</v>
      </c>
    </row>
    <row r="15" spans="1:10" x14ac:dyDescent="0.2">
      <c r="A15" s="2">
        <v>44050</v>
      </c>
      <c r="B15" s="4">
        <v>0.70833333333333337</v>
      </c>
      <c r="C15" s="4">
        <v>0.77083333333333337</v>
      </c>
      <c r="D15" s="4"/>
      <c r="E15" s="4"/>
      <c r="F15" s="4"/>
      <c r="G15" s="4"/>
      <c r="H15" s="4">
        <f>Tableau1[[#This Row],[H FIN MATIN]]-Tableau1[[#This Row],[H DÉBUT MATIN]]+Tableau1[[#This Row],[H FIN APREM]]-Tableau1[[#This Row],[H DÉBUT APREM]]+Tableau1[[#This Row],[H FIN
SOIR]]-Tableau1[[#This Row],[H DÉBUT SOIR]]</f>
        <v>6.25E-2</v>
      </c>
      <c r="I15" s="4" t="str">
        <f t="shared" si="0"/>
        <v>2020</v>
      </c>
      <c r="J15" s="4" t="str">
        <f>TEXT(Tableau1[[#This Row],[DATE]],"mmmm")</f>
        <v>août</v>
      </c>
    </row>
    <row r="16" spans="1:10" x14ac:dyDescent="0.2">
      <c r="A16" s="2">
        <v>44050</v>
      </c>
      <c r="B16" s="4">
        <v>0.45833333333333331</v>
      </c>
      <c r="C16" s="4">
        <v>0.62152777777777779</v>
      </c>
      <c r="D16" s="4"/>
      <c r="E16" s="4"/>
      <c r="F16" s="4"/>
      <c r="G16" s="4"/>
      <c r="H16" s="4">
        <f>Tableau1[[#This Row],[H FIN MATIN]]-Tableau1[[#This Row],[H DÉBUT MATIN]]+Tableau1[[#This Row],[H FIN APREM]]-Tableau1[[#This Row],[H DÉBUT APREM]]+Tableau1[[#This Row],[H FIN
SOIR]]-Tableau1[[#This Row],[H DÉBUT SOIR]]</f>
        <v>0.16319444444444448</v>
      </c>
      <c r="I16" s="4" t="str">
        <f t="shared" si="0"/>
        <v>2020</v>
      </c>
      <c r="J16" s="4" t="str">
        <f>TEXT(Tableau1[[#This Row],[DATE]],"mmmm")</f>
        <v>août</v>
      </c>
    </row>
    <row r="17" spans="1:10" x14ac:dyDescent="0.2">
      <c r="A17" s="2">
        <v>44051</v>
      </c>
      <c r="B17" s="4">
        <v>0.45833333333333331</v>
      </c>
      <c r="C17" s="4">
        <v>0.625</v>
      </c>
      <c r="D17" s="4"/>
      <c r="E17" s="4"/>
      <c r="F17" s="4"/>
      <c r="G17" s="4"/>
      <c r="H17" s="4">
        <f>Tableau1[[#This Row],[H FIN MATIN]]-Tableau1[[#This Row],[H DÉBUT MATIN]]+Tableau1[[#This Row],[H FIN APREM]]-Tableau1[[#This Row],[H DÉBUT APREM]]+Tableau1[[#This Row],[H FIN
SOIR]]-Tableau1[[#This Row],[H DÉBUT SOIR]]</f>
        <v>0.16666666666666669</v>
      </c>
      <c r="I17" s="4" t="str">
        <f t="shared" si="0"/>
        <v>2020</v>
      </c>
      <c r="J17" s="4" t="str">
        <f>TEXT(Tableau1[[#This Row],[DATE]],"mmmm")</f>
        <v>août</v>
      </c>
    </row>
    <row r="18" spans="1:10" x14ac:dyDescent="0.2">
      <c r="A18" s="2">
        <v>44053</v>
      </c>
      <c r="B18" s="4">
        <v>0.375</v>
      </c>
      <c r="C18" s="4">
        <v>0.4375</v>
      </c>
      <c r="D18" s="4"/>
      <c r="E18" s="4"/>
      <c r="F18" s="4"/>
      <c r="G18" s="4"/>
      <c r="H18" s="4">
        <f>Tableau1[[#This Row],[H FIN MATIN]]-Tableau1[[#This Row],[H DÉBUT MATIN]]+Tableau1[[#This Row],[H FIN APREM]]-Tableau1[[#This Row],[H DÉBUT APREM]]+Tableau1[[#This Row],[H FIN
SOIR]]-Tableau1[[#This Row],[H DÉBUT SOIR]]</f>
        <v>6.25E-2</v>
      </c>
      <c r="I18" s="4" t="str">
        <f t="shared" si="0"/>
        <v>2020</v>
      </c>
      <c r="J18" s="4" t="str">
        <f>TEXT(Tableau1[[#This Row],[DATE]],"mmmm")</f>
        <v>août</v>
      </c>
    </row>
    <row r="19" spans="1:10" x14ac:dyDescent="0.2">
      <c r="A19" s="2">
        <v>44053</v>
      </c>
      <c r="B19" s="4">
        <v>0.45833333333333331</v>
      </c>
      <c r="C19" s="4">
        <v>0.62152777777777779</v>
      </c>
      <c r="D19" s="4"/>
      <c r="E19" s="4"/>
      <c r="F19" s="4"/>
      <c r="G19" s="4"/>
      <c r="H19" s="4">
        <f>Tableau1[[#This Row],[H FIN MATIN]]-Tableau1[[#This Row],[H DÉBUT MATIN]]+Tableau1[[#This Row],[H FIN APREM]]-Tableau1[[#This Row],[H DÉBUT APREM]]+Tableau1[[#This Row],[H FIN
SOIR]]-Tableau1[[#This Row],[H DÉBUT SOIR]]</f>
        <v>0.16319444444444448</v>
      </c>
      <c r="I19" s="4" t="str">
        <f t="shared" si="0"/>
        <v>2020</v>
      </c>
      <c r="J19" s="4" t="str">
        <f>TEXT(Tableau1[[#This Row],[DATE]],"mmmm")</f>
        <v>août</v>
      </c>
    </row>
    <row r="20" spans="1:10" x14ac:dyDescent="0.2">
      <c r="A20" s="2">
        <v>44054</v>
      </c>
      <c r="B20" s="4">
        <v>0.45833333333333331</v>
      </c>
      <c r="C20" s="4">
        <v>0.62152777777777779</v>
      </c>
      <c r="D20" s="4"/>
      <c r="E20" s="4"/>
      <c r="F20" s="4"/>
      <c r="G20" s="4"/>
      <c r="H20" s="4">
        <f>Tableau1[[#This Row],[H FIN MATIN]]-Tableau1[[#This Row],[H DÉBUT MATIN]]+Tableau1[[#This Row],[H FIN APREM]]-Tableau1[[#This Row],[H DÉBUT APREM]]+Tableau1[[#This Row],[H FIN
SOIR]]-Tableau1[[#This Row],[H DÉBUT SOIR]]</f>
        <v>0.16319444444444448</v>
      </c>
      <c r="I20" s="4" t="str">
        <f t="shared" si="0"/>
        <v>2020</v>
      </c>
      <c r="J20" s="4" t="str">
        <f>TEXT(Tableau1[[#This Row],[DATE]],"mmmm")</f>
        <v>août</v>
      </c>
    </row>
    <row r="21" spans="1:10" x14ac:dyDescent="0.2">
      <c r="A21" s="2">
        <v>44055</v>
      </c>
      <c r="B21" s="4">
        <v>0.375</v>
      </c>
      <c r="C21" s="4">
        <v>0.4375</v>
      </c>
      <c r="D21" s="4"/>
      <c r="E21" s="4"/>
      <c r="F21" s="4"/>
      <c r="G21" s="4"/>
      <c r="H21" s="4">
        <f>Tableau1[[#This Row],[H FIN MATIN]]-Tableau1[[#This Row],[H DÉBUT MATIN]]+Tableau1[[#This Row],[H FIN APREM]]-Tableau1[[#This Row],[H DÉBUT APREM]]+Tableau1[[#This Row],[H FIN
SOIR]]-Tableau1[[#This Row],[H DÉBUT SOIR]]</f>
        <v>6.25E-2</v>
      </c>
      <c r="I21" s="4" t="str">
        <f t="shared" si="0"/>
        <v>2020</v>
      </c>
      <c r="J21" s="4" t="str">
        <f>TEXT(Tableau1[[#This Row],[DATE]],"mmmm")</f>
        <v>août</v>
      </c>
    </row>
    <row r="22" spans="1:10" x14ac:dyDescent="0.2">
      <c r="A22" s="2">
        <v>44055</v>
      </c>
      <c r="B22" s="4">
        <v>0.45833333333333331</v>
      </c>
      <c r="C22" s="4">
        <v>0.62152777777777779</v>
      </c>
      <c r="D22" s="4"/>
      <c r="E22" s="4"/>
      <c r="F22" s="4"/>
      <c r="G22" s="4"/>
      <c r="H22" s="4">
        <f>Tableau1[[#This Row],[H FIN MATIN]]-Tableau1[[#This Row],[H DÉBUT MATIN]]+Tableau1[[#This Row],[H FIN APREM]]-Tableau1[[#This Row],[H DÉBUT APREM]]+Tableau1[[#This Row],[H FIN
SOIR]]-Tableau1[[#This Row],[H DÉBUT SOIR]]</f>
        <v>0.16319444444444448</v>
      </c>
      <c r="I22" s="4" t="str">
        <f t="shared" si="0"/>
        <v>2020</v>
      </c>
      <c r="J22" s="4" t="str">
        <f>TEXT(Tableau1[[#This Row],[DATE]],"mmmm")</f>
        <v>août</v>
      </c>
    </row>
    <row r="23" spans="1:10" x14ac:dyDescent="0.2">
      <c r="A23" t="s">
        <v>9</v>
      </c>
      <c r="H23" s="4">
        <f>SUM(Tableau1[TOTAL H JOURNÉE])</f>
        <v>3.4097222222222228</v>
      </c>
    </row>
  </sheetData>
  <mergeCells count="1">
    <mergeCell ref="A1:H1"/>
  </mergeCells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B27C3CA-04B1-364F-B949-A68F087F2A2D}">
  <dimension ref="A1:D6"/>
  <sheetViews>
    <sheetView tabSelected="1" workbookViewId="0">
      <selection activeCell="D4" sqref="D4"/>
    </sheetView>
  </sheetViews>
  <sheetFormatPr baseColWidth="10" defaultRowHeight="16" x14ac:dyDescent="0.2"/>
  <cols>
    <col min="1" max="1" width="20.1640625" bestFit="1" customWidth="1"/>
    <col min="2" max="2" width="26" bestFit="1" customWidth="1"/>
    <col min="3" max="3" width="15.83203125" bestFit="1" customWidth="1"/>
    <col min="4" max="4" width="9.33203125" customWidth="1"/>
    <col min="5" max="9" width="6.33203125" bestFit="1" customWidth="1"/>
    <col min="10" max="10" width="7.6640625" bestFit="1" customWidth="1"/>
    <col min="11" max="11" width="12" bestFit="1" customWidth="1"/>
    <col min="12" max="12" width="9.6640625" bestFit="1" customWidth="1"/>
    <col min="13" max="13" width="12" bestFit="1" customWidth="1"/>
  </cols>
  <sheetData>
    <row r="1" spans="1:4" x14ac:dyDescent="0.2">
      <c r="A1" s="5" t="s">
        <v>15</v>
      </c>
      <c r="B1" t="s">
        <v>14</v>
      </c>
    </row>
    <row r="3" spans="1:4" x14ac:dyDescent="0.2">
      <c r="A3" s="5" t="s">
        <v>12</v>
      </c>
      <c r="B3" t="s">
        <v>13</v>
      </c>
      <c r="C3" t="s">
        <v>18</v>
      </c>
      <c r="D3" t="s">
        <v>19</v>
      </c>
    </row>
    <row r="4" spans="1:4" x14ac:dyDescent="0.2">
      <c r="A4" s="6" t="s">
        <v>17</v>
      </c>
      <c r="B4" s="4">
        <v>1.7465277777777777</v>
      </c>
      <c r="C4" s="7">
        <v>1.8333333333333333</v>
      </c>
      <c r="D4" s="7">
        <f>STDEV(GETPIVOTDATA("TOTAL H JOURNÉE",$A$3,"mois","juillet"),C4)</f>
        <v>6.138079697799894E-2</v>
      </c>
    </row>
    <row r="5" spans="1:4" x14ac:dyDescent="0.2">
      <c r="A5" s="6" t="s">
        <v>10</v>
      </c>
      <c r="B5" s="4">
        <v>1.6631944444444444</v>
      </c>
    </row>
    <row r="6" spans="1:4" x14ac:dyDescent="0.2">
      <c r="A6" s="6" t="s">
        <v>11</v>
      </c>
      <c r="B6" s="4">
        <v>3.4097222222222223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tableau détaillé</vt:lpstr>
      <vt:lpstr>récap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Etienne Houver</dc:creator>
  <cp:lastModifiedBy>Etienne Houver</cp:lastModifiedBy>
  <dcterms:created xsi:type="dcterms:W3CDTF">2020-07-21T09:05:16Z</dcterms:created>
  <dcterms:modified xsi:type="dcterms:W3CDTF">2020-08-12T13:59:37Z</dcterms:modified>
</cp:coreProperties>
</file>