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2\Downloads\"/>
    </mc:Choice>
  </mc:AlternateContent>
  <bookViews>
    <workbookView xWindow="0" yWindow="0" windowWidth="19200" windowHeight="11595"/>
  </bookViews>
  <sheets>
    <sheet name="Feuil1" sheetId="1" r:id="rId1"/>
    <sheet name="quartiers d'habitation" sheetId="2" r:id="rId2"/>
  </sheets>
  <definedNames>
    <definedName name="liste">'quartiers d''habitation'!$A$2:$A$7</definedName>
    <definedName name="liste2">'quartiers d''habitation'!$A$9:$A$10</definedName>
    <definedName name="liste3">'quartiers d''habitation'!$A$12:$A$13</definedName>
    <definedName name="listeactivite">'quartiers d''habitation'!$A$2:$A$7</definedName>
    <definedName name="listeactivités">'quartiers d''habitation'!$A$2:$A$7</definedName>
    <definedName name="Rues_Quartier" localSheetId="1">OFFSET('quartiers d''habitation'!A2:B2,,,COUNTA('quartiers d''habitation'!A:A)-1)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N61" i="2"/>
  <c r="A61" i="2"/>
  <c r="N60" i="2"/>
  <c r="A60" i="2"/>
  <c r="N59" i="2"/>
  <c r="A59" i="2"/>
  <c r="N58" i="2"/>
  <c r="A58" i="2"/>
  <c r="N57" i="2"/>
  <c r="A57" i="2"/>
  <c r="N56" i="2"/>
  <c r="A56" i="2"/>
  <c r="N55" i="2"/>
  <c r="A55" i="2"/>
  <c r="N54" i="2"/>
  <c r="A54" i="2"/>
  <c r="N53" i="2"/>
  <c r="A53" i="2"/>
  <c r="N52" i="2"/>
  <c r="A52" i="2"/>
  <c r="N51" i="2"/>
  <c r="A51" i="2"/>
  <c r="N50" i="2"/>
  <c r="A50" i="2"/>
  <c r="N49" i="2"/>
  <c r="A49" i="2"/>
  <c r="N48" i="2"/>
  <c r="A48" i="2"/>
  <c r="N47" i="2"/>
  <c r="A47" i="2"/>
  <c r="N46" i="2"/>
  <c r="A46" i="2"/>
  <c r="N45" i="2"/>
  <c r="A45" i="2"/>
  <c r="N44" i="2"/>
  <c r="A44" i="2"/>
  <c r="N43" i="2"/>
  <c r="A43" i="2"/>
  <c r="N42" i="2"/>
  <c r="A42" i="2"/>
  <c r="N41" i="2"/>
  <c r="A41" i="2"/>
  <c r="N40" i="2"/>
  <c r="A40" i="2"/>
  <c r="N39" i="2"/>
  <c r="A39" i="2"/>
  <c r="N38" i="2"/>
  <c r="A38" i="2"/>
  <c r="N37" i="2"/>
  <c r="A37" i="2"/>
  <c r="N36" i="2"/>
  <c r="A36" i="2"/>
  <c r="N35" i="2"/>
  <c r="A35" i="2"/>
  <c r="N34" i="2"/>
  <c r="A34" i="2"/>
  <c r="N33" i="2"/>
  <c r="A33" i="2"/>
  <c r="N32" i="2"/>
  <c r="A32" i="2"/>
  <c r="N31" i="2"/>
  <c r="A31" i="2"/>
  <c r="N30" i="2"/>
  <c r="A30" i="2"/>
  <c r="N29" i="2"/>
  <c r="A29" i="2"/>
  <c r="N28" i="2"/>
  <c r="A28" i="2"/>
  <c r="N27" i="2"/>
  <c r="A27" i="2"/>
  <c r="N26" i="2"/>
  <c r="A26" i="2"/>
  <c r="N25" i="2"/>
  <c r="A25" i="2"/>
  <c r="N24" i="2"/>
  <c r="A24" i="2"/>
  <c r="N23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L3" i="1"/>
  <c r="AC41" i="1" l="1"/>
  <c r="AC42" i="1"/>
  <c r="BF41" i="1" l="1"/>
  <c r="BF42" i="1"/>
  <c r="AJ3" i="1"/>
</calcChain>
</file>

<file path=xl/sharedStrings.xml><?xml version="1.0" encoding="utf-8"?>
<sst xmlns="http://schemas.openxmlformats.org/spreadsheetml/2006/main" count="787" uniqueCount="329">
  <si>
    <t>NOM DE FAMILLE</t>
  </si>
  <si>
    <t>CODE POSTAL</t>
  </si>
  <si>
    <t>VILLE</t>
  </si>
  <si>
    <t>TELEPHONE DOMICILE</t>
  </si>
  <si>
    <t>PORTABLE MERE</t>
  </si>
  <si>
    <t>PORTABLE PÈRE</t>
  </si>
  <si>
    <t>TELEPHONE TRAVAIL PÈRE</t>
  </si>
  <si>
    <t>TELEPHONE TRAVAIL MERE</t>
  </si>
  <si>
    <t>MAIL</t>
  </si>
  <si>
    <t>PROFESSION PÈRE</t>
  </si>
  <si>
    <t>COUVERTURE MALADIE PÈRE</t>
  </si>
  <si>
    <t>NOM PÈRE</t>
  </si>
  <si>
    <t>PRENOM PÈRE</t>
  </si>
  <si>
    <t>NOM MERE</t>
  </si>
  <si>
    <t>PRENOM MERE</t>
  </si>
  <si>
    <t>PROFESSION MERE</t>
  </si>
  <si>
    <t>COUVERTURE MALADIE MERE</t>
  </si>
  <si>
    <t xml:space="preserve">NOM </t>
  </si>
  <si>
    <t xml:space="preserve">PRENOM </t>
  </si>
  <si>
    <t>DATE DE NAISSANCE</t>
  </si>
  <si>
    <t>ETABLISSEMENT SCOLAIRE</t>
  </si>
  <si>
    <t>CLASSE</t>
  </si>
  <si>
    <t>ID</t>
  </si>
  <si>
    <t>Maisons-Alfort</t>
  </si>
  <si>
    <t>MPTA</t>
  </si>
  <si>
    <t>Alfort</t>
  </si>
  <si>
    <t>M.</t>
  </si>
  <si>
    <t>/</t>
  </si>
  <si>
    <t>F</t>
  </si>
  <si>
    <t>Accompagnement à la scolarité</t>
  </si>
  <si>
    <t>TYPE D'INSCRIPTION</t>
  </si>
  <si>
    <t>OUI</t>
  </si>
  <si>
    <t>P'tits futés</t>
  </si>
  <si>
    <t>Rue</t>
  </si>
  <si>
    <t>Quartier</t>
  </si>
  <si>
    <t>Graines de futés</t>
  </si>
  <si>
    <t>Atelier informatique</t>
  </si>
  <si>
    <t>Atelier jardinage</t>
  </si>
  <si>
    <t>Vacances enfants</t>
  </si>
  <si>
    <t>CHQ</t>
  </si>
  <si>
    <t>ESPECES</t>
  </si>
  <si>
    <t>MME</t>
  </si>
  <si>
    <t xml:space="preserve">Abri </t>
  </si>
  <si>
    <t xml:space="preserve">Albert Camus </t>
  </si>
  <si>
    <t xml:space="preserve">Alexandre </t>
  </si>
  <si>
    <t xml:space="preserve">Alouettes </t>
  </si>
  <si>
    <t xml:space="preserve">Amédée Chenal </t>
  </si>
  <si>
    <t xml:space="preserve">Amiral Courbet </t>
  </si>
  <si>
    <t xml:space="preserve">Arthur Dalidet </t>
  </si>
  <si>
    <t xml:space="preserve">Auguste Simon </t>
  </si>
  <si>
    <t xml:space="preserve">Avenir </t>
  </si>
  <si>
    <t xml:space="preserve">Avignon </t>
  </si>
  <si>
    <t xml:space="preserve">Bazeilles </t>
  </si>
  <si>
    <t xml:space="preserve">Belfort </t>
  </si>
  <si>
    <t xml:space="preserve">Belle Image </t>
  </si>
  <si>
    <t xml:space="preserve">Berne </t>
  </si>
  <si>
    <t xml:space="preserve">Blanchet </t>
  </si>
  <si>
    <t xml:space="preserve">Bordeaux </t>
  </si>
  <si>
    <t xml:space="preserve">Bouley </t>
  </si>
  <si>
    <t xml:space="preserve">Bourgelat </t>
  </si>
  <si>
    <t xml:space="preserve">Bouvets </t>
  </si>
  <si>
    <t xml:space="preserve">Brest </t>
  </si>
  <si>
    <t xml:space="preserve">Bretons </t>
  </si>
  <si>
    <t xml:space="preserve">Briqueterie </t>
  </si>
  <si>
    <t xml:space="preserve">Bruxelles </t>
  </si>
  <si>
    <t xml:space="preserve">Bruyères </t>
  </si>
  <si>
    <t xml:space="preserve">Buffon </t>
  </si>
  <si>
    <t xml:space="preserve">Busteau </t>
  </si>
  <si>
    <t xml:space="preserve">Carnot </t>
  </si>
  <si>
    <t xml:space="preserve">Cavaliers </t>
  </si>
  <si>
    <t xml:space="preserve">Cécile </t>
  </si>
  <si>
    <t xml:space="preserve">Chabert </t>
  </si>
  <si>
    <t xml:space="preserve">Champagne </t>
  </si>
  <si>
    <t xml:space="preserve">Champs Corbilly </t>
  </si>
  <si>
    <t xml:space="preserve">Chevreul </t>
  </si>
  <si>
    <t xml:space="preserve">Cino del Duca </t>
  </si>
  <si>
    <t xml:space="preserve">Clos des Noyers </t>
  </si>
  <si>
    <t xml:space="preserve">Cocagne </t>
  </si>
  <si>
    <t xml:space="preserve">Colmar </t>
  </si>
  <si>
    <t xml:space="preserve">Concorde </t>
  </si>
  <si>
    <t xml:space="preserve">Condorcet </t>
  </si>
  <si>
    <t xml:space="preserve">Convention </t>
  </si>
  <si>
    <t xml:space="preserve">Danielle Casanova </t>
  </si>
  <si>
    <t xml:space="preserve">Dehais </t>
  </si>
  <si>
    <t xml:space="preserve">Delalain </t>
  </si>
  <si>
    <t xml:space="preserve">Delaporte </t>
  </si>
  <si>
    <t xml:space="preserve">Denis Dulac </t>
  </si>
  <si>
    <t xml:space="preserve">Docteur Mass </t>
  </si>
  <si>
    <t xml:space="preserve">Edmond Nocard </t>
  </si>
  <si>
    <t xml:space="preserve">Edouard Herriot </t>
  </si>
  <si>
    <t xml:space="preserve">Ernest Renan </t>
  </si>
  <si>
    <t xml:space="preserve">Etienne Dolet </t>
  </si>
  <si>
    <t xml:space="preserve">Eugène Renault </t>
  </si>
  <si>
    <t xml:space="preserve">Eugène Sue </t>
  </si>
  <si>
    <t xml:space="preserve">Fédération </t>
  </si>
  <si>
    <t xml:space="preserve">Fernand Saguet </t>
  </si>
  <si>
    <t xml:space="preserve">Fernet </t>
  </si>
  <si>
    <t xml:space="preserve">Fiocre </t>
  </si>
  <si>
    <t xml:space="preserve">Fleurus </t>
  </si>
  <si>
    <t xml:space="preserve">Gabriel Péri </t>
  </si>
  <si>
    <t xml:space="preserve">Gallieni </t>
  </si>
  <si>
    <t xml:space="preserve">Gambetta </t>
  </si>
  <si>
    <t xml:space="preserve">Général Koenig </t>
  </si>
  <si>
    <t xml:space="preserve">Général Leclerc </t>
  </si>
  <si>
    <t xml:space="preserve">Général de Gaulle </t>
  </si>
  <si>
    <t xml:space="preserve">Georgenthum </t>
  </si>
  <si>
    <t xml:space="preserve">Georges Clemenceau </t>
  </si>
  <si>
    <t xml:space="preserve">Georges Gaumé </t>
  </si>
  <si>
    <t xml:space="preserve">Georges Médéric </t>
  </si>
  <si>
    <t xml:space="preserve">Girard </t>
  </si>
  <si>
    <t xml:space="preserve">Gravelle </t>
  </si>
  <si>
    <t xml:space="preserve">Grenoble </t>
  </si>
  <si>
    <t xml:space="preserve">Grimoult </t>
  </si>
  <si>
    <t xml:space="preserve">Guy Môquet </t>
  </si>
  <si>
    <t xml:space="preserve">Hameau d'Alfort </t>
  </si>
  <si>
    <t xml:space="preserve">Henri Regnault </t>
  </si>
  <si>
    <t xml:space="preserve">Hoche </t>
  </si>
  <si>
    <t xml:space="preserve">Iles </t>
  </si>
  <si>
    <t xml:space="preserve">Imberdis </t>
  </si>
  <si>
    <t xml:space="preserve">Jean Jaurès </t>
  </si>
  <si>
    <t xml:space="preserve">Jean Moulin </t>
  </si>
  <si>
    <t xml:space="preserve">Jean-Pierre Timbaud </t>
  </si>
  <si>
    <t xml:space="preserve">Jemmapes </t>
  </si>
  <si>
    <t xml:space="preserve">Joinville </t>
  </si>
  <si>
    <t xml:space="preserve">Juilliottes </t>
  </si>
  <si>
    <t xml:space="preserve">Kléber </t>
  </si>
  <si>
    <t xml:space="preserve">La Fontaine </t>
  </si>
  <si>
    <t xml:space="preserve">Léon Blum </t>
  </si>
  <si>
    <t xml:space="preserve">Liberté </t>
  </si>
  <si>
    <t xml:space="preserve">Liège </t>
  </si>
  <si>
    <t xml:space="preserve">Lille </t>
  </si>
  <si>
    <t xml:space="preserve">Londres </t>
  </si>
  <si>
    <t xml:space="preserve">Lorraine </t>
  </si>
  <si>
    <t xml:space="preserve">Louis Braille </t>
  </si>
  <si>
    <t xml:space="preserve">Louis Heurtel </t>
  </si>
  <si>
    <t xml:space="preserve">Louis Pergaud </t>
  </si>
  <si>
    <t xml:space="preserve">Louise Lesieur </t>
  </si>
  <si>
    <t xml:space="preserve">Louvain </t>
  </si>
  <si>
    <t xml:space="preserve">Lune </t>
  </si>
  <si>
    <t xml:space="preserve">Lyon </t>
  </si>
  <si>
    <t xml:space="preserve">Maire </t>
  </si>
  <si>
    <t xml:space="preserve">Marc Sangnier </t>
  </si>
  <si>
    <t xml:space="preserve">Marceau </t>
  </si>
  <si>
    <t xml:space="preserve">Maréchal Juin </t>
  </si>
  <si>
    <t xml:space="preserve">Maréchal Maunoury </t>
  </si>
  <si>
    <t xml:space="preserve">Marne </t>
  </si>
  <si>
    <t xml:space="preserve">Mars </t>
  </si>
  <si>
    <t xml:space="preserve">Marseille </t>
  </si>
  <si>
    <t xml:space="preserve">Masséna </t>
  </si>
  <si>
    <t xml:space="preserve">Maurice Lissac </t>
  </si>
  <si>
    <t xml:space="preserve">Mercure </t>
  </si>
  <si>
    <t xml:space="preserve">Mesly </t>
  </si>
  <si>
    <t xml:space="preserve">Metz </t>
  </si>
  <si>
    <t xml:space="preserve">Michelet </t>
  </si>
  <si>
    <t xml:space="preserve">Milan </t>
  </si>
  <si>
    <t xml:space="preserve">Molière </t>
  </si>
  <si>
    <t xml:space="preserve">Mulhouse </t>
  </si>
  <si>
    <t xml:space="preserve">Nancy </t>
  </si>
  <si>
    <t xml:space="preserve">Neptune </t>
  </si>
  <si>
    <t xml:space="preserve">Nordling </t>
  </si>
  <si>
    <t xml:space="preserve">Normandie </t>
  </si>
  <si>
    <t xml:space="preserve">Parc </t>
  </si>
  <si>
    <t xml:space="preserve">Parmentier </t>
  </si>
  <si>
    <t xml:space="preserve">Pasteur </t>
  </si>
  <si>
    <t xml:space="preserve">Paul Bert </t>
  </si>
  <si>
    <t xml:space="preserve">Paul Saunière </t>
  </si>
  <si>
    <t xml:space="preserve">Paul Vaillant-Couturier </t>
  </si>
  <si>
    <t xml:space="preserve">Pelet de la Lozère </t>
  </si>
  <si>
    <t xml:space="preserve">Perpignan </t>
  </si>
  <si>
    <t xml:space="preserve">Pierre Curie </t>
  </si>
  <si>
    <t xml:space="preserve">Pierre Semard </t>
  </si>
  <si>
    <t xml:space="preserve">Plateau </t>
  </si>
  <si>
    <t xml:space="preserve">Professeur Cadiot </t>
  </si>
  <si>
    <t xml:space="preserve">Professeur Ramon </t>
  </si>
  <si>
    <t xml:space="preserve">Raspail </t>
  </si>
  <si>
    <t xml:space="preserve">Reims </t>
  </si>
  <si>
    <t xml:space="preserve">Renard </t>
  </si>
  <si>
    <t xml:space="preserve">République </t>
  </si>
  <si>
    <t xml:space="preserve">Robert Ferrer </t>
  </si>
  <si>
    <t xml:space="preserve">Rodier </t>
  </si>
  <si>
    <t xml:space="preserve">Roger François </t>
  </si>
  <si>
    <t xml:space="preserve">Rome </t>
  </si>
  <si>
    <t xml:space="preserve">Rouen </t>
  </si>
  <si>
    <t xml:space="preserve">Saillenfait </t>
  </si>
  <si>
    <t xml:space="preserve">Saint-Georges </t>
  </si>
  <si>
    <t xml:space="preserve">Saint-Maur </t>
  </si>
  <si>
    <t xml:space="preserve">Saint-Michel </t>
  </si>
  <si>
    <t xml:space="preserve">Saint-Vincent-de-Paul </t>
  </si>
  <si>
    <t xml:space="preserve">Salanson </t>
  </si>
  <si>
    <t xml:space="preserve">Sapins </t>
  </si>
  <si>
    <t xml:space="preserve">Soleil </t>
  </si>
  <si>
    <t xml:space="preserve">Soult </t>
  </si>
  <si>
    <t xml:space="preserve">Springer </t>
  </si>
  <si>
    <t xml:space="preserve">Strasbourg </t>
  </si>
  <si>
    <t xml:space="preserve">Suchet </t>
  </si>
  <si>
    <t xml:space="preserve">Tilleuls </t>
  </si>
  <si>
    <t xml:space="preserve">Tours </t>
  </si>
  <si>
    <t xml:space="preserve">Turin </t>
  </si>
  <si>
    <t xml:space="preserve">Ulysse Benne </t>
  </si>
  <si>
    <t xml:space="preserve">Valenton </t>
  </si>
  <si>
    <t xml:space="preserve">Vénus </t>
  </si>
  <si>
    <t xml:space="preserve">Verdun </t>
  </si>
  <si>
    <t xml:space="preserve">Victor </t>
  </si>
  <si>
    <t xml:space="preserve">Victor Basch </t>
  </si>
  <si>
    <t xml:space="preserve">Victor Hugo </t>
  </si>
  <si>
    <t xml:space="preserve">Vincennes </t>
  </si>
  <si>
    <t xml:space="preserve">Voltaire </t>
  </si>
  <si>
    <t>14 juillet</t>
  </si>
  <si>
    <t>Buisson Joyeux</t>
  </si>
  <si>
    <t>Capitaine Roland Deplanque</t>
  </si>
  <si>
    <t>Charles Martigny</t>
  </si>
  <si>
    <t>Lieutenant de vaisseau Estiennes d'Orves</t>
  </si>
  <si>
    <t>Maréchal De Lattre De Tassigny</t>
  </si>
  <si>
    <t>Rouget de l'Isle</t>
  </si>
  <si>
    <t>1A</t>
  </si>
  <si>
    <t>A…</t>
  </si>
  <si>
    <t>Liberté</t>
  </si>
  <si>
    <t>Centre</t>
  </si>
  <si>
    <t>Charentonneau</t>
  </si>
  <si>
    <t>DATE</t>
  </si>
  <si>
    <t>Inscription</t>
  </si>
  <si>
    <t>PAIEMENT</t>
  </si>
  <si>
    <t>Code</t>
  </si>
  <si>
    <t>N° de voie</t>
  </si>
  <si>
    <t>NOM DU CENTRE D'INSCRIPTION</t>
  </si>
  <si>
    <t>QUARTIER D'HABITATION / SECTORISATION POUR ANIMATION</t>
  </si>
  <si>
    <t>numéro de carte</t>
  </si>
  <si>
    <t>Individuelle</t>
  </si>
  <si>
    <t>Familiale</t>
  </si>
  <si>
    <t>Complément
Ind. vers Fam.</t>
  </si>
  <si>
    <t>Petits futés</t>
  </si>
  <si>
    <t>graines de futés</t>
  </si>
  <si>
    <t>Arts plastiques</t>
  </si>
  <si>
    <t>vacances</t>
  </si>
  <si>
    <t>supplément sorties vacances</t>
  </si>
  <si>
    <t>Mardis jardin</t>
  </si>
  <si>
    <t xml:space="preserve">Accompag. à la scolarité </t>
  </si>
  <si>
    <t>Montant total à payer</t>
  </si>
  <si>
    <t>Mode de paiement</t>
  </si>
  <si>
    <t>Banque</t>
  </si>
  <si>
    <t>Nom de l'émetteur</t>
  </si>
  <si>
    <t>Total Espèces</t>
  </si>
  <si>
    <t>FORFAIT LOISIR</t>
  </si>
  <si>
    <t>Total Bourse culture</t>
  </si>
  <si>
    <t>Total Chèque</t>
  </si>
  <si>
    <t>OBSERVATIONS</t>
  </si>
  <si>
    <t>VOIE</t>
  </si>
  <si>
    <t>N° CARTE</t>
  </si>
  <si>
    <t>Rue du</t>
  </si>
  <si>
    <t>Rue du 11 novembre 1918</t>
  </si>
  <si>
    <t>Juilliottes / Berlioz</t>
  </si>
  <si>
    <t>Rue du 18 juin 1940</t>
  </si>
  <si>
    <t>Rue du 8 mai 1945</t>
  </si>
  <si>
    <t>Planètes</t>
  </si>
  <si>
    <t>Villa l'</t>
  </si>
  <si>
    <t>Rue d'</t>
  </si>
  <si>
    <t>Aix</t>
  </si>
  <si>
    <t>Rue des</t>
  </si>
  <si>
    <t>Allée des</t>
  </si>
  <si>
    <t>Amandiers</t>
  </si>
  <si>
    <t>Amaryllis</t>
  </si>
  <si>
    <t>Rue de l'</t>
  </si>
  <si>
    <t>Allée de l'</t>
  </si>
  <si>
    <t>Amourette</t>
  </si>
  <si>
    <t>Arbres</t>
  </si>
  <si>
    <t>Aspirant Manceau de Lafitte</t>
  </si>
  <si>
    <t>Rue de</t>
  </si>
  <si>
    <t>n°</t>
  </si>
  <si>
    <t>voie</t>
  </si>
  <si>
    <t>nom</t>
  </si>
  <si>
    <t>Bégonias</t>
  </si>
  <si>
    <t>rue</t>
  </si>
  <si>
    <t>impasse</t>
  </si>
  <si>
    <t>Rue de la</t>
  </si>
  <si>
    <t>Bouleaux</t>
  </si>
  <si>
    <t>Impasse des</t>
  </si>
  <si>
    <t>Impasse de la</t>
  </si>
  <si>
    <t>Cours des</t>
  </si>
  <si>
    <t>Allée</t>
  </si>
  <si>
    <t>Avenue</t>
  </si>
  <si>
    <t>Camélias</t>
  </si>
  <si>
    <t>Charles Péguy</t>
  </si>
  <si>
    <t>Chênes</t>
  </si>
  <si>
    <t>Chéret</t>
  </si>
  <si>
    <t>Cité de la Mairie</t>
  </si>
  <si>
    <t>Allée de</t>
  </si>
  <si>
    <t>Impasse</t>
  </si>
  <si>
    <t>Desroy du Roure</t>
  </si>
  <si>
    <t>Quai du</t>
  </si>
  <si>
    <t>Place</t>
  </si>
  <si>
    <t>Dodun de Kéroman</t>
  </si>
  <si>
    <t xml:space="preserve">Chemin des </t>
  </si>
  <si>
    <t>Ecoliers</t>
  </si>
  <si>
    <t xml:space="preserve">Rue de la </t>
  </si>
  <si>
    <t>Quai</t>
  </si>
  <si>
    <t>Fleurs</t>
  </si>
  <si>
    <t>Fleutiaux</t>
  </si>
  <si>
    <t xml:space="preserve">Foch </t>
  </si>
  <si>
    <t>François Boulmier</t>
  </si>
  <si>
    <t>Boulevard</t>
  </si>
  <si>
    <t>Avenue du</t>
  </si>
  <si>
    <t>Alfort / Centre</t>
  </si>
  <si>
    <t>Alfort/Centre/Juilliottes</t>
  </si>
  <si>
    <t>Gué aux Aurochs</t>
  </si>
  <si>
    <t>Allée du</t>
  </si>
  <si>
    <t>Passage</t>
  </si>
  <si>
    <t xml:space="preserve">Joffre </t>
  </si>
  <si>
    <t>Jouët</t>
  </si>
  <si>
    <t>Avenue de la</t>
  </si>
  <si>
    <t>Square</t>
  </si>
  <si>
    <t>Rue Alexandrine</t>
  </si>
  <si>
    <t>Carrefour des</t>
  </si>
  <si>
    <t>Martyrs de la Résistance</t>
  </si>
  <si>
    <t>Naville</t>
  </si>
  <si>
    <t>Impasse du</t>
  </si>
  <si>
    <t>Passerelle de Charentonneau</t>
  </si>
  <si>
    <t>ZI</t>
  </si>
  <si>
    <t>Petites Haies</t>
  </si>
  <si>
    <t>Platanes</t>
  </si>
  <si>
    <t>Alfort / Planètes</t>
  </si>
  <si>
    <t>René Coty</t>
  </si>
  <si>
    <t xml:space="preserve">Riçois </t>
  </si>
  <si>
    <t>Cité</t>
  </si>
  <si>
    <t>Uranus</t>
  </si>
  <si>
    <t>Avenue de</t>
  </si>
  <si>
    <t>Impasse de</t>
  </si>
  <si>
    <t>Voie</t>
  </si>
  <si>
    <t>Nom</t>
  </si>
  <si>
    <t>Structure de rattachement pour animation enfants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</si>
</sst>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0#&quot; &quot;##&quot; &quot;##&quot; &quot;##&quot; &quot;##"/>
    <numFmt numFmtId="165" formatCode="#,##0.00\ &quot;€&quot;"/>
    <numFmt numFmtId="166" formatCode="#,##0\ &quot;€&quot;"/>
    <numFmt numFmtId="167" formatCode="[$-40C]d\ mmmm\ yyyy;@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textRotation="90"/>
    </xf>
    <xf numFmtId="0" fontId="1" fillId="0" borderId="0" xfId="1"/>
    <xf numFmtId="164" fontId="0" fillId="0" borderId="0" xfId="0" applyNumberFormat="1"/>
    <xf numFmtId="14" fontId="0" fillId="0" borderId="0" xfId="0" applyNumberFormat="1"/>
    <xf numFmtId="165" fontId="0" fillId="0" borderId="0" xfId="0" applyNumberFormat="1"/>
    <xf numFmtId="166" fontId="0" fillId="0" borderId="0" xfId="0" applyNumberFormat="1"/>
    <xf numFmtId="164" fontId="0" fillId="0" borderId="0" xfId="0" applyNumberFormat="1" applyAlignment="1">
      <alignment textRotation="90"/>
    </xf>
    <xf numFmtId="49" fontId="0" fillId="0" borderId="0" xfId="0" applyNumberFormat="1" applyAlignment="1">
      <alignment textRotation="90"/>
    </xf>
    <xf numFmtId="49" fontId="0" fillId="0" borderId="0" xfId="0" applyNumberFormat="1"/>
    <xf numFmtId="49" fontId="0" fillId="0" borderId="0" xfId="0" applyNumberFormat="1" applyAlignment="1">
      <alignment horizontal="left"/>
    </xf>
    <xf numFmtId="8" fontId="0" fillId="0" borderId="0" xfId="0" applyNumberFormat="1"/>
    <xf numFmtId="0" fontId="0" fillId="2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textRotation="90" wrapText="1"/>
    </xf>
    <xf numFmtId="0" fontId="0" fillId="2" borderId="8" xfId="0" applyNumberFormat="1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vertical="center" textRotation="90" wrapText="1"/>
    </xf>
    <xf numFmtId="0" fontId="0" fillId="2" borderId="10" xfId="0" applyFont="1" applyFill="1" applyBorder="1" applyAlignment="1">
      <alignment vertical="center" textRotation="90" wrapText="1"/>
    </xf>
    <xf numFmtId="0" fontId="0" fillId="2" borderId="11" xfId="0" applyFont="1" applyFill="1" applyBorder="1" applyAlignment="1">
      <alignment vertical="center" textRotation="90" wrapText="1"/>
    </xf>
    <xf numFmtId="0" fontId="0" fillId="2" borderId="12" xfId="0" applyFont="1" applyFill="1" applyBorder="1" applyAlignment="1">
      <alignment vertical="center" textRotation="90" wrapText="1"/>
    </xf>
    <xf numFmtId="0" fontId="0" fillId="2" borderId="13" xfId="0" applyFont="1" applyFill="1" applyBorder="1" applyAlignment="1">
      <alignment vertical="center" textRotation="90" wrapText="1"/>
    </xf>
    <xf numFmtId="0" fontId="0" fillId="2" borderId="14" xfId="0" applyFont="1" applyFill="1" applyBorder="1" applyAlignment="1">
      <alignment vertical="center" textRotation="90" wrapText="1"/>
    </xf>
    <xf numFmtId="0" fontId="0" fillId="2" borderId="15" xfId="0" applyFont="1" applyFill="1" applyBorder="1" applyAlignment="1">
      <alignment horizontal="center" vertical="center" textRotation="90" wrapText="1"/>
    </xf>
    <xf numFmtId="0" fontId="0" fillId="2" borderId="12" xfId="0" applyFont="1" applyFill="1" applyBorder="1" applyAlignment="1">
      <alignment horizontal="center" vertical="center" textRotation="90" wrapText="1"/>
    </xf>
    <xf numFmtId="49" fontId="0" fillId="2" borderId="13" xfId="0" applyNumberFormat="1" applyFont="1" applyFill="1" applyBorder="1" applyAlignment="1">
      <alignment horizontal="center" vertical="center" textRotation="90" wrapText="1"/>
    </xf>
    <xf numFmtId="0" fontId="0" fillId="2" borderId="13" xfId="0" applyFont="1" applyFill="1" applyBorder="1" applyAlignment="1">
      <alignment horizontal="center" vertical="center" textRotation="90" wrapText="1"/>
    </xf>
    <xf numFmtId="166" fontId="0" fillId="2" borderId="13" xfId="0" applyNumberFormat="1" applyFont="1" applyFill="1" applyBorder="1" applyAlignment="1">
      <alignment horizontal="center" vertical="center" textRotation="90" wrapText="1"/>
    </xf>
    <xf numFmtId="0" fontId="0" fillId="2" borderId="16" xfId="0" applyFont="1" applyFill="1" applyBorder="1" applyAlignment="1">
      <alignment vertical="center" textRotation="90" wrapText="1"/>
    </xf>
    <xf numFmtId="167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0" fillId="2" borderId="1" xfId="0" applyFont="1" applyFill="1" applyBorder="1" applyAlignment="1">
      <alignment horizontal="center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F42"/>
  <sheetViews>
    <sheetView tabSelected="1" workbookViewId="0">
      <pane ySplit="2" topLeftCell="A3" activePane="bottomLeft" state="frozen"/>
      <selection activeCell="X1" sqref="X1"/>
      <selection pane="bottomLeft" activeCell="D3" sqref="D3"/>
    </sheetView>
  </sheetViews>
  <sheetFormatPr baseColWidth="10" defaultRowHeight="15" x14ac:dyDescent="0.25"/>
  <cols>
    <col min="1" max="1" width="3.25" bestFit="1" customWidth="1"/>
    <col min="2" max="2" width="10.375" bestFit="1" customWidth="1"/>
    <col min="3" max="3" width="3.25" bestFit="1" customWidth="1"/>
    <col min="4" max="4" width="26" bestFit="1" customWidth="1"/>
    <col min="5" max="5" width="5.875" bestFit="1" customWidth="1"/>
    <col min="6" max="6" width="12.25" bestFit="1" customWidth="1"/>
    <col min="7" max="7" width="7.125" customWidth="1"/>
    <col min="8" max="8" width="5.375" bestFit="1" customWidth="1"/>
    <col min="9" max="9" width="3.25" bestFit="1" customWidth="1"/>
    <col min="10" max="10" width="3.375" customWidth="1"/>
    <col min="11" max="11" width="12.375" style="3" bestFit="1" customWidth="1"/>
    <col min="12" max="12" width="8" style="3" bestFit="1" customWidth="1"/>
    <col min="13" max="13" width="28.25" bestFit="1" customWidth="1"/>
    <col min="14" max="14" width="3.25" bestFit="1" customWidth="1"/>
    <col min="15" max="15" width="10.375" bestFit="1" customWidth="1"/>
    <col min="16" max="16" width="8.875" bestFit="1" customWidth="1"/>
    <col min="17" max="17" width="17.875" bestFit="1" customWidth="1"/>
    <col min="18" max="18" width="12.25" bestFit="1" customWidth="1"/>
    <col min="19" max="19" width="12.375" bestFit="1" customWidth="1"/>
    <col min="20" max="20" width="3.25" bestFit="1" customWidth="1"/>
    <col min="21" max="21" width="5" bestFit="1" customWidth="1"/>
    <col min="22" max="22" width="7.875" bestFit="1" customWidth="1"/>
    <col min="23" max="23" width="8.125" bestFit="1" customWidth="1"/>
    <col min="24" max="24" width="20.125" bestFit="1" customWidth="1"/>
    <col min="25" max="25" width="12.25" bestFit="1" customWidth="1"/>
    <col min="26" max="27" width="12.375" style="3" bestFit="1" customWidth="1"/>
    <col min="28" max="28" width="3.25" bestFit="1" customWidth="1"/>
    <col min="29" max="29" width="5" bestFit="1" customWidth="1"/>
    <col min="30" max="30" width="10.375" bestFit="1" customWidth="1"/>
    <col min="31" max="31" width="8.875" bestFit="1" customWidth="1"/>
    <col min="32" max="32" width="10.375" bestFit="1" customWidth="1"/>
    <col min="33" max="33" width="11" bestFit="1" customWidth="1"/>
    <col min="34" max="34" width="3.75" bestFit="1" customWidth="1"/>
    <col min="35" max="35" width="24.375" bestFit="1" customWidth="1"/>
    <col min="36" max="36" width="4.25" style="6" bestFit="1" customWidth="1"/>
    <col min="37" max="37" width="4.625" bestFit="1" customWidth="1"/>
    <col min="38" max="38" width="10.375" bestFit="1" customWidth="1"/>
    <col min="39" max="39" width="4.25" style="6" bestFit="1" customWidth="1"/>
    <col min="40" max="40" width="8.875" bestFit="1" customWidth="1"/>
    <col min="41" max="41" width="10.375" bestFit="1" customWidth="1"/>
    <col min="42" max="42" width="4.25" style="6" bestFit="1" customWidth="1"/>
    <col min="43" max="48" width="3.25" bestFit="1" customWidth="1"/>
    <col min="49" max="49" width="7.25" bestFit="1" customWidth="1"/>
    <col min="50" max="50" width="6.75" bestFit="1" customWidth="1"/>
    <col min="51" max="51" width="10.375" bestFit="1" customWidth="1"/>
    <col min="52" max="52" width="13.625" style="5" customWidth="1"/>
    <col min="53" max="53" width="7.875" style="9" bestFit="1" customWidth="1"/>
    <col min="54" max="54" width="14.375" bestFit="1" customWidth="1"/>
    <col min="55" max="55" width="23" bestFit="1" customWidth="1"/>
    <col min="56" max="57" width="3.25" bestFit="1" customWidth="1"/>
    <col min="58" max="58" width="6.375" bestFit="1" customWidth="1"/>
  </cols>
  <sheetData>
    <row r="1" spans="1:58" ht="15.75" thickBot="1" x14ac:dyDescent="0.3">
      <c r="J1" s="3"/>
      <c r="K1"/>
      <c r="L1"/>
      <c r="W1" s="3"/>
      <c r="X1" s="3"/>
      <c r="Z1"/>
      <c r="AA1"/>
      <c r="AD1" s="30" t="s">
        <v>219</v>
      </c>
      <c r="AE1" s="12"/>
      <c r="AF1" s="32" t="s">
        <v>220</v>
      </c>
      <c r="AG1" s="33"/>
      <c r="AH1" s="33"/>
      <c r="AI1" s="34"/>
      <c r="AJ1" s="34"/>
      <c r="AK1" s="34"/>
      <c r="AL1" s="34"/>
      <c r="AM1" s="34"/>
      <c r="AN1" s="34"/>
      <c r="AO1" s="34"/>
      <c r="AP1" s="35"/>
      <c r="AQ1" s="36" t="s">
        <v>221</v>
      </c>
      <c r="AR1" s="34"/>
      <c r="AS1" s="34"/>
      <c r="AT1" s="34"/>
      <c r="AU1" s="34"/>
      <c r="AV1" s="34"/>
      <c r="AW1" s="34"/>
      <c r="AX1" s="34"/>
      <c r="AY1" s="37" t="s">
        <v>222</v>
      </c>
      <c r="AZ1" s="39" t="s">
        <v>245</v>
      </c>
    </row>
    <row r="2" spans="1:58" ht="169.5" customHeight="1" thickBot="1" x14ac:dyDescent="0.3">
      <c r="A2" s="1" t="s">
        <v>22</v>
      </c>
      <c r="B2" s="1" t="s">
        <v>0</v>
      </c>
      <c r="C2" s="1" t="s">
        <v>223</v>
      </c>
      <c r="D2" s="1" t="s">
        <v>246</v>
      </c>
      <c r="E2" s="1" t="s">
        <v>1</v>
      </c>
      <c r="F2" s="1" t="s">
        <v>2</v>
      </c>
      <c r="G2" s="1" t="s">
        <v>224</v>
      </c>
      <c r="H2" s="13" t="s">
        <v>225</v>
      </c>
      <c r="I2" s="13" t="s">
        <v>30</v>
      </c>
      <c r="J2" s="7" t="s">
        <v>3</v>
      </c>
      <c r="K2" s="1" t="s">
        <v>8</v>
      </c>
      <c r="L2" s="1" t="s">
        <v>247</v>
      </c>
      <c r="M2" s="1" t="s">
        <v>11</v>
      </c>
      <c r="N2" s="1" t="s">
        <v>12</v>
      </c>
      <c r="O2" s="1" t="s">
        <v>9</v>
      </c>
      <c r="P2" s="1" t="s">
        <v>10</v>
      </c>
      <c r="Q2" s="1" t="s">
        <v>5</v>
      </c>
      <c r="R2" s="1" t="s">
        <v>6</v>
      </c>
      <c r="S2" s="1" t="s">
        <v>13</v>
      </c>
      <c r="T2" s="1" t="s">
        <v>14</v>
      </c>
      <c r="U2" s="1" t="s">
        <v>15</v>
      </c>
      <c r="V2" s="1" t="s">
        <v>16</v>
      </c>
      <c r="W2" s="7" t="s">
        <v>4</v>
      </c>
      <c r="X2" s="7" t="s">
        <v>7</v>
      </c>
      <c r="Y2" s="1" t="s">
        <v>17</v>
      </c>
      <c r="Z2" s="1" t="s">
        <v>18</v>
      </c>
      <c r="AA2" s="1" t="s">
        <v>19</v>
      </c>
      <c r="AB2" s="1" t="s">
        <v>20</v>
      </c>
      <c r="AC2" s="1" t="s">
        <v>21</v>
      </c>
      <c r="AD2" s="31"/>
      <c r="AE2" s="14" t="s">
        <v>226</v>
      </c>
      <c r="AF2" s="15" t="s">
        <v>227</v>
      </c>
      <c r="AG2" s="16" t="s">
        <v>228</v>
      </c>
      <c r="AH2" s="17" t="s">
        <v>229</v>
      </c>
      <c r="AI2" s="18" t="s">
        <v>230</v>
      </c>
      <c r="AJ2" s="19" t="s">
        <v>231</v>
      </c>
      <c r="AK2" s="19" t="s">
        <v>232</v>
      </c>
      <c r="AL2" s="19" t="s">
        <v>233</v>
      </c>
      <c r="AM2" s="19" t="s">
        <v>234</v>
      </c>
      <c r="AN2" s="19" t="s">
        <v>235</v>
      </c>
      <c r="AO2" s="19" t="s">
        <v>36</v>
      </c>
      <c r="AP2" s="20" t="s">
        <v>236</v>
      </c>
      <c r="AQ2" s="21" t="s">
        <v>237</v>
      </c>
      <c r="AR2" s="22" t="s">
        <v>238</v>
      </c>
      <c r="AS2" s="23" t="s">
        <v>239</v>
      </c>
      <c r="AT2" s="24" t="s">
        <v>240</v>
      </c>
      <c r="AU2" s="25" t="s">
        <v>241</v>
      </c>
      <c r="AV2" s="25" t="s">
        <v>242</v>
      </c>
      <c r="AW2" s="19" t="s">
        <v>243</v>
      </c>
      <c r="AX2" s="26" t="s">
        <v>244</v>
      </c>
      <c r="AY2" s="38"/>
      <c r="AZ2" s="40"/>
      <c r="BA2" s="8"/>
      <c r="BB2" s="1"/>
      <c r="BC2" s="1"/>
      <c r="BD2" s="1"/>
      <c r="BE2" s="1"/>
      <c r="BF2" s="1"/>
    </row>
    <row r="3" spans="1:58" x14ac:dyDescent="0.25">
      <c r="A3" t="s">
        <v>214</v>
      </c>
      <c r="B3" t="s">
        <v>215</v>
      </c>
      <c r="D3" t="s">
        <v>251</v>
      </c>
      <c r="E3">
        <v>94700</v>
      </c>
      <c r="F3" t="s">
        <v>23</v>
      </c>
      <c r="G3" t="s">
        <v>24</v>
      </c>
      <c r="H3" t="s">
        <v>250</v>
      </c>
      <c r="I3" t="s">
        <v>28</v>
      </c>
      <c r="L3" s="3" t="str">
        <f>IF(G3="MPTA",CONCATENATE(G3," ",A3),"/")</f>
        <v>MPTA 1A</v>
      </c>
      <c r="M3" s="2"/>
      <c r="O3" t="s">
        <v>215</v>
      </c>
      <c r="Q3" t="s">
        <v>27</v>
      </c>
      <c r="S3" s="3"/>
      <c r="AJ3" s="6">
        <f>IF(J3="F",20,15)</f>
        <v>15</v>
      </c>
      <c r="AK3" t="s">
        <v>31</v>
      </c>
      <c r="AW3" t="s">
        <v>40</v>
      </c>
      <c r="AX3" s="5">
        <v>55</v>
      </c>
      <c r="AY3" s="4">
        <v>42620</v>
      </c>
    </row>
    <row r="4" spans="1:58" x14ac:dyDescent="0.25">
      <c r="M4" s="2"/>
      <c r="S4" s="3"/>
      <c r="AX4" s="5"/>
    </row>
    <row r="5" spans="1:58" x14ac:dyDescent="0.25">
      <c r="M5" s="2"/>
      <c r="S5" s="3"/>
      <c r="AX5" s="5"/>
    </row>
    <row r="6" spans="1:58" x14ac:dyDescent="0.25">
      <c r="M6" s="2"/>
      <c r="S6" s="3"/>
      <c r="AX6" s="5"/>
    </row>
    <row r="7" spans="1:58" x14ac:dyDescent="0.25">
      <c r="M7" s="2"/>
      <c r="S7" s="3"/>
      <c r="AF7" s="4"/>
      <c r="AL7" s="4"/>
      <c r="AO7" s="4"/>
      <c r="AX7" s="5"/>
    </row>
    <row r="8" spans="1:58" x14ac:dyDescent="0.25">
      <c r="S8" s="3"/>
      <c r="AL8" s="4"/>
      <c r="AX8" s="5"/>
      <c r="AY8" s="4"/>
    </row>
    <row r="9" spans="1:58" x14ac:dyDescent="0.25">
      <c r="M9" s="2"/>
      <c r="S9" s="3"/>
      <c r="AL9" s="4"/>
      <c r="AX9" s="5"/>
      <c r="AY9" s="4"/>
    </row>
    <row r="10" spans="1:58" x14ac:dyDescent="0.25">
      <c r="M10" s="2"/>
      <c r="S10" s="3"/>
      <c r="AX10" s="5"/>
    </row>
    <row r="11" spans="1:58" x14ac:dyDescent="0.25">
      <c r="M11" s="2"/>
      <c r="S11" s="3"/>
      <c r="AF11" s="4"/>
      <c r="AX11" s="5"/>
    </row>
    <row r="12" spans="1:58" x14ac:dyDescent="0.25">
      <c r="M12" s="2"/>
      <c r="S12" s="3"/>
      <c r="AF12" s="4"/>
      <c r="AX12" s="5"/>
    </row>
    <row r="13" spans="1:58" x14ac:dyDescent="0.25">
      <c r="M13" s="2"/>
      <c r="S13" s="3"/>
      <c r="AF13" s="4"/>
      <c r="AL13" s="4"/>
      <c r="AX13" s="5"/>
      <c r="AY13" s="4"/>
    </row>
    <row r="14" spans="1:58" x14ac:dyDescent="0.25">
      <c r="M14" s="2"/>
      <c r="S14" s="3"/>
      <c r="AX14" s="5"/>
    </row>
    <row r="15" spans="1:58" x14ac:dyDescent="0.25">
      <c r="M15" s="2"/>
      <c r="S15" s="3"/>
      <c r="AX15" s="5"/>
    </row>
    <row r="16" spans="1:58" x14ac:dyDescent="0.25">
      <c r="M16" s="2"/>
      <c r="S16" s="3"/>
      <c r="AF16" s="4"/>
      <c r="AX16" s="5"/>
    </row>
    <row r="17" spans="13:51" x14ac:dyDescent="0.25">
      <c r="M17" s="2"/>
      <c r="S17" s="3"/>
      <c r="AF17" s="4"/>
      <c r="AX17" s="5"/>
    </row>
    <row r="18" spans="13:51" x14ac:dyDescent="0.25">
      <c r="M18" s="2"/>
      <c r="S18" s="3"/>
      <c r="AF18" s="4"/>
      <c r="AX18" s="5"/>
    </row>
    <row r="19" spans="13:51" x14ac:dyDescent="0.25">
      <c r="M19" s="2"/>
      <c r="S19" s="3"/>
      <c r="AF19" s="4"/>
      <c r="AX19" s="5"/>
    </row>
    <row r="20" spans="13:51" x14ac:dyDescent="0.25">
      <c r="M20" s="2"/>
      <c r="S20" s="3"/>
      <c r="AL20" s="4"/>
      <c r="AX20" s="5"/>
      <c r="AY20" s="4"/>
    </row>
    <row r="21" spans="13:51" x14ac:dyDescent="0.25">
      <c r="M21" s="2"/>
      <c r="S21" s="3"/>
      <c r="AX21" s="5"/>
    </row>
    <row r="22" spans="13:51" x14ac:dyDescent="0.25">
      <c r="M22" s="2"/>
      <c r="S22" s="3"/>
      <c r="AF22" s="4"/>
      <c r="AX22" s="5"/>
    </row>
    <row r="23" spans="13:51" x14ac:dyDescent="0.25">
      <c r="M23" s="2"/>
      <c r="S23" s="3"/>
      <c r="AX23" s="5"/>
    </row>
    <row r="24" spans="13:51" x14ac:dyDescent="0.25">
      <c r="M24" s="2"/>
      <c r="S24" s="3"/>
      <c r="AX24" s="5"/>
    </row>
    <row r="25" spans="13:51" x14ac:dyDescent="0.25">
      <c r="S25" s="3"/>
      <c r="AX25" s="5"/>
      <c r="AY25" s="4"/>
    </row>
    <row r="26" spans="13:51" x14ac:dyDescent="0.25">
      <c r="S26" s="3"/>
      <c r="AX26" s="5"/>
    </row>
    <row r="27" spans="13:51" x14ac:dyDescent="0.25">
      <c r="S27" s="3"/>
      <c r="AF27" s="4"/>
      <c r="AL27" s="4"/>
      <c r="AX27" s="5"/>
      <c r="AY27" s="4"/>
    </row>
    <row r="28" spans="13:51" x14ac:dyDescent="0.25">
      <c r="S28" s="3"/>
      <c r="AF28" s="4"/>
      <c r="AL28" s="4"/>
      <c r="AX28" s="5"/>
      <c r="AY28" s="4"/>
    </row>
    <row r="29" spans="13:51" x14ac:dyDescent="0.25">
      <c r="S29" s="3"/>
      <c r="AX29" s="5"/>
    </row>
    <row r="30" spans="13:51" x14ac:dyDescent="0.25">
      <c r="S30" s="3"/>
      <c r="AX30" s="5"/>
    </row>
    <row r="31" spans="13:51" x14ac:dyDescent="0.25">
      <c r="M31" s="2"/>
      <c r="S31" s="3"/>
      <c r="AX31" s="5"/>
      <c r="AY31" s="4"/>
    </row>
    <row r="32" spans="13:51" x14ac:dyDescent="0.25">
      <c r="M32" s="2"/>
      <c r="S32" s="3"/>
      <c r="AX32" s="5"/>
    </row>
    <row r="33" spans="13:58" x14ac:dyDescent="0.25">
      <c r="M33" s="2"/>
      <c r="S33" s="3"/>
      <c r="AX33" s="5"/>
    </row>
    <row r="34" spans="13:58" x14ac:dyDescent="0.25">
      <c r="M34" s="2"/>
      <c r="S34" s="3"/>
      <c r="AF34" s="4"/>
      <c r="AH34" s="11"/>
      <c r="AL34" s="4"/>
      <c r="AX34" s="5"/>
      <c r="AY34" s="4"/>
    </row>
    <row r="35" spans="13:58" x14ac:dyDescent="0.25">
      <c r="M35" s="2"/>
      <c r="S35" s="3"/>
      <c r="AF35" s="4"/>
      <c r="AL35" s="4"/>
      <c r="AX35" s="5"/>
      <c r="AY35" s="4"/>
    </row>
    <row r="36" spans="13:58" x14ac:dyDescent="0.25">
      <c r="S36" s="3"/>
      <c r="AX36" s="5"/>
    </row>
    <row r="37" spans="13:58" x14ac:dyDescent="0.25">
      <c r="S37" s="3"/>
      <c r="AX37" s="5"/>
    </row>
    <row r="38" spans="13:58" x14ac:dyDescent="0.25">
      <c r="S38" s="3"/>
      <c r="AX38" s="5"/>
    </row>
    <row r="39" spans="13:58" x14ac:dyDescent="0.25">
      <c r="S39" s="3"/>
      <c r="AX39" s="5"/>
    </row>
    <row r="40" spans="13:58" x14ac:dyDescent="0.25">
      <c r="S40" s="3"/>
      <c r="AX40" s="5"/>
    </row>
    <row r="41" spans="13:58" x14ac:dyDescent="0.25">
      <c r="S41" s="3"/>
      <c r="AC41" t="str">
        <f>IF(AB41="M","M.","MME")</f>
        <v>MME</v>
      </c>
      <c r="AX41" s="5"/>
      <c r="BF41" t="str">
        <f>H41&amp;A41</f>
        <v/>
      </c>
    </row>
    <row r="42" spans="13:58" x14ac:dyDescent="0.25">
      <c r="S42" s="3"/>
      <c r="AC42" t="str">
        <f>IF(AB42="M","M.","MME")</f>
        <v>MME</v>
      </c>
      <c r="AX42" s="5"/>
      <c r="BF42" t="str">
        <f>H42&amp;A42</f>
        <v/>
      </c>
    </row>
  </sheetData>
  <mergeCells count="6">
    <mergeCell ref="AZ1:AZ2"/>
    <mergeCell ref="AD1:AD2"/>
    <mergeCell ref="AF1:AH1"/>
    <mergeCell ref="AI1:AP1"/>
    <mergeCell ref="AQ1:AX1"/>
    <mergeCell ref="AY1:AY2"/>
  </mergeCells>
  <dataValidations count="3">
    <dataValidation type="list" allowBlank="1" showInputMessage="1" showErrorMessage="1" sqref="AI3:AI42 AN3:AN41 AQ3:AQ42 AT3:AT42">
      <formula1>liste</formula1>
    </dataValidation>
    <dataValidation type="list" allowBlank="1" showInputMessage="1" showErrorMessage="1" sqref="AW3:AW42">
      <formula1>liste2</formula1>
    </dataValidation>
    <dataValidation type="list" allowBlank="1" showInputMessage="1" showErrorMessage="1" sqref="AB9:AB10 U8:U42 N9:N42">
      <formula1>liste3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Quartiers"/>
  <dimension ref="A1:N211"/>
  <sheetViews>
    <sheetView workbookViewId="0">
      <selection activeCell="G1" sqref="G1"/>
    </sheetView>
  </sheetViews>
  <sheetFormatPr baseColWidth="10" defaultRowHeight="15" x14ac:dyDescent="0.25"/>
  <cols>
    <col min="1" max="2" width="21.625" customWidth="1"/>
    <col min="3" max="3" width="5.875" customWidth="1"/>
    <col min="5" max="5" width="21.625" customWidth="1"/>
    <col min="6" max="6" width="18.625" customWidth="1"/>
    <col min="7" max="7" width="15.125" bestFit="1" customWidth="1"/>
  </cols>
  <sheetData>
    <row r="1" spans="1:9" ht="52.5" customHeight="1" x14ac:dyDescent="0.25">
      <c r="D1" t="s">
        <v>326</v>
      </c>
      <c r="E1" t="s">
        <v>327</v>
      </c>
      <c r="F1" t="s">
        <v>34</v>
      </c>
      <c r="G1" s="29" t="s">
        <v>328</v>
      </c>
    </row>
    <row r="2" spans="1:9" x14ac:dyDescent="0.25">
      <c r="A2" s="27" t="s">
        <v>249</v>
      </c>
      <c r="B2" s="27" t="str">
        <f>IF(F2="Charentonneau",CONCATENATE(F2,"-",G2),F2)</f>
        <v>Centre</v>
      </c>
      <c r="C2" s="27"/>
      <c r="D2" t="s">
        <v>248</v>
      </c>
      <c r="E2" s="27">
        <v>6890</v>
      </c>
      <c r="F2" t="s">
        <v>217</v>
      </c>
      <c r="I2" t="s">
        <v>29</v>
      </c>
    </row>
    <row r="3" spans="1:9" x14ac:dyDescent="0.25">
      <c r="A3" s="27" t="s">
        <v>251</v>
      </c>
      <c r="B3" s="27" t="str">
        <f t="shared" ref="B3:B66" si="0">IF(F3="Charentonneau",CONCATENATE(F3,"-",G3),F3)</f>
        <v>Juilliottes / Berlioz</v>
      </c>
      <c r="C3" s="27"/>
      <c r="D3" t="s">
        <v>248</v>
      </c>
      <c r="E3" s="27">
        <v>14780</v>
      </c>
      <c r="F3" t="s">
        <v>250</v>
      </c>
      <c r="I3" t="s">
        <v>36</v>
      </c>
    </row>
    <row r="4" spans="1:9" x14ac:dyDescent="0.25">
      <c r="A4" s="27" t="s">
        <v>252</v>
      </c>
      <c r="B4" s="27" t="str">
        <f t="shared" si="0"/>
        <v>Alfort</v>
      </c>
      <c r="C4" s="27"/>
      <c r="D4" t="s">
        <v>248</v>
      </c>
      <c r="E4" s="27">
        <v>16565</v>
      </c>
      <c r="F4" t="s">
        <v>25</v>
      </c>
      <c r="I4" t="s">
        <v>37</v>
      </c>
    </row>
    <row r="5" spans="1:9" x14ac:dyDescent="0.25">
      <c r="A5" t="str">
        <f t="shared" ref="A5:A68" si="1">CONCATENATE(D5," ",E5)</f>
        <v>Rue du 14 juillet</v>
      </c>
      <c r="B5" s="27" t="str">
        <f t="shared" si="0"/>
        <v>Charentonneau-Planètes</v>
      </c>
      <c r="C5" s="27"/>
      <c r="D5" t="s">
        <v>248</v>
      </c>
      <c r="E5" s="10" t="s">
        <v>207</v>
      </c>
      <c r="F5" t="s">
        <v>218</v>
      </c>
      <c r="G5" t="s">
        <v>253</v>
      </c>
      <c r="I5" t="s">
        <v>35</v>
      </c>
    </row>
    <row r="6" spans="1:9" x14ac:dyDescent="0.25">
      <c r="A6" t="str">
        <f t="shared" si="1"/>
        <v xml:space="preserve">Villa l' Abri </v>
      </c>
      <c r="B6" s="27" t="str">
        <f t="shared" si="0"/>
        <v>Charentonneau-Alfort</v>
      </c>
      <c r="C6" s="27"/>
      <c r="D6" t="s">
        <v>254</v>
      </c>
      <c r="E6" t="s">
        <v>42</v>
      </c>
      <c r="F6" t="s">
        <v>218</v>
      </c>
      <c r="G6" t="s">
        <v>25</v>
      </c>
      <c r="I6" t="s">
        <v>32</v>
      </c>
    </row>
    <row r="7" spans="1:9" x14ac:dyDescent="0.25">
      <c r="A7" t="str">
        <f t="shared" si="1"/>
        <v>Rue d' Aix</v>
      </c>
      <c r="B7" s="27" t="str">
        <f t="shared" si="0"/>
        <v>Charentonneau-Alfort</v>
      </c>
      <c r="C7" s="27"/>
      <c r="D7" t="s">
        <v>255</v>
      </c>
      <c r="E7" t="s">
        <v>256</v>
      </c>
      <c r="F7" t="s">
        <v>218</v>
      </c>
      <c r="G7" t="s">
        <v>25</v>
      </c>
      <c r="I7" t="s">
        <v>38</v>
      </c>
    </row>
    <row r="8" spans="1:9" x14ac:dyDescent="0.25">
      <c r="A8" t="str">
        <f t="shared" si="1"/>
        <v xml:space="preserve">Rue Albert Camus </v>
      </c>
      <c r="B8" s="27" t="str">
        <f t="shared" si="0"/>
        <v>Juilliottes / Berlioz</v>
      </c>
      <c r="C8" s="27"/>
      <c r="D8" t="s">
        <v>33</v>
      </c>
      <c r="E8" t="s">
        <v>43</v>
      </c>
      <c r="F8" t="s">
        <v>250</v>
      </c>
    </row>
    <row r="9" spans="1:9" x14ac:dyDescent="0.25">
      <c r="A9" t="str">
        <f t="shared" si="1"/>
        <v xml:space="preserve">Rue Alexandre </v>
      </c>
      <c r="B9" s="27" t="str">
        <f t="shared" si="0"/>
        <v>Charentonneau-Planètes</v>
      </c>
      <c r="C9" s="27"/>
      <c r="D9" t="s">
        <v>33</v>
      </c>
      <c r="E9" t="s">
        <v>44</v>
      </c>
      <c r="F9" t="s">
        <v>218</v>
      </c>
      <c r="G9" t="s">
        <v>253</v>
      </c>
      <c r="I9" t="s">
        <v>39</v>
      </c>
    </row>
    <row r="10" spans="1:9" x14ac:dyDescent="0.25">
      <c r="A10" t="str">
        <f t="shared" si="1"/>
        <v xml:space="preserve">Rue des Alouettes </v>
      </c>
      <c r="B10" s="27" t="str">
        <f t="shared" si="0"/>
        <v>Centre</v>
      </c>
      <c r="C10" s="27"/>
      <c r="D10" t="s">
        <v>257</v>
      </c>
      <c r="E10" t="s">
        <v>45</v>
      </c>
      <c r="F10" t="s">
        <v>217</v>
      </c>
      <c r="I10" t="s">
        <v>40</v>
      </c>
    </row>
    <row r="11" spans="1:9" x14ac:dyDescent="0.25">
      <c r="A11" t="str">
        <f t="shared" si="1"/>
        <v>Allée des Amandiers</v>
      </c>
      <c r="B11" s="27" t="str">
        <f t="shared" si="0"/>
        <v>Centre</v>
      </c>
      <c r="C11" s="27"/>
      <c r="D11" t="s">
        <v>258</v>
      </c>
      <c r="E11" t="s">
        <v>259</v>
      </c>
      <c r="F11" t="s">
        <v>217</v>
      </c>
    </row>
    <row r="12" spans="1:9" x14ac:dyDescent="0.25">
      <c r="A12" t="str">
        <f t="shared" si="1"/>
        <v>Allée des Amaryllis</v>
      </c>
      <c r="B12" s="27" t="str">
        <f t="shared" si="0"/>
        <v>Alfort</v>
      </c>
      <c r="C12" s="27"/>
      <c r="D12" t="s">
        <v>258</v>
      </c>
      <c r="E12" t="s">
        <v>260</v>
      </c>
      <c r="F12" t="s">
        <v>25</v>
      </c>
      <c r="I12" t="s">
        <v>26</v>
      </c>
    </row>
    <row r="13" spans="1:9" x14ac:dyDescent="0.25">
      <c r="A13" t="str">
        <f t="shared" si="1"/>
        <v xml:space="preserve">Rue Amédée Chenal </v>
      </c>
      <c r="B13" s="27" t="str">
        <f t="shared" si="0"/>
        <v>Alfort</v>
      </c>
      <c r="C13" s="27"/>
      <c r="D13" t="s">
        <v>33</v>
      </c>
      <c r="E13" t="s">
        <v>46</v>
      </c>
      <c r="F13" t="s">
        <v>25</v>
      </c>
      <c r="I13" t="s">
        <v>41</v>
      </c>
    </row>
    <row r="14" spans="1:9" x14ac:dyDescent="0.25">
      <c r="A14" t="str">
        <f t="shared" si="1"/>
        <v xml:space="preserve">Rue de l' Amiral Courbet </v>
      </c>
      <c r="B14" s="27" t="str">
        <f t="shared" si="0"/>
        <v>Alfort</v>
      </c>
      <c r="C14" s="27"/>
      <c r="D14" t="s">
        <v>261</v>
      </c>
      <c r="E14" t="s">
        <v>47</v>
      </c>
      <c r="F14" t="s">
        <v>25</v>
      </c>
    </row>
    <row r="15" spans="1:9" x14ac:dyDescent="0.25">
      <c r="A15" t="str">
        <f t="shared" si="1"/>
        <v>Allée de l' Amourette</v>
      </c>
      <c r="B15" s="27" t="str">
        <f t="shared" si="0"/>
        <v>Alfort</v>
      </c>
      <c r="C15" s="27"/>
      <c r="D15" t="s">
        <v>262</v>
      </c>
      <c r="E15" t="s">
        <v>263</v>
      </c>
      <c r="F15" t="s">
        <v>25</v>
      </c>
    </row>
    <row r="16" spans="1:9" x14ac:dyDescent="0.25">
      <c r="A16" t="str">
        <f t="shared" si="1"/>
        <v>Allée des Arbres</v>
      </c>
      <c r="B16" s="27" t="str">
        <f t="shared" si="0"/>
        <v>Centre</v>
      </c>
      <c r="C16" s="27"/>
      <c r="D16" t="s">
        <v>258</v>
      </c>
      <c r="E16" t="s">
        <v>264</v>
      </c>
      <c r="F16" t="s">
        <v>217</v>
      </c>
    </row>
    <row r="17" spans="1:14" x14ac:dyDescent="0.25">
      <c r="A17" t="str">
        <f t="shared" si="1"/>
        <v xml:space="preserve">Rue Arthur Dalidet </v>
      </c>
      <c r="B17" s="27" t="str">
        <f t="shared" si="0"/>
        <v>Charentonneau-Planètes</v>
      </c>
      <c r="C17" s="27"/>
      <c r="D17" t="s">
        <v>33</v>
      </c>
      <c r="E17" t="s">
        <v>48</v>
      </c>
      <c r="F17" t="s">
        <v>218</v>
      </c>
      <c r="G17" t="s">
        <v>253</v>
      </c>
    </row>
    <row r="18" spans="1:14" x14ac:dyDescent="0.25">
      <c r="A18" t="str">
        <f t="shared" si="1"/>
        <v>Rue de l' Aspirant Manceau de Lafitte</v>
      </c>
      <c r="B18" s="27" t="str">
        <f t="shared" si="0"/>
        <v>Juilliottes / Berlioz</v>
      </c>
      <c r="C18" s="27"/>
      <c r="D18" t="s">
        <v>261</v>
      </c>
      <c r="E18" s="28" t="s">
        <v>265</v>
      </c>
      <c r="F18" t="s">
        <v>250</v>
      </c>
    </row>
    <row r="19" spans="1:14" x14ac:dyDescent="0.25">
      <c r="A19" t="str">
        <f t="shared" si="1"/>
        <v xml:space="preserve">Rue Auguste Simon </v>
      </c>
      <c r="B19" s="27" t="str">
        <f t="shared" si="0"/>
        <v>Centre</v>
      </c>
      <c r="C19" s="27"/>
      <c r="D19" t="s">
        <v>33</v>
      </c>
      <c r="E19" t="s">
        <v>49</v>
      </c>
      <c r="F19" t="s">
        <v>217</v>
      </c>
    </row>
    <row r="20" spans="1:14" x14ac:dyDescent="0.25">
      <c r="A20" t="str">
        <f t="shared" si="1"/>
        <v xml:space="preserve">Rue de l' Avenir </v>
      </c>
      <c r="B20" s="27" t="str">
        <f t="shared" si="0"/>
        <v>Charentonneau-Planètes</v>
      </c>
      <c r="C20" s="27"/>
      <c r="D20" t="s">
        <v>261</v>
      </c>
      <c r="E20" t="s">
        <v>50</v>
      </c>
      <c r="F20" t="s">
        <v>218</v>
      </c>
      <c r="G20" t="s">
        <v>253</v>
      </c>
    </row>
    <row r="21" spans="1:14" x14ac:dyDescent="0.25">
      <c r="A21" t="str">
        <f t="shared" si="1"/>
        <v xml:space="preserve">Rue d' Avignon </v>
      </c>
      <c r="B21" s="27" t="str">
        <f t="shared" si="0"/>
        <v>Charentonneau-Alfort</v>
      </c>
      <c r="C21" s="27"/>
      <c r="D21" t="s">
        <v>255</v>
      </c>
      <c r="E21" t="s">
        <v>51</v>
      </c>
      <c r="F21" t="s">
        <v>218</v>
      </c>
      <c r="G21" t="s">
        <v>25</v>
      </c>
    </row>
    <row r="22" spans="1:14" x14ac:dyDescent="0.25">
      <c r="A22" t="str">
        <f t="shared" si="1"/>
        <v xml:space="preserve">Rue de Bazeilles </v>
      </c>
      <c r="B22" s="27" t="str">
        <f t="shared" si="0"/>
        <v>Liberté</v>
      </c>
      <c r="C22" s="27"/>
      <c r="D22" t="s">
        <v>266</v>
      </c>
      <c r="E22" t="s">
        <v>52</v>
      </c>
      <c r="F22" t="s">
        <v>216</v>
      </c>
      <c r="K22" t="s">
        <v>267</v>
      </c>
      <c r="L22" t="s">
        <v>268</v>
      </c>
      <c r="M22" t="s">
        <v>269</v>
      </c>
      <c r="N22" t="s">
        <v>34</v>
      </c>
    </row>
    <row r="23" spans="1:14" x14ac:dyDescent="0.25">
      <c r="A23" t="str">
        <f t="shared" si="1"/>
        <v>Allée des Bégonias</v>
      </c>
      <c r="B23" s="27" t="str">
        <f t="shared" si="0"/>
        <v>Alfort</v>
      </c>
      <c r="C23" s="27"/>
      <c r="D23" t="s">
        <v>258</v>
      </c>
      <c r="E23" t="s">
        <v>270</v>
      </c>
      <c r="F23" t="s">
        <v>25</v>
      </c>
      <c r="K23">
        <v>2</v>
      </c>
      <c r="L23" t="s">
        <v>271</v>
      </c>
      <c r="M23" t="s">
        <v>45</v>
      </c>
      <c r="N23" t="str">
        <f t="shared" ref="N23:N61" si="2">IFERROR(VLOOKUP(M23,$E$2:$F$186,2,FALSE),"")</f>
        <v>Centre</v>
      </c>
    </row>
    <row r="24" spans="1:14" x14ac:dyDescent="0.25">
      <c r="A24" t="str">
        <f t="shared" si="1"/>
        <v xml:space="preserve">Rue de Belfort </v>
      </c>
      <c r="B24" s="27" t="str">
        <f t="shared" si="0"/>
        <v>Liberté</v>
      </c>
      <c r="C24" s="27"/>
      <c r="D24" t="s">
        <v>266</v>
      </c>
      <c r="E24" t="s">
        <v>53</v>
      </c>
      <c r="F24" t="s">
        <v>216</v>
      </c>
      <c r="K24">
        <v>5</v>
      </c>
      <c r="L24" t="s">
        <v>272</v>
      </c>
      <c r="M24" t="s">
        <v>55</v>
      </c>
      <c r="N24" t="str">
        <f t="shared" si="2"/>
        <v>Liberté</v>
      </c>
    </row>
    <row r="25" spans="1:14" x14ac:dyDescent="0.25">
      <c r="A25" t="str">
        <f t="shared" si="1"/>
        <v xml:space="preserve">Rue de la Belle Image </v>
      </c>
      <c r="B25" s="27" t="str">
        <f t="shared" si="0"/>
        <v>Charentonneau-Alfort</v>
      </c>
      <c r="C25" s="27"/>
      <c r="D25" t="s">
        <v>273</v>
      </c>
      <c r="E25" t="s">
        <v>54</v>
      </c>
      <c r="F25" t="s">
        <v>218</v>
      </c>
      <c r="G25" t="s">
        <v>25</v>
      </c>
      <c r="N25" t="str">
        <f t="shared" si="2"/>
        <v/>
      </c>
    </row>
    <row r="26" spans="1:14" x14ac:dyDescent="0.25">
      <c r="A26" t="str">
        <f t="shared" si="1"/>
        <v xml:space="preserve">Rue de Berne </v>
      </c>
      <c r="B26" s="27" t="str">
        <f t="shared" si="0"/>
        <v>Liberté</v>
      </c>
      <c r="C26" s="27"/>
      <c r="D26" t="s">
        <v>266</v>
      </c>
      <c r="E26" t="s">
        <v>55</v>
      </c>
      <c r="F26" t="s">
        <v>216</v>
      </c>
      <c r="N26" t="str">
        <f t="shared" si="2"/>
        <v/>
      </c>
    </row>
    <row r="27" spans="1:14" x14ac:dyDescent="0.25">
      <c r="A27" t="str">
        <f t="shared" si="1"/>
        <v xml:space="preserve">Rue Blanchet </v>
      </c>
      <c r="B27" s="27" t="str">
        <f t="shared" si="0"/>
        <v>Charentonneau-Planètes</v>
      </c>
      <c r="C27" s="27"/>
      <c r="D27" t="s">
        <v>33</v>
      </c>
      <c r="E27" t="s">
        <v>56</v>
      </c>
      <c r="F27" t="s">
        <v>218</v>
      </c>
      <c r="G27" t="s">
        <v>253</v>
      </c>
      <c r="N27" t="str">
        <f t="shared" si="2"/>
        <v/>
      </c>
    </row>
    <row r="28" spans="1:14" x14ac:dyDescent="0.25">
      <c r="A28" t="str">
        <f t="shared" si="1"/>
        <v xml:space="preserve">Rue de Bordeaux </v>
      </c>
      <c r="B28" s="27" t="str">
        <f t="shared" si="0"/>
        <v>Charentonneau-Planètes</v>
      </c>
      <c r="C28" s="27"/>
      <c r="D28" t="s">
        <v>266</v>
      </c>
      <c r="E28" t="s">
        <v>57</v>
      </c>
      <c r="F28" t="s">
        <v>218</v>
      </c>
      <c r="G28" t="s">
        <v>253</v>
      </c>
      <c r="N28" t="str">
        <f t="shared" si="2"/>
        <v/>
      </c>
    </row>
    <row r="29" spans="1:14" x14ac:dyDescent="0.25">
      <c r="A29" t="str">
        <f t="shared" si="1"/>
        <v>Allée des Bouleaux</v>
      </c>
      <c r="B29" s="27" t="str">
        <f t="shared" si="0"/>
        <v>Centre</v>
      </c>
      <c r="C29" s="27"/>
      <c r="D29" t="s">
        <v>258</v>
      </c>
      <c r="E29" t="s">
        <v>274</v>
      </c>
      <c r="F29" t="s">
        <v>217</v>
      </c>
      <c r="N29" t="str">
        <f t="shared" si="2"/>
        <v/>
      </c>
    </row>
    <row r="30" spans="1:14" x14ac:dyDescent="0.25">
      <c r="A30" t="str">
        <f t="shared" si="1"/>
        <v xml:space="preserve">Rue Bouley </v>
      </c>
      <c r="B30" s="27" t="str">
        <f t="shared" si="0"/>
        <v>Alfort</v>
      </c>
      <c r="C30" s="27"/>
      <c r="D30" t="s">
        <v>33</v>
      </c>
      <c r="E30" t="s">
        <v>58</v>
      </c>
      <c r="F30" t="s">
        <v>25</v>
      </c>
      <c r="N30" t="str">
        <f t="shared" si="2"/>
        <v/>
      </c>
    </row>
    <row r="31" spans="1:14" x14ac:dyDescent="0.25">
      <c r="A31" t="str">
        <f t="shared" si="1"/>
        <v xml:space="preserve">Rue Bourgelat </v>
      </c>
      <c r="B31" s="27" t="str">
        <f t="shared" si="0"/>
        <v>Alfort</v>
      </c>
      <c r="C31" s="27"/>
      <c r="D31" t="s">
        <v>33</v>
      </c>
      <c r="E31" t="s">
        <v>59</v>
      </c>
      <c r="F31" t="s">
        <v>25</v>
      </c>
      <c r="N31" t="str">
        <f t="shared" si="2"/>
        <v/>
      </c>
    </row>
    <row r="32" spans="1:14" x14ac:dyDescent="0.25">
      <c r="A32" t="str">
        <f t="shared" si="1"/>
        <v xml:space="preserve">Impasse des Bouvets </v>
      </c>
      <c r="B32" s="27" t="str">
        <f t="shared" si="0"/>
        <v>Liberté</v>
      </c>
      <c r="C32" s="27"/>
      <c r="D32" t="s">
        <v>275</v>
      </c>
      <c r="E32" t="s">
        <v>60</v>
      </c>
      <c r="F32" t="s">
        <v>216</v>
      </c>
      <c r="N32" t="str">
        <f t="shared" si="2"/>
        <v/>
      </c>
    </row>
    <row r="33" spans="1:14" x14ac:dyDescent="0.25">
      <c r="A33" t="str">
        <f t="shared" si="1"/>
        <v xml:space="preserve">Rue de Brest </v>
      </c>
      <c r="B33" s="27" t="str">
        <f t="shared" si="0"/>
        <v>Charentonneau-Alfort</v>
      </c>
      <c r="C33" s="27"/>
      <c r="D33" t="s">
        <v>266</v>
      </c>
      <c r="E33" t="s">
        <v>61</v>
      </c>
      <c r="F33" t="s">
        <v>218</v>
      </c>
      <c r="G33" t="s">
        <v>25</v>
      </c>
      <c r="N33" t="str">
        <f t="shared" si="2"/>
        <v/>
      </c>
    </row>
    <row r="34" spans="1:14" x14ac:dyDescent="0.25">
      <c r="A34" t="str">
        <f t="shared" si="1"/>
        <v xml:space="preserve">Rue des Bretons </v>
      </c>
      <c r="B34" s="27" t="str">
        <f t="shared" si="0"/>
        <v>Centre</v>
      </c>
      <c r="C34" s="27"/>
      <c r="D34" t="s">
        <v>257</v>
      </c>
      <c r="E34" t="s">
        <v>62</v>
      </c>
      <c r="F34" t="s">
        <v>217</v>
      </c>
      <c r="N34" t="str">
        <f t="shared" si="2"/>
        <v/>
      </c>
    </row>
    <row r="35" spans="1:14" x14ac:dyDescent="0.25">
      <c r="A35" t="str">
        <f t="shared" si="1"/>
        <v xml:space="preserve">Impasse de la Briqueterie </v>
      </c>
      <c r="B35" s="27" t="str">
        <f t="shared" si="0"/>
        <v>Charentonneau-Planètes</v>
      </c>
      <c r="C35" s="27"/>
      <c r="D35" t="s">
        <v>276</v>
      </c>
      <c r="E35" t="s">
        <v>63</v>
      </c>
      <c r="F35" t="s">
        <v>218</v>
      </c>
      <c r="G35" t="s">
        <v>253</v>
      </c>
      <c r="N35" t="str">
        <f t="shared" si="2"/>
        <v/>
      </c>
    </row>
    <row r="36" spans="1:14" x14ac:dyDescent="0.25">
      <c r="A36" t="str">
        <f t="shared" si="1"/>
        <v xml:space="preserve">Rue de Bruxelles </v>
      </c>
      <c r="B36" s="27" t="str">
        <f t="shared" si="0"/>
        <v>Liberté</v>
      </c>
      <c r="C36" s="27"/>
      <c r="D36" t="s">
        <v>266</v>
      </c>
      <c r="E36" t="s">
        <v>64</v>
      </c>
      <c r="F36" t="s">
        <v>216</v>
      </c>
      <c r="N36" t="str">
        <f t="shared" si="2"/>
        <v/>
      </c>
    </row>
    <row r="37" spans="1:14" x14ac:dyDescent="0.25">
      <c r="A37" t="str">
        <f t="shared" si="1"/>
        <v xml:space="preserve">Cours des Bruyères </v>
      </c>
      <c r="B37" s="27" t="str">
        <f t="shared" si="0"/>
        <v>Juilliottes / Berlioz</v>
      </c>
      <c r="C37" s="27"/>
      <c r="D37" t="s">
        <v>277</v>
      </c>
      <c r="E37" t="s">
        <v>65</v>
      </c>
      <c r="F37" t="s">
        <v>250</v>
      </c>
      <c r="N37" t="str">
        <f t="shared" si="2"/>
        <v/>
      </c>
    </row>
    <row r="38" spans="1:14" x14ac:dyDescent="0.25">
      <c r="A38" t="str">
        <f t="shared" si="1"/>
        <v xml:space="preserve">Allée Buffon </v>
      </c>
      <c r="B38" s="27" t="str">
        <f t="shared" si="0"/>
        <v>Juilliottes / Berlioz</v>
      </c>
      <c r="C38" s="27"/>
      <c r="D38" t="s">
        <v>278</v>
      </c>
      <c r="E38" t="s">
        <v>66</v>
      </c>
      <c r="F38" t="s">
        <v>250</v>
      </c>
      <c r="N38" t="str">
        <f t="shared" si="2"/>
        <v/>
      </c>
    </row>
    <row r="39" spans="1:14" x14ac:dyDescent="0.25">
      <c r="A39" t="str">
        <f t="shared" si="1"/>
        <v>Rue du Buisson Joyeux</v>
      </c>
      <c r="B39" s="27" t="str">
        <f t="shared" si="0"/>
        <v>Charentonneau-Planètes</v>
      </c>
      <c r="C39" s="27"/>
      <c r="D39" t="s">
        <v>248</v>
      </c>
      <c r="E39" t="s">
        <v>208</v>
      </c>
      <c r="F39" t="s">
        <v>218</v>
      </c>
      <c r="G39" t="s">
        <v>253</v>
      </c>
      <c r="N39" t="str">
        <f t="shared" si="2"/>
        <v/>
      </c>
    </row>
    <row r="40" spans="1:14" x14ac:dyDescent="0.25">
      <c r="A40" t="str">
        <f t="shared" si="1"/>
        <v xml:space="preserve">Avenue Busteau </v>
      </c>
      <c r="B40" s="27" t="str">
        <f t="shared" si="0"/>
        <v>Centre</v>
      </c>
      <c r="C40" s="27"/>
      <c r="D40" t="s">
        <v>279</v>
      </c>
      <c r="E40" t="s">
        <v>67</v>
      </c>
      <c r="F40" t="s">
        <v>217</v>
      </c>
      <c r="N40" t="str">
        <f t="shared" si="2"/>
        <v/>
      </c>
    </row>
    <row r="41" spans="1:14" x14ac:dyDescent="0.25">
      <c r="A41" t="str">
        <f t="shared" si="1"/>
        <v>Allée des Camélias</v>
      </c>
      <c r="B41" s="27" t="str">
        <f t="shared" si="0"/>
        <v>Alfort</v>
      </c>
      <c r="C41" s="27"/>
      <c r="D41" t="s">
        <v>258</v>
      </c>
      <c r="E41" t="s">
        <v>280</v>
      </c>
      <c r="F41" t="s">
        <v>25</v>
      </c>
      <c r="N41" t="str">
        <f t="shared" si="2"/>
        <v/>
      </c>
    </row>
    <row r="42" spans="1:14" x14ac:dyDescent="0.25">
      <c r="A42" t="str">
        <f t="shared" si="1"/>
        <v>Rue du Capitaine Roland Deplanque</v>
      </c>
      <c r="B42" s="27" t="str">
        <f t="shared" si="0"/>
        <v>Centre</v>
      </c>
      <c r="C42" s="27"/>
      <c r="D42" t="s">
        <v>248</v>
      </c>
      <c r="E42" t="s">
        <v>209</v>
      </c>
      <c r="F42" t="s">
        <v>217</v>
      </c>
      <c r="N42" t="str">
        <f t="shared" si="2"/>
        <v/>
      </c>
    </row>
    <row r="43" spans="1:14" x14ac:dyDescent="0.25">
      <c r="A43" t="str">
        <f t="shared" si="1"/>
        <v xml:space="preserve">Rue Carnot </v>
      </c>
      <c r="B43" s="27" t="str">
        <f t="shared" si="0"/>
        <v>Juilliottes / Berlioz</v>
      </c>
      <c r="C43" s="27"/>
      <c r="D43" t="s">
        <v>33</v>
      </c>
      <c r="E43" t="s">
        <v>68</v>
      </c>
      <c r="F43" t="s">
        <v>250</v>
      </c>
      <c r="N43" t="str">
        <f t="shared" si="2"/>
        <v/>
      </c>
    </row>
    <row r="44" spans="1:14" x14ac:dyDescent="0.25">
      <c r="A44" t="str">
        <f t="shared" si="1"/>
        <v xml:space="preserve">Allée des Cavaliers </v>
      </c>
      <c r="B44" s="27" t="str">
        <f t="shared" si="0"/>
        <v>Alfort</v>
      </c>
      <c r="C44" s="27"/>
      <c r="D44" t="s">
        <v>258</v>
      </c>
      <c r="E44" t="s">
        <v>69</v>
      </c>
      <c r="F44" t="s">
        <v>25</v>
      </c>
      <c r="N44" t="str">
        <f t="shared" si="2"/>
        <v/>
      </c>
    </row>
    <row r="45" spans="1:14" x14ac:dyDescent="0.25">
      <c r="A45" t="str">
        <f t="shared" si="1"/>
        <v xml:space="preserve">Rue Cécile </v>
      </c>
      <c r="B45" s="27" t="str">
        <f t="shared" si="0"/>
        <v>Charentonneau-Centre</v>
      </c>
      <c r="C45" s="27"/>
      <c r="D45" t="s">
        <v>33</v>
      </c>
      <c r="E45" t="s">
        <v>70</v>
      </c>
      <c r="F45" t="s">
        <v>218</v>
      </c>
      <c r="G45" t="s">
        <v>217</v>
      </c>
      <c r="N45" t="str">
        <f t="shared" si="2"/>
        <v/>
      </c>
    </row>
    <row r="46" spans="1:14" x14ac:dyDescent="0.25">
      <c r="A46" t="str">
        <f t="shared" si="1"/>
        <v xml:space="preserve">Rue Chabert </v>
      </c>
      <c r="B46" s="27" t="str">
        <f t="shared" si="0"/>
        <v>Alfort</v>
      </c>
      <c r="C46" s="27"/>
      <c r="D46" t="s">
        <v>33</v>
      </c>
      <c r="E46" t="s">
        <v>71</v>
      </c>
      <c r="F46" t="s">
        <v>25</v>
      </c>
      <c r="N46" t="str">
        <f t="shared" si="2"/>
        <v/>
      </c>
    </row>
    <row r="47" spans="1:14" x14ac:dyDescent="0.25">
      <c r="A47" t="str">
        <f t="shared" si="1"/>
        <v xml:space="preserve">Rue de Champagne </v>
      </c>
      <c r="B47" s="27" t="str">
        <f t="shared" si="0"/>
        <v>Charentonneau-Alfort</v>
      </c>
      <c r="C47" s="27"/>
      <c r="D47" t="s">
        <v>266</v>
      </c>
      <c r="E47" t="s">
        <v>72</v>
      </c>
      <c r="F47" t="s">
        <v>218</v>
      </c>
      <c r="G47" t="s">
        <v>25</v>
      </c>
      <c r="N47" t="str">
        <f t="shared" si="2"/>
        <v/>
      </c>
    </row>
    <row r="48" spans="1:14" x14ac:dyDescent="0.25">
      <c r="A48" t="str">
        <f t="shared" si="1"/>
        <v xml:space="preserve">Rue des Champs Corbilly </v>
      </c>
      <c r="B48" s="27" t="str">
        <f t="shared" si="0"/>
        <v>Charentonneau-Centre</v>
      </c>
      <c r="C48" s="27"/>
      <c r="D48" t="s">
        <v>257</v>
      </c>
      <c r="E48" t="s">
        <v>73</v>
      </c>
      <c r="F48" t="s">
        <v>218</v>
      </c>
      <c r="G48" t="s">
        <v>217</v>
      </c>
      <c r="N48" t="str">
        <f t="shared" si="2"/>
        <v/>
      </c>
    </row>
    <row r="49" spans="1:14" x14ac:dyDescent="0.25">
      <c r="A49" t="str">
        <f t="shared" si="1"/>
        <v>Rue Charles Martigny</v>
      </c>
      <c r="B49" s="27" t="str">
        <f t="shared" si="0"/>
        <v>Liberté</v>
      </c>
      <c r="C49" s="27"/>
      <c r="D49" t="s">
        <v>33</v>
      </c>
      <c r="E49" t="s">
        <v>210</v>
      </c>
      <c r="F49" t="s">
        <v>216</v>
      </c>
      <c r="N49" t="str">
        <f t="shared" si="2"/>
        <v/>
      </c>
    </row>
    <row r="50" spans="1:14" x14ac:dyDescent="0.25">
      <c r="A50" t="str">
        <f t="shared" si="1"/>
        <v>Rue Charles Péguy</v>
      </c>
      <c r="B50" s="27" t="str">
        <f t="shared" si="0"/>
        <v>Liberté</v>
      </c>
      <c r="C50" s="27"/>
      <c r="D50" t="s">
        <v>33</v>
      </c>
      <c r="E50" t="s">
        <v>281</v>
      </c>
      <c r="F50" t="s">
        <v>216</v>
      </c>
      <c r="N50" t="str">
        <f t="shared" si="2"/>
        <v/>
      </c>
    </row>
    <row r="51" spans="1:14" x14ac:dyDescent="0.25">
      <c r="A51" t="str">
        <f t="shared" si="1"/>
        <v>Allée des Chênes</v>
      </c>
      <c r="B51" s="27" t="str">
        <f t="shared" si="0"/>
        <v>Centre</v>
      </c>
      <c r="C51" s="27"/>
      <c r="D51" t="s">
        <v>258</v>
      </c>
      <c r="E51" t="s">
        <v>282</v>
      </c>
      <c r="F51" t="s">
        <v>217</v>
      </c>
      <c r="N51" t="str">
        <f t="shared" si="2"/>
        <v/>
      </c>
    </row>
    <row r="52" spans="1:14" x14ac:dyDescent="0.25">
      <c r="A52" t="str">
        <f t="shared" si="1"/>
        <v>Rue Chéret</v>
      </c>
      <c r="B52" s="27" t="str">
        <f t="shared" si="0"/>
        <v>Planètes</v>
      </c>
      <c r="C52" s="27"/>
      <c r="D52" t="s">
        <v>33</v>
      </c>
      <c r="E52" t="s">
        <v>283</v>
      </c>
      <c r="F52" t="s">
        <v>253</v>
      </c>
      <c r="N52" t="str">
        <f t="shared" si="2"/>
        <v/>
      </c>
    </row>
    <row r="53" spans="1:14" x14ac:dyDescent="0.25">
      <c r="A53" t="str">
        <f t="shared" si="1"/>
        <v xml:space="preserve">Rue Chevreul </v>
      </c>
      <c r="B53" s="27" t="str">
        <f t="shared" si="0"/>
        <v>Charentonneau-Centre</v>
      </c>
      <c r="C53" s="27"/>
      <c r="D53" t="s">
        <v>33</v>
      </c>
      <c r="E53" t="s">
        <v>74</v>
      </c>
      <c r="F53" t="s">
        <v>218</v>
      </c>
      <c r="G53" t="s">
        <v>217</v>
      </c>
      <c r="N53" t="str">
        <f t="shared" si="2"/>
        <v/>
      </c>
    </row>
    <row r="54" spans="1:14" x14ac:dyDescent="0.25">
      <c r="A54" t="str">
        <f t="shared" si="1"/>
        <v xml:space="preserve">Rue Cino del Duca </v>
      </c>
      <c r="B54" s="27" t="str">
        <f t="shared" si="0"/>
        <v>Liberté</v>
      </c>
      <c r="C54" s="27"/>
      <c r="D54" t="s">
        <v>33</v>
      </c>
      <c r="E54" t="s">
        <v>75</v>
      </c>
      <c r="F54" t="s">
        <v>216</v>
      </c>
      <c r="N54" t="str">
        <f t="shared" si="2"/>
        <v/>
      </c>
    </row>
    <row r="55" spans="1:14" x14ac:dyDescent="0.25">
      <c r="A55" t="str">
        <f t="shared" si="1"/>
        <v>Rue Cité de la Mairie</v>
      </c>
      <c r="B55" s="27" t="str">
        <f t="shared" si="0"/>
        <v>Centre</v>
      </c>
      <c r="C55" s="27"/>
      <c r="D55" t="s">
        <v>33</v>
      </c>
      <c r="E55" t="s">
        <v>284</v>
      </c>
      <c r="F55" t="s">
        <v>217</v>
      </c>
      <c r="N55" t="str">
        <f t="shared" si="2"/>
        <v/>
      </c>
    </row>
    <row r="56" spans="1:14" x14ac:dyDescent="0.25">
      <c r="A56" t="str">
        <f t="shared" si="1"/>
        <v xml:space="preserve">Rue du Clos des Noyers </v>
      </c>
      <c r="B56" s="27" t="str">
        <f t="shared" si="0"/>
        <v>Liberté</v>
      </c>
      <c r="C56" s="27"/>
      <c r="D56" t="s">
        <v>248</v>
      </c>
      <c r="E56" t="s">
        <v>76</v>
      </c>
      <c r="F56" t="s">
        <v>216</v>
      </c>
      <c r="N56" t="str">
        <f t="shared" si="2"/>
        <v/>
      </c>
    </row>
    <row r="57" spans="1:14" x14ac:dyDescent="0.25">
      <c r="A57" t="str">
        <f t="shared" si="1"/>
        <v xml:space="preserve">Allée de Cocagne </v>
      </c>
      <c r="B57" s="27" t="str">
        <f t="shared" si="0"/>
        <v>Charentonneau-Planètes</v>
      </c>
      <c r="C57" s="27"/>
      <c r="D57" t="s">
        <v>285</v>
      </c>
      <c r="E57" t="s">
        <v>77</v>
      </c>
      <c r="F57" t="s">
        <v>218</v>
      </c>
      <c r="G57" t="s">
        <v>253</v>
      </c>
      <c r="N57" t="str">
        <f t="shared" si="2"/>
        <v/>
      </c>
    </row>
    <row r="58" spans="1:14" x14ac:dyDescent="0.25">
      <c r="A58" t="str">
        <f t="shared" si="1"/>
        <v xml:space="preserve">Rue de Colmar </v>
      </c>
      <c r="B58" s="27" t="str">
        <f t="shared" si="0"/>
        <v>Liberté</v>
      </c>
      <c r="C58" s="27"/>
      <c r="D58" t="s">
        <v>266</v>
      </c>
      <c r="E58" t="s">
        <v>78</v>
      </c>
      <c r="F58" t="s">
        <v>216</v>
      </c>
      <c r="N58" t="str">
        <f t="shared" si="2"/>
        <v/>
      </c>
    </row>
    <row r="59" spans="1:14" x14ac:dyDescent="0.25">
      <c r="A59" t="str">
        <f t="shared" si="1"/>
        <v xml:space="preserve">Rue de la Concorde </v>
      </c>
      <c r="B59" s="27" t="str">
        <f t="shared" si="0"/>
        <v>Charentonneau-Planètes</v>
      </c>
      <c r="C59" s="27"/>
      <c r="D59" t="s">
        <v>273</v>
      </c>
      <c r="E59" t="s">
        <v>79</v>
      </c>
      <c r="F59" t="s">
        <v>218</v>
      </c>
      <c r="G59" t="s">
        <v>253</v>
      </c>
      <c r="N59" t="str">
        <f t="shared" si="2"/>
        <v/>
      </c>
    </row>
    <row r="60" spans="1:14" x14ac:dyDescent="0.25">
      <c r="A60" t="str">
        <f t="shared" si="1"/>
        <v xml:space="preserve">Rue Condorcet </v>
      </c>
      <c r="B60" s="27" t="str">
        <f t="shared" si="0"/>
        <v>Planètes</v>
      </c>
      <c r="C60" s="27"/>
      <c r="D60" t="s">
        <v>33</v>
      </c>
      <c r="E60" t="s">
        <v>80</v>
      </c>
      <c r="F60" t="s">
        <v>253</v>
      </c>
      <c r="N60" t="str">
        <f t="shared" si="2"/>
        <v/>
      </c>
    </row>
    <row r="61" spans="1:14" x14ac:dyDescent="0.25">
      <c r="A61" t="str">
        <f t="shared" si="1"/>
        <v xml:space="preserve">Rue de la Convention </v>
      </c>
      <c r="B61" s="27" t="str">
        <f t="shared" si="0"/>
        <v>Charentonneau-Planètes</v>
      </c>
      <c r="C61" s="27"/>
      <c r="D61" t="s">
        <v>273</v>
      </c>
      <c r="E61" t="s">
        <v>81</v>
      </c>
      <c r="F61" t="s">
        <v>218</v>
      </c>
      <c r="G61" t="s">
        <v>253</v>
      </c>
      <c r="N61" t="str">
        <f t="shared" si="2"/>
        <v/>
      </c>
    </row>
    <row r="62" spans="1:14" x14ac:dyDescent="0.25">
      <c r="A62" t="str">
        <f t="shared" si="1"/>
        <v xml:space="preserve">Rue Danielle Casanova </v>
      </c>
      <c r="B62" s="27" t="str">
        <f t="shared" si="0"/>
        <v>Planètes</v>
      </c>
      <c r="C62" s="27"/>
      <c r="D62" t="s">
        <v>33</v>
      </c>
      <c r="E62" t="s">
        <v>82</v>
      </c>
      <c r="F62" t="s">
        <v>253</v>
      </c>
    </row>
    <row r="63" spans="1:14" x14ac:dyDescent="0.25">
      <c r="A63" t="str">
        <f t="shared" si="1"/>
        <v xml:space="preserve">Impasse Dehais </v>
      </c>
      <c r="B63" s="27" t="str">
        <f t="shared" si="0"/>
        <v>Centre</v>
      </c>
      <c r="C63" s="27"/>
      <c r="D63" t="s">
        <v>286</v>
      </c>
      <c r="E63" t="s">
        <v>83</v>
      </c>
      <c r="F63" t="s">
        <v>217</v>
      </c>
    </row>
    <row r="64" spans="1:14" x14ac:dyDescent="0.25">
      <c r="A64" t="str">
        <f t="shared" si="1"/>
        <v xml:space="preserve">Rue Delalain </v>
      </c>
      <c r="B64" s="27" t="str">
        <f t="shared" si="0"/>
        <v>Charentonneau-Centre</v>
      </c>
      <c r="C64" s="27"/>
      <c r="D64" t="s">
        <v>33</v>
      </c>
      <c r="E64" t="s">
        <v>84</v>
      </c>
      <c r="F64" t="s">
        <v>218</v>
      </c>
      <c r="G64" t="s">
        <v>217</v>
      </c>
    </row>
    <row r="65" spans="1:7" x14ac:dyDescent="0.25">
      <c r="A65" t="str">
        <f t="shared" si="1"/>
        <v xml:space="preserve">Rue Delaporte </v>
      </c>
      <c r="B65" s="27" t="str">
        <f t="shared" si="0"/>
        <v>Centre</v>
      </c>
      <c r="C65" s="27"/>
      <c r="D65" t="s">
        <v>33</v>
      </c>
      <c r="E65" t="s">
        <v>85</v>
      </c>
      <c r="F65" t="s">
        <v>217</v>
      </c>
    </row>
    <row r="66" spans="1:7" x14ac:dyDescent="0.25">
      <c r="A66" t="str">
        <f t="shared" si="1"/>
        <v xml:space="preserve">Impasse Denis Dulac </v>
      </c>
      <c r="B66" s="27" t="str">
        <f t="shared" si="0"/>
        <v>Charentonneau-Planètes</v>
      </c>
      <c r="C66" s="27"/>
      <c r="D66" t="s">
        <v>286</v>
      </c>
      <c r="E66" t="s">
        <v>86</v>
      </c>
      <c r="F66" t="s">
        <v>218</v>
      </c>
      <c r="G66" t="s">
        <v>253</v>
      </c>
    </row>
    <row r="67" spans="1:7" x14ac:dyDescent="0.25">
      <c r="A67" t="str">
        <f t="shared" si="1"/>
        <v>Rue Desroy du Roure</v>
      </c>
      <c r="B67" s="27" t="str">
        <f t="shared" ref="B67:B130" si="3">IF(F67="Charentonneau",CONCATENATE(F67,"-",G67),F67)</f>
        <v>Alfort</v>
      </c>
      <c r="C67" s="27"/>
      <c r="D67" t="s">
        <v>33</v>
      </c>
      <c r="E67" t="s">
        <v>287</v>
      </c>
      <c r="F67" t="s">
        <v>25</v>
      </c>
    </row>
    <row r="68" spans="1:7" x14ac:dyDescent="0.25">
      <c r="A68" t="str">
        <f t="shared" si="1"/>
        <v xml:space="preserve">Quai du Docteur Mass </v>
      </c>
      <c r="B68" s="27" t="str">
        <f t="shared" si="3"/>
        <v>Alfort</v>
      </c>
      <c r="C68" s="27"/>
      <c r="D68" t="s">
        <v>288</v>
      </c>
      <c r="E68" t="s">
        <v>87</v>
      </c>
      <c r="F68" t="s">
        <v>25</v>
      </c>
    </row>
    <row r="69" spans="1:7" x14ac:dyDescent="0.25">
      <c r="A69" t="str">
        <f t="shared" ref="A69:A132" si="4">CONCATENATE(D69," ",E69)</f>
        <v>Place Dodun de Kéroman</v>
      </c>
      <c r="B69" s="27" t="str">
        <f t="shared" si="3"/>
        <v>Alfort</v>
      </c>
      <c r="C69" s="27"/>
      <c r="D69" t="s">
        <v>289</v>
      </c>
      <c r="E69" t="s">
        <v>290</v>
      </c>
      <c r="F69" t="s">
        <v>25</v>
      </c>
    </row>
    <row r="70" spans="1:7" x14ac:dyDescent="0.25">
      <c r="A70" t="str">
        <f t="shared" si="4"/>
        <v>Chemin des  Ecoliers</v>
      </c>
      <c r="B70" s="27" t="str">
        <f t="shared" si="3"/>
        <v>Juilliottes / Berlioz</v>
      </c>
      <c r="C70" s="27"/>
      <c r="D70" t="s">
        <v>291</v>
      </c>
      <c r="E70" t="s">
        <v>292</v>
      </c>
      <c r="F70" t="s">
        <v>250</v>
      </c>
    </row>
    <row r="71" spans="1:7" x14ac:dyDescent="0.25">
      <c r="A71" t="str">
        <f t="shared" si="4"/>
        <v xml:space="preserve">Rue Edmond Nocard </v>
      </c>
      <c r="B71" s="27" t="str">
        <f t="shared" si="3"/>
        <v>Alfort</v>
      </c>
      <c r="C71" s="27"/>
      <c r="D71" t="s">
        <v>33</v>
      </c>
      <c r="E71" t="s">
        <v>88</v>
      </c>
      <c r="F71" t="s">
        <v>25</v>
      </c>
    </row>
    <row r="72" spans="1:7" x14ac:dyDescent="0.25">
      <c r="A72" t="str">
        <f t="shared" si="4"/>
        <v xml:space="preserve">Rue Edouard Herriot </v>
      </c>
      <c r="B72" s="27" t="str">
        <f t="shared" si="3"/>
        <v>Centre</v>
      </c>
      <c r="C72" s="27"/>
      <c r="D72" t="s">
        <v>33</v>
      </c>
      <c r="E72" t="s">
        <v>89</v>
      </c>
      <c r="F72" t="s">
        <v>217</v>
      </c>
    </row>
    <row r="73" spans="1:7" x14ac:dyDescent="0.25">
      <c r="A73" t="str">
        <f t="shared" si="4"/>
        <v xml:space="preserve">Rue Ernest Renan </v>
      </c>
      <c r="B73" s="27" t="str">
        <f t="shared" si="3"/>
        <v>Alfort</v>
      </c>
      <c r="C73" s="27"/>
      <c r="D73" t="s">
        <v>33</v>
      </c>
      <c r="E73" t="s">
        <v>90</v>
      </c>
      <c r="F73" t="s">
        <v>25</v>
      </c>
    </row>
    <row r="74" spans="1:7" x14ac:dyDescent="0.25">
      <c r="A74" t="str">
        <f t="shared" si="4"/>
        <v xml:space="preserve">Rue Etienne Dolet </v>
      </c>
      <c r="B74" s="27" t="str">
        <f t="shared" si="3"/>
        <v>Centre</v>
      </c>
      <c r="C74" s="27"/>
      <c r="D74" t="s">
        <v>33</v>
      </c>
      <c r="E74" t="s">
        <v>91</v>
      </c>
      <c r="F74" t="s">
        <v>217</v>
      </c>
    </row>
    <row r="75" spans="1:7" x14ac:dyDescent="0.25">
      <c r="A75" t="str">
        <f t="shared" si="4"/>
        <v xml:space="preserve">Rue Eugène Renault </v>
      </c>
      <c r="B75" s="27" t="str">
        <f t="shared" si="3"/>
        <v>Alfort</v>
      </c>
      <c r="C75" s="27"/>
      <c r="D75" t="s">
        <v>33</v>
      </c>
      <c r="E75" t="s">
        <v>92</v>
      </c>
      <c r="F75" t="s">
        <v>25</v>
      </c>
    </row>
    <row r="76" spans="1:7" x14ac:dyDescent="0.25">
      <c r="A76" t="str">
        <f t="shared" si="4"/>
        <v xml:space="preserve">Rue Eugène Sue </v>
      </c>
      <c r="B76" s="27" t="str">
        <f t="shared" si="3"/>
        <v>Alfort</v>
      </c>
      <c r="C76" s="27"/>
      <c r="D76" t="s">
        <v>33</v>
      </c>
      <c r="E76" t="s">
        <v>93</v>
      </c>
      <c r="F76" t="s">
        <v>25</v>
      </c>
    </row>
    <row r="77" spans="1:7" x14ac:dyDescent="0.25">
      <c r="A77" t="str">
        <f t="shared" si="4"/>
        <v xml:space="preserve">Rue de la  Fédération </v>
      </c>
      <c r="B77" s="27" t="str">
        <f t="shared" si="3"/>
        <v>Charentonneau-Planètes</v>
      </c>
      <c r="C77" s="27"/>
      <c r="D77" t="s">
        <v>293</v>
      </c>
      <c r="E77" t="s">
        <v>94</v>
      </c>
      <c r="F77" t="s">
        <v>218</v>
      </c>
      <c r="G77" t="s">
        <v>253</v>
      </c>
    </row>
    <row r="78" spans="1:7" x14ac:dyDescent="0.25">
      <c r="A78" t="str">
        <f t="shared" si="4"/>
        <v xml:space="preserve">Quai Fernand Saguet </v>
      </c>
      <c r="B78" s="27" t="str">
        <f t="shared" si="3"/>
        <v>Alfort</v>
      </c>
      <c r="C78" s="27"/>
      <c r="D78" t="s">
        <v>294</v>
      </c>
      <c r="E78" t="s">
        <v>95</v>
      </c>
      <c r="F78" t="s">
        <v>25</v>
      </c>
    </row>
    <row r="79" spans="1:7" x14ac:dyDescent="0.25">
      <c r="A79" t="str">
        <f t="shared" si="4"/>
        <v xml:space="preserve">Impasse Fernet </v>
      </c>
      <c r="B79" s="27" t="str">
        <f t="shared" si="3"/>
        <v>Charentonneau-Centre</v>
      </c>
      <c r="C79" s="27"/>
      <c r="D79" t="s">
        <v>286</v>
      </c>
      <c r="E79" t="s">
        <v>96</v>
      </c>
      <c r="F79" t="s">
        <v>218</v>
      </c>
      <c r="G79" t="s">
        <v>217</v>
      </c>
    </row>
    <row r="80" spans="1:7" x14ac:dyDescent="0.25">
      <c r="A80" t="str">
        <f t="shared" si="4"/>
        <v xml:space="preserve">Rue Fernet </v>
      </c>
      <c r="B80" s="27" t="str">
        <f t="shared" si="3"/>
        <v>Charentonneau-Centre</v>
      </c>
      <c r="C80" s="27"/>
      <c r="D80" t="s">
        <v>33</v>
      </c>
      <c r="E80" t="s">
        <v>96</v>
      </c>
      <c r="F80" t="s">
        <v>218</v>
      </c>
      <c r="G80" t="s">
        <v>217</v>
      </c>
    </row>
    <row r="81" spans="1:7" x14ac:dyDescent="0.25">
      <c r="A81" t="str">
        <f t="shared" si="4"/>
        <v xml:space="preserve">Impasse Fiocre </v>
      </c>
      <c r="B81" s="27" t="str">
        <f t="shared" si="3"/>
        <v>Alfort</v>
      </c>
      <c r="C81" s="27"/>
      <c r="D81" t="s">
        <v>286</v>
      </c>
      <c r="E81" t="s">
        <v>97</v>
      </c>
      <c r="F81" t="s">
        <v>25</v>
      </c>
    </row>
    <row r="82" spans="1:7" x14ac:dyDescent="0.25">
      <c r="A82" t="str">
        <f t="shared" si="4"/>
        <v>Allée des Fleurs</v>
      </c>
      <c r="B82" s="27" t="str">
        <f t="shared" si="3"/>
        <v>Alfort</v>
      </c>
      <c r="C82" s="27"/>
      <c r="D82" t="s">
        <v>258</v>
      </c>
      <c r="E82" t="s">
        <v>295</v>
      </c>
      <c r="F82" t="s">
        <v>25</v>
      </c>
    </row>
    <row r="83" spans="1:7" x14ac:dyDescent="0.25">
      <c r="A83" t="str">
        <f t="shared" si="4"/>
        <v xml:space="preserve">Impasse Fleurus </v>
      </c>
      <c r="B83" s="27" t="str">
        <f t="shared" si="3"/>
        <v>Charentonneau-Planètes</v>
      </c>
      <c r="C83" s="27"/>
      <c r="D83" t="s">
        <v>286</v>
      </c>
      <c r="E83" t="s">
        <v>98</v>
      </c>
      <c r="F83" t="s">
        <v>218</v>
      </c>
      <c r="G83" t="s">
        <v>253</v>
      </c>
    </row>
    <row r="84" spans="1:7" x14ac:dyDescent="0.25">
      <c r="A84" t="str">
        <f t="shared" si="4"/>
        <v>Rue Fleutiaux</v>
      </c>
      <c r="B84" s="27" t="str">
        <f t="shared" si="3"/>
        <v>Centre</v>
      </c>
      <c r="C84" s="27"/>
      <c r="D84" t="s">
        <v>33</v>
      </c>
      <c r="E84" t="s">
        <v>296</v>
      </c>
      <c r="F84" t="s">
        <v>217</v>
      </c>
    </row>
    <row r="85" spans="1:7" x14ac:dyDescent="0.25">
      <c r="A85" t="str">
        <f t="shared" si="4"/>
        <v xml:space="preserve">Rue Foch </v>
      </c>
      <c r="B85" s="27" t="str">
        <f t="shared" si="3"/>
        <v>Charentonneau-Alfort</v>
      </c>
      <c r="C85" s="27"/>
      <c r="D85" t="s">
        <v>33</v>
      </c>
      <c r="E85" t="s">
        <v>297</v>
      </c>
      <c r="F85" t="s">
        <v>218</v>
      </c>
      <c r="G85" t="s">
        <v>25</v>
      </c>
    </row>
    <row r="86" spans="1:7" x14ac:dyDescent="0.25">
      <c r="A86" t="str">
        <f t="shared" si="4"/>
        <v>Impasse François Boulmier</v>
      </c>
      <c r="B86" s="27" t="str">
        <f t="shared" si="3"/>
        <v>Centre</v>
      </c>
      <c r="C86" s="27"/>
      <c r="D86" t="s">
        <v>286</v>
      </c>
      <c r="E86" t="s">
        <v>298</v>
      </c>
      <c r="F86" t="s">
        <v>217</v>
      </c>
    </row>
    <row r="87" spans="1:7" x14ac:dyDescent="0.25">
      <c r="A87" t="str">
        <f t="shared" si="4"/>
        <v xml:space="preserve">Rue Gabriel Péri </v>
      </c>
      <c r="B87" s="27" t="str">
        <f t="shared" si="3"/>
        <v>Charentonneau-Alfort</v>
      </c>
      <c r="C87" s="27"/>
      <c r="D87" t="s">
        <v>33</v>
      </c>
      <c r="E87" t="s">
        <v>99</v>
      </c>
      <c r="F87" t="s">
        <v>218</v>
      </c>
      <c r="G87" t="s">
        <v>25</v>
      </c>
    </row>
    <row r="88" spans="1:7" x14ac:dyDescent="0.25">
      <c r="A88" t="str">
        <f t="shared" si="4"/>
        <v xml:space="preserve">Boulevard Gallieni </v>
      </c>
      <c r="B88" s="27" t="str">
        <f t="shared" si="3"/>
        <v>Liberté</v>
      </c>
      <c r="C88" s="27"/>
      <c r="D88" t="s">
        <v>299</v>
      </c>
      <c r="E88" t="s">
        <v>100</v>
      </c>
      <c r="F88" t="s">
        <v>216</v>
      </c>
    </row>
    <row r="89" spans="1:7" x14ac:dyDescent="0.25">
      <c r="A89" t="str">
        <f t="shared" si="4"/>
        <v xml:space="preserve">Avenue Gambetta </v>
      </c>
      <c r="B89" s="27" t="str">
        <f t="shared" si="3"/>
        <v>Charentonneau-Alfort</v>
      </c>
      <c r="C89" s="27"/>
      <c r="D89" t="s">
        <v>279</v>
      </c>
      <c r="E89" t="s">
        <v>101</v>
      </c>
      <c r="F89" t="s">
        <v>218</v>
      </c>
      <c r="G89" t="s">
        <v>25</v>
      </c>
    </row>
    <row r="90" spans="1:7" x14ac:dyDescent="0.25">
      <c r="A90" t="str">
        <f t="shared" si="4"/>
        <v xml:space="preserve">Avenue du Général de Gaulle </v>
      </c>
      <c r="B90" s="27" t="str">
        <f t="shared" si="3"/>
        <v>Alfort / Centre</v>
      </c>
      <c r="C90" s="27"/>
      <c r="D90" t="s">
        <v>300</v>
      </c>
      <c r="E90" t="s">
        <v>104</v>
      </c>
      <c r="F90" t="s">
        <v>301</v>
      </c>
    </row>
    <row r="91" spans="1:7" x14ac:dyDescent="0.25">
      <c r="A91" t="str">
        <f t="shared" si="4"/>
        <v xml:space="preserve">Rue du Général Koenig </v>
      </c>
      <c r="B91" s="27" t="str">
        <f t="shared" si="3"/>
        <v>Juilliottes / Berlioz</v>
      </c>
      <c r="C91" s="27"/>
      <c r="D91" t="s">
        <v>248</v>
      </c>
      <c r="E91" t="s">
        <v>102</v>
      </c>
      <c r="F91" t="s">
        <v>250</v>
      </c>
    </row>
    <row r="92" spans="1:7" x14ac:dyDescent="0.25">
      <c r="A92" t="str">
        <f t="shared" si="4"/>
        <v xml:space="preserve">Avenue du Général Leclerc </v>
      </c>
      <c r="B92" s="27" t="str">
        <f t="shared" si="3"/>
        <v>Alfort/Centre/Juilliottes</v>
      </c>
      <c r="C92" s="27"/>
      <c r="D92" t="s">
        <v>300</v>
      </c>
      <c r="E92" t="s">
        <v>103</v>
      </c>
      <c r="F92" t="s">
        <v>302</v>
      </c>
    </row>
    <row r="93" spans="1:7" x14ac:dyDescent="0.25">
      <c r="A93" t="str">
        <f t="shared" si="4"/>
        <v xml:space="preserve">Rue Georgenthum </v>
      </c>
      <c r="B93" s="27" t="str">
        <f t="shared" si="3"/>
        <v>Charentonneau-Alfort</v>
      </c>
      <c r="C93" s="27"/>
      <c r="D93" t="s">
        <v>33</v>
      </c>
      <c r="E93" t="s">
        <v>105</v>
      </c>
      <c r="F93" t="s">
        <v>218</v>
      </c>
      <c r="G93" t="s">
        <v>25</v>
      </c>
    </row>
    <row r="94" spans="1:7" x14ac:dyDescent="0.25">
      <c r="A94" t="str">
        <f t="shared" si="4"/>
        <v xml:space="preserve">Avenue Georges Clemenceau </v>
      </c>
      <c r="B94" s="27" t="str">
        <f t="shared" si="3"/>
        <v>Charentonneau-Planètes</v>
      </c>
      <c r="C94" s="27"/>
      <c r="D94" t="s">
        <v>279</v>
      </c>
      <c r="E94" t="s">
        <v>106</v>
      </c>
      <c r="F94" t="s">
        <v>218</v>
      </c>
      <c r="G94" t="s">
        <v>253</v>
      </c>
    </row>
    <row r="95" spans="1:7" x14ac:dyDescent="0.25">
      <c r="A95" t="str">
        <f t="shared" si="4"/>
        <v xml:space="preserve">Rue Georges Gaumé </v>
      </c>
      <c r="B95" s="27" t="str">
        <f t="shared" si="3"/>
        <v>Juilliottes / Berlioz</v>
      </c>
      <c r="C95" s="27"/>
      <c r="D95" t="s">
        <v>33</v>
      </c>
      <c r="E95" t="s">
        <v>107</v>
      </c>
      <c r="F95" t="s">
        <v>250</v>
      </c>
    </row>
    <row r="96" spans="1:7" x14ac:dyDescent="0.25">
      <c r="A96" t="str">
        <f t="shared" si="4"/>
        <v xml:space="preserve">Rue Georges Médéric </v>
      </c>
      <c r="B96" s="27" t="str">
        <f t="shared" si="3"/>
        <v>Juilliottes / Berlioz</v>
      </c>
      <c r="C96" s="27"/>
      <c r="D96" t="s">
        <v>33</v>
      </c>
      <c r="E96" t="s">
        <v>108</v>
      </c>
      <c r="F96" t="s">
        <v>250</v>
      </c>
    </row>
    <row r="97" spans="1:7" x14ac:dyDescent="0.25">
      <c r="A97" t="str">
        <f t="shared" si="4"/>
        <v xml:space="preserve">Impasse Girard </v>
      </c>
      <c r="B97" s="27" t="str">
        <f t="shared" si="3"/>
        <v>Alfort</v>
      </c>
      <c r="C97" s="27"/>
      <c r="D97" t="s">
        <v>286</v>
      </c>
      <c r="E97" t="s">
        <v>109</v>
      </c>
      <c r="F97" t="s">
        <v>25</v>
      </c>
    </row>
    <row r="98" spans="1:7" x14ac:dyDescent="0.25">
      <c r="A98" t="str">
        <f t="shared" si="4"/>
        <v xml:space="preserve">Rue Girard </v>
      </c>
      <c r="B98" s="27" t="str">
        <f t="shared" si="3"/>
        <v>Alfort</v>
      </c>
      <c r="C98" s="27"/>
      <c r="D98" t="s">
        <v>33</v>
      </c>
      <c r="E98" t="s">
        <v>109</v>
      </c>
      <c r="F98" t="s">
        <v>25</v>
      </c>
    </row>
    <row r="99" spans="1:7" x14ac:dyDescent="0.25">
      <c r="A99" t="str">
        <f t="shared" si="4"/>
        <v xml:space="preserve">Rue de Gravelle </v>
      </c>
      <c r="B99" s="27" t="str">
        <f t="shared" si="3"/>
        <v>Charentonneau-Planètes</v>
      </c>
      <c r="C99" s="27"/>
      <c r="D99" t="s">
        <v>266</v>
      </c>
      <c r="E99" t="s">
        <v>110</v>
      </c>
      <c r="F99" t="s">
        <v>218</v>
      </c>
      <c r="G99" t="s">
        <v>253</v>
      </c>
    </row>
    <row r="100" spans="1:7" x14ac:dyDescent="0.25">
      <c r="A100" t="str">
        <f t="shared" si="4"/>
        <v xml:space="preserve">Rue de Grenoble </v>
      </c>
      <c r="B100" s="27" t="str">
        <f t="shared" si="3"/>
        <v>Charentonneau-Centre</v>
      </c>
      <c r="C100" s="27"/>
      <c r="D100" t="s">
        <v>266</v>
      </c>
      <c r="E100" t="s">
        <v>111</v>
      </c>
      <c r="F100" t="s">
        <v>218</v>
      </c>
      <c r="G100" t="s">
        <v>217</v>
      </c>
    </row>
    <row r="101" spans="1:7" x14ac:dyDescent="0.25">
      <c r="A101" t="str">
        <f t="shared" si="4"/>
        <v xml:space="preserve">Rue Grimoult </v>
      </c>
      <c r="B101" s="27" t="str">
        <f t="shared" si="3"/>
        <v>Charentonneau-Centre</v>
      </c>
      <c r="C101" s="27"/>
      <c r="D101" t="s">
        <v>33</v>
      </c>
      <c r="E101" t="s">
        <v>112</v>
      </c>
      <c r="F101" t="s">
        <v>218</v>
      </c>
      <c r="G101" t="s">
        <v>217</v>
      </c>
    </row>
    <row r="102" spans="1:7" x14ac:dyDescent="0.25">
      <c r="A102" t="str">
        <f t="shared" si="4"/>
        <v>Rue du Gué aux Aurochs</v>
      </c>
      <c r="B102" s="27" t="str">
        <f t="shared" si="3"/>
        <v>Alfort</v>
      </c>
      <c r="C102" s="27"/>
      <c r="D102" t="s">
        <v>248</v>
      </c>
      <c r="E102" t="s">
        <v>303</v>
      </c>
      <c r="F102" t="s">
        <v>25</v>
      </c>
    </row>
    <row r="103" spans="1:7" x14ac:dyDescent="0.25">
      <c r="A103" t="str">
        <f t="shared" si="4"/>
        <v xml:space="preserve">Rue Guy Môquet </v>
      </c>
      <c r="B103" s="27" t="str">
        <f t="shared" si="3"/>
        <v>Charentonneau-Alfort</v>
      </c>
      <c r="C103" s="27"/>
      <c r="D103" t="s">
        <v>33</v>
      </c>
      <c r="E103" t="s">
        <v>113</v>
      </c>
      <c r="F103" t="s">
        <v>218</v>
      </c>
      <c r="G103" t="s">
        <v>25</v>
      </c>
    </row>
    <row r="104" spans="1:7" x14ac:dyDescent="0.25">
      <c r="A104" t="str">
        <f t="shared" si="4"/>
        <v xml:space="preserve">Allée du Hameau d'Alfort </v>
      </c>
      <c r="B104" s="27" t="str">
        <f t="shared" si="3"/>
        <v>Alfort</v>
      </c>
      <c r="C104" s="27"/>
      <c r="D104" t="s">
        <v>304</v>
      </c>
      <c r="E104" t="s">
        <v>114</v>
      </c>
      <c r="F104" t="s">
        <v>25</v>
      </c>
    </row>
    <row r="105" spans="1:7" x14ac:dyDescent="0.25">
      <c r="A105" t="str">
        <f t="shared" si="4"/>
        <v xml:space="preserve">Rue Henri Regnault </v>
      </c>
      <c r="B105" s="27" t="str">
        <f t="shared" si="3"/>
        <v>Alfort</v>
      </c>
      <c r="C105" s="27"/>
      <c r="D105" t="s">
        <v>33</v>
      </c>
      <c r="E105" t="s">
        <v>115</v>
      </c>
      <c r="F105" t="s">
        <v>25</v>
      </c>
    </row>
    <row r="106" spans="1:7" x14ac:dyDescent="0.25">
      <c r="A106" t="str">
        <f t="shared" si="4"/>
        <v xml:space="preserve">Rue Hoche </v>
      </c>
      <c r="B106" s="27" t="str">
        <f t="shared" si="3"/>
        <v>Charentonneau-Planètes</v>
      </c>
      <c r="C106" s="27"/>
      <c r="D106" t="s">
        <v>33</v>
      </c>
      <c r="E106" t="s">
        <v>116</v>
      </c>
      <c r="F106" t="s">
        <v>218</v>
      </c>
      <c r="G106" t="s">
        <v>253</v>
      </c>
    </row>
    <row r="107" spans="1:7" x14ac:dyDescent="0.25">
      <c r="A107" t="str">
        <f t="shared" si="4"/>
        <v xml:space="preserve">Impasse des Iles </v>
      </c>
      <c r="B107" s="27" t="str">
        <f t="shared" si="3"/>
        <v>Centre</v>
      </c>
      <c r="C107" s="27"/>
      <c r="D107" t="s">
        <v>275</v>
      </c>
      <c r="E107" t="s">
        <v>117</v>
      </c>
      <c r="F107" t="s">
        <v>217</v>
      </c>
    </row>
    <row r="108" spans="1:7" x14ac:dyDescent="0.25">
      <c r="A108" t="str">
        <f t="shared" si="4"/>
        <v xml:space="preserve">Passage Imberdis </v>
      </c>
      <c r="B108" s="27" t="str">
        <f t="shared" si="3"/>
        <v>Centre</v>
      </c>
      <c r="C108" s="27"/>
      <c r="D108" t="s">
        <v>305</v>
      </c>
      <c r="E108" t="s">
        <v>118</v>
      </c>
      <c r="F108" t="s">
        <v>217</v>
      </c>
    </row>
    <row r="109" spans="1:7" x14ac:dyDescent="0.25">
      <c r="A109" t="str">
        <f t="shared" si="4"/>
        <v xml:space="preserve">Rue Jean Jaurès </v>
      </c>
      <c r="B109" s="27" t="str">
        <f t="shared" si="3"/>
        <v>Centre</v>
      </c>
      <c r="C109" s="27"/>
      <c r="D109" t="s">
        <v>33</v>
      </c>
      <c r="E109" t="s">
        <v>119</v>
      </c>
      <c r="F109" t="s">
        <v>217</v>
      </c>
    </row>
    <row r="110" spans="1:7" x14ac:dyDescent="0.25">
      <c r="A110" t="str">
        <f t="shared" si="4"/>
        <v xml:space="preserve">Place Jean Moulin </v>
      </c>
      <c r="B110" s="27" t="str">
        <f t="shared" si="3"/>
        <v>Centre</v>
      </c>
      <c r="C110" s="27"/>
      <c r="D110" t="s">
        <v>289</v>
      </c>
      <c r="E110" t="s">
        <v>120</v>
      </c>
      <c r="F110" t="s">
        <v>217</v>
      </c>
    </row>
    <row r="111" spans="1:7" x14ac:dyDescent="0.25">
      <c r="A111" t="str">
        <f t="shared" si="4"/>
        <v xml:space="preserve">Rue Jean-Pierre Timbaud </v>
      </c>
      <c r="B111" s="27" t="str">
        <f t="shared" si="3"/>
        <v>Planètes</v>
      </c>
      <c r="C111" s="27"/>
      <c r="D111" t="s">
        <v>33</v>
      </c>
      <c r="E111" t="s">
        <v>121</v>
      </c>
      <c r="F111" t="s">
        <v>253</v>
      </c>
    </row>
    <row r="112" spans="1:7" x14ac:dyDescent="0.25">
      <c r="A112" t="str">
        <f t="shared" si="4"/>
        <v xml:space="preserve">Rue de Jemmapes </v>
      </c>
      <c r="B112" s="27" t="str">
        <f t="shared" si="3"/>
        <v>Charentonneau-Planètes</v>
      </c>
      <c r="C112" s="27"/>
      <c r="D112" t="s">
        <v>266</v>
      </c>
      <c r="E112" t="s">
        <v>122</v>
      </c>
      <c r="F112" t="s">
        <v>218</v>
      </c>
      <c r="G112" t="s">
        <v>253</v>
      </c>
    </row>
    <row r="113" spans="1:7" x14ac:dyDescent="0.25">
      <c r="A113" t="str">
        <f t="shared" si="4"/>
        <v xml:space="preserve">Avenue Joffre </v>
      </c>
      <c r="B113" s="27" t="str">
        <f t="shared" si="3"/>
        <v>Charentonneau-Planètes</v>
      </c>
      <c r="C113" s="27"/>
      <c r="D113" t="s">
        <v>279</v>
      </c>
      <c r="E113" t="s">
        <v>306</v>
      </c>
      <c r="F113" t="s">
        <v>218</v>
      </c>
      <c r="G113" t="s">
        <v>253</v>
      </c>
    </row>
    <row r="114" spans="1:7" x14ac:dyDescent="0.25">
      <c r="A114" t="str">
        <f t="shared" si="4"/>
        <v xml:space="preserve">Rue de Joinville </v>
      </c>
      <c r="B114" s="27" t="str">
        <f t="shared" si="3"/>
        <v>Charentonneau-Planètes</v>
      </c>
      <c r="C114" s="27"/>
      <c r="D114" t="s">
        <v>266</v>
      </c>
      <c r="E114" t="s">
        <v>123</v>
      </c>
      <c r="F114" t="s">
        <v>218</v>
      </c>
      <c r="G114" t="s">
        <v>253</v>
      </c>
    </row>
    <row r="115" spans="1:7" x14ac:dyDescent="0.25">
      <c r="A115" t="str">
        <f t="shared" si="4"/>
        <v>Rue Jouët</v>
      </c>
      <c r="B115" s="27" t="str">
        <f t="shared" si="3"/>
        <v>Charentonneau-Centre</v>
      </c>
      <c r="C115" s="27"/>
      <c r="D115" t="s">
        <v>33</v>
      </c>
      <c r="E115" t="s">
        <v>307</v>
      </c>
      <c r="F115" t="s">
        <v>218</v>
      </c>
      <c r="G115" t="s">
        <v>217</v>
      </c>
    </row>
    <row r="116" spans="1:7" x14ac:dyDescent="0.25">
      <c r="A116" t="str">
        <f t="shared" si="4"/>
        <v xml:space="preserve">Cours des Juilliottes </v>
      </c>
      <c r="B116" s="27" t="str">
        <f t="shared" si="3"/>
        <v>Juilliottes / Berlioz</v>
      </c>
      <c r="C116" s="27"/>
      <c r="D116" t="s">
        <v>277</v>
      </c>
      <c r="E116" t="s">
        <v>124</v>
      </c>
      <c r="F116" t="s">
        <v>250</v>
      </c>
    </row>
    <row r="117" spans="1:7" x14ac:dyDescent="0.25">
      <c r="A117" t="str">
        <f t="shared" si="4"/>
        <v xml:space="preserve">Rue Kléber </v>
      </c>
      <c r="B117" s="27" t="str">
        <f t="shared" si="3"/>
        <v>Charentonneau-Planètes</v>
      </c>
      <c r="C117" s="27"/>
      <c r="D117" t="s">
        <v>33</v>
      </c>
      <c r="E117" t="s">
        <v>125</v>
      </c>
      <c r="F117" t="s">
        <v>218</v>
      </c>
      <c r="G117" t="s">
        <v>253</v>
      </c>
    </row>
    <row r="118" spans="1:7" x14ac:dyDescent="0.25">
      <c r="A118" t="str">
        <f t="shared" si="4"/>
        <v xml:space="preserve">Rue La Fontaine </v>
      </c>
      <c r="B118" s="27" t="str">
        <f t="shared" si="3"/>
        <v>Charentonneau-Planètes</v>
      </c>
      <c r="C118" s="27"/>
      <c r="D118" t="s">
        <v>33</v>
      </c>
      <c r="E118" t="s">
        <v>126</v>
      </c>
      <c r="F118" t="s">
        <v>218</v>
      </c>
      <c r="G118" t="s">
        <v>253</v>
      </c>
    </row>
    <row r="119" spans="1:7" x14ac:dyDescent="0.25">
      <c r="A119" t="str">
        <f t="shared" si="4"/>
        <v xml:space="preserve">Avenue Léon Blum </v>
      </c>
      <c r="B119" s="27" t="str">
        <f t="shared" si="3"/>
        <v>Liberté</v>
      </c>
      <c r="C119" s="27"/>
      <c r="D119" t="s">
        <v>279</v>
      </c>
      <c r="E119" t="s">
        <v>127</v>
      </c>
      <c r="F119" t="s">
        <v>216</v>
      </c>
    </row>
    <row r="120" spans="1:7" x14ac:dyDescent="0.25">
      <c r="A120" t="str">
        <f t="shared" si="4"/>
        <v xml:space="preserve">Avenue de la Liberté </v>
      </c>
      <c r="B120" s="27" t="str">
        <f t="shared" si="3"/>
        <v>Liberté</v>
      </c>
      <c r="C120" s="27"/>
      <c r="D120" t="s">
        <v>308</v>
      </c>
      <c r="E120" t="s">
        <v>128</v>
      </c>
      <c r="F120" t="s">
        <v>216</v>
      </c>
    </row>
    <row r="121" spans="1:7" x14ac:dyDescent="0.25">
      <c r="A121" t="str">
        <f t="shared" si="4"/>
        <v xml:space="preserve">Rue de Liège </v>
      </c>
      <c r="B121" s="27" t="str">
        <f t="shared" si="3"/>
        <v>Liberté</v>
      </c>
      <c r="C121" s="27"/>
      <c r="D121" t="s">
        <v>266</v>
      </c>
      <c r="E121" t="s">
        <v>129</v>
      </c>
      <c r="F121" t="s">
        <v>216</v>
      </c>
    </row>
    <row r="122" spans="1:7" x14ac:dyDescent="0.25">
      <c r="A122" t="str">
        <f t="shared" si="4"/>
        <v>Rue du Lieutenant de vaisseau Estiennes d'Orves</v>
      </c>
      <c r="B122" s="27" t="str">
        <f t="shared" si="3"/>
        <v>Alfort</v>
      </c>
      <c r="C122" s="27"/>
      <c r="D122" t="s">
        <v>248</v>
      </c>
      <c r="E122" t="s">
        <v>211</v>
      </c>
      <c r="F122" t="s">
        <v>25</v>
      </c>
    </row>
    <row r="123" spans="1:7" x14ac:dyDescent="0.25">
      <c r="A123" t="str">
        <f t="shared" si="4"/>
        <v xml:space="preserve">Rue de Lille </v>
      </c>
      <c r="B123" s="27" t="str">
        <f t="shared" si="3"/>
        <v>Charentonneau-Planètes</v>
      </c>
      <c r="C123" s="27"/>
      <c r="D123" t="s">
        <v>266</v>
      </c>
      <c r="E123" t="s">
        <v>130</v>
      </c>
      <c r="F123" t="s">
        <v>218</v>
      </c>
      <c r="G123" t="s">
        <v>253</v>
      </c>
    </row>
    <row r="124" spans="1:7" x14ac:dyDescent="0.25">
      <c r="A124" t="str">
        <f t="shared" si="4"/>
        <v xml:space="preserve">Rue de Londres </v>
      </c>
      <c r="B124" s="27" t="str">
        <f t="shared" si="3"/>
        <v>Liberté</v>
      </c>
      <c r="C124" s="27"/>
      <c r="D124" t="s">
        <v>266</v>
      </c>
      <c r="E124" t="s">
        <v>131</v>
      </c>
      <c r="F124" t="s">
        <v>216</v>
      </c>
    </row>
    <row r="125" spans="1:7" x14ac:dyDescent="0.25">
      <c r="A125" t="str">
        <f t="shared" si="4"/>
        <v xml:space="preserve">Rue de Lorraine </v>
      </c>
      <c r="B125" s="27" t="str">
        <f t="shared" si="3"/>
        <v>Charentonneau-Alfort</v>
      </c>
      <c r="C125" s="27"/>
      <c r="D125" t="s">
        <v>266</v>
      </c>
      <c r="E125" t="s">
        <v>132</v>
      </c>
      <c r="F125" t="s">
        <v>218</v>
      </c>
      <c r="G125" t="s">
        <v>25</v>
      </c>
    </row>
    <row r="126" spans="1:7" x14ac:dyDescent="0.25">
      <c r="A126" t="str">
        <f t="shared" si="4"/>
        <v xml:space="preserve">Rue Louis Braille </v>
      </c>
      <c r="B126" s="27" t="str">
        <f t="shared" si="3"/>
        <v>Centre</v>
      </c>
      <c r="C126" s="27"/>
      <c r="D126" t="s">
        <v>33</v>
      </c>
      <c r="E126" t="s">
        <v>133</v>
      </c>
      <c r="F126" t="s">
        <v>217</v>
      </c>
    </row>
    <row r="127" spans="1:7" x14ac:dyDescent="0.25">
      <c r="A127" t="str">
        <f t="shared" si="4"/>
        <v xml:space="preserve">Square Louis Braille </v>
      </c>
      <c r="B127" s="27" t="str">
        <f t="shared" si="3"/>
        <v>Liberté</v>
      </c>
      <c r="C127" s="27"/>
      <c r="D127" t="s">
        <v>309</v>
      </c>
      <c r="E127" t="s">
        <v>133</v>
      </c>
      <c r="F127" t="s">
        <v>216</v>
      </c>
    </row>
    <row r="128" spans="1:7" x14ac:dyDescent="0.25">
      <c r="A128" t="str">
        <f t="shared" si="4"/>
        <v xml:space="preserve">Rue Louis Heurtel </v>
      </c>
      <c r="B128" s="27" t="str">
        <f t="shared" si="3"/>
        <v>Charentonneau-Planètes</v>
      </c>
      <c r="C128" s="27"/>
      <c r="D128" t="s">
        <v>33</v>
      </c>
      <c r="E128" t="s">
        <v>134</v>
      </c>
      <c r="F128" t="s">
        <v>218</v>
      </c>
      <c r="G128" t="s">
        <v>253</v>
      </c>
    </row>
    <row r="129" spans="1:7" x14ac:dyDescent="0.25">
      <c r="A129" t="str">
        <f t="shared" si="4"/>
        <v xml:space="preserve">Rue Louis Pergaud </v>
      </c>
      <c r="B129" s="27" t="str">
        <f t="shared" si="3"/>
        <v>Juilliottes / Berlioz</v>
      </c>
      <c r="C129" s="27"/>
      <c r="D129" t="s">
        <v>33</v>
      </c>
      <c r="E129" t="s">
        <v>135</v>
      </c>
      <c r="F129" t="s">
        <v>250</v>
      </c>
    </row>
    <row r="130" spans="1:7" x14ac:dyDescent="0.25">
      <c r="A130" t="str">
        <f t="shared" si="4"/>
        <v xml:space="preserve">Rue Louise Lesieur </v>
      </c>
      <c r="B130" s="27" t="str">
        <f t="shared" si="3"/>
        <v>Centre</v>
      </c>
      <c r="C130" s="27"/>
      <c r="D130" t="s">
        <v>33</v>
      </c>
      <c r="E130" t="s">
        <v>136</v>
      </c>
      <c r="F130" t="s">
        <v>217</v>
      </c>
    </row>
    <row r="131" spans="1:7" x14ac:dyDescent="0.25">
      <c r="A131" t="str">
        <f t="shared" si="4"/>
        <v xml:space="preserve">Rue de Louvain </v>
      </c>
      <c r="B131" s="27" t="str">
        <f t="shared" ref="B131:B194" si="5">IF(F131="Charentonneau",CONCATENATE(F131,"-",G131),F131)</f>
        <v>Centre</v>
      </c>
      <c r="C131" s="27"/>
      <c r="D131" t="s">
        <v>266</v>
      </c>
      <c r="E131" t="s">
        <v>137</v>
      </c>
      <c r="F131" t="s">
        <v>217</v>
      </c>
    </row>
    <row r="132" spans="1:7" x14ac:dyDescent="0.25">
      <c r="A132" t="str">
        <f t="shared" si="4"/>
        <v xml:space="preserve">Rue de la Lune </v>
      </c>
      <c r="B132" s="27" t="str">
        <f t="shared" si="5"/>
        <v>Planètes</v>
      </c>
      <c r="C132" s="27"/>
      <c r="D132" t="s">
        <v>273</v>
      </c>
      <c r="E132" t="s">
        <v>138</v>
      </c>
      <c r="F132" t="s">
        <v>253</v>
      </c>
    </row>
    <row r="133" spans="1:7" x14ac:dyDescent="0.25">
      <c r="A133" t="str">
        <f t="shared" ref="A133:A196" si="6">CONCATENATE(D133," ",E133)</f>
        <v xml:space="preserve">Rue de Lyon </v>
      </c>
      <c r="B133" s="27" t="str">
        <f t="shared" si="5"/>
        <v>Charentonneau-Planètes</v>
      </c>
      <c r="C133" s="27"/>
      <c r="D133" t="s">
        <v>266</v>
      </c>
      <c r="E133" t="s">
        <v>139</v>
      </c>
      <c r="F133" t="s">
        <v>218</v>
      </c>
      <c r="G133" t="s">
        <v>253</v>
      </c>
    </row>
    <row r="134" spans="1:7" x14ac:dyDescent="0.25">
      <c r="A134" t="str">
        <f t="shared" si="6"/>
        <v xml:space="preserve">Rue Alexandrine Maire </v>
      </c>
      <c r="B134" s="27" t="str">
        <f t="shared" si="5"/>
        <v>Alfort</v>
      </c>
      <c r="C134" s="27"/>
      <c r="D134" t="s">
        <v>310</v>
      </c>
      <c r="E134" t="s">
        <v>140</v>
      </c>
      <c r="F134" t="s">
        <v>25</v>
      </c>
    </row>
    <row r="135" spans="1:7" x14ac:dyDescent="0.25">
      <c r="A135" t="str">
        <f t="shared" si="6"/>
        <v xml:space="preserve">Rue Marc Sangnier </v>
      </c>
      <c r="B135" s="27" t="str">
        <f t="shared" si="5"/>
        <v>Charentonneau-Planètes</v>
      </c>
      <c r="C135" s="27"/>
      <c r="D135" t="s">
        <v>33</v>
      </c>
      <c r="E135" t="s">
        <v>141</v>
      </c>
      <c r="F135" t="s">
        <v>218</v>
      </c>
      <c r="G135" t="s">
        <v>253</v>
      </c>
    </row>
    <row r="136" spans="1:7" x14ac:dyDescent="0.25">
      <c r="A136" t="str">
        <f t="shared" si="6"/>
        <v xml:space="preserve">Rue Marceau </v>
      </c>
      <c r="B136" s="27" t="str">
        <f t="shared" si="5"/>
        <v>Centre</v>
      </c>
      <c r="C136" s="27"/>
      <c r="D136" t="s">
        <v>33</v>
      </c>
      <c r="E136" t="s">
        <v>142</v>
      </c>
      <c r="F136" t="s">
        <v>217</v>
      </c>
    </row>
    <row r="137" spans="1:7" x14ac:dyDescent="0.25">
      <c r="A137" t="str">
        <f t="shared" si="6"/>
        <v>Rue du Maréchal De Lattre De Tassigny</v>
      </c>
      <c r="B137" s="27" t="str">
        <f t="shared" si="5"/>
        <v>Charentonneau-Alfort</v>
      </c>
      <c r="C137" s="27"/>
      <c r="D137" t="s">
        <v>248</v>
      </c>
      <c r="E137" t="s">
        <v>212</v>
      </c>
      <c r="F137" t="s">
        <v>218</v>
      </c>
      <c r="G137" t="s">
        <v>25</v>
      </c>
    </row>
    <row r="138" spans="1:7" x14ac:dyDescent="0.25">
      <c r="A138" t="str">
        <f t="shared" si="6"/>
        <v xml:space="preserve">Rue du Maréchal Juin </v>
      </c>
      <c r="B138" s="27" t="str">
        <f t="shared" si="5"/>
        <v>Alfort</v>
      </c>
      <c r="C138" s="27"/>
      <c r="D138" t="s">
        <v>248</v>
      </c>
      <c r="E138" t="s">
        <v>143</v>
      </c>
      <c r="F138" t="s">
        <v>25</v>
      </c>
    </row>
    <row r="139" spans="1:7" x14ac:dyDescent="0.25">
      <c r="A139" t="str">
        <f t="shared" si="6"/>
        <v xml:space="preserve">Rue du Maréchal Maunoury </v>
      </c>
      <c r="B139" s="27" t="str">
        <f t="shared" si="5"/>
        <v>Centre</v>
      </c>
      <c r="C139" s="27"/>
      <c r="D139" t="s">
        <v>248</v>
      </c>
      <c r="E139" t="s">
        <v>144</v>
      </c>
      <c r="F139" t="s">
        <v>217</v>
      </c>
    </row>
    <row r="140" spans="1:7" x14ac:dyDescent="0.25">
      <c r="A140" t="str">
        <f t="shared" si="6"/>
        <v xml:space="preserve">Rue de Marne </v>
      </c>
      <c r="B140" s="27" t="str">
        <f t="shared" si="5"/>
        <v>Planètes</v>
      </c>
      <c r="C140" s="27"/>
      <c r="D140" t="s">
        <v>266</v>
      </c>
      <c r="E140" t="s">
        <v>145</v>
      </c>
      <c r="F140" t="s">
        <v>253</v>
      </c>
    </row>
    <row r="141" spans="1:7" x14ac:dyDescent="0.25">
      <c r="A141" t="str">
        <f t="shared" si="6"/>
        <v xml:space="preserve">Rue de Mars </v>
      </c>
      <c r="B141" s="27" t="str">
        <f t="shared" si="5"/>
        <v>Planètes</v>
      </c>
      <c r="C141" s="27"/>
      <c r="D141" t="s">
        <v>266</v>
      </c>
      <c r="E141" t="s">
        <v>146</v>
      </c>
      <c r="F141" t="s">
        <v>253</v>
      </c>
    </row>
    <row r="142" spans="1:7" x14ac:dyDescent="0.25">
      <c r="A142" t="str">
        <f t="shared" si="6"/>
        <v xml:space="preserve">Rue de Marseille </v>
      </c>
      <c r="B142" s="27" t="str">
        <f t="shared" si="5"/>
        <v>Charentonneau-Planètes</v>
      </c>
      <c r="C142" s="27"/>
      <c r="D142" t="s">
        <v>266</v>
      </c>
      <c r="E142" t="s">
        <v>147</v>
      </c>
      <c r="F142" t="s">
        <v>218</v>
      </c>
      <c r="G142" t="s">
        <v>253</v>
      </c>
    </row>
    <row r="143" spans="1:7" x14ac:dyDescent="0.25">
      <c r="A143" t="str">
        <f t="shared" si="6"/>
        <v>Carrefour des Martyrs de la Résistance</v>
      </c>
      <c r="B143" s="27" t="str">
        <f t="shared" si="5"/>
        <v>Alfort</v>
      </c>
      <c r="C143" s="27"/>
      <c r="D143" t="s">
        <v>311</v>
      </c>
      <c r="E143" t="s">
        <v>312</v>
      </c>
      <c r="F143" t="s">
        <v>25</v>
      </c>
    </row>
    <row r="144" spans="1:7" x14ac:dyDescent="0.25">
      <c r="A144" t="str">
        <f t="shared" si="6"/>
        <v xml:space="preserve">Rue Masséna </v>
      </c>
      <c r="B144" s="27" t="str">
        <f t="shared" si="5"/>
        <v>Charentonneau-Planètes</v>
      </c>
      <c r="C144" s="27"/>
      <c r="D144" t="s">
        <v>33</v>
      </c>
      <c r="E144" t="s">
        <v>148</v>
      </c>
      <c r="F144" t="s">
        <v>218</v>
      </c>
      <c r="G144" t="s">
        <v>253</v>
      </c>
    </row>
    <row r="145" spans="1:7" x14ac:dyDescent="0.25">
      <c r="A145" t="str">
        <f t="shared" si="6"/>
        <v xml:space="preserve">Rue Maurice Lissac </v>
      </c>
      <c r="B145" s="27" t="str">
        <f t="shared" si="5"/>
        <v>Centre</v>
      </c>
      <c r="C145" s="27"/>
      <c r="D145" t="s">
        <v>33</v>
      </c>
      <c r="E145" t="s">
        <v>149</v>
      </c>
      <c r="F145" t="s">
        <v>217</v>
      </c>
    </row>
    <row r="146" spans="1:7" x14ac:dyDescent="0.25">
      <c r="A146" t="str">
        <f t="shared" si="6"/>
        <v xml:space="preserve">Rue de Mercure </v>
      </c>
      <c r="B146" s="27" t="str">
        <f t="shared" si="5"/>
        <v>Planètes</v>
      </c>
      <c r="C146" s="27"/>
      <c r="D146" t="s">
        <v>266</v>
      </c>
      <c r="E146" t="s">
        <v>150</v>
      </c>
      <c r="F146" t="s">
        <v>253</v>
      </c>
    </row>
    <row r="147" spans="1:7" x14ac:dyDescent="0.25">
      <c r="A147" t="str">
        <f t="shared" si="6"/>
        <v xml:space="preserve">Rue de Mesly </v>
      </c>
      <c r="B147" s="27" t="str">
        <f t="shared" si="5"/>
        <v>Juilliottes / Berlioz</v>
      </c>
      <c r="C147" s="27"/>
      <c r="D147" t="s">
        <v>266</v>
      </c>
      <c r="E147" t="s">
        <v>151</v>
      </c>
      <c r="F147" t="s">
        <v>250</v>
      </c>
    </row>
    <row r="148" spans="1:7" x14ac:dyDescent="0.25">
      <c r="A148" t="str">
        <f t="shared" si="6"/>
        <v xml:space="preserve">Rue de Metz </v>
      </c>
      <c r="B148" s="27" t="str">
        <f t="shared" si="5"/>
        <v>Liberté</v>
      </c>
      <c r="C148" s="27"/>
      <c r="D148" t="s">
        <v>266</v>
      </c>
      <c r="E148" t="s">
        <v>152</v>
      </c>
      <c r="F148" t="s">
        <v>216</v>
      </c>
    </row>
    <row r="149" spans="1:7" x14ac:dyDescent="0.25">
      <c r="A149" t="str">
        <f t="shared" si="6"/>
        <v xml:space="preserve">Rue Michelet </v>
      </c>
      <c r="B149" s="27" t="str">
        <f t="shared" si="5"/>
        <v>Charentonneau-Planètes</v>
      </c>
      <c r="C149" s="27"/>
      <c r="D149" t="s">
        <v>33</v>
      </c>
      <c r="E149" t="s">
        <v>153</v>
      </c>
      <c r="F149" t="s">
        <v>218</v>
      </c>
      <c r="G149" t="s">
        <v>253</v>
      </c>
    </row>
    <row r="150" spans="1:7" x14ac:dyDescent="0.25">
      <c r="A150" t="str">
        <f t="shared" si="6"/>
        <v xml:space="preserve">Rue de Milan </v>
      </c>
      <c r="B150" s="27" t="str">
        <f t="shared" si="5"/>
        <v>Liberté</v>
      </c>
      <c r="C150" s="27"/>
      <c r="D150" t="s">
        <v>266</v>
      </c>
      <c r="E150" t="s">
        <v>154</v>
      </c>
      <c r="F150" t="s">
        <v>216</v>
      </c>
    </row>
    <row r="151" spans="1:7" x14ac:dyDescent="0.25">
      <c r="A151" t="str">
        <f t="shared" si="6"/>
        <v xml:space="preserve">Rue Molière </v>
      </c>
      <c r="B151" s="27" t="str">
        <f t="shared" si="5"/>
        <v>Charentonneau-Planètes</v>
      </c>
      <c r="C151" s="27"/>
      <c r="D151" t="s">
        <v>33</v>
      </c>
      <c r="E151" t="s">
        <v>155</v>
      </c>
      <c r="F151" t="s">
        <v>218</v>
      </c>
      <c r="G151" t="s">
        <v>253</v>
      </c>
    </row>
    <row r="152" spans="1:7" x14ac:dyDescent="0.25">
      <c r="A152" t="str">
        <f t="shared" si="6"/>
        <v xml:space="preserve">Rue de Mulhouse </v>
      </c>
      <c r="B152" s="27" t="str">
        <f t="shared" si="5"/>
        <v>Liberté</v>
      </c>
      <c r="C152" s="27"/>
      <c r="D152" t="s">
        <v>266</v>
      </c>
      <c r="E152" t="s">
        <v>156</v>
      </c>
      <c r="F152" t="s">
        <v>216</v>
      </c>
    </row>
    <row r="153" spans="1:7" x14ac:dyDescent="0.25">
      <c r="A153" t="str">
        <f t="shared" si="6"/>
        <v xml:space="preserve">Rue de Nancy </v>
      </c>
      <c r="B153" s="27" t="str">
        <f t="shared" si="5"/>
        <v>Charentonneau-Alfort</v>
      </c>
      <c r="C153" s="27"/>
      <c r="D153" t="s">
        <v>266</v>
      </c>
      <c r="E153" t="s">
        <v>157</v>
      </c>
      <c r="F153" t="s">
        <v>218</v>
      </c>
      <c r="G153" t="s">
        <v>25</v>
      </c>
    </row>
    <row r="154" spans="1:7" x14ac:dyDescent="0.25">
      <c r="A154" t="str">
        <f t="shared" si="6"/>
        <v>Rue de Naville</v>
      </c>
      <c r="B154" s="27" t="str">
        <f t="shared" si="5"/>
        <v>Alfort</v>
      </c>
      <c r="C154" s="27"/>
      <c r="D154" t="s">
        <v>266</v>
      </c>
      <c r="E154" t="s">
        <v>313</v>
      </c>
      <c r="F154" t="s">
        <v>25</v>
      </c>
    </row>
    <row r="155" spans="1:7" x14ac:dyDescent="0.25">
      <c r="A155" t="str">
        <f t="shared" si="6"/>
        <v xml:space="preserve">Rue de Neptune </v>
      </c>
      <c r="B155" s="27" t="str">
        <f t="shared" si="5"/>
        <v>Planètes</v>
      </c>
      <c r="C155" s="27"/>
      <c r="D155" t="s">
        <v>266</v>
      </c>
      <c r="E155" t="s">
        <v>158</v>
      </c>
      <c r="F155" t="s">
        <v>253</v>
      </c>
    </row>
    <row r="156" spans="1:7" x14ac:dyDescent="0.25">
      <c r="A156" t="str">
        <f t="shared" si="6"/>
        <v xml:space="preserve">Rue Nordling </v>
      </c>
      <c r="B156" s="27" t="str">
        <f t="shared" si="5"/>
        <v>Alfort</v>
      </c>
      <c r="C156" s="27"/>
      <c r="D156" t="s">
        <v>33</v>
      </c>
      <c r="E156" t="s">
        <v>159</v>
      </c>
      <c r="F156" t="s">
        <v>25</v>
      </c>
    </row>
    <row r="157" spans="1:7" x14ac:dyDescent="0.25">
      <c r="A157" t="str">
        <f t="shared" si="6"/>
        <v xml:space="preserve">Rue de Normandie </v>
      </c>
      <c r="B157" s="27" t="str">
        <f t="shared" si="5"/>
        <v>Charentonneau-Alfort</v>
      </c>
      <c r="C157" s="27"/>
      <c r="D157" t="s">
        <v>266</v>
      </c>
      <c r="E157" t="s">
        <v>160</v>
      </c>
      <c r="F157" t="s">
        <v>218</v>
      </c>
      <c r="G157" t="s">
        <v>25</v>
      </c>
    </row>
    <row r="158" spans="1:7" x14ac:dyDescent="0.25">
      <c r="A158" t="str">
        <f t="shared" si="6"/>
        <v xml:space="preserve">Impasse du Parc </v>
      </c>
      <c r="B158" s="27" t="str">
        <f t="shared" si="5"/>
        <v>Centre</v>
      </c>
      <c r="C158" s="27"/>
      <c r="D158" t="s">
        <v>314</v>
      </c>
      <c r="E158" t="s">
        <v>161</v>
      </c>
      <c r="F158" t="s">
        <v>217</v>
      </c>
    </row>
    <row r="159" spans="1:7" x14ac:dyDescent="0.25">
      <c r="A159" t="str">
        <f t="shared" si="6"/>
        <v xml:space="preserve">Rue Parmentier </v>
      </c>
      <c r="B159" s="27" t="str">
        <f t="shared" si="5"/>
        <v>Centre</v>
      </c>
      <c r="C159" s="27"/>
      <c r="D159" t="s">
        <v>33</v>
      </c>
      <c r="E159" t="s">
        <v>162</v>
      </c>
      <c r="F159" t="s">
        <v>217</v>
      </c>
    </row>
    <row r="160" spans="1:7" x14ac:dyDescent="0.25">
      <c r="A160" t="str">
        <f t="shared" si="6"/>
        <v xml:space="preserve"> Passerelle de Charentonneau</v>
      </c>
      <c r="B160" s="27" t="str">
        <f t="shared" si="5"/>
        <v>Charentonneau-Planètes</v>
      </c>
      <c r="C160" s="27"/>
      <c r="E160" t="s">
        <v>315</v>
      </c>
      <c r="F160" t="s">
        <v>218</v>
      </c>
      <c r="G160" t="s">
        <v>253</v>
      </c>
    </row>
    <row r="161" spans="1:7" x14ac:dyDescent="0.25">
      <c r="A161" t="str">
        <f t="shared" si="6"/>
        <v xml:space="preserve">Rue Pasteur </v>
      </c>
      <c r="B161" s="27" t="str">
        <f t="shared" si="5"/>
        <v>Centre</v>
      </c>
      <c r="C161" s="27"/>
      <c r="D161" t="s">
        <v>33</v>
      </c>
      <c r="E161" t="s">
        <v>163</v>
      </c>
      <c r="F161" t="s">
        <v>217</v>
      </c>
    </row>
    <row r="162" spans="1:7" x14ac:dyDescent="0.25">
      <c r="A162" t="str">
        <f t="shared" si="6"/>
        <v xml:space="preserve">Rue Paul Bert </v>
      </c>
      <c r="B162" s="27" t="str">
        <f t="shared" si="5"/>
        <v>Alfort</v>
      </c>
      <c r="C162" s="27"/>
      <c r="D162" t="s">
        <v>33</v>
      </c>
      <c r="E162" t="s">
        <v>164</v>
      </c>
      <c r="F162" t="s">
        <v>25</v>
      </c>
    </row>
    <row r="163" spans="1:7" x14ac:dyDescent="0.25">
      <c r="A163" t="str">
        <f t="shared" si="6"/>
        <v xml:space="preserve">Rue Paul Saunière </v>
      </c>
      <c r="B163" s="27" t="str">
        <f t="shared" si="5"/>
        <v>Charentonneau-Planètes</v>
      </c>
      <c r="C163" s="27"/>
      <c r="D163" t="s">
        <v>33</v>
      </c>
      <c r="E163" t="s">
        <v>165</v>
      </c>
      <c r="F163" t="s">
        <v>218</v>
      </c>
      <c r="G163" t="s">
        <v>253</v>
      </c>
    </row>
    <row r="164" spans="1:7" x14ac:dyDescent="0.25">
      <c r="A164" t="str">
        <f t="shared" si="6"/>
        <v xml:space="preserve">Rue Paul Vaillant-Couturier </v>
      </c>
      <c r="B164" s="27" t="str">
        <f t="shared" si="5"/>
        <v>Centre</v>
      </c>
      <c r="C164" s="27"/>
      <c r="D164" t="s">
        <v>33</v>
      </c>
      <c r="E164" t="s">
        <v>166</v>
      </c>
      <c r="F164" t="s">
        <v>217</v>
      </c>
    </row>
    <row r="165" spans="1:7" x14ac:dyDescent="0.25">
      <c r="A165" t="str">
        <f t="shared" si="6"/>
        <v xml:space="preserve">Rue Pelet de la Lozère </v>
      </c>
      <c r="B165" s="27" t="str">
        <f t="shared" si="5"/>
        <v>Centre</v>
      </c>
      <c r="C165" s="27"/>
      <c r="D165" t="s">
        <v>33</v>
      </c>
      <c r="E165" t="s">
        <v>167</v>
      </c>
      <c r="F165" t="s">
        <v>217</v>
      </c>
    </row>
    <row r="166" spans="1:7" x14ac:dyDescent="0.25">
      <c r="A166" t="str">
        <f t="shared" si="6"/>
        <v xml:space="preserve">Rue de Perpignan </v>
      </c>
      <c r="B166" s="27" t="str">
        <f t="shared" si="5"/>
        <v>Charentonneau-Alfort</v>
      </c>
      <c r="C166" s="27"/>
      <c r="D166" t="s">
        <v>266</v>
      </c>
      <c r="E166" t="s">
        <v>168</v>
      </c>
      <c r="F166" t="s">
        <v>218</v>
      </c>
      <c r="G166" t="s">
        <v>25</v>
      </c>
    </row>
    <row r="167" spans="1:7" x14ac:dyDescent="0.25">
      <c r="A167" t="str">
        <f t="shared" si="6"/>
        <v>ZI Petites Haies</v>
      </c>
      <c r="B167" s="27" t="str">
        <f t="shared" si="5"/>
        <v>Liberté</v>
      </c>
      <c r="C167" s="27"/>
      <c r="D167" t="s">
        <v>316</v>
      </c>
      <c r="E167" t="s">
        <v>317</v>
      </c>
      <c r="F167" t="s">
        <v>216</v>
      </c>
    </row>
    <row r="168" spans="1:7" x14ac:dyDescent="0.25">
      <c r="A168" t="str">
        <f t="shared" si="6"/>
        <v xml:space="preserve">Rue Pierre Curie </v>
      </c>
      <c r="B168" s="27" t="str">
        <f t="shared" si="5"/>
        <v>Alfort</v>
      </c>
      <c r="C168" s="27"/>
      <c r="D168" t="s">
        <v>33</v>
      </c>
      <c r="E168" t="s">
        <v>169</v>
      </c>
      <c r="F168" t="s">
        <v>25</v>
      </c>
    </row>
    <row r="169" spans="1:7" x14ac:dyDescent="0.25">
      <c r="A169" t="str">
        <f t="shared" si="6"/>
        <v xml:space="preserve">Rue Pierre Semard </v>
      </c>
      <c r="B169" s="27" t="str">
        <f t="shared" si="5"/>
        <v>Centre</v>
      </c>
      <c r="C169" s="27"/>
      <c r="D169" t="s">
        <v>33</v>
      </c>
      <c r="E169" t="s">
        <v>170</v>
      </c>
      <c r="F169" t="s">
        <v>217</v>
      </c>
    </row>
    <row r="170" spans="1:7" x14ac:dyDescent="0.25">
      <c r="A170" t="str">
        <f t="shared" si="6"/>
        <v>Allée des Platanes</v>
      </c>
      <c r="B170" s="27" t="str">
        <f t="shared" si="5"/>
        <v>Centre</v>
      </c>
      <c r="C170" s="27"/>
      <c r="D170" t="s">
        <v>258</v>
      </c>
      <c r="E170" t="s">
        <v>318</v>
      </c>
      <c r="F170" t="s">
        <v>217</v>
      </c>
    </row>
    <row r="171" spans="1:7" x14ac:dyDescent="0.25">
      <c r="A171" t="str">
        <f t="shared" si="6"/>
        <v xml:space="preserve">Rue du Plateau </v>
      </c>
      <c r="B171" s="27" t="str">
        <f t="shared" si="5"/>
        <v>Charentonneau-Planètes</v>
      </c>
      <c r="C171" s="27"/>
      <c r="D171" t="s">
        <v>248</v>
      </c>
      <c r="E171" t="s">
        <v>171</v>
      </c>
      <c r="F171" t="s">
        <v>218</v>
      </c>
      <c r="G171" t="s">
        <v>253</v>
      </c>
    </row>
    <row r="172" spans="1:7" x14ac:dyDescent="0.25">
      <c r="A172" t="str">
        <f t="shared" si="6"/>
        <v xml:space="preserve">Avenue du Professeur Cadiot </v>
      </c>
      <c r="B172" s="27" t="str">
        <f t="shared" si="5"/>
        <v>Centre</v>
      </c>
      <c r="C172" s="27"/>
      <c r="D172" t="s">
        <v>300</v>
      </c>
      <c r="E172" t="s">
        <v>172</v>
      </c>
      <c r="F172" t="s">
        <v>217</v>
      </c>
    </row>
    <row r="173" spans="1:7" x14ac:dyDescent="0.25">
      <c r="A173" t="str">
        <f t="shared" si="6"/>
        <v xml:space="preserve">Rue du Professeur Ramon </v>
      </c>
      <c r="B173" s="27" t="str">
        <f t="shared" si="5"/>
        <v>Juilliottes / Berlioz</v>
      </c>
      <c r="C173" s="27"/>
      <c r="D173" t="s">
        <v>248</v>
      </c>
      <c r="E173" t="s">
        <v>173</v>
      </c>
      <c r="F173" t="s">
        <v>250</v>
      </c>
    </row>
    <row r="174" spans="1:7" x14ac:dyDescent="0.25">
      <c r="A174" t="str">
        <f t="shared" si="6"/>
        <v xml:space="preserve">Rue Raspail </v>
      </c>
      <c r="B174" s="27" t="str">
        <f t="shared" si="5"/>
        <v>Centre</v>
      </c>
      <c r="C174" s="27"/>
      <c r="D174" t="s">
        <v>33</v>
      </c>
      <c r="E174" t="s">
        <v>174</v>
      </c>
      <c r="F174" t="s">
        <v>217</v>
      </c>
    </row>
    <row r="175" spans="1:7" x14ac:dyDescent="0.25">
      <c r="A175" t="str">
        <f t="shared" si="6"/>
        <v xml:space="preserve">Rue de Reims </v>
      </c>
      <c r="B175" s="27" t="str">
        <f t="shared" si="5"/>
        <v>Charentonneau-Alfort / Planètes</v>
      </c>
      <c r="C175" s="27"/>
      <c r="D175" t="s">
        <v>266</v>
      </c>
      <c r="E175" t="s">
        <v>175</v>
      </c>
      <c r="F175" t="s">
        <v>218</v>
      </c>
      <c r="G175" t="s">
        <v>319</v>
      </c>
    </row>
    <row r="176" spans="1:7" x14ac:dyDescent="0.25">
      <c r="A176" t="str">
        <f t="shared" si="6"/>
        <v xml:space="preserve">Rue Renard </v>
      </c>
      <c r="B176" s="27" t="str">
        <f t="shared" si="5"/>
        <v>Charentonneau-Planètes</v>
      </c>
      <c r="C176" s="27"/>
      <c r="D176" t="s">
        <v>33</v>
      </c>
      <c r="E176" t="s">
        <v>176</v>
      </c>
      <c r="F176" t="s">
        <v>218</v>
      </c>
      <c r="G176" t="s">
        <v>253</v>
      </c>
    </row>
    <row r="177" spans="1:7" x14ac:dyDescent="0.25">
      <c r="A177" t="str">
        <f t="shared" si="6"/>
        <v>Place René Coty</v>
      </c>
      <c r="B177" s="27" t="str">
        <f t="shared" si="5"/>
        <v>Charentonneau-Planètes</v>
      </c>
      <c r="C177" s="27"/>
      <c r="D177" t="s">
        <v>289</v>
      </c>
      <c r="E177" t="s">
        <v>320</v>
      </c>
      <c r="F177" t="s">
        <v>218</v>
      </c>
      <c r="G177" t="s">
        <v>253</v>
      </c>
    </row>
    <row r="178" spans="1:7" x14ac:dyDescent="0.25">
      <c r="A178" t="str">
        <f t="shared" si="6"/>
        <v xml:space="preserve">Avenue de la République </v>
      </c>
      <c r="B178" s="27" t="str">
        <f t="shared" si="5"/>
        <v>Charentonneau-Planètes</v>
      </c>
      <c r="C178" s="27"/>
      <c r="D178" t="s">
        <v>308</v>
      </c>
      <c r="E178" t="s">
        <v>177</v>
      </c>
      <c r="F178" t="s">
        <v>218</v>
      </c>
      <c r="G178" t="s">
        <v>253</v>
      </c>
    </row>
    <row r="179" spans="1:7" x14ac:dyDescent="0.25">
      <c r="A179" t="str">
        <f t="shared" si="6"/>
        <v xml:space="preserve">Impasse Riçois </v>
      </c>
      <c r="B179" s="27" t="str">
        <f t="shared" si="5"/>
        <v>Centre</v>
      </c>
      <c r="C179" s="27"/>
      <c r="D179" t="s">
        <v>286</v>
      </c>
      <c r="E179" t="s">
        <v>321</v>
      </c>
      <c r="F179" t="s">
        <v>217</v>
      </c>
    </row>
    <row r="180" spans="1:7" x14ac:dyDescent="0.25">
      <c r="A180" t="str">
        <f t="shared" si="6"/>
        <v xml:space="preserve">Rue Robert Ferrer </v>
      </c>
      <c r="B180" s="27" t="str">
        <f t="shared" si="5"/>
        <v>Planètes</v>
      </c>
      <c r="C180" s="27"/>
      <c r="D180" t="s">
        <v>33</v>
      </c>
      <c r="E180" t="s">
        <v>178</v>
      </c>
      <c r="F180" t="s">
        <v>253</v>
      </c>
    </row>
    <row r="181" spans="1:7" x14ac:dyDescent="0.25">
      <c r="A181" t="str">
        <f t="shared" si="6"/>
        <v xml:space="preserve">Rue Rodier </v>
      </c>
      <c r="B181" s="27" t="str">
        <f t="shared" si="5"/>
        <v>Centre</v>
      </c>
      <c r="C181" s="27"/>
      <c r="D181" t="s">
        <v>33</v>
      </c>
      <c r="E181" t="s">
        <v>179</v>
      </c>
      <c r="F181" t="s">
        <v>217</v>
      </c>
    </row>
    <row r="182" spans="1:7" x14ac:dyDescent="0.25">
      <c r="A182" t="str">
        <f t="shared" si="6"/>
        <v xml:space="preserve">Rue Roger François </v>
      </c>
      <c r="B182" s="27" t="str">
        <f t="shared" si="5"/>
        <v>Charentonneau-Alfort</v>
      </c>
      <c r="C182" s="27"/>
      <c r="D182" t="s">
        <v>33</v>
      </c>
      <c r="E182" t="s">
        <v>180</v>
      </c>
      <c r="F182" t="s">
        <v>218</v>
      </c>
      <c r="G182" t="s">
        <v>25</v>
      </c>
    </row>
    <row r="183" spans="1:7" x14ac:dyDescent="0.25">
      <c r="A183" t="str">
        <f t="shared" si="6"/>
        <v xml:space="preserve">Rue de Rome </v>
      </c>
      <c r="B183" s="27" t="str">
        <f t="shared" si="5"/>
        <v>Liberté</v>
      </c>
      <c r="C183" s="27"/>
      <c r="D183" t="s">
        <v>266</v>
      </c>
      <c r="E183" t="s">
        <v>181</v>
      </c>
      <c r="F183" t="s">
        <v>216</v>
      </c>
    </row>
    <row r="184" spans="1:7" x14ac:dyDescent="0.25">
      <c r="A184" t="str">
        <f t="shared" si="6"/>
        <v xml:space="preserve">Rue de Rouen </v>
      </c>
      <c r="B184" s="27" t="str">
        <f t="shared" si="5"/>
        <v>Charentonneau-Planètes</v>
      </c>
      <c r="C184" s="27"/>
      <c r="D184" t="s">
        <v>266</v>
      </c>
      <c r="E184" t="s">
        <v>182</v>
      </c>
      <c r="F184" t="s">
        <v>218</v>
      </c>
      <c r="G184" t="s">
        <v>253</v>
      </c>
    </row>
    <row r="185" spans="1:7" x14ac:dyDescent="0.25">
      <c r="A185" t="str">
        <f t="shared" si="6"/>
        <v>Rue Rouget de l'Isle</v>
      </c>
      <c r="B185" s="27" t="str">
        <f t="shared" si="5"/>
        <v>Centre</v>
      </c>
      <c r="C185" s="27"/>
      <c r="D185" t="s">
        <v>33</v>
      </c>
      <c r="E185" t="s">
        <v>213</v>
      </c>
      <c r="F185" t="s">
        <v>217</v>
      </c>
    </row>
    <row r="186" spans="1:7" x14ac:dyDescent="0.25">
      <c r="A186" t="str">
        <f t="shared" si="6"/>
        <v xml:space="preserve">Impasse Saillenfait </v>
      </c>
      <c r="B186" s="27" t="str">
        <f t="shared" si="5"/>
        <v>Juilliottes / Berlioz</v>
      </c>
      <c r="C186" s="27"/>
      <c r="D186" t="s">
        <v>286</v>
      </c>
      <c r="E186" t="s">
        <v>183</v>
      </c>
      <c r="F186" t="s">
        <v>250</v>
      </c>
    </row>
    <row r="187" spans="1:7" x14ac:dyDescent="0.25">
      <c r="A187" t="str">
        <f t="shared" si="6"/>
        <v xml:space="preserve">Rue Saint-Georges </v>
      </c>
      <c r="B187" s="27" t="str">
        <f t="shared" si="5"/>
        <v>Centre</v>
      </c>
      <c r="C187" s="27"/>
      <c r="D187" t="s">
        <v>33</v>
      </c>
      <c r="E187" t="s">
        <v>184</v>
      </c>
      <c r="F187" t="s">
        <v>217</v>
      </c>
    </row>
    <row r="188" spans="1:7" x14ac:dyDescent="0.25">
      <c r="A188" t="str">
        <f t="shared" si="6"/>
        <v xml:space="preserve">Impasse Saint-Maur </v>
      </c>
      <c r="B188" s="27" t="str">
        <f t="shared" si="5"/>
        <v>Planètes</v>
      </c>
      <c r="C188" s="27"/>
      <c r="D188" t="s">
        <v>286</v>
      </c>
      <c r="E188" t="s">
        <v>185</v>
      </c>
      <c r="F188" t="s">
        <v>253</v>
      </c>
    </row>
    <row r="189" spans="1:7" x14ac:dyDescent="0.25">
      <c r="A189" t="str">
        <f t="shared" si="6"/>
        <v xml:space="preserve">Impasse Saint-Michel </v>
      </c>
      <c r="B189" s="27" t="str">
        <f t="shared" si="5"/>
        <v>Juilliottes / Berlioz</v>
      </c>
      <c r="C189" s="27"/>
      <c r="D189" t="s">
        <v>286</v>
      </c>
      <c r="E189" t="s">
        <v>186</v>
      </c>
      <c r="F189" t="s">
        <v>250</v>
      </c>
    </row>
    <row r="190" spans="1:7" x14ac:dyDescent="0.25">
      <c r="A190" t="str">
        <f t="shared" si="6"/>
        <v xml:space="preserve">Cité Saint-Vincent-de-Paul </v>
      </c>
      <c r="B190" s="27" t="str">
        <f t="shared" si="5"/>
        <v>Planètes</v>
      </c>
      <c r="C190" s="27"/>
      <c r="D190" t="s">
        <v>322</v>
      </c>
      <c r="E190" t="s">
        <v>187</v>
      </c>
      <c r="F190" t="s">
        <v>253</v>
      </c>
    </row>
    <row r="191" spans="1:7" x14ac:dyDescent="0.25">
      <c r="A191" t="str">
        <f t="shared" si="6"/>
        <v xml:space="preserve">Place Salanson </v>
      </c>
      <c r="B191" s="27" t="str">
        <f t="shared" si="5"/>
        <v>Centre</v>
      </c>
      <c r="C191" s="27"/>
      <c r="D191" t="s">
        <v>289</v>
      </c>
      <c r="E191" t="s">
        <v>188</v>
      </c>
      <c r="F191" t="s">
        <v>217</v>
      </c>
    </row>
    <row r="192" spans="1:7" x14ac:dyDescent="0.25">
      <c r="A192" t="str">
        <f t="shared" si="6"/>
        <v xml:space="preserve">Rue des Sapins </v>
      </c>
      <c r="B192" s="27" t="str">
        <f t="shared" si="5"/>
        <v>Charentonneau-Planètes</v>
      </c>
      <c r="C192" s="27"/>
      <c r="D192" t="s">
        <v>257</v>
      </c>
      <c r="E192" t="s">
        <v>189</v>
      </c>
      <c r="F192" t="s">
        <v>218</v>
      </c>
      <c r="G192" t="s">
        <v>253</v>
      </c>
    </row>
    <row r="193" spans="1:7" x14ac:dyDescent="0.25">
      <c r="A193" t="str">
        <f t="shared" si="6"/>
        <v xml:space="preserve">Rue du Soleil </v>
      </c>
      <c r="B193" s="27" t="str">
        <f t="shared" si="5"/>
        <v>Planètes</v>
      </c>
      <c r="C193" s="27"/>
      <c r="D193" t="s">
        <v>248</v>
      </c>
      <c r="E193" t="s">
        <v>190</v>
      </c>
      <c r="F193" t="s">
        <v>253</v>
      </c>
    </row>
    <row r="194" spans="1:7" x14ac:dyDescent="0.25">
      <c r="A194" t="str">
        <f t="shared" si="6"/>
        <v xml:space="preserve">Rue Soult </v>
      </c>
      <c r="B194" s="27" t="str">
        <f t="shared" si="5"/>
        <v>Charentonneau-Planètes</v>
      </c>
      <c r="C194" s="27"/>
      <c r="D194" t="s">
        <v>33</v>
      </c>
      <c r="E194" t="s">
        <v>191</v>
      </c>
      <c r="F194" t="s">
        <v>218</v>
      </c>
      <c r="G194" t="s">
        <v>253</v>
      </c>
    </row>
    <row r="195" spans="1:7" x14ac:dyDescent="0.25">
      <c r="A195" t="str">
        <f t="shared" si="6"/>
        <v xml:space="preserve">Rue Springer </v>
      </c>
      <c r="B195" s="27" t="str">
        <f t="shared" ref="B195:B211" si="7">IF(F195="Charentonneau",CONCATENATE(F195,"-",G195),F195)</f>
        <v>Liberté</v>
      </c>
      <c r="C195" s="27"/>
      <c r="D195" t="s">
        <v>33</v>
      </c>
      <c r="E195" t="s">
        <v>192</v>
      </c>
      <c r="F195" t="s">
        <v>216</v>
      </c>
    </row>
    <row r="196" spans="1:7" x14ac:dyDescent="0.25">
      <c r="A196" t="str">
        <f t="shared" si="6"/>
        <v xml:space="preserve">Rue de Strasbourg </v>
      </c>
      <c r="B196" s="27" t="str">
        <f t="shared" si="7"/>
        <v>Liberté</v>
      </c>
      <c r="C196" s="27"/>
      <c r="D196" t="s">
        <v>266</v>
      </c>
      <c r="E196" t="s">
        <v>193</v>
      </c>
      <c r="F196" t="s">
        <v>216</v>
      </c>
    </row>
    <row r="197" spans="1:7" x14ac:dyDescent="0.25">
      <c r="A197" t="str">
        <f t="shared" ref="A197:A211" si="8">CONCATENATE(D197," ",E197)</f>
        <v xml:space="preserve">Rue Suchet </v>
      </c>
      <c r="B197" s="27" t="str">
        <f t="shared" si="7"/>
        <v>Charentonneau-Planètes</v>
      </c>
      <c r="C197" s="27"/>
      <c r="D197" t="s">
        <v>33</v>
      </c>
      <c r="E197" t="s">
        <v>194</v>
      </c>
      <c r="F197" t="s">
        <v>218</v>
      </c>
      <c r="G197" t="s">
        <v>253</v>
      </c>
    </row>
    <row r="198" spans="1:7" x14ac:dyDescent="0.25">
      <c r="A198" t="str">
        <f t="shared" si="8"/>
        <v xml:space="preserve">Rue des Tilleuls </v>
      </c>
      <c r="B198" s="27" t="str">
        <f t="shared" si="7"/>
        <v>Alfort</v>
      </c>
      <c r="C198" s="27"/>
      <c r="D198" t="s">
        <v>257</v>
      </c>
      <c r="E198" t="s">
        <v>195</v>
      </c>
      <c r="F198" t="s">
        <v>25</v>
      </c>
    </row>
    <row r="199" spans="1:7" x14ac:dyDescent="0.25">
      <c r="A199" t="str">
        <f t="shared" si="8"/>
        <v xml:space="preserve">Rue de Tours </v>
      </c>
      <c r="B199" s="27" t="str">
        <f t="shared" si="7"/>
        <v>Charentonneau-Planètes</v>
      </c>
      <c r="C199" s="27"/>
      <c r="D199" t="s">
        <v>266</v>
      </c>
      <c r="E199" t="s">
        <v>196</v>
      </c>
      <c r="F199" t="s">
        <v>218</v>
      </c>
      <c r="G199" t="s">
        <v>253</v>
      </c>
    </row>
    <row r="200" spans="1:7" x14ac:dyDescent="0.25">
      <c r="A200" t="str">
        <f t="shared" si="8"/>
        <v xml:space="preserve">Rue de Turin </v>
      </c>
      <c r="B200" s="27" t="str">
        <f t="shared" si="7"/>
        <v>Liberté</v>
      </c>
      <c r="C200" s="27"/>
      <c r="D200" t="s">
        <v>266</v>
      </c>
      <c r="E200" t="s">
        <v>197</v>
      </c>
      <c r="F200" t="s">
        <v>216</v>
      </c>
    </row>
    <row r="201" spans="1:7" x14ac:dyDescent="0.25">
      <c r="A201" t="str">
        <f t="shared" si="8"/>
        <v xml:space="preserve">Rue Ulysse Benne </v>
      </c>
      <c r="B201" s="27" t="str">
        <f t="shared" si="7"/>
        <v>Alfort</v>
      </c>
      <c r="C201" s="27"/>
      <c r="D201" t="s">
        <v>33</v>
      </c>
      <c r="E201" t="s">
        <v>198</v>
      </c>
      <c r="F201" t="s">
        <v>25</v>
      </c>
    </row>
    <row r="202" spans="1:7" x14ac:dyDescent="0.25">
      <c r="A202" t="str">
        <f t="shared" si="8"/>
        <v>Rue d' Uranus</v>
      </c>
      <c r="B202" s="27" t="str">
        <f t="shared" si="7"/>
        <v>Planètes</v>
      </c>
      <c r="C202" s="27"/>
      <c r="D202" t="s">
        <v>255</v>
      </c>
      <c r="E202" t="s">
        <v>323</v>
      </c>
      <c r="F202" t="s">
        <v>253</v>
      </c>
    </row>
    <row r="203" spans="1:7" x14ac:dyDescent="0.25">
      <c r="A203" t="str">
        <f t="shared" si="8"/>
        <v xml:space="preserve">Rue de Valenton </v>
      </c>
      <c r="B203" s="27" t="str">
        <f t="shared" si="7"/>
        <v>Liberté</v>
      </c>
      <c r="C203" s="27"/>
      <c r="D203" t="s">
        <v>266</v>
      </c>
      <c r="E203" t="s">
        <v>199</v>
      </c>
      <c r="F203" t="s">
        <v>216</v>
      </c>
    </row>
    <row r="204" spans="1:7" x14ac:dyDescent="0.25">
      <c r="A204" t="str">
        <f t="shared" si="8"/>
        <v xml:space="preserve">Rue de Vénus </v>
      </c>
      <c r="B204" s="27" t="str">
        <f t="shared" si="7"/>
        <v>Planètes</v>
      </c>
      <c r="C204" s="27"/>
      <c r="D204" t="s">
        <v>266</v>
      </c>
      <c r="E204" t="s">
        <v>200</v>
      </c>
      <c r="F204" t="s">
        <v>253</v>
      </c>
    </row>
    <row r="205" spans="1:7" x14ac:dyDescent="0.25">
      <c r="A205" t="str">
        <f t="shared" si="8"/>
        <v xml:space="preserve">Avenue de Verdun </v>
      </c>
      <c r="B205" s="27" t="str">
        <f t="shared" si="7"/>
        <v>Planètes</v>
      </c>
      <c r="C205" s="27"/>
      <c r="D205" t="s">
        <v>324</v>
      </c>
      <c r="E205" t="s">
        <v>201</v>
      </c>
      <c r="F205" t="s">
        <v>253</v>
      </c>
    </row>
    <row r="206" spans="1:7" x14ac:dyDescent="0.25">
      <c r="A206" t="str">
        <f t="shared" si="8"/>
        <v xml:space="preserve">Rue Victor </v>
      </c>
      <c r="B206" s="27" t="str">
        <f t="shared" si="7"/>
        <v>Alfort</v>
      </c>
      <c r="C206" s="27"/>
      <c r="D206" t="s">
        <v>33</v>
      </c>
      <c r="E206" t="s">
        <v>202</v>
      </c>
      <c r="F206" t="s">
        <v>25</v>
      </c>
    </row>
    <row r="207" spans="1:7" x14ac:dyDescent="0.25">
      <c r="A207" t="str">
        <f t="shared" si="8"/>
        <v xml:space="preserve">Place Victor Basch </v>
      </c>
      <c r="B207" s="27" t="str">
        <f t="shared" si="7"/>
        <v>Charentonneau-Planètes</v>
      </c>
      <c r="C207" s="27"/>
      <c r="D207" t="s">
        <v>289</v>
      </c>
      <c r="E207" t="s">
        <v>203</v>
      </c>
      <c r="F207" t="s">
        <v>218</v>
      </c>
      <c r="G207" t="s">
        <v>253</v>
      </c>
    </row>
    <row r="208" spans="1:7" x14ac:dyDescent="0.25">
      <c r="A208" t="str">
        <f t="shared" si="8"/>
        <v xml:space="preserve">Impasse Victor Hugo </v>
      </c>
      <c r="B208" s="27" t="str">
        <f t="shared" si="7"/>
        <v>Juilliottes / Berlioz</v>
      </c>
      <c r="C208" s="27"/>
      <c r="D208" t="s">
        <v>286</v>
      </c>
      <c r="E208" t="s">
        <v>204</v>
      </c>
      <c r="F208" t="s">
        <v>250</v>
      </c>
    </row>
    <row r="209" spans="1:7" x14ac:dyDescent="0.25">
      <c r="A209" t="str">
        <f t="shared" si="8"/>
        <v xml:space="preserve">Rue Victor Hugo </v>
      </c>
      <c r="B209" s="27" t="str">
        <f t="shared" si="7"/>
        <v>Juilliottes / Berlioz</v>
      </c>
      <c r="C209" s="27"/>
      <c r="D209" t="s">
        <v>33</v>
      </c>
      <c r="E209" t="s">
        <v>204</v>
      </c>
      <c r="F209" t="s">
        <v>250</v>
      </c>
    </row>
    <row r="210" spans="1:7" x14ac:dyDescent="0.25">
      <c r="A210" t="str">
        <f t="shared" si="8"/>
        <v xml:space="preserve">Impasse de Vincennes </v>
      </c>
      <c r="B210" s="27" t="str">
        <f t="shared" si="7"/>
        <v>Charentonneau-Planètes</v>
      </c>
      <c r="C210" s="27"/>
      <c r="D210" t="s">
        <v>325</v>
      </c>
      <c r="E210" t="s">
        <v>205</v>
      </c>
      <c r="F210" t="s">
        <v>218</v>
      </c>
      <c r="G210" t="s">
        <v>253</v>
      </c>
    </row>
    <row r="211" spans="1:7" x14ac:dyDescent="0.25">
      <c r="A211" t="str">
        <f t="shared" si="8"/>
        <v xml:space="preserve">Rue Voltaire </v>
      </c>
      <c r="B211" s="27" t="str">
        <f t="shared" si="7"/>
        <v>Charentonneau-Planètes</v>
      </c>
      <c r="C211" s="27"/>
      <c r="D211" t="s">
        <v>33</v>
      </c>
      <c r="E211" t="s">
        <v>206</v>
      </c>
      <c r="F211" t="s">
        <v>218</v>
      </c>
      <c r="G211" t="s">
        <v>253</v>
      </c>
    </row>
  </sheetData>
  <sortState ref="A2:A7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quartiers d'habitation</vt:lpstr>
      <vt:lpstr>liste</vt:lpstr>
      <vt:lpstr>liste2</vt:lpstr>
      <vt:lpstr>liste3</vt:lpstr>
      <vt:lpstr>listeactivite</vt:lpstr>
      <vt:lpstr>listeactivités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pc2</dc:creator>
  <cp:lastModifiedBy>pc2</cp:lastModifiedBy>
  <cp:lastPrinted>2016-10-03T10:21:28Z</cp:lastPrinted>
  <dcterms:created xsi:type="dcterms:W3CDTF">2016-10-03T10:15:52Z</dcterms:created>
  <dcterms:modified xsi:type="dcterms:W3CDTF">2016-10-10T13:13:07Z</dcterms:modified>
</cp:coreProperties>
</file>