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Poste\Tableau instance\Nouveau dossier\Nouveau dossier\Test\Nouveau dossier\"/>
    </mc:Choice>
  </mc:AlternateContent>
  <bookViews>
    <workbookView xWindow="0" yWindow="0" windowWidth="23040" windowHeight="9972" activeTab="1"/>
  </bookViews>
  <sheets>
    <sheet name="pourcentage" sheetId="14" r:id="rId1"/>
    <sheet name="Matrice" sheetId="32" r:id="rId2"/>
  </sheets>
  <calcPr calcId="152511"/>
</workbook>
</file>

<file path=xl/calcChain.xml><?xml version="1.0" encoding="utf-8"?>
<calcChain xmlns="http://schemas.openxmlformats.org/spreadsheetml/2006/main">
  <c r="M11" i="32" l="1"/>
  <c r="N6" i="32" s="1"/>
  <c r="A1" i="14" l="1"/>
  <c r="A3" i="14" l="1"/>
  <c r="A4" i="14" s="1"/>
  <c r="A5" i="14" s="1"/>
  <c r="A6" i="14" s="1"/>
  <c r="A7" i="14" s="1"/>
  <c r="A8" i="14" s="1"/>
  <c r="J3" i="14"/>
  <c r="G12" i="32"/>
  <c r="M10" i="32"/>
  <c r="N5" i="32" s="1"/>
  <c r="M9" i="32"/>
  <c r="N4" i="32" s="1"/>
  <c r="I6" i="32"/>
  <c r="D35" i="14"/>
  <c r="E35" i="14"/>
  <c r="C35" i="14"/>
  <c r="B35" i="14"/>
  <c r="B36" i="14" l="1"/>
  <c r="D36" i="14"/>
  <c r="A9" i="14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M12" i="32"/>
  <c r="M3" i="32" s="1"/>
  <c r="M7" i="32" s="1"/>
</calcChain>
</file>

<file path=xl/sharedStrings.xml><?xml version="1.0" encoding="utf-8"?>
<sst xmlns="http://schemas.openxmlformats.org/spreadsheetml/2006/main" count="77" uniqueCount="74">
  <si>
    <t>AVANT LE DEPART EN TOURNEE</t>
  </si>
  <si>
    <t>QL N° :</t>
  </si>
  <si>
    <t>DATE :</t>
  </si>
  <si>
    <t>FACTEUR :</t>
  </si>
  <si>
    <t>NOMBRE D'OBJET MIS EN DISTRIBUTION :</t>
  </si>
  <si>
    <t>AU RETOUR DE TOURNEE</t>
  </si>
  <si>
    <t>NOMBRE D'OBJETS DISTRIBUES :</t>
  </si>
  <si>
    <t>TABLEAU DE SAISIE DES MOTIFS D'AVISES</t>
  </si>
  <si>
    <t>NOM</t>
  </si>
  <si>
    <t>ADRESSE</t>
  </si>
  <si>
    <t>AVISE A LA DEMANDE DU CLIENT</t>
  </si>
  <si>
    <t>CLIENT ABSENT</t>
  </si>
  <si>
    <t>PERSONNE NE REPOND</t>
  </si>
  <si>
    <t>SONNETTE HS</t>
  </si>
  <si>
    <t>PAS DE NOM SUR LA SONNETTE</t>
  </si>
  <si>
    <t>PAS D'INDICATION SUR LA BAL</t>
  </si>
  <si>
    <t>BAL/SONNETTE</t>
  </si>
  <si>
    <t>ACCES VOIE ET SERRURES</t>
  </si>
  <si>
    <t>ACCES PRIVE NON PRATIQUABLE</t>
  </si>
  <si>
    <t>TRAVAUX/VOIE NON PRATIQUABLE</t>
  </si>
  <si>
    <t xml:space="preserve">CHIEN AGERSSIF </t>
  </si>
  <si>
    <t>BOITIER VIGIK HS</t>
  </si>
  <si>
    <t>SERRURE HS (TYPE?)</t>
  </si>
  <si>
    <t>CLIENT NON ACCESSIBLE</t>
  </si>
  <si>
    <t>AVISE N°1</t>
  </si>
  <si>
    <t>AVISE N°2</t>
  </si>
  <si>
    <t>N°</t>
  </si>
  <si>
    <t>AVISE N°3</t>
  </si>
  <si>
    <t>AVISE N°4</t>
  </si>
  <si>
    <t>AVISE N°5</t>
  </si>
  <si>
    <t>AVISE N°6</t>
  </si>
  <si>
    <t>AVISE N°7</t>
  </si>
  <si>
    <t>AVISE N°8</t>
  </si>
  <si>
    <t>AVISE N°9</t>
  </si>
  <si>
    <t>AVISE N°10</t>
  </si>
  <si>
    <t>AVISE N°11</t>
  </si>
  <si>
    <t>AVISE N°12</t>
  </si>
  <si>
    <t>AVISE N°13</t>
  </si>
  <si>
    <t>AVISE N°14</t>
  </si>
  <si>
    <t>AVISE N°15</t>
  </si>
  <si>
    <t>AVISE N°16</t>
  </si>
  <si>
    <t>AVISE N°17</t>
  </si>
  <si>
    <t>AVISE N°18</t>
  </si>
  <si>
    <t>AVISE N°19</t>
  </si>
  <si>
    <t>AVISE N°20</t>
  </si>
  <si>
    <t>Colis</t>
  </si>
  <si>
    <t>PAS DE SONNETTE</t>
  </si>
  <si>
    <t>Date</t>
  </si>
  <si>
    <t xml:space="preserve"> LR</t>
  </si>
  <si>
    <t>Nombre</t>
  </si>
  <si>
    <t>Total</t>
  </si>
  <si>
    <t>%</t>
  </si>
  <si>
    <t>Avisé</t>
  </si>
  <si>
    <t>RD LR :</t>
  </si>
  <si>
    <t>RD Colis :</t>
  </si>
  <si>
    <t>PAS DE BN</t>
  </si>
  <si>
    <t>PND LR:</t>
  </si>
  <si>
    <t>PND Colis :</t>
  </si>
  <si>
    <t>REEX LR :</t>
  </si>
  <si>
    <t>REEX Colis :</t>
  </si>
  <si>
    <t>FD  LR:</t>
  </si>
  <si>
    <t>FD Colis :</t>
  </si>
  <si>
    <t>NOMBRE D'OBJET EN DISTRIBUTION :</t>
  </si>
  <si>
    <t>Total :</t>
  </si>
  <si>
    <t>TOTAL :</t>
  </si>
  <si>
    <t>Suivi :</t>
  </si>
  <si>
    <t>LR :</t>
  </si>
  <si>
    <t>Colis :</t>
  </si>
  <si>
    <t>NOMBRE DE LR AVISES :</t>
  </si>
  <si>
    <t>NOMBRE DE COLIS AVISES :</t>
  </si>
  <si>
    <t>NOMBRE LR REEL EN DISTRIBUTION</t>
  </si>
  <si>
    <t>NOMBRE COLIS REEL EN DISTRIBUTION</t>
  </si>
  <si>
    <t>NOMBRE SUIVI REEL EN DISTRIBUTION</t>
  </si>
  <si>
    <t>NOMBRE DE SUIVI AVISES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</si>
</sst>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€_-;\-* #,##0\ _€_-;_-* &quot;-&quot;\ _€_-;_-@_-"/>
    <numFmt numFmtId="164" formatCode="ddd\ dd\ mmm\ yy"/>
    <numFmt numFmtId="165" formatCode="mmmm"/>
    <numFmt numFmtId="166" formatCode="[$-F400]h:mm:ss\ AM/PM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Tahoma"/>
      <family val="2"/>
    </font>
    <font>
      <sz val="9"/>
      <color theme="1"/>
      <name val="Calibri"/>
      <family val="2"/>
      <scheme val="minor"/>
    </font>
    <font>
      <sz val="9"/>
      <color theme="1"/>
      <name val="Tahoma"/>
      <family val="2"/>
    </font>
    <font>
      <b/>
      <sz val="18"/>
      <color theme="1"/>
      <name val="Calibri"/>
      <family val="2"/>
      <scheme val="minor"/>
    </font>
    <font>
      <sz val="10"/>
      <color theme="1"/>
      <name val="Arial Unicode MS"/>
      <family val="2"/>
    </font>
    <font>
      <sz val="8"/>
      <color theme="1"/>
      <name val="Tahoma"/>
      <family val="2"/>
    </font>
    <font>
      <sz val="10"/>
      <color theme="1"/>
      <name val="Tahoma"/>
      <family val="2"/>
    </font>
    <font>
      <sz val="10"/>
      <color theme="1"/>
      <name val="Calibri"/>
      <family val="2"/>
      <scheme val="minor"/>
    </font>
    <font>
      <sz val="11"/>
      <color theme="1"/>
      <name val="Bookman Old Style"/>
      <family val="1"/>
    </font>
    <font>
      <sz val="14"/>
      <color theme="1"/>
      <name val="Bookman Old Style"/>
      <family val="1"/>
    </font>
    <font>
      <sz val="11"/>
      <color theme="0"/>
      <name val="Tahoma"/>
      <family val="2"/>
    </font>
    <font>
      <sz val="11"/>
      <color theme="0"/>
      <name val="Calibri"/>
      <family val="2"/>
      <scheme val="minor"/>
    </font>
    <font>
      <sz val="12"/>
      <color theme="1"/>
      <name val="Bookman Old Style"/>
      <family val="1"/>
    </font>
    <font>
      <b/>
      <sz val="18"/>
      <color theme="1"/>
      <name val="Bookman Old Style"/>
      <family val="1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5" fillId="0" borderId="0" applyFont="0" applyFill="0" applyBorder="0" applyAlignment="0" applyProtection="0"/>
  </cellStyleXfs>
  <cellXfs count="74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0" xfId="0" applyFont="1" applyBorder="1"/>
    <xf numFmtId="0" fontId="1" fillId="0" borderId="2" xfId="0" applyFont="1" applyBorder="1"/>
    <xf numFmtId="0" fontId="1" fillId="0" borderId="0" xfId="0" applyFont="1" applyBorder="1" applyAlignment="1"/>
    <xf numFmtId="0" fontId="0" fillId="0" borderId="0" xfId="0" applyBorder="1" applyAlignment="1"/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1" fillId="0" borderId="1" xfId="0" applyNumberFormat="1" applyFont="1" applyBorder="1"/>
    <xf numFmtId="0" fontId="1" fillId="0" borderId="1" xfId="0" applyFont="1" applyBorder="1" applyAlignment="1">
      <alignment horizontal="center"/>
    </xf>
    <xf numFmtId="41" fontId="1" fillId="0" borderId="1" xfId="0" applyNumberFormat="1" applyFont="1" applyBorder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left" vertical="center"/>
    </xf>
    <xf numFmtId="41" fontId="0" fillId="0" borderId="1" xfId="0" applyNumberFormat="1" applyBorder="1" applyAlignment="1"/>
    <xf numFmtId="0" fontId="1" fillId="0" borderId="3" xfId="0" applyFont="1" applyBorder="1"/>
    <xf numFmtId="0" fontId="0" fillId="0" borderId="4" xfId="0" applyBorder="1" applyAlignment="1">
      <alignment horizontal="center" vertical="center"/>
    </xf>
    <xf numFmtId="0" fontId="2" fillId="0" borderId="0" xfId="0" applyFont="1"/>
    <xf numFmtId="0" fontId="3" fillId="0" borderId="0" xfId="0" applyFont="1" applyBorder="1"/>
    <xf numFmtId="0" fontId="3" fillId="0" borderId="0" xfId="0" applyFont="1" applyBorder="1" applyAlignment="1">
      <alignment horizontal="center" vertical="center"/>
    </xf>
    <xf numFmtId="41" fontId="1" fillId="0" borderId="5" xfId="0" applyNumberFormat="1" applyFont="1" applyBorder="1"/>
    <xf numFmtId="0" fontId="3" fillId="0" borderId="0" xfId="0" applyFont="1" applyAlignment="1">
      <alignment horizontal="right"/>
    </xf>
    <xf numFmtId="41" fontId="1" fillId="0" borderId="6" xfId="0" applyNumberFormat="1" applyFont="1" applyBorder="1"/>
    <xf numFmtId="0" fontId="3" fillId="0" borderId="0" xfId="0" applyFont="1"/>
    <xf numFmtId="0" fontId="1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7" xfId="0" applyBorder="1" applyAlignment="1"/>
    <xf numFmtId="41" fontId="1" fillId="2" borderId="8" xfId="0" applyNumberFormat="1" applyFont="1" applyFill="1" applyBorder="1"/>
    <xf numFmtId="41" fontId="1" fillId="2" borderId="1" xfId="0" applyNumberFormat="1" applyFont="1" applyFill="1" applyBorder="1"/>
    <xf numFmtId="41" fontId="0" fillId="2" borderId="1" xfId="0" applyNumberFormat="1" applyFill="1" applyBorder="1" applyAlignment="1"/>
    <xf numFmtId="0" fontId="4" fillId="0" borderId="0" xfId="0" applyFont="1"/>
    <xf numFmtId="14" fontId="0" fillId="0" borderId="0" xfId="0" applyNumberFormat="1"/>
    <xf numFmtId="14" fontId="5" fillId="0" borderId="0" xfId="0" applyNumberFormat="1" applyFont="1"/>
    <xf numFmtId="165" fontId="0" fillId="0" borderId="0" xfId="0" applyNumberFormat="1"/>
    <xf numFmtId="14" fontId="0" fillId="0" borderId="1" xfId="0" applyNumberFormat="1" applyFont="1" applyBorder="1"/>
    <xf numFmtId="14" fontId="0" fillId="0" borderId="1" xfId="0" applyNumberFormat="1" applyBorder="1"/>
    <xf numFmtId="165" fontId="10" fillId="0" borderId="1" xfId="0" applyNumberFormat="1" applyFont="1" applyBorder="1" applyAlignment="1">
      <alignment horizontal="center" vertical="center"/>
    </xf>
    <xf numFmtId="166" fontId="11" fillId="0" borderId="0" xfId="0" applyNumberFormat="1" applyFont="1" applyAlignment="1">
      <alignment horizontal="center"/>
    </xf>
    <xf numFmtId="166" fontId="11" fillId="0" borderId="0" xfId="0" applyNumberFormat="1" applyFont="1" applyAlignment="1">
      <alignment horizontal="center" vertical="center"/>
    </xf>
    <xf numFmtId="164" fontId="13" fillId="0" borderId="1" xfId="0" applyNumberFormat="1" applyFont="1" applyBorder="1" applyAlignment="1">
      <alignment horizontal="center" vertical="center"/>
    </xf>
    <xf numFmtId="22" fontId="12" fillId="0" borderId="0" xfId="0" applyNumberFormat="1" applyFont="1"/>
    <xf numFmtId="0" fontId="9" fillId="0" borderId="1" xfId="0" applyFont="1" applyBorder="1" applyAlignment="1">
      <alignment horizontal="center" vertical="center"/>
    </xf>
    <xf numFmtId="10" fontId="0" fillId="0" borderId="0" xfId="0" applyNumberFormat="1"/>
    <xf numFmtId="9" fontId="11" fillId="0" borderId="0" xfId="1" applyFont="1"/>
    <xf numFmtId="9" fontId="11" fillId="0" borderId="0" xfId="0" applyNumberFormat="1" applyFont="1"/>
    <xf numFmtId="0" fontId="9" fillId="0" borderId="9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9" fontId="0" fillId="2" borderId="9" xfId="0" applyNumberFormat="1" applyFill="1" applyBorder="1" applyAlignment="1">
      <alignment horizontal="center"/>
    </xf>
    <xf numFmtId="9" fontId="0" fillId="2" borderId="10" xfId="0" applyNumberFormat="1" applyFill="1" applyBorder="1" applyAlignment="1">
      <alignment horizontal="center"/>
    </xf>
    <xf numFmtId="0" fontId="14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1" fillId="0" borderId="9" xfId="0" applyFont="1" applyBorder="1" applyAlignment="1"/>
    <xf numFmtId="0" fontId="0" fillId="0" borderId="10" xfId="0" applyBorder="1" applyAlignment="1"/>
    <xf numFmtId="0" fontId="0" fillId="0" borderId="7" xfId="0" applyBorder="1" applyAlignment="1"/>
    <xf numFmtId="0" fontId="6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0" fillId="0" borderId="1" xfId="0" applyBorder="1" applyAlignment="1"/>
    <xf numFmtId="0" fontId="1" fillId="0" borderId="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1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defRPr>
            </a:pPr>
            <a:r>
              <a:rPr lang="en-US" sz="1400" i="1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LR Avisés</a:t>
            </a:r>
          </a:p>
        </c:rich>
      </c:tx>
      <c:layout/>
      <c:overlay val="0"/>
      <c:spPr>
        <a:noFill/>
        <a:ln w="25400">
          <a:noFill/>
        </a:ln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pourcentage!$B$1:$B$2</c:f>
              <c:strCache>
                <c:ptCount val="2"/>
                <c:pt idx="0">
                  <c:v> LR</c:v>
                </c:pt>
                <c:pt idx="1">
                  <c:v>Nombre</c:v>
                </c:pt>
              </c:strCache>
            </c:strRef>
          </c:tx>
          <c:spPr>
            <a:solidFill>
              <a:srgbClr val="5B9BD5"/>
            </a:solidFill>
            <a:ln w="25400">
              <a:noFill/>
            </a:ln>
          </c:spPr>
          <c:invertIfNegative val="0"/>
          <c:cat>
            <c:strRef>
              <c:f>pourcentage!$A$3:$A$34</c:f>
              <c:strCache>
                <c:ptCount val="30"/>
                <c:pt idx="0">
                  <c:v>01/04/2017</c:v>
                </c:pt>
                <c:pt idx="1">
                  <c:v>02/04/2017</c:v>
                </c:pt>
                <c:pt idx="2">
                  <c:v>03/04/2017</c:v>
                </c:pt>
                <c:pt idx="3">
                  <c:v>04/04/2017</c:v>
                </c:pt>
                <c:pt idx="4">
                  <c:v>05/04/2017</c:v>
                </c:pt>
                <c:pt idx="5">
                  <c:v>06/04/2017</c:v>
                </c:pt>
                <c:pt idx="6">
                  <c:v>07/04/2017</c:v>
                </c:pt>
                <c:pt idx="7">
                  <c:v>08/04/2017</c:v>
                </c:pt>
                <c:pt idx="8">
                  <c:v>09/04/2017</c:v>
                </c:pt>
                <c:pt idx="9">
                  <c:v>10/04/2017</c:v>
                </c:pt>
                <c:pt idx="10">
                  <c:v>11/04/2017</c:v>
                </c:pt>
                <c:pt idx="11">
                  <c:v>12/04/2017</c:v>
                </c:pt>
                <c:pt idx="12">
                  <c:v>13/04/2017</c:v>
                </c:pt>
                <c:pt idx="13">
                  <c:v>14/04/2017</c:v>
                </c:pt>
                <c:pt idx="14">
                  <c:v>15/04/2017</c:v>
                </c:pt>
                <c:pt idx="15">
                  <c:v>16/04/2017</c:v>
                </c:pt>
                <c:pt idx="16">
                  <c:v>17/04/2017</c:v>
                </c:pt>
                <c:pt idx="17">
                  <c:v>18/04/2017</c:v>
                </c:pt>
                <c:pt idx="18">
                  <c:v>19/04/2017</c:v>
                </c:pt>
                <c:pt idx="19">
                  <c:v>20/04/2017</c:v>
                </c:pt>
                <c:pt idx="20">
                  <c:v>21/04/2017</c:v>
                </c:pt>
                <c:pt idx="21">
                  <c:v>22/04/2017</c:v>
                </c:pt>
                <c:pt idx="22">
                  <c:v>23/04/2017</c:v>
                </c:pt>
                <c:pt idx="23">
                  <c:v>24/04/2017</c:v>
                </c:pt>
                <c:pt idx="24">
                  <c:v>25/04/2017</c:v>
                </c:pt>
                <c:pt idx="25">
                  <c:v>26/04/2017</c:v>
                </c:pt>
                <c:pt idx="26">
                  <c:v>27/04/2017</c:v>
                </c:pt>
                <c:pt idx="27">
                  <c:v>28/04/2017</c:v>
                </c:pt>
                <c:pt idx="28">
                  <c:v>29/04/2017</c:v>
                </c:pt>
                <c:pt idx="29">
                  <c:v>30/04/2017</c:v>
                </c:pt>
              </c:strCache>
            </c:strRef>
          </c:cat>
          <c:val>
            <c:numRef>
              <c:f>pourcentage!$B$3:$B$34</c:f>
              <c:numCache>
                <c:formatCode>_(* #,##0_);_(* \(#,##0\);_(* "-"_);_(@_)</c:formatCode>
                <c:ptCount val="32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00365760"/>
        <c:axId val="800369024"/>
      </c:barChart>
      <c:lineChart>
        <c:grouping val="standard"/>
        <c:varyColors val="0"/>
        <c:ser>
          <c:idx val="1"/>
          <c:order val="1"/>
          <c:tx>
            <c:strRef>
              <c:f>pourcentage!$C$1:$C$2</c:f>
              <c:strCache>
                <c:ptCount val="2"/>
                <c:pt idx="0">
                  <c:v> LR</c:v>
                </c:pt>
                <c:pt idx="1">
                  <c:v>Avisé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pourcentage!$A$3:$A$34</c:f>
              <c:strCache>
                <c:ptCount val="30"/>
                <c:pt idx="0">
                  <c:v>01/04/2017</c:v>
                </c:pt>
                <c:pt idx="1">
                  <c:v>02/04/2017</c:v>
                </c:pt>
                <c:pt idx="2">
                  <c:v>03/04/2017</c:v>
                </c:pt>
                <c:pt idx="3">
                  <c:v>04/04/2017</c:v>
                </c:pt>
                <c:pt idx="4">
                  <c:v>05/04/2017</c:v>
                </c:pt>
                <c:pt idx="5">
                  <c:v>06/04/2017</c:v>
                </c:pt>
                <c:pt idx="6">
                  <c:v>07/04/2017</c:v>
                </c:pt>
                <c:pt idx="7">
                  <c:v>08/04/2017</c:v>
                </c:pt>
                <c:pt idx="8">
                  <c:v>09/04/2017</c:v>
                </c:pt>
                <c:pt idx="9">
                  <c:v>10/04/2017</c:v>
                </c:pt>
                <c:pt idx="10">
                  <c:v>11/04/2017</c:v>
                </c:pt>
                <c:pt idx="11">
                  <c:v>12/04/2017</c:v>
                </c:pt>
                <c:pt idx="12">
                  <c:v>13/04/2017</c:v>
                </c:pt>
                <c:pt idx="13">
                  <c:v>14/04/2017</c:v>
                </c:pt>
                <c:pt idx="14">
                  <c:v>15/04/2017</c:v>
                </c:pt>
                <c:pt idx="15">
                  <c:v>16/04/2017</c:v>
                </c:pt>
                <c:pt idx="16">
                  <c:v>17/04/2017</c:v>
                </c:pt>
                <c:pt idx="17">
                  <c:v>18/04/2017</c:v>
                </c:pt>
                <c:pt idx="18">
                  <c:v>19/04/2017</c:v>
                </c:pt>
                <c:pt idx="19">
                  <c:v>20/04/2017</c:v>
                </c:pt>
                <c:pt idx="20">
                  <c:v>21/04/2017</c:v>
                </c:pt>
                <c:pt idx="21">
                  <c:v>22/04/2017</c:v>
                </c:pt>
                <c:pt idx="22">
                  <c:v>23/04/2017</c:v>
                </c:pt>
                <c:pt idx="23">
                  <c:v>24/04/2017</c:v>
                </c:pt>
                <c:pt idx="24">
                  <c:v>25/04/2017</c:v>
                </c:pt>
                <c:pt idx="25">
                  <c:v>26/04/2017</c:v>
                </c:pt>
                <c:pt idx="26">
                  <c:v>27/04/2017</c:v>
                </c:pt>
                <c:pt idx="27">
                  <c:v>28/04/2017</c:v>
                </c:pt>
                <c:pt idx="28">
                  <c:v>29/04/2017</c:v>
                </c:pt>
                <c:pt idx="29">
                  <c:v>30/04/2017</c:v>
                </c:pt>
              </c:strCache>
            </c:strRef>
          </c:cat>
          <c:val>
            <c:numRef>
              <c:f>pourcentage!$C$3:$C$34</c:f>
              <c:numCache>
                <c:formatCode>_(* #,##0_);_(* \(#,##0\);_(* "-"_);_(@_)</c:formatCode>
                <c:ptCount val="32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00369568"/>
        <c:axId val="800370656"/>
      </c:lineChart>
      <c:dateAx>
        <c:axId val="800365760"/>
        <c:scaling>
          <c:orientation val="minMax"/>
        </c:scaling>
        <c:delete val="0"/>
        <c:axPos val="b"/>
        <c:numFmt formatCode="ddd\ dd\ mmm\ yy" sourceLinked="0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0369024"/>
        <c:crosses val="autoZero"/>
        <c:auto val="1"/>
        <c:lblOffset val="100"/>
        <c:baseTimeUnit val="days"/>
      </c:dateAx>
      <c:valAx>
        <c:axId val="800369024"/>
        <c:scaling>
          <c:orientation val="minMax"/>
          <c:max val="3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* #,##0_);_(* \(#,##0\);_(* &quot;-&quot;_);_(@_)" sourceLinked="1"/>
        <c:majorTickMark val="none"/>
        <c:min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0365760"/>
        <c:crosses val="autoZero"/>
        <c:crossBetween val="between"/>
      </c:valAx>
      <c:dateAx>
        <c:axId val="800369568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800370656"/>
        <c:crosses val="autoZero"/>
        <c:auto val="1"/>
        <c:lblOffset val="100"/>
        <c:baseTimeUnit val="days"/>
      </c:dateAx>
      <c:valAx>
        <c:axId val="800370656"/>
        <c:scaling>
          <c:orientation val="minMax"/>
          <c:max val="30"/>
        </c:scaling>
        <c:delete val="0"/>
        <c:axPos val="r"/>
        <c:numFmt formatCode="_(* #,##0_);_(* \(#,##0\);_(* &quot;-&quot;_);_(@_)" sourceLinked="1"/>
        <c:majorTickMark val="out"/>
        <c:minorTickMark val="none"/>
        <c:tickLblPos val="nextTo"/>
        <c:spPr>
          <a:ln w="3175">
            <a:solidFill>
              <a:srgbClr val="FF0000"/>
            </a:solidFill>
            <a:prstDash val="solid"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0369568"/>
        <c:crosses val="max"/>
        <c:crossBetween val="between"/>
      </c:valAx>
      <c:spPr>
        <a:noFill/>
        <a:ln w="25400">
          <a:noFill/>
        </a:ln>
      </c:spPr>
    </c:plotArea>
    <c:legend>
      <c:legendPos val="b"/>
      <c:layout/>
      <c:overlay val="0"/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1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defRPr>
            </a:pPr>
            <a:r>
              <a:rPr lang="fr-FR" b="0" i="1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Colis</a:t>
            </a:r>
            <a:r>
              <a:rPr lang="fr-FR" b="0" i="1" baseline="0">
                <a:latin typeface="Tahoma" panose="020B0604030504040204" pitchFamily="34" charset="0"/>
                <a:ea typeface="Tahoma" panose="020B0604030504040204" pitchFamily="34" charset="0"/>
                <a:cs typeface="Tahoma" panose="020B0604030504040204" pitchFamily="34" charset="0"/>
              </a:rPr>
              <a:t> Avisés</a:t>
            </a:r>
            <a:endParaRPr lang="fr-FR" b="0" i="1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endParaRPr>
          </a:p>
        </c:rich>
      </c:tx>
      <c:layout/>
      <c:overlay val="0"/>
      <c:spPr>
        <a:noFill/>
        <a:ln w="25400">
          <a:noFill/>
        </a:ln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pourcentage!$D$1:$D$2</c:f>
              <c:strCache>
                <c:ptCount val="2"/>
                <c:pt idx="0">
                  <c:v>Colis</c:v>
                </c:pt>
                <c:pt idx="1">
                  <c:v>Nombre</c:v>
                </c:pt>
              </c:strCache>
            </c:strRef>
          </c:tx>
          <c:spPr>
            <a:solidFill>
              <a:srgbClr val="5B9BD5"/>
            </a:solidFill>
            <a:ln w="25400">
              <a:noFill/>
            </a:ln>
          </c:spPr>
          <c:invertIfNegative val="0"/>
          <c:cat>
            <c:strRef>
              <c:f>pourcentage!$A$3:$A$34</c:f>
              <c:strCache>
                <c:ptCount val="30"/>
                <c:pt idx="0">
                  <c:v>01/04/2017</c:v>
                </c:pt>
                <c:pt idx="1">
                  <c:v>02/04/2017</c:v>
                </c:pt>
                <c:pt idx="2">
                  <c:v>03/04/2017</c:v>
                </c:pt>
                <c:pt idx="3">
                  <c:v>04/04/2017</c:v>
                </c:pt>
                <c:pt idx="4">
                  <c:v>05/04/2017</c:v>
                </c:pt>
                <c:pt idx="5">
                  <c:v>06/04/2017</c:v>
                </c:pt>
                <c:pt idx="6">
                  <c:v>07/04/2017</c:v>
                </c:pt>
                <c:pt idx="7">
                  <c:v>08/04/2017</c:v>
                </c:pt>
                <c:pt idx="8">
                  <c:v>09/04/2017</c:v>
                </c:pt>
                <c:pt idx="9">
                  <c:v>10/04/2017</c:v>
                </c:pt>
                <c:pt idx="10">
                  <c:v>11/04/2017</c:v>
                </c:pt>
                <c:pt idx="11">
                  <c:v>12/04/2017</c:v>
                </c:pt>
                <c:pt idx="12">
                  <c:v>13/04/2017</c:v>
                </c:pt>
                <c:pt idx="13">
                  <c:v>14/04/2017</c:v>
                </c:pt>
                <c:pt idx="14">
                  <c:v>15/04/2017</c:v>
                </c:pt>
                <c:pt idx="15">
                  <c:v>16/04/2017</c:v>
                </c:pt>
                <c:pt idx="16">
                  <c:v>17/04/2017</c:v>
                </c:pt>
                <c:pt idx="17">
                  <c:v>18/04/2017</c:v>
                </c:pt>
                <c:pt idx="18">
                  <c:v>19/04/2017</c:v>
                </c:pt>
                <c:pt idx="19">
                  <c:v>20/04/2017</c:v>
                </c:pt>
                <c:pt idx="20">
                  <c:v>21/04/2017</c:v>
                </c:pt>
                <c:pt idx="21">
                  <c:v>22/04/2017</c:v>
                </c:pt>
                <c:pt idx="22">
                  <c:v>23/04/2017</c:v>
                </c:pt>
                <c:pt idx="23">
                  <c:v>24/04/2017</c:v>
                </c:pt>
                <c:pt idx="24">
                  <c:v>25/04/2017</c:v>
                </c:pt>
                <c:pt idx="25">
                  <c:v>26/04/2017</c:v>
                </c:pt>
                <c:pt idx="26">
                  <c:v>27/04/2017</c:v>
                </c:pt>
                <c:pt idx="27">
                  <c:v>28/04/2017</c:v>
                </c:pt>
                <c:pt idx="28">
                  <c:v>29/04/2017</c:v>
                </c:pt>
                <c:pt idx="29">
                  <c:v>30/04/2017</c:v>
                </c:pt>
              </c:strCache>
            </c:strRef>
          </c:cat>
          <c:val>
            <c:numRef>
              <c:f>pourcentage!$D$3:$D$34</c:f>
              <c:numCache>
                <c:formatCode>_(* #,##0_);_(* \(#,##0\);_(* "-"_);_(@_)</c:formatCode>
                <c:ptCount val="32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22540896"/>
        <c:axId val="922534912"/>
      </c:barChart>
      <c:lineChart>
        <c:grouping val="standard"/>
        <c:varyColors val="0"/>
        <c:ser>
          <c:idx val="1"/>
          <c:order val="1"/>
          <c:tx>
            <c:strRef>
              <c:f>pourcentage!$E$1:$E$2</c:f>
              <c:strCache>
                <c:ptCount val="2"/>
                <c:pt idx="0">
                  <c:v>Colis</c:v>
                </c:pt>
                <c:pt idx="1">
                  <c:v>Avisé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pourcentage!$A$3:$A$34</c:f>
              <c:strCache>
                <c:ptCount val="30"/>
                <c:pt idx="0">
                  <c:v>01/04/2017</c:v>
                </c:pt>
                <c:pt idx="1">
                  <c:v>02/04/2017</c:v>
                </c:pt>
                <c:pt idx="2">
                  <c:v>03/04/2017</c:v>
                </c:pt>
                <c:pt idx="3">
                  <c:v>04/04/2017</c:v>
                </c:pt>
                <c:pt idx="4">
                  <c:v>05/04/2017</c:v>
                </c:pt>
                <c:pt idx="5">
                  <c:v>06/04/2017</c:v>
                </c:pt>
                <c:pt idx="6">
                  <c:v>07/04/2017</c:v>
                </c:pt>
                <c:pt idx="7">
                  <c:v>08/04/2017</c:v>
                </c:pt>
                <c:pt idx="8">
                  <c:v>09/04/2017</c:v>
                </c:pt>
                <c:pt idx="9">
                  <c:v>10/04/2017</c:v>
                </c:pt>
                <c:pt idx="10">
                  <c:v>11/04/2017</c:v>
                </c:pt>
                <c:pt idx="11">
                  <c:v>12/04/2017</c:v>
                </c:pt>
                <c:pt idx="12">
                  <c:v>13/04/2017</c:v>
                </c:pt>
                <c:pt idx="13">
                  <c:v>14/04/2017</c:v>
                </c:pt>
                <c:pt idx="14">
                  <c:v>15/04/2017</c:v>
                </c:pt>
                <c:pt idx="15">
                  <c:v>16/04/2017</c:v>
                </c:pt>
                <c:pt idx="16">
                  <c:v>17/04/2017</c:v>
                </c:pt>
                <c:pt idx="17">
                  <c:v>18/04/2017</c:v>
                </c:pt>
                <c:pt idx="18">
                  <c:v>19/04/2017</c:v>
                </c:pt>
                <c:pt idx="19">
                  <c:v>20/04/2017</c:v>
                </c:pt>
                <c:pt idx="20">
                  <c:v>21/04/2017</c:v>
                </c:pt>
                <c:pt idx="21">
                  <c:v>22/04/2017</c:v>
                </c:pt>
                <c:pt idx="22">
                  <c:v>23/04/2017</c:v>
                </c:pt>
                <c:pt idx="23">
                  <c:v>24/04/2017</c:v>
                </c:pt>
                <c:pt idx="24">
                  <c:v>25/04/2017</c:v>
                </c:pt>
                <c:pt idx="25">
                  <c:v>26/04/2017</c:v>
                </c:pt>
                <c:pt idx="26">
                  <c:v>27/04/2017</c:v>
                </c:pt>
                <c:pt idx="27">
                  <c:v>28/04/2017</c:v>
                </c:pt>
                <c:pt idx="28">
                  <c:v>29/04/2017</c:v>
                </c:pt>
                <c:pt idx="29">
                  <c:v>30/04/2017</c:v>
                </c:pt>
              </c:strCache>
            </c:strRef>
          </c:cat>
          <c:val>
            <c:numRef>
              <c:f>pourcentage!$E$3:$E$34</c:f>
              <c:numCache>
                <c:formatCode>_(* #,##0_);_(* \(#,##0\);_(* "-"_);_(@_)</c:formatCode>
                <c:ptCount val="32"/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22527840"/>
        <c:axId val="922537632"/>
      </c:lineChart>
      <c:dateAx>
        <c:axId val="922540896"/>
        <c:scaling>
          <c:orientation val="minMax"/>
        </c:scaling>
        <c:delete val="0"/>
        <c:axPos val="b"/>
        <c:numFmt formatCode="ddd\ dd\ mmm\ yy" sourceLinked="0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2534912"/>
        <c:crosses val="autoZero"/>
        <c:auto val="1"/>
        <c:lblOffset val="100"/>
        <c:baseTimeUnit val="days"/>
      </c:dateAx>
      <c:valAx>
        <c:axId val="922534912"/>
        <c:scaling>
          <c:orientation val="minMax"/>
          <c:max val="3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* #,##0_);_(* \(#,##0\);_(* &quot;-&quot;_);_(@_)" sourceLinked="1"/>
        <c:majorTickMark val="none"/>
        <c:minorTickMark val="none"/>
        <c:tickLblPos val="nextTo"/>
        <c:spPr>
          <a:ln w="6350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2540896"/>
        <c:crosses val="autoZero"/>
        <c:crossBetween val="between"/>
      </c:valAx>
      <c:dateAx>
        <c:axId val="922527840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922537632"/>
        <c:crosses val="autoZero"/>
        <c:auto val="1"/>
        <c:lblOffset val="100"/>
        <c:baseTimeUnit val="days"/>
      </c:dateAx>
      <c:valAx>
        <c:axId val="922537632"/>
        <c:scaling>
          <c:orientation val="minMax"/>
          <c:max val="30"/>
        </c:scaling>
        <c:delete val="0"/>
        <c:axPos val="r"/>
        <c:numFmt formatCode="_(* #,##0_);_(* \(#,##0\);_(* &quot;-&quot;_);_(@_)" sourceLinked="1"/>
        <c:majorTickMark val="out"/>
        <c:minorTickMark val="none"/>
        <c:tickLblPos val="nextTo"/>
        <c:spPr>
          <a:ln w="3175">
            <a:solidFill>
              <a:srgbClr val="FF0000"/>
            </a:solidFill>
            <a:prstDash val="solid"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22527840"/>
        <c:crosses val="max"/>
        <c:crossBetween val="between"/>
      </c:valAx>
      <c:spPr>
        <a:noFill/>
        <a:ln w="25400">
          <a:noFill/>
        </a:ln>
      </c:spPr>
    </c:plotArea>
    <c:legend>
      <c:legendPos val="b"/>
      <c:layout/>
      <c:overlay val="0"/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050" b="1" i="0" u="none" strike="noStrike" kern="1200" spc="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r>
              <a:rPr lang="en-US" sz="1050" b="1">
                <a:solidFill>
                  <a:schemeClr val="tx1"/>
                </a:solidFill>
                <a:latin typeface="Bookman Old Style" panose="02050604050505020204" pitchFamily="18" charset="0"/>
              </a:rPr>
              <a:t>% LR Avisés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34397600299962505"/>
          <c:y val="0.1547249647390691"/>
          <c:w val="0.503369083174948"/>
          <c:h val="0.82013408408575161"/>
        </c:manualLayout>
      </c:layout>
      <c:lineChart>
        <c:grouping val="stacke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dash"/>
            <c:size val="20"/>
            <c:spPr>
              <a:solidFill>
                <a:srgbClr val="FF0000"/>
              </a:solidFill>
              <a:ln w="9525">
                <a:noFill/>
              </a:ln>
              <a:effectLst/>
            </c:spPr>
          </c:marker>
          <c:dPt>
            <c:idx val="0"/>
            <c:marker>
              <c:symbol val="picture"/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</c:dPt>
          <c:dLbls>
            <c:dLbl>
              <c:idx val="0"/>
              <c:layout>
                <c:manualLayout>
                  <c:x val="-0.26828243060526524"/>
                  <c:y val="-7.2801883544528725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chemeClr val="tx1"/>
                      </a:solidFill>
                      <a:latin typeface="Book Antiqua" panose="02040602050305030304" pitchFamily="18" charset="0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23353535353535348"/>
                      <c:h val="7.9783732957216733E-2"/>
                    </c:manualLayout>
                  </c15:layout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Matrice!$N$4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22539808"/>
        <c:axId val="922541984"/>
      </c:lineChart>
      <c:catAx>
        <c:axId val="922539808"/>
        <c:scaling>
          <c:orientation val="minMax"/>
        </c:scaling>
        <c:delete val="1"/>
        <c:axPos val="b"/>
        <c:majorTickMark val="none"/>
        <c:minorTickMark val="none"/>
        <c:tickLblPos val="nextTo"/>
        <c:crossAx val="922541984"/>
        <c:crosses val="autoZero"/>
        <c:auto val="1"/>
        <c:lblAlgn val="ctr"/>
        <c:lblOffset val="100"/>
        <c:noMultiLvlLbl val="0"/>
      </c:catAx>
      <c:valAx>
        <c:axId val="922541984"/>
        <c:scaling>
          <c:orientation val="minMax"/>
          <c:max val="1"/>
          <c:min val="0"/>
        </c:scaling>
        <c:delete val="0"/>
        <c:axPos val="l"/>
        <c:majorGridlines>
          <c:spPr>
            <a:ln w="12700" cap="flat" cmpd="sng" algn="ctr">
              <a:solidFill>
                <a:schemeClr val="accent3"/>
              </a:solidFill>
              <a:prstDash val="solid"/>
              <a:miter lim="800000"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/>
                </a:solidFill>
                <a:latin typeface="Book Antiqua" panose="02040602050305030304" pitchFamily="18" charset="0"/>
                <a:ea typeface="+mn-ea"/>
                <a:cs typeface="+mn-cs"/>
              </a:defRPr>
            </a:pPr>
            <a:endParaRPr lang="fr-FR"/>
          </a:p>
        </c:txPr>
        <c:crossAx val="9225398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showDLblsOverMax val="0"/>
  </c:chart>
  <c:spPr>
    <a:gradFill>
      <a:gsLst>
        <a:gs pos="21000">
          <a:srgbClr val="FF0000"/>
        </a:gs>
        <a:gs pos="58000">
          <a:srgbClr val="FFC000"/>
        </a:gs>
        <a:gs pos="91000">
          <a:srgbClr val="00B050"/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>
      <a:bevelT/>
    </a:sp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050" b="1" i="0" u="none" strike="noStrike" kern="1200" spc="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r>
              <a:rPr lang="en-US" sz="1050" b="1">
                <a:solidFill>
                  <a:schemeClr val="tx1"/>
                </a:solidFill>
                <a:latin typeface="Bookman Old Style" panose="02050604050505020204" pitchFamily="18" charset="0"/>
              </a:rPr>
              <a:t>% Colis Avisés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34397600299962505"/>
          <c:y val="0.1547249647390691"/>
          <c:w val="0.503369083174948"/>
          <c:h val="0.82013408408575161"/>
        </c:manualLayout>
      </c:layout>
      <c:lineChart>
        <c:grouping val="stacke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dash"/>
            <c:size val="20"/>
            <c:spPr>
              <a:solidFill>
                <a:srgbClr val="FF0000"/>
              </a:solidFill>
              <a:ln w="9525">
                <a:noFill/>
              </a:ln>
              <a:effectLst/>
            </c:spPr>
          </c:marker>
          <c:dPt>
            <c:idx val="0"/>
            <c:marker>
              <c:symbol val="picture"/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</c:dPt>
          <c:dLbls>
            <c:dLbl>
              <c:idx val="0"/>
              <c:layout>
                <c:manualLayout>
                  <c:x val="-0.26828243060526524"/>
                  <c:y val="-7.2801883544528725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chemeClr val="tx1"/>
                      </a:solidFill>
                      <a:latin typeface="Book Antiqua" panose="02040602050305030304" pitchFamily="18" charset="0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23353535353535348"/>
                      <c:h val="7.9783732957216733E-2"/>
                    </c:manualLayout>
                  </c15:layout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Matrice!$N$5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22537088"/>
        <c:axId val="922526752"/>
      </c:lineChart>
      <c:catAx>
        <c:axId val="922537088"/>
        <c:scaling>
          <c:orientation val="minMax"/>
        </c:scaling>
        <c:delete val="1"/>
        <c:axPos val="b"/>
        <c:majorTickMark val="none"/>
        <c:minorTickMark val="none"/>
        <c:tickLblPos val="nextTo"/>
        <c:crossAx val="922526752"/>
        <c:crosses val="autoZero"/>
        <c:auto val="1"/>
        <c:lblAlgn val="ctr"/>
        <c:lblOffset val="100"/>
        <c:noMultiLvlLbl val="0"/>
      </c:catAx>
      <c:valAx>
        <c:axId val="922526752"/>
        <c:scaling>
          <c:orientation val="minMax"/>
          <c:max val="1"/>
          <c:min val="0"/>
        </c:scaling>
        <c:delete val="0"/>
        <c:axPos val="l"/>
        <c:majorGridlines>
          <c:spPr>
            <a:ln w="12700" cap="flat" cmpd="sng" algn="ctr">
              <a:solidFill>
                <a:schemeClr val="accent3"/>
              </a:solidFill>
              <a:prstDash val="solid"/>
              <a:miter lim="800000"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/>
                </a:solidFill>
                <a:latin typeface="Book Antiqua" panose="02040602050305030304" pitchFamily="18" charset="0"/>
                <a:ea typeface="+mn-ea"/>
                <a:cs typeface="+mn-cs"/>
              </a:defRPr>
            </a:pPr>
            <a:endParaRPr lang="fr-FR"/>
          </a:p>
        </c:txPr>
        <c:crossAx val="9225370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showDLblsOverMax val="0"/>
  </c:chart>
  <c:spPr>
    <a:gradFill>
      <a:gsLst>
        <a:gs pos="21000">
          <a:srgbClr val="0070C0"/>
        </a:gs>
        <a:gs pos="68000">
          <a:srgbClr val="FF0000"/>
        </a:gs>
        <a:gs pos="91000">
          <a:srgbClr val="FFFF00"/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>
      <a:bevelT/>
    </a:sp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050" b="1" i="0" u="none" strike="noStrike" kern="1200" spc="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r>
              <a:rPr lang="en-US" sz="1050" b="1">
                <a:solidFill>
                  <a:schemeClr val="tx1"/>
                </a:solidFill>
                <a:latin typeface="Bookman Old Style" panose="02050604050505020204" pitchFamily="18" charset="0"/>
              </a:rPr>
              <a:t>% Suivi</a:t>
            </a:r>
            <a:r>
              <a:rPr lang="en-US" sz="1050" b="1" baseline="0">
                <a:solidFill>
                  <a:schemeClr val="tx1"/>
                </a:solidFill>
                <a:latin typeface="Bookman Old Style" panose="02050604050505020204" pitchFamily="18" charset="0"/>
              </a:rPr>
              <a:t> Avisés</a:t>
            </a:r>
            <a:endParaRPr lang="en-US" sz="1050" b="1">
              <a:solidFill>
                <a:schemeClr val="tx1"/>
              </a:solidFill>
              <a:latin typeface="Bookman Old Style" panose="02050604050505020204" pitchFamily="18" charset="0"/>
            </a:endParaRP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34397600299962505"/>
          <c:y val="0.1547249647390691"/>
          <c:w val="0.503369083174948"/>
          <c:h val="0.82013408408575161"/>
        </c:manualLayout>
      </c:layout>
      <c:lineChart>
        <c:grouping val="stacke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dash"/>
            <c:size val="20"/>
            <c:spPr>
              <a:solidFill>
                <a:srgbClr val="FF0000"/>
              </a:solidFill>
              <a:ln w="9525">
                <a:noFill/>
              </a:ln>
              <a:effectLst/>
            </c:spPr>
          </c:marker>
          <c:dPt>
            <c:idx val="0"/>
            <c:marker>
              <c:symbol val="picture"/>
              <c:spPr>
                <a:blipFill>
                  <a:blip xmlns:r="http://schemas.openxmlformats.org/officeDocument/2006/relationships" r:embed="rId1"/>
                  <a:stretch>
                    <a:fillRect/>
                  </a:stretch>
                </a:blipFill>
                <a:ln w="25400">
                  <a:noFill/>
                </a:ln>
                <a:effectLst/>
              </c:spPr>
            </c:marker>
            <c:bubble3D val="0"/>
          </c:dPt>
          <c:dLbls>
            <c:dLbl>
              <c:idx val="0"/>
              <c:layout>
                <c:manualLayout>
                  <c:x val="-0.26828243060526524"/>
                  <c:y val="-7.2801883544528725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900" b="1" i="0" u="none" strike="noStrike" kern="1200" baseline="0">
                      <a:solidFill>
                        <a:schemeClr val="tx1"/>
                      </a:solidFill>
                      <a:latin typeface="Book Antiqua" panose="02040602050305030304" pitchFamily="18" charset="0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23353535353535348"/>
                      <c:h val="7.9783732957216733E-2"/>
                    </c:manualLayout>
                  </c15:layout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Matrice!$N$6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22530560"/>
        <c:axId val="922538176"/>
      </c:lineChart>
      <c:catAx>
        <c:axId val="922530560"/>
        <c:scaling>
          <c:orientation val="minMax"/>
        </c:scaling>
        <c:delete val="1"/>
        <c:axPos val="b"/>
        <c:majorTickMark val="none"/>
        <c:minorTickMark val="none"/>
        <c:tickLblPos val="nextTo"/>
        <c:crossAx val="922538176"/>
        <c:crosses val="autoZero"/>
        <c:auto val="1"/>
        <c:lblAlgn val="ctr"/>
        <c:lblOffset val="100"/>
        <c:noMultiLvlLbl val="0"/>
      </c:catAx>
      <c:valAx>
        <c:axId val="922538176"/>
        <c:scaling>
          <c:orientation val="minMax"/>
          <c:max val="1"/>
          <c:min val="0"/>
        </c:scaling>
        <c:delete val="0"/>
        <c:axPos val="l"/>
        <c:majorGridlines>
          <c:spPr>
            <a:ln w="12700" cap="flat" cmpd="sng" algn="ctr">
              <a:solidFill>
                <a:schemeClr val="accent3"/>
              </a:solidFill>
              <a:prstDash val="solid"/>
              <a:miter lim="800000"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/>
                </a:solidFill>
                <a:latin typeface="Book Antiqua" panose="02040602050305030304" pitchFamily="18" charset="0"/>
                <a:ea typeface="+mn-ea"/>
                <a:cs typeface="+mn-cs"/>
              </a:defRPr>
            </a:pPr>
            <a:endParaRPr lang="fr-FR"/>
          </a:p>
        </c:txPr>
        <c:crossAx val="9225305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showDLblsOverMax val="0"/>
  </c:chart>
  <c:spPr>
    <a:gradFill>
      <a:gsLst>
        <a:gs pos="21000">
          <a:srgbClr val="7030A0"/>
        </a:gs>
        <a:gs pos="58000">
          <a:srgbClr val="0070C0"/>
        </a:gs>
        <a:gs pos="98000">
          <a:srgbClr val="00B050"/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>
      <a:bevelT/>
    </a:sp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5.xml"/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15240</xdr:colOff>
      <xdr:row>3</xdr:row>
      <xdr:rowOff>175260</xdr:rowOff>
    </xdr:from>
    <xdr:to>
      <xdr:col>14</xdr:col>
      <xdr:colOff>266700</xdr:colOff>
      <xdr:row>25</xdr:row>
      <xdr:rowOff>106680</xdr:rowOff>
    </xdr:to>
    <xdr:graphicFrame macro="">
      <xdr:nvGraphicFramePr>
        <xdr:cNvPr id="1065" name="Graphique 6"/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784860</xdr:colOff>
      <xdr:row>27</xdr:row>
      <xdr:rowOff>0</xdr:rowOff>
    </xdr:from>
    <xdr:to>
      <xdr:col>14</xdr:col>
      <xdr:colOff>243840</xdr:colOff>
      <xdr:row>48</xdr:row>
      <xdr:rowOff>129540</xdr:rowOff>
    </xdr:to>
    <xdr:graphicFrame macro="">
      <xdr:nvGraphicFramePr>
        <xdr:cNvPr id="1066" name="Graphique 7"/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358140</xdr:colOff>
      <xdr:row>3</xdr:row>
      <xdr:rowOff>114300</xdr:rowOff>
    </xdr:from>
    <xdr:to>
      <xdr:col>16</xdr:col>
      <xdr:colOff>22860</xdr:colOff>
      <xdr:row>8</xdr:row>
      <xdr:rowOff>99060</xdr:rowOff>
    </xdr:to>
    <xdr:sp macro="[0]!Bouton1_Cliquer" textlink="">
      <xdr:nvSpPr>
        <xdr:cNvPr id="2" name="Rectangle à coins arrondis 1"/>
        <xdr:cNvSpPr/>
      </xdr:nvSpPr>
      <xdr:spPr>
        <a:xfrm>
          <a:off x="11056620" y="586740"/>
          <a:ext cx="2438400" cy="92964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endParaRPr lang="fr-FR" sz="1800" b="1">
            <a:latin typeface="Bookman Old Style" panose="02050604050505020204" pitchFamily="18" charset="0"/>
          </a:endParaRPr>
        </a:p>
        <a:p>
          <a:pPr algn="ctr"/>
          <a:r>
            <a:rPr lang="fr-FR" sz="1800" b="1">
              <a:latin typeface="Bookman Old Style" panose="02050604050505020204" pitchFamily="18" charset="0"/>
            </a:rPr>
            <a:t>Menu</a:t>
          </a:r>
        </a:p>
      </xdr:txBody>
    </xdr:sp>
    <xdr:clientData/>
  </xdr:twoCellAnchor>
  <xdr:twoCellAnchor>
    <xdr:from>
      <xdr:col>0</xdr:col>
      <xdr:colOff>868680</xdr:colOff>
      <xdr:row>9</xdr:row>
      <xdr:rowOff>15240</xdr:rowOff>
    </xdr:from>
    <xdr:to>
      <xdr:col>2</xdr:col>
      <xdr:colOff>213360</xdr:colOff>
      <xdr:row>10</xdr:row>
      <xdr:rowOff>137160</xdr:rowOff>
    </xdr:to>
    <xdr:sp macro="[0]!horloge" textlink="">
      <xdr:nvSpPr>
        <xdr:cNvPr id="3" name="Rectangle à coins arrondis 2"/>
        <xdr:cNvSpPr/>
      </xdr:nvSpPr>
      <xdr:spPr>
        <a:xfrm>
          <a:off x="868680" y="1615440"/>
          <a:ext cx="1325880" cy="3048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Bookman Old Style" panose="02050604050505020204" pitchFamily="18" charset="0"/>
            </a:rPr>
            <a:t>Marche/Arrêt</a:t>
          </a:r>
        </a:p>
      </xdr:txBody>
    </xdr:sp>
    <xdr:clientData/>
  </xdr:twoCellAnchor>
  <xdr:twoCellAnchor>
    <xdr:from>
      <xdr:col>2</xdr:col>
      <xdr:colOff>449580</xdr:colOff>
      <xdr:row>5</xdr:row>
      <xdr:rowOff>106680</xdr:rowOff>
    </xdr:from>
    <xdr:to>
      <xdr:col>4</xdr:col>
      <xdr:colOff>45720</xdr:colOff>
      <xdr:row>7</xdr:row>
      <xdr:rowOff>83820</xdr:rowOff>
    </xdr:to>
    <xdr:sp macro="[0]!horloge" textlink="$P$11">
      <xdr:nvSpPr>
        <xdr:cNvPr id="4" name="Cube 3"/>
        <xdr:cNvSpPr/>
      </xdr:nvSpPr>
      <xdr:spPr>
        <a:xfrm>
          <a:off x="2430780" y="952500"/>
          <a:ext cx="1181100" cy="365760"/>
        </a:xfrm>
        <a:prstGeom prst="cube">
          <a:avLst/>
        </a:prstGeom>
        <a:solidFill>
          <a:schemeClr val="tx1"/>
        </a:solidFill>
        <a:ln w="19050"/>
        <a:effectLst>
          <a:outerShdw blurRad="50800" dist="38100" dir="5400000" algn="t" rotWithShape="0">
            <a:prstClr val="black">
              <a:alpha val="40000"/>
            </a:prstClr>
          </a:outerShdw>
        </a:effectLst>
        <a:scene3d>
          <a:camera prst="orthographicFront"/>
          <a:lightRig rig="twoPt" dir="t"/>
        </a:scene3d>
        <a:sp3d prstMaterial="metal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73A53779-BB97-4542-826A-395BEE527B23}" type="TxLink">
            <a:rPr lang="en-US" sz="1600" b="0" i="0" u="none" strike="noStrike">
              <a:solidFill>
                <a:schemeClr val="bg1"/>
              </a:solidFill>
              <a:latin typeface="Agency FB" panose="020B0503020202020204" pitchFamily="34" charset="0"/>
              <a:ea typeface="Tahoma"/>
              <a:cs typeface="Tahoma"/>
            </a:rPr>
            <a:pPr algn="ctr"/>
            <a:t>14:14:33</a:t>
          </a:fld>
          <a:endParaRPr lang="fr-FR" sz="1600">
            <a:solidFill>
              <a:schemeClr val="bg1"/>
            </a:solidFill>
            <a:latin typeface="Agency FB" panose="020B0503020202020204" pitchFamily="34" charset="0"/>
          </a:endParaRPr>
        </a:p>
      </xdr:txBody>
    </xdr:sp>
    <xdr:clientData/>
  </xdr:twoCellAnchor>
  <xdr:twoCellAnchor>
    <xdr:from>
      <xdr:col>1</xdr:col>
      <xdr:colOff>563880</xdr:colOff>
      <xdr:row>40</xdr:row>
      <xdr:rowOff>118110</xdr:rowOff>
    </xdr:from>
    <xdr:to>
      <xdr:col>3</xdr:col>
      <xdr:colOff>236220</xdr:colOff>
      <xdr:row>57</xdr:row>
      <xdr:rowOff>83820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220980</xdr:colOff>
      <xdr:row>40</xdr:row>
      <xdr:rowOff>160020</xdr:rowOff>
    </xdr:from>
    <xdr:to>
      <xdr:col>5</xdr:col>
      <xdr:colOff>685800</xdr:colOff>
      <xdr:row>57</xdr:row>
      <xdr:rowOff>121920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350520</xdr:colOff>
      <xdr:row>40</xdr:row>
      <xdr:rowOff>167640</xdr:rowOff>
    </xdr:from>
    <xdr:to>
      <xdr:col>8</xdr:col>
      <xdr:colOff>22860</xdr:colOff>
      <xdr:row>57</xdr:row>
      <xdr:rowOff>133350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8"/>
  <sheetViews>
    <sheetView showGridLines="0" workbookViewId="0">
      <selection activeCell="D7" sqref="D7"/>
    </sheetView>
  </sheetViews>
  <sheetFormatPr baseColWidth="10" defaultRowHeight="14.4" x14ac:dyDescent="0.3"/>
  <cols>
    <col min="1" max="1" width="17.21875" bestFit="1" customWidth="1"/>
    <col min="2" max="2" width="12.77734375" customWidth="1"/>
    <col min="3" max="3" width="10.77734375" customWidth="1"/>
    <col min="4" max="4" width="12.77734375" customWidth="1"/>
    <col min="5" max="5" width="10.77734375" customWidth="1"/>
    <col min="16" max="16" width="15.5546875" bestFit="1" customWidth="1"/>
  </cols>
  <sheetData>
    <row r="1" spans="1:16" ht="16.95" customHeight="1" x14ac:dyDescent="0.3">
      <c r="A1" s="36">
        <f ca="1">TODAY()</f>
        <v>42827</v>
      </c>
      <c r="B1" s="45" t="s">
        <v>48</v>
      </c>
      <c r="C1" s="46"/>
      <c r="D1" s="45" t="s">
        <v>45</v>
      </c>
      <c r="E1" s="46"/>
    </row>
    <row r="2" spans="1:16" ht="23.4" x14ac:dyDescent="0.45">
      <c r="A2" s="41" t="s">
        <v>47</v>
      </c>
      <c r="B2" s="41" t="s">
        <v>49</v>
      </c>
      <c r="C2" s="41" t="s">
        <v>52</v>
      </c>
      <c r="D2" s="41" t="s">
        <v>49</v>
      </c>
      <c r="E2" s="41" t="s">
        <v>52</v>
      </c>
      <c r="J2" s="30"/>
    </row>
    <row r="3" spans="1:16" ht="15" customHeight="1" x14ac:dyDescent="0.3">
      <c r="A3" s="34">
        <f ca="1">A1-DAY(A1)+1</f>
        <v>42826</v>
      </c>
      <c r="B3" s="14"/>
      <c r="C3" s="14"/>
      <c r="D3" s="14"/>
      <c r="E3" s="14"/>
      <c r="J3" s="49" t="str">
        <f ca="1">PROPER(TEXT(TODAY(),"mmmm aaaa"))</f>
        <v>Avril 2017</v>
      </c>
      <c r="K3" s="50"/>
      <c r="L3" s="50"/>
      <c r="P3" s="33"/>
    </row>
    <row r="4" spans="1:16" x14ac:dyDescent="0.3">
      <c r="A4" s="34">
        <f ca="1">IF(A3&lt;&gt;"",IF(MONTH(A3+1)=MONTH(A3),A3+1,""),"")</f>
        <v>42827</v>
      </c>
      <c r="B4" s="14"/>
      <c r="C4" s="14"/>
      <c r="D4" s="14"/>
      <c r="E4" s="14"/>
      <c r="P4" s="31"/>
    </row>
    <row r="5" spans="1:16" ht="15" x14ac:dyDescent="0.35">
      <c r="A5" s="35">
        <f t="shared" ref="A5:A33" ca="1" si="0">IF(A4&lt;&gt;"",IF(MONTH(A4+1)=MONTH(A4),A4+1,""),"")</f>
        <v>42828</v>
      </c>
      <c r="B5" s="14"/>
      <c r="C5" s="14"/>
      <c r="D5" s="14"/>
      <c r="E5" s="14"/>
      <c r="P5" s="32"/>
    </row>
    <row r="6" spans="1:16" x14ac:dyDescent="0.3">
      <c r="A6" s="35">
        <f t="shared" ca="1" si="0"/>
        <v>42829</v>
      </c>
      <c r="B6" s="14"/>
      <c r="C6" s="14"/>
      <c r="D6" s="14"/>
      <c r="E6" s="14"/>
    </row>
    <row r="7" spans="1:16" x14ac:dyDescent="0.3">
      <c r="A7" s="35">
        <f t="shared" ca="1" si="0"/>
        <v>42830</v>
      </c>
      <c r="B7" s="14"/>
      <c r="C7" s="14"/>
      <c r="D7" s="14"/>
      <c r="E7" s="14"/>
    </row>
    <row r="8" spans="1:16" x14ac:dyDescent="0.3">
      <c r="A8" s="35">
        <f t="shared" ca="1" si="0"/>
        <v>42831</v>
      </c>
      <c r="B8" s="14"/>
      <c r="C8" s="14"/>
      <c r="D8" s="14"/>
      <c r="E8" s="14"/>
    </row>
    <row r="9" spans="1:16" x14ac:dyDescent="0.3">
      <c r="A9" s="35">
        <f t="shared" ca="1" si="0"/>
        <v>42832</v>
      </c>
      <c r="B9" s="14"/>
      <c r="C9" s="14"/>
      <c r="D9" s="14"/>
      <c r="E9" s="14"/>
    </row>
    <row r="10" spans="1:16" x14ac:dyDescent="0.3">
      <c r="A10" s="35">
        <f t="shared" ca="1" si="0"/>
        <v>42833</v>
      </c>
      <c r="B10" s="14"/>
      <c r="C10" s="14"/>
      <c r="D10" s="14"/>
      <c r="E10" s="14"/>
    </row>
    <row r="11" spans="1:16" x14ac:dyDescent="0.3">
      <c r="A11" s="35">
        <f t="shared" ca="1" si="0"/>
        <v>42834</v>
      </c>
      <c r="B11" s="14"/>
      <c r="C11" s="14"/>
      <c r="D11" s="14"/>
      <c r="E11" s="14"/>
      <c r="P11" s="40">
        <v>42827.480312500003</v>
      </c>
    </row>
    <row r="12" spans="1:16" x14ac:dyDescent="0.3">
      <c r="A12" s="35">
        <f t="shared" ca="1" si="0"/>
        <v>42835</v>
      </c>
      <c r="B12" s="14"/>
      <c r="C12" s="14"/>
      <c r="D12" s="14"/>
      <c r="E12" s="14"/>
    </row>
    <row r="13" spans="1:16" x14ac:dyDescent="0.3">
      <c r="A13" s="35">
        <f t="shared" ca="1" si="0"/>
        <v>42836</v>
      </c>
      <c r="B13" s="14"/>
      <c r="C13" s="14"/>
      <c r="D13" s="14"/>
      <c r="E13" s="14"/>
    </row>
    <row r="14" spans="1:16" x14ac:dyDescent="0.3">
      <c r="A14" s="35">
        <f t="shared" ca="1" si="0"/>
        <v>42837</v>
      </c>
      <c r="B14" s="14"/>
      <c r="C14" s="14"/>
      <c r="D14" s="14"/>
      <c r="E14" s="14"/>
    </row>
    <row r="15" spans="1:16" x14ac:dyDescent="0.3">
      <c r="A15" s="35">
        <f t="shared" ca="1" si="0"/>
        <v>42838</v>
      </c>
      <c r="B15" s="14"/>
      <c r="C15" s="14"/>
      <c r="D15" s="14"/>
      <c r="E15" s="14"/>
    </row>
    <row r="16" spans="1:16" x14ac:dyDescent="0.3">
      <c r="A16" s="35">
        <f t="shared" ca="1" si="0"/>
        <v>42839</v>
      </c>
      <c r="B16" s="14"/>
      <c r="C16" s="14"/>
      <c r="D16" s="14"/>
      <c r="E16" s="14"/>
    </row>
    <row r="17" spans="1:5" x14ac:dyDescent="0.3">
      <c r="A17" s="35">
        <f t="shared" ca="1" si="0"/>
        <v>42840</v>
      </c>
      <c r="B17" s="14"/>
      <c r="C17" s="14"/>
      <c r="D17" s="14"/>
      <c r="E17" s="14"/>
    </row>
    <row r="18" spans="1:5" x14ac:dyDescent="0.3">
      <c r="A18" s="35">
        <f t="shared" ca="1" si="0"/>
        <v>42841</v>
      </c>
      <c r="B18" s="14"/>
      <c r="C18" s="14"/>
      <c r="D18" s="14"/>
      <c r="E18" s="14"/>
    </row>
    <row r="19" spans="1:5" x14ac:dyDescent="0.3">
      <c r="A19" s="35">
        <f t="shared" ca="1" si="0"/>
        <v>42842</v>
      </c>
      <c r="B19" s="14"/>
      <c r="C19" s="14"/>
      <c r="D19" s="14"/>
      <c r="E19" s="14"/>
    </row>
    <row r="20" spans="1:5" x14ac:dyDescent="0.3">
      <c r="A20" s="35">
        <f t="shared" ca="1" si="0"/>
        <v>42843</v>
      </c>
      <c r="B20" s="14"/>
      <c r="C20" s="14"/>
      <c r="D20" s="14"/>
      <c r="E20" s="14"/>
    </row>
    <row r="21" spans="1:5" x14ac:dyDescent="0.3">
      <c r="A21" s="35">
        <f t="shared" ca="1" si="0"/>
        <v>42844</v>
      </c>
      <c r="B21" s="14"/>
      <c r="C21" s="14"/>
      <c r="D21" s="14"/>
      <c r="E21" s="14"/>
    </row>
    <row r="22" spans="1:5" x14ac:dyDescent="0.3">
      <c r="A22" s="35">
        <f t="shared" ca="1" si="0"/>
        <v>42845</v>
      </c>
      <c r="B22" s="14"/>
      <c r="C22" s="14"/>
      <c r="D22" s="14"/>
      <c r="E22" s="14"/>
    </row>
    <row r="23" spans="1:5" x14ac:dyDescent="0.3">
      <c r="A23" s="35">
        <f t="shared" ca="1" si="0"/>
        <v>42846</v>
      </c>
      <c r="B23" s="14"/>
      <c r="C23" s="14"/>
      <c r="D23" s="14"/>
      <c r="E23" s="14"/>
    </row>
    <row r="24" spans="1:5" x14ac:dyDescent="0.3">
      <c r="A24" s="35">
        <f t="shared" ca="1" si="0"/>
        <v>42847</v>
      </c>
      <c r="B24" s="14"/>
      <c r="C24" s="14"/>
      <c r="D24" s="14"/>
      <c r="E24" s="14"/>
    </row>
    <row r="25" spans="1:5" x14ac:dyDescent="0.3">
      <c r="A25" s="35">
        <f t="shared" ca="1" si="0"/>
        <v>42848</v>
      </c>
      <c r="B25" s="14"/>
      <c r="C25" s="14"/>
      <c r="D25" s="14"/>
      <c r="E25" s="14"/>
    </row>
    <row r="26" spans="1:5" x14ac:dyDescent="0.3">
      <c r="A26" s="35">
        <f t="shared" ca="1" si="0"/>
        <v>42849</v>
      </c>
      <c r="B26" s="14"/>
      <c r="C26" s="14"/>
      <c r="D26" s="14"/>
      <c r="E26" s="14"/>
    </row>
    <row r="27" spans="1:5" x14ac:dyDescent="0.3">
      <c r="A27" s="35">
        <f t="shared" ca="1" si="0"/>
        <v>42850</v>
      </c>
      <c r="B27" s="14"/>
      <c r="C27" s="14"/>
      <c r="D27" s="14"/>
      <c r="E27" s="14"/>
    </row>
    <row r="28" spans="1:5" x14ac:dyDescent="0.3">
      <c r="A28" s="35">
        <f t="shared" ca="1" si="0"/>
        <v>42851</v>
      </c>
      <c r="B28" s="14"/>
      <c r="C28" s="14"/>
      <c r="D28" s="14"/>
      <c r="E28" s="14"/>
    </row>
    <row r="29" spans="1:5" x14ac:dyDescent="0.3">
      <c r="A29" s="35">
        <f t="shared" ca="1" si="0"/>
        <v>42852</v>
      </c>
      <c r="B29" s="14"/>
      <c r="C29" s="14"/>
      <c r="D29" s="14"/>
      <c r="E29" s="14"/>
    </row>
    <row r="30" spans="1:5" x14ac:dyDescent="0.3">
      <c r="A30" s="35">
        <f t="shared" ca="1" si="0"/>
        <v>42853</v>
      </c>
      <c r="B30" s="14"/>
      <c r="C30" s="14"/>
      <c r="D30" s="14"/>
      <c r="E30" s="14"/>
    </row>
    <row r="31" spans="1:5" x14ac:dyDescent="0.3">
      <c r="A31" s="35">
        <f t="shared" ca="1" si="0"/>
        <v>42854</v>
      </c>
      <c r="B31" s="14"/>
      <c r="C31" s="14"/>
      <c r="D31" s="14"/>
      <c r="E31" s="14"/>
    </row>
    <row r="32" spans="1:5" x14ac:dyDescent="0.3">
      <c r="A32" s="35">
        <f t="shared" ca="1" si="0"/>
        <v>42855</v>
      </c>
      <c r="B32" s="14"/>
      <c r="C32" s="14"/>
      <c r="D32" s="14"/>
      <c r="E32" s="14"/>
    </row>
    <row r="33" spans="1:5" x14ac:dyDescent="0.3">
      <c r="A33" s="35" t="str">
        <f t="shared" ca="1" si="0"/>
        <v/>
      </c>
      <c r="B33" s="14"/>
      <c r="C33" s="14"/>
      <c r="D33" s="14"/>
      <c r="E33" s="14"/>
    </row>
    <row r="34" spans="1:5" x14ac:dyDescent="0.3">
      <c r="A34" s="13"/>
      <c r="B34" s="14"/>
      <c r="C34" s="14"/>
      <c r="D34" s="14"/>
      <c r="E34" s="14"/>
    </row>
    <row r="35" spans="1:5" ht="15.6" x14ac:dyDescent="0.3">
      <c r="A35" s="39" t="s">
        <v>50</v>
      </c>
      <c r="B35" s="29">
        <f>SUM(B3:B34)</f>
        <v>0</v>
      </c>
      <c r="C35" s="29">
        <f>SUM(C3:C34)</f>
        <v>0</v>
      </c>
      <c r="D35" s="29">
        <f>SUM(D3:D34)</f>
        <v>0</v>
      </c>
      <c r="E35" s="29">
        <f>SUM(E3:E34)</f>
        <v>0</v>
      </c>
    </row>
    <row r="36" spans="1:5" x14ac:dyDescent="0.3">
      <c r="A36" s="12" t="s">
        <v>51</v>
      </c>
      <c r="B36" s="47" t="e">
        <f>C35/B35</f>
        <v>#DIV/0!</v>
      </c>
      <c r="C36" s="48"/>
      <c r="D36" s="47" t="e">
        <f>E35/D35</f>
        <v>#DIV/0!</v>
      </c>
      <c r="E36" s="48"/>
    </row>
    <row r="38" spans="1:5" x14ac:dyDescent="0.3">
      <c r="A38" s="31"/>
      <c r="B38" s="42"/>
    </row>
  </sheetData>
  <mergeCells count="5">
    <mergeCell ref="B1:C1"/>
    <mergeCell ref="D1:E1"/>
    <mergeCell ref="B36:C36"/>
    <mergeCell ref="D36:E36"/>
    <mergeCell ref="J3:L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J292"/>
  <sheetViews>
    <sheetView showGridLines="0" tabSelected="1" workbookViewId="0">
      <selection activeCell="H10" sqref="H10"/>
    </sheetView>
  </sheetViews>
  <sheetFormatPr baseColWidth="10" defaultRowHeight="14.4" x14ac:dyDescent="0.3"/>
  <cols>
    <col min="1" max="1" width="17.33203125" bestFit="1" customWidth="1"/>
    <col min="3" max="6" width="11.5546875" customWidth="1"/>
    <col min="16" max="16" width="17.33203125" bestFit="1" customWidth="1"/>
  </cols>
  <sheetData>
    <row r="1" spans="1:36" ht="19.95" customHeight="1" x14ac:dyDescent="0.3">
      <c r="A1" s="51" t="s">
        <v>0</v>
      </c>
      <c r="B1" s="52"/>
      <c r="C1" s="52"/>
      <c r="D1" s="52"/>
      <c r="E1" s="52"/>
      <c r="F1" s="52"/>
      <c r="G1" s="52"/>
      <c r="H1" s="1"/>
      <c r="I1" s="1"/>
      <c r="J1" s="51" t="s">
        <v>5</v>
      </c>
      <c r="K1" s="52"/>
      <c r="L1" s="52"/>
      <c r="M1" s="52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</row>
    <row r="2" spans="1:36" ht="3" customHeight="1" x14ac:dyDescent="0.3">
      <c r="A2" s="5"/>
      <c r="B2" s="26"/>
      <c r="C2" s="6"/>
      <c r="D2" s="6"/>
      <c r="E2" s="6"/>
      <c r="F2" s="6"/>
      <c r="G2" s="26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</row>
    <row r="3" spans="1:36" x14ac:dyDescent="0.3">
      <c r="A3" s="25" t="s">
        <v>1</v>
      </c>
      <c r="B3" s="4"/>
      <c r="C3" s="1"/>
      <c r="D3" s="53" t="s">
        <v>4</v>
      </c>
      <c r="E3" s="54"/>
      <c r="F3" s="55"/>
      <c r="G3" s="11">
        <v>0</v>
      </c>
      <c r="H3" s="19" t="s">
        <v>65</v>
      </c>
      <c r="I3" s="11">
        <v>0</v>
      </c>
      <c r="J3" s="53" t="s">
        <v>6</v>
      </c>
      <c r="K3" s="54"/>
      <c r="L3" s="54"/>
      <c r="M3" s="28">
        <f>M12-M4-M5</f>
        <v>0</v>
      </c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</row>
    <row r="4" spans="1:36" x14ac:dyDescent="0.3">
      <c r="A4" s="25" t="s">
        <v>2</v>
      </c>
      <c r="B4" s="9"/>
      <c r="C4" s="1"/>
      <c r="D4" s="17"/>
      <c r="E4" s="18"/>
      <c r="F4" s="25" t="s">
        <v>56</v>
      </c>
      <c r="G4" s="11">
        <v>0</v>
      </c>
      <c r="H4" s="19" t="s">
        <v>66</v>
      </c>
      <c r="I4" s="11">
        <v>0</v>
      </c>
      <c r="J4" s="53" t="s">
        <v>68</v>
      </c>
      <c r="K4" s="54"/>
      <c r="L4" s="54"/>
      <c r="M4" s="20">
        <v>0</v>
      </c>
      <c r="N4" s="43" t="e">
        <f>M4/M9</f>
        <v>#DIV/0!</v>
      </c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</row>
    <row r="5" spans="1:36" ht="15" thickBot="1" x14ac:dyDescent="0.35">
      <c r="A5" s="25" t="s">
        <v>3</v>
      </c>
      <c r="B5" s="10"/>
      <c r="C5" s="1"/>
      <c r="D5" s="17"/>
      <c r="E5" s="18"/>
      <c r="F5" s="25" t="s">
        <v>57</v>
      </c>
      <c r="G5" s="11">
        <v>0</v>
      </c>
      <c r="H5" s="19" t="s">
        <v>67</v>
      </c>
      <c r="I5" s="20">
        <v>0</v>
      </c>
      <c r="J5" s="53" t="s">
        <v>69</v>
      </c>
      <c r="K5" s="54"/>
      <c r="L5" s="54"/>
      <c r="M5" s="20">
        <v>0</v>
      </c>
      <c r="N5" s="44" t="e">
        <f>M5/M10</f>
        <v>#DIV/0!</v>
      </c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</row>
    <row r="6" spans="1:36" ht="15.6" thickTop="1" thickBot="1" x14ac:dyDescent="0.35">
      <c r="A6" s="1"/>
      <c r="B6" s="1"/>
      <c r="C6" s="1"/>
      <c r="D6" s="17"/>
      <c r="E6" s="18"/>
      <c r="F6" s="25" t="s">
        <v>58</v>
      </c>
      <c r="G6" s="11">
        <v>0</v>
      </c>
      <c r="H6" s="21" t="s">
        <v>63</v>
      </c>
      <c r="I6" s="27">
        <f>SUM(I3:I5)</f>
        <v>0</v>
      </c>
      <c r="J6" s="63" t="s">
        <v>73</v>
      </c>
      <c r="K6" s="54"/>
      <c r="L6" s="55"/>
      <c r="M6" s="22">
        <v>0</v>
      </c>
      <c r="N6" s="44" t="e">
        <f>M6/M11</f>
        <v>#DIV/0!</v>
      </c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</row>
    <row r="7" spans="1:36" ht="15" thickTop="1" x14ac:dyDescent="0.3">
      <c r="A7" s="1"/>
      <c r="B7" s="1"/>
      <c r="C7" s="1"/>
      <c r="D7" s="17"/>
      <c r="E7" s="18"/>
      <c r="F7" s="25" t="s">
        <v>59</v>
      </c>
      <c r="G7" s="11">
        <v>0</v>
      </c>
      <c r="H7" s="1"/>
      <c r="I7" s="1"/>
      <c r="J7" s="1"/>
      <c r="K7" s="1"/>
      <c r="L7" s="21" t="s">
        <v>64</v>
      </c>
      <c r="M7" s="28">
        <f>SUM(M3:M6)</f>
        <v>0</v>
      </c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</row>
    <row r="8" spans="1:36" x14ac:dyDescent="0.3">
      <c r="A8" s="1"/>
      <c r="B8" s="1"/>
      <c r="C8" s="1"/>
      <c r="D8" s="17"/>
      <c r="E8" s="18"/>
      <c r="F8" s="25" t="s">
        <v>60</v>
      </c>
      <c r="G8" s="11">
        <v>0</v>
      </c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</row>
    <row r="9" spans="1:36" x14ac:dyDescent="0.3">
      <c r="A9" s="37"/>
      <c r="B9" s="1"/>
      <c r="C9" s="1"/>
      <c r="D9" s="17"/>
      <c r="E9" s="18"/>
      <c r="F9" s="25" t="s">
        <v>61</v>
      </c>
      <c r="G9" s="11">
        <v>0</v>
      </c>
      <c r="H9" s="1"/>
      <c r="I9" s="1"/>
      <c r="J9" s="23" t="s">
        <v>70</v>
      </c>
      <c r="K9" s="1"/>
      <c r="L9" s="1"/>
      <c r="M9" s="28">
        <f>I4-G4-G6-G8-G10</f>
        <v>0</v>
      </c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</row>
    <row r="10" spans="1:36" x14ac:dyDescent="0.3">
      <c r="A10" s="1"/>
      <c r="B10" s="1"/>
      <c r="C10" s="1"/>
      <c r="D10" s="17"/>
      <c r="E10" s="18"/>
      <c r="F10" s="25" t="s">
        <v>53</v>
      </c>
      <c r="G10" s="11">
        <v>0</v>
      </c>
      <c r="H10" s="1"/>
      <c r="I10" s="1"/>
      <c r="J10" s="23" t="s">
        <v>71</v>
      </c>
      <c r="K10" s="1"/>
      <c r="L10" s="1"/>
      <c r="M10" s="28">
        <f>I5-G5-G7-G9-G11</f>
        <v>0</v>
      </c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</row>
    <row r="11" spans="1:36" ht="15" thickBot="1" x14ac:dyDescent="0.35">
      <c r="A11" s="1"/>
      <c r="B11" s="1"/>
      <c r="C11" s="1"/>
      <c r="D11" s="17"/>
      <c r="E11" s="18"/>
      <c r="F11" s="25" t="s">
        <v>54</v>
      </c>
      <c r="G11" s="20">
        <v>0</v>
      </c>
      <c r="H11" s="1"/>
      <c r="I11" s="1"/>
      <c r="J11" s="23" t="s">
        <v>72</v>
      </c>
      <c r="K11" s="1"/>
      <c r="L11" s="21"/>
      <c r="M11" s="28">
        <f>I3</f>
        <v>0</v>
      </c>
      <c r="N11" s="1"/>
      <c r="O11" s="1"/>
      <c r="P11" s="38">
        <v>42827.5934375</v>
      </c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</row>
    <row r="12" spans="1:36" ht="15" thickTop="1" x14ac:dyDescent="0.3">
      <c r="A12" s="1"/>
      <c r="B12" s="1"/>
      <c r="C12" s="1"/>
      <c r="D12" s="53" t="s">
        <v>62</v>
      </c>
      <c r="E12" s="54"/>
      <c r="F12" s="55"/>
      <c r="G12" s="27">
        <f>G3-G4-G5-G6-G7-G8-G9-G10-G11</f>
        <v>0</v>
      </c>
      <c r="H12" s="1"/>
      <c r="I12" s="1"/>
      <c r="J12" s="1"/>
      <c r="K12" s="1"/>
      <c r="L12" s="1"/>
      <c r="M12" s="28">
        <f>SUM(M9:M11)</f>
        <v>0</v>
      </c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</row>
    <row r="13" spans="1:36" x14ac:dyDescent="0.3">
      <c r="A13" s="1"/>
      <c r="B13" s="1"/>
      <c r="C13" s="1"/>
      <c r="E13" s="3"/>
      <c r="F13" s="25"/>
      <c r="G13" s="15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</row>
    <row r="14" spans="1:36" ht="19.95" customHeight="1" x14ac:dyDescent="0.3">
      <c r="A14" s="51" t="s">
        <v>7</v>
      </c>
      <c r="B14" s="52"/>
      <c r="C14" s="52"/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2"/>
      <c r="Q14" s="52"/>
      <c r="R14" s="68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</row>
    <row r="15" spans="1:36" ht="3" customHeight="1" x14ac:dyDescent="0.3">
      <c r="A15" s="7"/>
      <c r="B15" s="8"/>
      <c r="C15" s="8"/>
      <c r="D15" s="8"/>
      <c r="E15" s="8"/>
      <c r="F15" s="8"/>
      <c r="G15" s="8"/>
      <c r="H15" s="16"/>
      <c r="I15" s="16"/>
      <c r="J15" s="8"/>
      <c r="K15" s="8"/>
      <c r="L15" s="8"/>
      <c r="M15" s="8"/>
      <c r="N15" s="8"/>
      <c r="O15" s="8"/>
      <c r="P15" s="8"/>
      <c r="Q15" s="8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</row>
    <row r="16" spans="1:36" x14ac:dyDescent="0.3">
      <c r="A16" s="69" t="s">
        <v>26</v>
      </c>
      <c r="B16" s="61" t="s">
        <v>8</v>
      </c>
      <c r="C16" s="62"/>
      <c r="D16" s="61" t="s">
        <v>9</v>
      </c>
      <c r="E16" s="62"/>
      <c r="F16" s="62"/>
      <c r="G16" s="61" t="s">
        <v>10</v>
      </c>
      <c r="H16" s="64" t="s">
        <v>11</v>
      </c>
      <c r="I16" s="65"/>
      <c r="J16" s="51" t="s">
        <v>23</v>
      </c>
      <c r="K16" s="52"/>
      <c r="L16" s="52"/>
      <c r="M16" s="52"/>
      <c r="N16" s="52"/>
      <c r="O16" s="52"/>
      <c r="P16" s="52"/>
      <c r="Q16" s="52"/>
      <c r="R16" s="68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</row>
    <row r="17" spans="1:36" x14ac:dyDescent="0.3">
      <c r="A17" s="60"/>
      <c r="B17" s="62"/>
      <c r="C17" s="62"/>
      <c r="D17" s="62"/>
      <c r="E17" s="62"/>
      <c r="F17" s="62"/>
      <c r="G17" s="62"/>
      <c r="H17" s="66" t="s">
        <v>12</v>
      </c>
      <c r="I17" s="67"/>
      <c r="J17" s="72" t="s">
        <v>16</v>
      </c>
      <c r="K17" s="73"/>
      <c r="L17" s="73"/>
      <c r="M17" s="71" t="s">
        <v>17</v>
      </c>
      <c r="N17" s="67"/>
      <c r="O17" s="67"/>
      <c r="P17" s="67"/>
      <c r="Q17" s="67"/>
      <c r="R17" s="68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</row>
    <row r="18" spans="1:36" x14ac:dyDescent="0.3">
      <c r="A18" s="60"/>
      <c r="B18" s="62"/>
      <c r="C18" s="62"/>
      <c r="D18" s="62"/>
      <c r="E18" s="62"/>
      <c r="F18" s="62"/>
      <c r="G18" s="62"/>
      <c r="H18" s="59" t="s">
        <v>11</v>
      </c>
      <c r="I18" s="59" t="s">
        <v>13</v>
      </c>
      <c r="J18" s="59" t="s">
        <v>14</v>
      </c>
      <c r="K18" s="59" t="s">
        <v>15</v>
      </c>
      <c r="L18" s="59" t="s">
        <v>46</v>
      </c>
      <c r="M18" s="70" t="s">
        <v>18</v>
      </c>
      <c r="N18" s="70" t="s">
        <v>19</v>
      </c>
      <c r="O18" s="70" t="s">
        <v>20</v>
      </c>
      <c r="P18" s="70" t="s">
        <v>21</v>
      </c>
      <c r="Q18" s="70" t="s">
        <v>22</v>
      </c>
      <c r="R18" s="70" t="s">
        <v>55</v>
      </c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</row>
    <row r="19" spans="1:36" x14ac:dyDescent="0.3">
      <c r="A19" s="60"/>
      <c r="B19" s="60"/>
      <c r="C19" s="60"/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</row>
    <row r="20" spans="1:36" x14ac:dyDescent="0.3">
      <c r="A20" s="60"/>
      <c r="B20" s="60"/>
      <c r="C20" s="60"/>
      <c r="D20" s="60"/>
      <c r="E20" s="60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</row>
    <row r="21" spans="1:36" x14ac:dyDescent="0.3">
      <c r="A21" s="2" t="s">
        <v>24</v>
      </c>
      <c r="B21" s="56"/>
      <c r="C21" s="57"/>
      <c r="D21" s="56"/>
      <c r="E21" s="58"/>
      <c r="F21" s="57"/>
      <c r="G21" s="2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24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</row>
    <row r="22" spans="1:36" x14ac:dyDescent="0.3">
      <c r="A22" s="2" t="s">
        <v>25</v>
      </c>
      <c r="B22" s="56"/>
      <c r="C22" s="57"/>
      <c r="D22" s="56"/>
      <c r="E22" s="58"/>
      <c r="F22" s="57"/>
      <c r="G22" s="2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24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</row>
    <row r="23" spans="1:36" x14ac:dyDescent="0.3">
      <c r="A23" s="2" t="s">
        <v>27</v>
      </c>
      <c r="B23" s="56"/>
      <c r="C23" s="57"/>
      <c r="D23" s="56"/>
      <c r="E23" s="58"/>
      <c r="F23" s="57"/>
      <c r="G23" s="2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24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</row>
    <row r="24" spans="1:36" x14ac:dyDescent="0.3">
      <c r="A24" s="2" t="s">
        <v>28</v>
      </c>
      <c r="B24" s="56"/>
      <c r="C24" s="57"/>
      <c r="D24" s="56"/>
      <c r="E24" s="58"/>
      <c r="F24" s="57"/>
      <c r="G24" s="2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24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</row>
    <row r="25" spans="1:36" x14ac:dyDescent="0.3">
      <c r="A25" s="2" t="s">
        <v>29</v>
      </c>
      <c r="B25" s="56"/>
      <c r="C25" s="57"/>
      <c r="D25" s="56"/>
      <c r="E25" s="58"/>
      <c r="F25" s="57"/>
      <c r="G25" s="2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24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</row>
    <row r="26" spans="1:36" x14ac:dyDescent="0.3">
      <c r="A26" s="2" t="s">
        <v>30</v>
      </c>
      <c r="B26" s="56"/>
      <c r="C26" s="57"/>
      <c r="D26" s="56"/>
      <c r="E26" s="58"/>
      <c r="F26" s="57"/>
      <c r="G26" s="2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24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</row>
    <row r="27" spans="1:36" x14ac:dyDescent="0.3">
      <c r="A27" s="2" t="s">
        <v>31</v>
      </c>
      <c r="B27" s="56"/>
      <c r="C27" s="57"/>
      <c r="D27" s="56"/>
      <c r="E27" s="58"/>
      <c r="F27" s="57"/>
      <c r="G27" s="2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24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</row>
    <row r="28" spans="1:36" x14ac:dyDescent="0.3">
      <c r="A28" s="2" t="s">
        <v>32</v>
      </c>
      <c r="B28" s="56"/>
      <c r="C28" s="57"/>
      <c r="D28" s="56"/>
      <c r="E28" s="58"/>
      <c r="F28" s="57"/>
      <c r="G28" s="2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24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</row>
    <row r="29" spans="1:36" x14ac:dyDescent="0.3">
      <c r="A29" s="2" t="s">
        <v>33</v>
      </c>
      <c r="B29" s="56"/>
      <c r="C29" s="57"/>
      <c r="D29" s="56"/>
      <c r="E29" s="58"/>
      <c r="F29" s="57"/>
      <c r="G29" s="2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24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</row>
    <row r="30" spans="1:36" x14ac:dyDescent="0.3">
      <c r="A30" s="2" t="s">
        <v>34</v>
      </c>
      <c r="B30" s="56"/>
      <c r="C30" s="57"/>
      <c r="D30" s="56"/>
      <c r="E30" s="58"/>
      <c r="F30" s="57"/>
      <c r="G30" s="2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24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</row>
    <row r="31" spans="1:36" x14ac:dyDescent="0.3">
      <c r="A31" s="2" t="s">
        <v>35</v>
      </c>
      <c r="B31" s="56"/>
      <c r="C31" s="57"/>
      <c r="D31" s="56"/>
      <c r="E31" s="58"/>
      <c r="F31" s="57"/>
      <c r="G31" s="2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24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</row>
    <row r="32" spans="1:36" x14ac:dyDescent="0.3">
      <c r="A32" s="2" t="s">
        <v>36</v>
      </c>
      <c r="B32" s="56"/>
      <c r="C32" s="57"/>
      <c r="D32" s="56"/>
      <c r="E32" s="58"/>
      <c r="F32" s="57"/>
      <c r="G32" s="2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24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</row>
    <row r="33" spans="1:36" x14ac:dyDescent="0.3">
      <c r="A33" s="2" t="s">
        <v>37</v>
      </c>
      <c r="B33" s="56"/>
      <c r="C33" s="57"/>
      <c r="D33" s="56"/>
      <c r="E33" s="58"/>
      <c r="F33" s="57"/>
      <c r="G33" s="2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24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</row>
    <row r="34" spans="1:36" x14ac:dyDescent="0.3">
      <c r="A34" s="2" t="s">
        <v>38</v>
      </c>
      <c r="B34" s="56"/>
      <c r="C34" s="57"/>
      <c r="D34" s="56"/>
      <c r="E34" s="58"/>
      <c r="F34" s="57"/>
      <c r="G34" s="2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24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</row>
    <row r="35" spans="1:36" x14ac:dyDescent="0.3">
      <c r="A35" s="2" t="s">
        <v>39</v>
      </c>
      <c r="B35" s="56"/>
      <c r="C35" s="57"/>
      <c r="D35" s="56"/>
      <c r="E35" s="58"/>
      <c r="F35" s="57"/>
      <c r="G35" s="2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24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</row>
    <row r="36" spans="1:36" x14ac:dyDescent="0.3">
      <c r="A36" s="2" t="s">
        <v>40</v>
      </c>
      <c r="B36" s="56"/>
      <c r="C36" s="57"/>
      <c r="D36" s="56"/>
      <c r="E36" s="58"/>
      <c r="F36" s="57"/>
      <c r="G36" s="2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24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</row>
    <row r="37" spans="1:36" x14ac:dyDescent="0.3">
      <c r="A37" s="2" t="s">
        <v>41</v>
      </c>
      <c r="B37" s="56"/>
      <c r="C37" s="57"/>
      <c r="D37" s="56"/>
      <c r="E37" s="58"/>
      <c r="F37" s="57"/>
      <c r="G37" s="2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24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</row>
    <row r="38" spans="1:36" x14ac:dyDescent="0.3">
      <c r="A38" s="2" t="s">
        <v>42</v>
      </c>
      <c r="B38" s="56"/>
      <c r="C38" s="57"/>
      <c r="D38" s="56"/>
      <c r="E38" s="58"/>
      <c r="F38" s="57"/>
      <c r="G38" s="2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24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</row>
    <row r="39" spans="1:36" x14ac:dyDescent="0.3">
      <c r="A39" s="2" t="s">
        <v>43</v>
      </c>
      <c r="B39" s="56"/>
      <c r="C39" s="57"/>
      <c r="D39" s="56"/>
      <c r="E39" s="58"/>
      <c r="F39" s="57"/>
      <c r="G39" s="2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24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</row>
    <row r="40" spans="1:36" x14ac:dyDescent="0.3">
      <c r="A40" s="2" t="s">
        <v>44</v>
      </c>
      <c r="B40" s="56"/>
      <c r="C40" s="57"/>
      <c r="D40" s="56"/>
      <c r="E40" s="58"/>
      <c r="F40" s="57"/>
      <c r="G40" s="2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24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</row>
    <row r="41" spans="1:36" x14ac:dyDescent="0.3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</row>
    <row r="42" spans="1:36" x14ac:dyDescent="0.3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</row>
    <row r="43" spans="1:36" x14ac:dyDescent="0.3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</row>
    <row r="44" spans="1:36" x14ac:dyDescent="0.3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</row>
    <row r="45" spans="1:36" x14ac:dyDescent="0.3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</row>
    <row r="46" spans="1:36" x14ac:dyDescent="0.3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</row>
    <row r="47" spans="1:36" x14ac:dyDescent="0.3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</row>
    <row r="48" spans="1:36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</row>
    <row r="49" spans="1:36" x14ac:dyDescent="0.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</row>
    <row r="50" spans="1:36" x14ac:dyDescent="0.3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</row>
    <row r="51" spans="1:36" x14ac:dyDescent="0.3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</row>
    <row r="52" spans="1:36" x14ac:dyDescent="0.3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</row>
    <row r="53" spans="1:36" x14ac:dyDescent="0.3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</row>
    <row r="54" spans="1:36" x14ac:dyDescent="0.3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</row>
    <row r="55" spans="1:36" x14ac:dyDescent="0.3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</row>
    <row r="56" spans="1:36" x14ac:dyDescent="0.3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</row>
    <row r="57" spans="1:36" x14ac:dyDescent="0.3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</row>
    <row r="58" spans="1:36" x14ac:dyDescent="0.3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</row>
    <row r="59" spans="1:36" x14ac:dyDescent="0.3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</row>
    <row r="60" spans="1:36" x14ac:dyDescent="0.3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</row>
    <row r="61" spans="1:36" x14ac:dyDescent="0.3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</row>
    <row r="62" spans="1:36" x14ac:dyDescent="0.3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</row>
    <row r="63" spans="1:36" x14ac:dyDescent="0.3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</row>
    <row r="64" spans="1:36" x14ac:dyDescent="0.3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</row>
    <row r="65" spans="1:36" x14ac:dyDescent="0.3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</row>
    <row r="66" spans="1:36" x14ac:dyDescent="0.3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</row>
    <row r="67" spans="1:36" x14ac:dyDescent="0.3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</row>
    <row r="68" spans="1:36" x14ac:dyDescent="0.3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</row>
    <row r="69" spans="1:36" x14ac:dyDescent="0.3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</row>
    <row r="70" spans="1:36" x14ac:dyDescent="0.3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</row>
    <row r="71" spans="1:36" x14ac:dyDescent="0.3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</row>
    <row r="72" spans="1:36" x14ac:dyDescent="0.3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</row>
    <row r="73" spans="1:36" x14ac:dyDescent="0.3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</row>
    <row r="74" spans="1:36" x14ac:dyDescent="0.3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</row>
    <row r="75" spans="1:36" x14ac:dyDescent="0.3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</row>
    <row r="76" spans="1:36" x14ac:dyDescent="0.3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</row>
    <row r="77" spans="1:36" x14ac:dyDescent="0.3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</row>
    <row r="78" spans="1:36" x14ac:dyDescent="0.3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</row>
    <row r="79" spans="1:36" x14ac:dyDescent="0.3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</row>
    <row r="80" spans="1:36" x14ac:dyDescent="0.3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</row>
    <row r="81" spans="1:36" x14ac:dyDescent="0.3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</row>
    <row r="82" spans="1:36" x14ac:dyDescent="0.3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</row>
    <row r="83" spans="1:36" x14ac:dyDescent="0.3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</row>
    <row r="84" spans="1:36" x14ac:dyDescent="0.3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</row>
    <row r="85" spans="1:36" x14ac:dyDescent="0.3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</row>
    <row r="86" spans="1:36" x14ac:dyDescent="0.3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</row>
    <row r="87" spans="1:36" x14ac:dyDescent="0.3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</row>
    <row r="88" spans="1:36" x14ac:dyDescent="0.3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</row>
    <row r="89" spans="1:36" x14ac:dyDescent="0.3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</row>
    <row r="90" spans="1:36" x14ac:dyDescent="0.3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</row>
    <row r="91" spans="1:36" x14ac:dyDescent="0.3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</row>
    <row r="92" spans="1:36" x14ac:dyDescent="0.3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</row>
    <row r="93" spans="1:36" x14ac:dyDescent="0.3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</row>
    <row r="94" spans="1:36" x14ac:dyDescent="0.3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</row>
    <row r="95" spans="1:36" x14ac:dyDescent="0.3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</row>
    <row r="96" spans="1:36" x14ac:dyDescent="0.3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</row>
    <row r="97" spans="1:36" x14ac:dyDescent="0.3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</row>
    <row r="98" spans="1:36" x14ac:dyDescent="0.3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</row>
    <row r="99" spans="1:36" x14ac:dyDescent="0.3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</row>
    <row r="100" spans="1:36" x14ac:dyDescent="0.3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</row>
    <row r="101" spans="1:36" x14ac:dyDescent="0.3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</row>
    <row r="102" spans="1:36" x14ac:dyDescent="0.3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</row>
    <row r="103" spans="1:36" x14ac:dyDescent="0.3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</row>
    <row r="104" spans="1:36" x14ac:dyDescent="0.3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</row>
    <row r="105" spans="1:36" x14ac:dyDescent="0.3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</row>
    <row r="106" spans="1:36" x14ac:dyDescent="0.3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</row>
    <row r="107" spans="1:36" x14ac:dyDescent="0.3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</row>
    <row r="108" spans="1:36" x14ac:dyDescent="0.3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</row>
    <row r="109" spans="1:36" x14ac:dyDescent="0.3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</row>
    <row r="110" spans="1:36" x14ac:dyDescent="0.3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</row>
    <row r="111" spans="1:36" x14ac:dyDescent="0.3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</row>
    <row r="112" spans="1:36" x14ac:dyDescent="0.3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</row>
    <row r="113" spans="1:36" x14ac:dyDescent="0.3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</row>
    <row r="114" spans="1:36" x14ac:dyDescent="0.3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</row>
    <row r="115" spans="1:36" x14ac:dyDescent="0.3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</row>
    <row r="116" spans="1:36" x14ac:dyDescent="0.3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</row>
    <row r="117" spans="1:36" x14ac:dyDescent="0.3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</row>
    <row r="118" spans="1:36" x14ac:dyDescent="0.3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</row>
    <row r="119" spans="1:36" x14ac:dyDescent="0.3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</row>
    <row r="120" spans="1:36" x14ac:dyDescent="0.3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</row>
    <row r="121" spans="1:36" x14ac:dyDescent="0.3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</row>
    <row r="122" spans="1:36" x14ac:dyDescent="0.3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</row>
    <row r="123" spans="1:36" x14ac:dyDescent="0.3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</row>
    <row r="124" spans="1:36" x14ac:dyDescent="0.3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</row>
    <row r="125" spans="1:36" x14ac:dyDescent="0.3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</row>
    <row r="126" spans="1:36" x14ac:dyDescent="0.3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</row>
    <row r="127" spans="1:36" x14ac:dyDescent="0.3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</row>
    <row r="128" spans="1:36" x14ac:dyDescent="0.3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</row>
    <row r="129" spans="1:36" x14ac:dyDescent="0.3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</row>
    <row r="130" spans="1:36" x14ac:dyDescent="0.3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</row>
    <row r="131" spans="1:36" x14ac:dyDescent="0.3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</row>
    <row r="132" spans="1:36" x14ac:dyDescent="0.3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</row>
    <row r="133" spans="1:36" x14ac:dyDescent="0.3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</row>
    <row r="134" spans="1:36" x14ac:dyDescent="0.3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</row>
    <row r="135" spans="1:36" x14ac:dyDescent="0.3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</row>
    <row r="136" spans="1:36" x14ac:dyDescent="0.3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</row>
    <row r="137" spans="1:36" x14ac:dyDescent="0.3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</row>
    <row r="138" spans="1:36" x14ac:dyDescent="0.3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</row>
    <row r="139" spans="1:36" x14ac:dyDescent="0.3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</row>
    <row r="140" spans="1:36" x14ac:dyDescent="0.3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</row>
    <row r="141" spans="1:36" x14ac:dyDescent="0.3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</row>
    <row r="142" spans="1:36" x14ac:dyDescent="0.3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</row>
    <row r="143" spans="1:36" x14ac:dyDescent="0.3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</row>
    <row r="144" spans="1:36" x14ac:dyDescent="0.3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</row>
    <row r="145" spans="1:36" x14ac:dyDescent="0.3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</row>
    <row r="146" spans="1:36" x14ac:dyDescent="0.3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</row>
    <row r="147" spans="1:36" x14ac:dyDescent="0.3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</row>
    <row r="148" spans="1:36" x14ac:dyDescent="0.3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</row>
    <row r="149" spans="1:36" x14ac:dyDescent="0.3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</row>
    <row r="150" spans="1:36" x14ac:dyDescent="0.3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</row>
    <row r="151" spans="1:36" x14ac:dyDescent="0.3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</row>
    <row r="152" spans="1:36" x14ac:dyDescent="0.3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</row>
    <row r="153" spans="1:36" x14ac:dyDescent="0.3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</row>
    <row r="154" spans="1:36" x14ac:dyDescent="0.3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</row>
    <row r="155" spans="1:36" x14ac:dyDescent="0.3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</row>
    <row r="156" spans="1:36" x14ac:dyDescent="0.3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</row>
    <row r="157" spans="1:36" x14ac:dyDescent="0.3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</row>
    <row r="158" spans="1:36" x14ac:dyDescent="0.3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</row>
    <row r="159" spans="1:36" x14ac:dyDescent="0.3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</row>
    <row r="160" spans="1:36" x14ac:dyDescent="0.3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</row>
    <row r="161" spans="1:36" x14ac:dyDescent="0.3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</row>
    <row r="162" spans="1:36" x14ac:dyDescent="0.3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</row>
    <row r="163" spans="1:36" x14ac:dyDescent="0.3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</row>
    <row r="164" spans="1:36" x14ac:dyDescent="0.3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</row>
    <row r="165" spans="1:36" x14ac:dyDescent="0.3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</row>
    <row r="166" spans="1:36" x14ac:dyDescent="0.3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</row>
    <row r="167" spans="1:36" x14ac:dyDescent="0.3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</row>
    <row r="168" spans="1:36" x14ac:dyDescent="0.3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</row>
    <row r="169" spans="1:36" x14ac:dyDescent="0.3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</row>
    <row r="170" spans="1:36" x14ac:dyDescent="0.3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</row>
    <row r="171" spans="1:36" x14ac:dyDescent="0.3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</row>
    <row r="172" spans="1:36" x14ac:dyDescent="0.3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</row>
    <row r="173" spans="1:36" x14ac:dyDescent="0.3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</row>
    <row r="174" spans="1:36" x14ac:dyDescent="0.3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</row>
    <row r="175" spans="1:36" x14ac:dyDescent="0.3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</row>
    <row r="176" spans="1:36" x14ac:dyDescent="0.3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</row>
    <row r="177" spans="1:36" x14ac:dyDescent="0.3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</row>
    <row r="178" spans="1:36" x14ac:dyDescent="0.3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</row>
    <row r="179" spans="1:36" x14ac:dyDescent="0.3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</row>
    <row r="180" spans="1:36" x14ac:dyDescent="0.3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</row>
    <row r="181" spans="1:36" x14ac:dyDescent="0.3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</row>
    <row r="182" spans="1:36" x14ac:dyDescent="0.3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</row>
    <row r="183" spans="1:36" x14ac:dyDescent="0.3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</row>
    <row r="184" spans="1:36" x14ac:dyDescent="0.3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</row>
    <row r="185" spans="1:36" x14ac:dyDescent="0.3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</row>
    <row r="186" spans="1:36" x14ac:dyDescent="0.3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</row>
    <row r="187" spans="1:36" x14ac:dyDescent="0.3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</row>
    <row r="188" spans="1:36" x14ac:dyDescent="0.3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</row>
    <row r="189" spans="1:36" x14ac:dyDescent="0.3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</row>
    <row r="190" spans="1:36" x14ac:dyDescent="0.3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</row>
    <row r="191" spans="1:36" x14ac:dyDescent="0.3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</row>
    <row r="192" spans="1:36" x14ac:dyDescent="0.3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</row>
    <row r="193" spans="1:36" x14ac:dyDescent="0.3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</row>
    <row r="194" spans="1:36" x14ac:dyDescent="0.3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</row>
    <row r="195" spans="1:36" x14ac:dyDescent="0.3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</row>
    <row r="196" spans="1:36" x14ac:dyDescent="0.3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</row>
    <row r="197" spans="1:36" x14ac:dyDescent="0.3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</row>
    <row r="198" spans="1:36" x14ac:dyDescent="0.3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</row>
    <row r="199" spans="1:36" x14ac:dyDescent="0.3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</row>
    <row r="200" spans="1:36" x14ac:dyDescent="0.3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</row>
    <row r="201" spans="1:36" x14ac:dyDescent="0.3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</row>
    <row r="202" spans="1:36" x14ac:dyDescent="0.3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</row>
    <row r="203" spans="1:36" x14ac:dyDescent="0.3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</row>
    <row r="204" spans="1:36" x14ac:dyDescent="0.3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</row>
    <row r="205" spans="1:36" x14ac:dyDescent="0.3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</row>
    <row r="206" spans="1:36" x14ac:dyDescent="0.3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</row>
    <row r="207" spans="1:36" x14ac:dyDescent="0.3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</row>
    <row r="208" spans="1:36" x14ac:dyDescent="0.3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</row>
    <row r="209" spans="1:36" x14ac:dyDescent="0.3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</row>
    <row r="210" spans="1:36" x14ac:dyDescent="0.3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</row>
    <row r="211" spans="1:36" x14ac:dyDescent="0.3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</row>
    <row r="212" spans="1:36" x14ac:dyDescent="0.3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</row>
    <row r="213" spans="1:36" x14ac:dyDescent="0.3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</row>
    <row r="214" spans="1:36" x14ac:dyDescent="0.3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</row>
    <row r="215" spans="1:36" x14ac:dyDescent="0.3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</row>
    <row r="216" spans="1:36" x14ac:dyDescent="0.3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</row>
    <row r="217" spans="1:36" x14ac:dyDescent="0.3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</row>
    <row r="218" spans="1:36" x14ac:dyDescent="0.3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</row>
    <row r="219" spans="1:36" x14ac:dyDescent="0.3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</row>
    <row r="220" spans="1:36" x14ac:dyDescent="0.3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</row>
    <row r="221" spans="1:36" x14ac:dyDescent="0.3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</row>
    <row r="222" spans="1:36" x14ac:dyDescent="0.3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</row>
    <row r="223" spans="1:36" x14ac:dyDescent="0.3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</row>
    <row r="224" spans="1:36" x14ac:dyDescent="0.3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</row>
    <row r="225" spans="1:36" x14ac:dyDescent="0.3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</row>
    <row r="226" spans="1:36" x14ac:dyDescent="0.3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</row>
    <row r="227" spans="1:36" x14ac:dyDescent="0.3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</row>
    <row r="228" spans="1:36" x14ac:dyDescent="0.3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</row>
    <row r="229" spans="1:36" x14ac:dyDescent="0.3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</row>
    <row r="230" spans="1:36" x14ac:dyDescent="0.3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</row>
    <row r="231" spans="1:36" x14ac:dyDescent="0.3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</row>
    <row r="232" spans="1:36" x14ac:dyDescent="0.3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</row>
    <row r="233" spans="1:36" x14ac:dyDescent="0.3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</row>
    <row r="234" spans="1:36" x14ac:dyDescent="0.3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</row>
    <row r="235" spans="1:36" x14ac:dyDescent="0.3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</row>
    <row r="236" spans="1:36" x14ac:dyDescent="0.3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</row>
    <row r="237" spans="1:36" x14ac:dyDescent="0.3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</row>
    <row r="238" spans="1:36" x14ac:dyDescent="0.3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</row>
    <row r="239" spans="1:36" x14ac:dyDescent="0.3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</row>
    <row r="240" spans="1:36" x14ac:dyDescent="0.3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</row>
    <row r="241" spans="1:36" x14ac:dyDescent="0.3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</row>
    <row r="242" spans="1:36" x14ac:dyDescent="0.3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</row>
    <row r="243" spans="1:36" x14ac:dyDescent="0.3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</row>
    <row r="244" spans="1:36" x14ac:dyDescent="0.3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</row>
    <row r="245" spans="1:36" x14ac:dyDescent="0.3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</row>
    <row r="246" spans="1:36" x14ac:dyDescent="0.3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</row>
    <row r="247" spans="1:36" x14ac:dyDescent="0.3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</row>
    <row r="248" spans="1:36" x14ac:dyDescent="0.3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</row>
    <row r="249" spans="1:36" x14ac:dyDescent="0.3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</row>
    <row r="250" spans="1:36" x14ac:dyDescent="0.3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</row>
    <row r="251" spans="1:36" x14ac:dyDescent="0.3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</row>
    <row r="252" spans="1:36" x14ac:dyDescent="0.3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</row>
    <row r="253" spans="1:36" x14ac:dyDescent="0.3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</row>
    <row r="254" spans="1:36" x14ac:dyDescent="0.3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</row>
    <row r="255" spans="1:36" x14ac:dyDescent="0.3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</row>
    <row r="256" spans="1:36" x14ac:dyDescent="0.3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</row>
    <row r="257" spans="1:36" x14ac:dyDescent="0.3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</row>
    <row r="258" spans="1:36" x14ac:dyDescent="0.3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</row>
    <row r="259" spans="1:36" x14ac:dyDescent="0.3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</row>
    <row r="260" spans="1:36" x14ac:dyDescent="0.3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</row>
    <row r="261" spans="1:36" x14ac:dyDescent="0.3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</row>
    <row r="262" spans="1:36" x14ac:dyDescent="0.3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</row>
    <row r="263" spans="1:36" x14ac:dyDescent="0.3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</row>
    <row r="264" spans="1:36" x14ac:dyDescent="0.3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</row>
    <row r="265" spans="1:36" x14ac:dyDescent="0.3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</row>
    <row r="266" spans="1:36" x14ac:dyDescent="0.3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</row>
    <row r="267" spans="1:36" x14ac:dyDescent="0.3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</row>
    <row r="268" spans="1:36" x14ac:dyDescent="0.3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</row>
    <row r="269" spans="1:36" x14ac:dyDescent="0.3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</row>
    <row r="270" spans="1:36" x14ac:dyDescent="0.3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</row>
    <row r="271" spans="1:36" x14ac:dyDescent="0.3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</row>
    <row r="272" spans="1:36" x14ac:dyDescent="0.3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</row>
    <row r="273" spans="1:36" x14ac:dyDescent="0.3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</row>
    <row r="274" spans="1:36" x14ac:dyDescent="0.3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</row>
    <row r="275" spans="1:36" x14ac:dyDescent="0.3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</row>
    <row r="276" spans="1:36" x14ac:dyDescent="0.3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</row>
    <row r="277" spans="1:36" x14ac:dyDescent="0.3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</row>
    <row r="278" spans="1:36" x14ac:dyDescent="0.3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</row>
    <row r="279" spans="1:36" x14ac:dyDescent="0.3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</row>
    <row r="280" spans="1:36" x14ac:dyDescent="0.3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</row>
    <row r="281" spans="1:36" x14ac:dyDescent="0.3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</row>
    <row r="282" spans="1:36" x14ac:dyDescent="0.3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</row>
    <row r="283" spans="1:36" x14ac:dyDescent="0.3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</row>
    <row r="284" spans="1:36" x14ac:dyDescent="0.3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</row>
    <row r="285" spans="1:36" x14ac:dyDescent="0.3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</row>
    <row r="286" spans="1:36" x14ac:dyDescent="0.3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</row>
    <row r="287" spans="1:36" x14ac:dyDescent="0.3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</row>
    <row r="288" spans="1:36" x14ac:dyDescent="0.3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</row>
    <row r="289" spans="1:36" x14ac:dyDescent="0.3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</row>
    <row r="290" spans="1:36" x14ac:dyDescent="0.3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</row>
    <row r="291" spans="1:36" x14ac:dyDescent="0.3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</row>
    <row r="292" spans="1:36" x14ac:dyDescent="0.3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</row>
  </sheetData>
  <mergeCells count="69">
    <mergeCell ref="B28:C28"/>
    <mergeCell ref="D28:F28"/>
    <mergeCell ref="B29:C29"/>
    <mergeCell ref="D29:F29"/>
    <mergeCell ref="B30:C30"/>
    <mergeCell ref="D30:F30"/>
    <mergeCell ref="Q18:Q20"/>
    <mergeCell ref="J18:J20"/>
    <mergeCell ref="K18:K20"/>
    <mergeCell ref="B27:C27"/>
    <mergeCell ref="D27:F27"/>
    <mergeCell ref="B24:C24"/>
    <mergeCell ref="D24:F24"/>
    <mergeCell ref="B25:C25"/>
    <mergeCell ref="D25:F25"/>
    <mergeCell ref="B26:C26"/>
    <mergeCell ref="D26:F26"/>
    <mergeCell ref="B40:C40"/>
    <mergeCell ref="D40:F40"/>
    <mergeCell ref="B35:C35"/>
    <mergeCell ref="D35:F35"/>
    <mergeCell ref="B36:C36"/>
    <mergeCell ref="D36:F36"/>
    <mergeCell ref="B37:C37"/>
    <mergeCell ref="D37:F37"/>
    <mergeCell ref="B38:C38"/>
    <mergeCell ref="B39:C39"/>
    <mergeCell ref="D39:F39"/>
    <mergeCell ref="D38:F38"/>
    <mergeCell ref="B31:C31"/>
    <mergeCell ref="D31:F31"/>
    <mergeCell ref="D33:F33"/>
    <mergeCell ref="B34:C34"/>
    <mergeCell ref="D34:F34"/>
    <mergeCell ref="B32:C32"/>
    <mergeCell ref="D32:F32"/>
    <mergeCell ref="B33:C33"/>
    <mergeCell ref="A14:R14"/>
    <mergeCell ref="A16:A20"/>
    <mergeCell ref="D12:F12"/>
    <mergeCell ref="J5:L5"/>
    <mergeCell ref="B23:C23"/>
    <mergeCell ref="D23:F23"/>
    <mergeCell ref="G16:G20"/>
    <mergeCell ref="L18:L20"/>
    <mergeCell ref="M18:M20"/>
    <mergeCell ref="N18:N20"/>
    <mergeCell ref="J16:R16"/>
    <mergeCell ref="M17:R17"/>
    <mergeCell ref="R18:R20"/>
    <mergeCell ref="J17:L17"/>
    <mergeCell ref="O18:O20"/>
    <mergeCell ref="P18:P20"/>
    <mergeCell ref="J1:M1"/>
    <mergeCell ref="D3:F3"/>
    <mergeCell ref="J3:L3"/>
    <mergeCell ref="J4:L4"/>
    <mergeCell ref="B22:C22"/>
    <mergeCell ref="D22:F22"/>
    <mergeCell ref="I18:I20"/>
    <mergeCell ref="B16:C20"/>
    <mergeCell ref="D16:F20"/>
    <mergeCell ref="J6:L6"/>
    <mergeCell ref="H16:I16"/>
    <mergeCell ref="H17:I17"/>
    <mergeCell ref="H18:H20"/>
    <mergeCell ref="B21:C21"/>
    <mergeCell ref="D21:F21"/>
    <mergeCell ref="A1:G1"/>
  </mergeCells>
  <pageMargins left="0.70866141732283472" right="0.70866141732283472" top="0.74803149606299213" bottom="0.74803149606299213" header="0.31496062992125984" footer="0.31496062992125984"/>
  <pageSetup paperSize="9" scale="66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pourcentage</vt:lpstr>
      <vt:lpstr>Matrice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Sirius</dc:creator>
  <cp:lastModifiedBy>Sirius</cp:lastModifiedBy>
  <cp:lastPrinted>2014-02-18T16:53:31Z</cp:lastPrinted>
  <dcterms:created xsi:type="dcterms:W3CDTF">2014-02-18T14:24:01Z</dcterms:created>
  <dcterms:modified xsi:type="dcterms:W3CDTF">2017-04-02T13:24:50Z</dcterms:modified>
</cp:coreProperties>
</file>