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60" windowWidth="9255" windowHeight="5130"/>
  </bookViews>
  <sheets>
    <sheet name="LYCEE A " sheetId="5" r:id="rId1"/>
    <sheet name="LYCEE B" sheetId="6" r:id="rId2"/>
  </sheets>
  <definedNames>
    <definedName name="Plages">#REF!</definedName>
  </definedNames>
  <calcPr calcId="124519"/>
</workbook>
</file>

<file path=xl/calcChain.xml><?xml version="1.0" encoding="utf-8"?>
<calcChain xmlns="http://schemas.openxmlformats.org/spreadsheetml/2006/main">
  <c r="KS5" i="5"/>
  <c r="KS6"/>
  <c r="KS7"/>
  <c r="KS8"/>
  <c r="KS9"/>
  <c r="KS10"/>
  <c r="KS11"/>
  <c r="KS12"/>
  <c r="KS13"/>
  <c r="KS14"/>
  <c r="KS15"/>
  <c r="KS16"/>
  <c r="KS17"/>
  <c r="KS18"/>
  <c r="KS19"/>
  <c r="KS20"/>
  <c r="KS21"/>
  <c r="KS4"/>
  <c r="KR5"/>
  <c r="KR6"/>
  <c r="KR7"/>
  <c r="KR8"/>
  <c r="KR9"/>
  <c r="KR10"/>
  <c r="KR11"/>
  <c r="KR12"/>
  <c r="KR13"/>
  <c r="KR14"/>
  <c r="KR15"/>
  <c r="KR16"/>
  <c r="KR17"/>
  <c r="KR18"/>
  <c r="KR19"/>
  <c r="KR20"/>
  <c r="KR21"/>
  <c r="KR4"/>
  <c r="KE21"/>
  <c r="KE20"/>
  <c r="KE19"/>
  <c r="KE18"/>
  <c r="KE17"/>
  <c r="KE16"/>
  <c r="KE15"/>
  <c r="KE14"/>
  <c r="KE13"/>
  <c r="KE12"/>
  <c r="KE11"/>
  <c r="KE10"/>
  <c r="KE9"/>
  <c r="KE8"/>
  <c r="KE7"/>
  <c r="KE6"/>
  <c r="KE5"/>
  <c r="KE4"/>
  <c r="JP21"/>
  <c r="JP20"/>
  <c r="JP19"/>
  <c r="JP18"/>
  <c r="JP17"/>
  <c r="JP16"/>
  <c r="JP15"/>
  <c r="JP14"/>
  <c r="JP13"/>
  <c r="JP12"/>
  <c r="JP11"/>
  <c r="JP10"/>
  <c r="JP9"/>
  <c r="JP8"/>
  <c r="JP7"/>
  <c r="JP6"/>
  <c r="JP5"/>
  <c r="JP4"/>
  <c r="JA21"/>
  <c r="JA20"/>
  <c r="JA19"/>
  <c r="JA18"/>
  <c r="JA17"/>
  <c r="JA16"/>
  <c r="JA15"/>
  <c r="JA14"/>
  <c r="JA13"/>
  <c r="JA12"/>
  <c r="JA11"/>
  <c r="JA10"/>
  <c r="JA9"/>
  <c r="JA8"/>
  <c r="JA7"/>
  <c r="JA6"/>
  <c r="JA5"/>
  <c r="JA4"/>
  <c r="IL21"/>
  <c r="IL20"/>
  <c r="IL19"/>
  <c r="IL18"/>
  <c r="IL17"/>
  <c r="IL16"/>
  <c r="IL15"/>
  <c r="IL14"/>
  <c r="IL13"/>
  <c r="IL12"/>
  <c r="IL11"/>
  <c r="IL10"/>
  <c r="IL9"/>
  <c r="IL8"/>
  <c r="IL7"/>
  <c r="IL6"/>
  <c r="IL5"/>
  <c r="IL4"/>
  <c r="HW21"/>
  <c r="HW20"/>
  <c r="HW19"/>
  <c r="HW18"/>
  <c r="HW17"/>
  <c r="HW16"/>
  <c r="HW15"/>
  <c r="HW14"/>
  <c r="HW13"/>
  <c r="HW12"/>
  <c r="HW11"/>
  <c r="HW10"/>
  <c r="HW9"/>
  <c r="HW8"/>
  <c r="HW7"/>
  <c r="HW6"/>
  <c r="HW5"/>
  <c r="HW4"/>
  <c r="HH21"/>
  <c r="GS21"/>
  <c r="GD21"/>
  <c r="FO21"/>
  <c r="EZ21"/>
  <c r="EK21"/>
  <c r="DV21"/>
  <c r="DG21"/>
  <c r="CR21"/>
  <c r="CC21"/>
  <c r="BN21"/>
  <c r="AY21"/>
  <c r="AJ21"/>
  <c r="U21"/>
  <c r="F21"/>
  <c r="HH20"/>
  <c r="GS20"/>
  <c r="GD20"/>
  <c r="FO20"/>
  <c r="EZ20"/>
  <c r="EK20"/>
  <c r="DV20"/>
  <c r="DG20"/>
  <c r="CR20"/>
  <c r="CC20"/>
  <c r="BN20"/>
  <c r="AY20"/>
  <c r="AJ20"/>
  <c r="U20"/>
  <c r="F20"/>
  <c r="HH19"/>
  <c r="GS19"/>
  <c r="GD19"/>
  <c r="FO19"/>
  <c r="EZ19"/>
  <c r="EK19"/>
  <c r="DV19"/>
  <c r="DG19"/>
  <c r="CR19"/>
  <c r="CC19"/>
  <c r="BN19"/>
  <c r="AY19"/>
  <c r="AJ19"/>
  <c r="U19"/>
  <c r="F19"/>
  <c r="HH18"/>
  <c r="GS18"/>
  <c r="GD18"/>
  <c r="FO18"/>
  <c r="EZ18"/>
  <c r="EK18"/>
  <c r="DV18"/>
  <c r="DG18"/>
  <c r="CR18"/>
  <c r="CC18"/>
  <c r="BN18"/>
  <c r="AY18"/>
  <c r="AJ18"/>
  <c r="U18"/>
  <c r="F18"/>
  <c r="HH17"/>
  <c r="GS17"/>
  <c r="GD17"/>
  <c r="FO17"/>
  <c r="EZ17"/>
  <c r="EK17"/>
  <c r="DV17"/>
  <c r="DG17"/>
  <c r="CR17"/>
  <c r="CC17"/>
  <c r="BN17"/>
  <c r="AY17"/>
  <c r="AJ17"/>
  <c r="U17"/>
  <c r="F17"/>
  <c r="HH16"/>
  <c r="GS16"/>
  <c r="GD16"/>
  <c r="FO16"/>
  <c r="EZ16"/>
  <c r="EK16"/>
  <c r="DV16"/>
  <c r="DG16"/>
  <c r="CR16"/>
  <c r="CC16"/>
  <c r="BN16"/>
  <c r="AY16"/>
  <c r="AJ16"/>
  <c r="U16"/>
  <c r="F16"/>
  <c r="HH15"/>
  <c r="GS15"/>
  <c r="GD15"/>
  <c r="FO15"/>
  <c r="EZ15"/>
  <c r="EK15"/>
  <c r="DV15"/>
  <c r="DG15"/>
  <c r="CR15"/>
  <c r="CC15"/>
  <c r="BN15"/>
  <c r="AY15"/>
  <c r="AJ15"/>
  <c r="U15"/>
  <c r="F15"/>
  <c r="HH14"/>
  <c r="GS14"/>
  <c r="GD14"/>
  <c r="FO14"/>
  <c r="EZ14"/>
  <c r="EK14"/>
  <c r="DV14"/>
  <c r="DG14"/>
  <c r="CR14"/>
  <c r="CC14"/>
  <c r="BN14"/>
  <c r="AY14"/>
  <c r="AJ14"/>
  <c r="U14"/>
  <c r="F14"/>
  <c r="HH13"/>
  <c r="GS13"/>
  <c r="GD13"/>
  <c r="FO13"/>
  <c r="EZ13"/>
  <c r="EK13"/>
  <c r="DV13"/>
  <c r="DG13"/>
  <c r="CR13"/>
  <c r="CC13"/>
  <c r="BN13"/>
  <c r="AY13"/>
  <c r="AJ13"/>
  <c r="U13"/>
  <c r="F13"/>
  <c r="HH12"/>
  <c r="GS12"/>
  <c r="GD12"/>
  <c r="FO12"/>
  <c r="EZ12"/>
  <c r="EK12"/>
  <c r="DV12"/>
  <c r="DG12"/>
  <c r="CR12"/>
  <c r="CC12"/>
  <c r="BN12"/>
  <c r="AY12"/>
  <c r="AJ12"/>
  <c r="U12"/>
  <c r="F12"/>
  <c r="HH11"/>
  <c r="GS11"/>
  <c r="GD11"/>
  <c r="FO11"/>
  <c r="EZ11"/>
  <c r="EK11"/>
  <c r="EL11" s="1"/>
  <c r="EM11" s="1"/>
  <c r="DV11"/>
  <c r="DW11" s="1"/>
  <c r="DX11" s="1"/>
  <c r="DG11"/>
  <c r="DH11" s="1"/>
  <c r="DI11" s="1"/>
  <c r="CR11"/>
  <c r="CS11" s="1"/>
  <c r="CT11" s="1"/>
  <c r="CC11"/>
  <c r="CD11" s="1"/>
  <c r="CE11" s="1"/>
  <c r="BN11"/>
  <c r="BO11" s="1"/>
  <c r="BP11" s="1"/>
  <c r="AY11"/>
  <c r="AZ11" s="1"/>
  <c r="BA11" s="1"/>
  <c r="AJ11"/>
  <c r="AK11" s="1"/>
  <c r="AL11" s="1"/>
  <c r="U11"/>
  <c r="V11" s="1"/>
  <c r="W11" s="1"/>
  <c r="F11"/>
  <c r="G11" s="1"/>
  <c r="H11" s="1"/>
  <c r="HH10"/>
  <c r="HI10" s="1"/>
  <c r="HJ10" s="1"/>
  <c r="GS10"/>
  <c r="GT10" s="1"/>
  <c r="GU10" s="1"/>
  <c r="GD10"/>
  <c r="GE10" s="1"/>
  <c r="GF10" s="1"/>
  <c r="FO10"/>
  <c r="FP10" s="1"/>
  <c r="FQ10" s="1"/>
  <c r="EZ10"/>
  <c r="FA10" s="1"/>
  <c r="FB10" s="1"/>
  <c r="EK10"/>
  <c r="EL10" s="1"/>
  <c r="EM10" s="1"/>
  <c r="DV10"/>
  <c r="DW10" s="1"/>
  <c r="DX10" s="1"/>
  <c r="DG10"/>
  <c r="DH10" s="1"/>
  <c r="DI10" s="1"/>
  <c r="CR10"/>
  <c r="CS10" s="1"/>
  <c r="CT10" s="1"/>
  <c r="CC10"/>
  <c r="CD10" s="1"/>
  <c r="CE10" s="1"/>
  <c r="BN10"/>
  <c r="BO10" s="1"/>
  <c r="BP10" s="1"/>
  <c r="AY10"/>
  <c r="AZ10" s="1"/>
  <c r="BA10" s="1"/>
  <c r="AJ10"/>
  <c r="AK10" s="1"/>
  <c r="AL10" s="1"/>
  <c r="U10"/>
  <c r="V10" s="1"/>
  <c r="W10" s="1"/>
  <c r="F10"/>
  <c r="G10" s="1"/>
  <c r="H10" s="1"/>
  <c r="HH9"/>
  <c r="HI9" s="1"/>
  <c r="HJ9" s="1"/>
  <c r="GS9"/>
  <c r="GT9" s="1"/>
  <c r="GU9" s="1"/>
  <c r="GD9"/>
  <c r="GE9" s="1"/>
  <c r="GF9" s="1"/>
  <c r="FO9"/>
  <c r="EZ9"/>
  <c r="FA9" s="1"/>
  <c r="FB9" s="1"/>
  <c r="EK9"/>
  <c r="EL9" s="1"/>
  <c r="EM9" s="1"/>
  <c r="DV9"/>
  <c r="DW9" s="1"/>
  <c r="DX9" s="1"/>
  <c r="DG9"/>
  <c r="DH9" s="1"/>
  <c r="DI9" s="1"/>
  <c r="CR9"/>
  <c r="CS9" s="1"/>
  <c r="CT9" s="1"/>
  <c r="CC9"/>
  <c r="CD9" s="1"/>
  <c r="CE9" s="1"/>
  <c r="BN9"/>
  <c r="BO9" s="1"/>
  <c r="BP9" s="1"/>
  <c r="AY9"/>
  <c r="AZ9" s="1"/>
  <c r="BA9" s="1"/>
  <c r="AJ9"/>
  <c r="AK9" s="1"/>
  <c r="AL9" s="1"/>
  <c r="U9"/>
  <c r="V9" s="1"/>
  <c r="W9" s="1"/>
  <c r="F9"/>
  <c r="G9" s="1"/>
  <c r="H9" s="1"/>
  <c r="HH8"/>
  <c r="HI8" s="1"/>
  <c r="HJ8" s="1"/>
  <c r="GS8"/>
  <c r="GT8" s="1"/>
  <c r="GU8" s="1"/>
  <c r="GD8"/>
  <c r="GE8" s="1"/>
  <c r="GF8" s="1"/>
  <c r="FO8"/>
  <c r="FP8" s="1"/>
  <c r="FQ8" s="1"/>
  <c r="EZ8"/>
  <c r="FA8" s="1"/>
  <c r="FB8" s="1"/>
  <c r="EK8"/>
  <c r="EL8" s="1"/>
  <c r="EM8" s="1"/>
  <c r="DV8"/>
  <c r="DW8" s="1"/>
  <c r="DX8" s="1"/>
  <c r="DG8"/>
  <c r="DH8" s="1"/>
  <c r="DI8" s="1"/>
  <c r="CR8"/>
  <c r="CS8" s="1"/>
  <c r="CT8" s="1"/>
  <c r="CC8"/>
  <c r="CD8" s="1"/>
  <c r="CE8" s="1"/>
  <c r="BN8"/>
  <c r="BO8" s="1"/>
  <c r="BP8" s="1"/>
  <c r="AY8"/>
  <c r="AZ8" s="1"/>
  <c r="BA8" s="1"/>
  <c r="AJ8"/>
  <c r="AK8" s="1"/>
  <c r="AL8" s="1"/>
  <c r="U8"/>
  <c r="V8" s="1"/>
  <c r="W8" s="1"/>
  <c r="F8"/>
  <c r="G8" s="1"/>
  <c r="H8" s="1"/>
  <c r="HH7"/>
  <c r="HI7" s="1"/>
  <c r="HJ7" s="1"/>
  <c r="GS7"/>
  <c r="GT7" s="1"/>
  <c r="GU7" s="1"/>
  <c r="GD7"/>
  <c r="GE7" s="1"/>
  <c r="GF7" s="1"/>
  <c r="FO7"/>
  <c r="EZ7"/>
  <c r="FA7" s="1"/>
  <c r="FB7" s="1"/>
  <c r="EK7"/>
  <c r="DV7"/>
  <c r="DG7"/>
  <c r="DH7" s="1"/>
  <c r="DI7" s="1"/>
  <c r="CR7"/>
  <c r="CS7" s="1"/>
  <c r="CT7" s="1"/>
  <c r="CC7"/>
  <c r="BN7"/>
  <c r="AY7"/>
  <c r="AZ7" s="1"/>
  <c r="BA7" s="1"/>
  <c r="AJ7"/>
  <c r="AK7" s="1"/>
  <c r="AL7" s="1"/>
  <c r="U7"/>
  <c r="F7"/>
  <c r="G7" s="1"/>
  <c r="H7" s="1"/>
  <c r="HH6"/>
  <c r="HI6" s="1"/>
  <c r="HJ6" s="1"/>
  <c r="GS6"/>
  <c r="GT6" s="1"/>
  <c r="GU6" s="1"/>
  <c r="GD6"/>
  <c r="GE6" s="1"/>
  <c r="GF6" s="1"/>
  <c r="FO6"/>
  <c r="EZ6"/>
  <c r="FA6" s="1"/>
  <c r="FB6" s="1"/>
  <c r="EK6"/>
  <c r="EL6" s="1"/>
  <c r="EM6" s="1"/>
  <c r="DV6"/>
  <c r="DW6" s="1"/>
  <c r="DX6" s="1"/>
  <c r="DG6"/>
  <c r="CR6"/>
  <c r="CS6" s="1"/>
  <c r="CT6" s="1"/>
  <c r="CC6"/>
  <c r="CD6" s="1"/>
  <c r="CE6" s="1"/>
  <c r="BN6"/>
  <c r="AY6"/>
  <c r="AJ6"/>
  <c r="AK6" s="1"/>
  <c r="AL6" s="1"/>
  <c r="U6"/>
  <c r="V6" s="1"/>
  <c r="W6" s="1"/>
  <c r="F6"/>
  <c r="HH5"/>
  <c r="HI5" s="1"/>
  <c r="HJ5" s="1"/>
  <c r="GS5"/>
  <c r="GT5" s="1"/>
  <c r="GU5" s="1"/>
  <c r="GD5"/>
  <c r="FO5"/>
  <c r="EZ5"/>
  <c r="FA5" s="1"/>
  <c r="FB5" s="1"/>
  <c r="EK5"/>
  <c r="EL5" s="1"/>
  <c r="EM5" s="1"/>
  <c r="DV5"/>
  <c r="DW5" s="1"/>
  <c r="DX5" s="1"/>
  <c r="DG5"/>
  <c r="CR5"/>
  <c r="CS5" s="1"/>
  <c r="CT5" s="1"/>
  <c r="CC5"/>
  <c r="CD5" s="1"/>
  <c r="CE5" s="1"/>
  <c r="BN5"/>
  <c r="AY5"/>
  <c r="AJ5"/>
  <c r="AK5" s="1"/>
  <c r="AL5" s="1"/>
  <c r="U5"/>
  <c r="V5" s="1"/>
  <c r="W5" s="1"/>
  <c r="F5"/>
  <c r="G5" s="1"/>
  <c r="H5" s="1"/>
  <c r="HH4"/>
  <c r="HI4" s="1"/>
  <c r="HJ4" s="1"/>
  <c r="GS4"/>
  <c r="GD4"/>
  <c r="GE4" s="1"/>
  <c r="GF4" s="1"/>
  <c r="FO4"/>
  <c r="EZ4"/>
  <c r="FA4" s="1"/>
  <c r="FB4" s="1"/>
  <c r="EK4"/>
  <c r="EN11" s="1"/>
  <c r="DV4"/>
  <c r="DW4" s="1"/>
  <c r="DX4" s="1"/>
  <c r="DG4"/>
  <c r="CR4"/>
  <c r="CS4" s="1"/>
  <c r="CT4" s="1"/>
  <c r="CC4"/>
  <c r="CF11" s="1"/>
  <c r="BN4"/>
  <c r="BO4" s="1"/>
  <c r="BP4" s="1"/>
  <c r="AY4"/>
  <c r="AJ4"/>
  <c r="AK4" s="1"/>
  <c r="AL4" s="1"/>
  <c r="U4"/>
  <c r="X11" s="1"/>
  <c r="F4"/>
  <c r="G4" s="1"/>
  <c r="H4" s="1"/>
  <c r="GV10" l="1"/>
  <c r="KT10"/>
  <c r="IO4"/>
  <c r="JD4"/>
  <c r="JS4"/>
  <c r="KT8"/>
  <c r="BQ5"/>
  <c r="GG5"/>
  <c r="I6"/>
  <c r="BQ6"/>
  <c r="BQ7"/>
  <c r="CF7"/>
  <c r="DY7"/>
  <c r="BB11"/>
  <c r="DJ11"/>
  <c r="FR10"/>
  <c r="AM5"/>
  <c r="BB5"/>
  <c r="BO5"/>
  <c r="BP5" s="1"/>
  <c r="CU5"/>
  <c r="DJ5"/>
  <c r="FC5"/>
  <c r="FR5"/>
  <c r="GE5"/>
  <c r="GF5" s="1"/>
  <c r="HK5"/>
  <c r="G6"/>
  <c r="H6" s="1"/>
  <c r="AM6"/>
  <c r="BB6"/>
  <c r="BO6"/>
  <c r="BP6" s="1"/>
  <c r="CU6"/>
  <c r="DJ6"/>
  <c r="FC6"/>
  <c r="FR6"/>
  <c r="HK6"/>
  <c r="AM7"/>
  <c r="BO7"/>
  <c r="BP7" s="1"/>
  <c r="CU7"/>
  <c r="DW7"/>
  <c r="DX7" s="1"/>
  <c r="FC7"/>
  <c r="FR7"/>
  <c r="HK7"/>
  <c r="I5"/>
  <c r="DY5"/>
  <c r="DY6"/>
  <c r="GG6"/>
  <c r="I7"/>
  <c r="X7"/>
  <c r="EN7"/>
  <c r="GG7"/>
  <c r="X4"/>
  <c r="BB4"/>
  <c r="DJ4"/>
  <c r="EN4"/>
  <c r="FR4"/>
  <c r="GV4"/>
  <c r="X5"/>
  <c r="CF5"/>
  <c r="EN5"/>
  <c r="GV5"/>
  <c r="X6"/>
  <c r="CF6"/>
  <c r="EN6"/>
  <c r="BB7"/>
  <c r="DJ7"/>
  <c r="GV7"/>
  <c r="FR9"/>
  <c r="I11"/>
  <c r="I4"/>
  <c r="V4"/>
  <c r="W4" s="1"/>
  <c r="AM11"/>
  <c r="AM4"/>
  <c r="AZ4"/>
  <c r="BA4" s="1"/>
  <c r="BQ11"/>
  <c r="BQ4"/>
  <c r="CD4"/>
  <c r="CE4" s="1"/>
  <c r="CU11"/>
  <c r="CU4"/>
  <c r="DH4"/>
  <c r="DI4" s="1"/>
  <c r="DY11"/>
  <c r="DY4"/>
  <c r="EL4"/>
  <c r="EM4" s="1"/>
  <c r="FC10"/>
  <c r="FC4"/>
  <c r="FP4"/>
  <c r="FQ4" s="1"/>
  <c r="GG10"/>
  <c r="GG4"/>
  <c r="GT4"/>
  <c r="GU4" s="1"/>
  <c r="HK10"/>
  <c r="HK4"/>
  <c r="AZ5"/>
  <c r="BA5" s="1"/>
  <c r="DH5"/>
  <c r="DI5" s="1"/>
  <c r="FP5"/>
  <c r="FQ5" s="1"/>
  <c r="AZ6"/>
  <c r="BA6" s="1"/>
  <c r="DH6"/>
  <c r="DI6" s="1"/>
  <c r="FP6"/>
  <c r="FQ6" s="1"/>
  <c r="V7"/>
  <c r="W7" s="1"/>
  <c r="CD7"/>
  <c r="CE7" s="1"/>
  <c r="EL7"/>
  <c r="EM7" s="1"/>
  <c r="FP7"/>
  <c r="FQ7" s="1"/>
  <c r="FP9"/>
  <c r="FQ9" s="1"/>
  <c r="KT9" s="1"/>
  <c r="CF4"/>
  <c r="GV6"/>
  <c r="KH4"/>
  <c r="KH6"/>
  <c r="KH8"/>
  <c r="KH10"/>
  <c r="KH12"/>
  <c r="KH14"/>
  <c r="KH16"/>
  <c r="KH18"/>
  <c r="KH20"/>
  <c r="KH5"/>
  <c r="KH7"/>
  <c r="KH9"/>
  <c r="KH11"/>
  <c r="KH13"/>
  <c r="KH15"/>
  <c r="KH17"/>
  <c r="KH19"/>
  <c r="KH21"/>
  <c r="KF4"/>
  <c r="KG4" s="1"/>
  <c r="KF5"/>
  <c r="KG5" s="1"/>
  <c r="KF6"/>
  <c r="KG6" s="1"/>
  <c r="KF7"/>
  <c r="KG7" s="1"/>
  <c r="KF8"/>
  <c r="KG8" s="1"/>
  <c r="KF9"/>
  <c r="KG9" s="1"/>
  <c r="KF10"/>
  <c r="KG10" s="1"/>
  <c r="KF11"/>
  <c r="KG11" s="1"/>
  <c r="KF12"/>
  <c r="KG12" s="1"/>
  <c r="KF13"/>
  <c r="KG13" s="1"/>
  <c r="KF14"/>
  <c r="KG14" s="1"/>
  <c r="KF15"/>
  <c r="KG15" s="1"/>
  <c r="KF16"/>
  <c r="KG16" s="1"/>
  <c r="KF17"/>
  <c r="KG17" s="1"/>
  <c r="KF18"/>
  <c r="KG18" s="1"/>
  <c r="KF19"/>
  <c r="KG19" s="1"/>
  <c r="KF20"/>
  <c r="KG20" s="1"/>
  <c r="KF21"/>
  <c r="KG21" s="1"/>
  <c r="JS5"/>
  <c r="JS7"/>
  <c r="JS9"/>
  <c r="JS11"/>
  <c r="JS13"/>
  <c r="JS15"/>
  <c r="JS17"/>
  <c r="JS19"/>
  <c r="JS21"/>
  <c r="JS6"/>
  <c r="JS8"/>
  <c r="JS10"/>
  <c r="JS12"/>
  <c r="JS14"/>
  <c r="JS16"/>
  <c r="JS18"/>
  <c r="JS20"/>
  <c r="JQ4"/>
  <c r="JR4" s="1"/>
  <c r="JQ5"/>
  <c r="JR5" s="1"/>
  <c r="JQ6"/>
  <c r="JR6" s="1"/>
  <c r="JQ7"/>
  <c r="JR7" s="1"/>
  <c r="JQ8"/>
  <c r="JR8" s="1"/>
  <c r="JQ9"/>
  <c r="JR9" s="1"/>
  <c r="JQ10"/>
  <c r="JR10" s="1"/>
  <c r="JQ11"/>
  <c r="JR11" s="1"/>
  <c r="JQ12"/>
  <c r="JR12" s="1"/>
  <c r="JQ13"/>
  <c r="JR13" s="1"/>
  <c r="JQ14"/>
  <c r="JR14" s="1"/>
  <c r="JQ15"/>
  <c r="JR15" s="1"/>
  <c r="JQ16"/>
  <c r="JR16" s="1"/>
  <c r="JQ17"/>
  <c r="JR17" s="1"/>
  <c r="JQ18"/>
  <c r="JR18" s="1"/>
  <c r="JQ19"/>
  <c r="JR19" s="1"/>
  <c r="JQ20"/>
  <c r="JR20" s="1"/>
  <c r="JQ21"/>
  <c r="JR21" s="1"/>
  <c r="JD6"/>
  <c r="JD8"/>
  <c r="JD10"/>
  <c r="JD12"/>
  <c r="JD14"/>
  <c r="JD16"/>
  <c r="JD18"/>
  <c r="JD20"/>
  <c r="JD5"/>
  <c r="JD7"/>
  <c r="JD9"/>
  <c r="JD11"/>
  <c r="JD13"/>
  <c r="JD15"/>
  <c r="JD17"/>
  <c r="JD19"/>
  <c r="JD21"/>
  <c r="JB4"/>
  <c r="JC4" s="1"/>
  <c r="JB5"/>
  <c r="JC5" s="1"/>
  <c r="JB6"/>
  <c r="JC6" s="1"/>
  <c r="JB7"/>
  <c r="JC7" s="1"/>
  <c r="JB8"/>
  <c r="JC8" s="1"/>
  <c r="JB9"/>
  <c r="JC9" s="1"/>
  <c r="JB10"/>
  <c r="JC10" s="1"/>
  <c r="JB11"/>
  <c r="JC11" s="1"/>
  <c r="JB12"/>
  <c r="JC12" s="1"/>
  <c r="JB13"/>
  <c r="JC13" s="1"/>
  <c r="JB14"/>
  <c r="JC14" s="1"/>
  <c r="JB15"/>
  <c r="JC15" s="1"/>
  <c r="JB16"/>
  <c r="JC16" s="1"/>
  <c r="JB17"/>
  <c r="JC17" s="1"/>
  <c r="JB18"/>
  <c r="JC18" s="1"/>
  <c r="JB19"/>
  <c r="JC19" s="1"/>
  <c r="JB20"/>
  <c r="JC20" s="1"/>
  <c r="JB21"/>
  <c r="JC21" s="1"/>
  <c r="IO5"/>
  <c r="IO7"/>
  <c r="IO9"/>
  <c r="IO11"/>
  <c r="IO13"/>
  <c r="IO15"/>
  <c r="IO17"/>
  <c r="IO19"/>
  <c r="IO21"/>
  <c r="IO6"/>
  <c r="IO8"/>
  <c r="IO10"/>
  <c r="IO12"/>
  <c r="IO14"/>
  <c r="IO16"/>
  <c r="IO18"/>
  <c r="IO20"/>
  <c r="IM4"/>
  <c r="IN4" s="1"/>
  <c r="IM5"/>
  <c r="IN5" s="1"/>
  <c r="IM6"/>
  <c r="IN6" s="1"/>
  <c r="IM7"/>
  <c r="IN7" s="1"/>
  <c r="IM8"/>
  <c r="IN8" s="1"/>
  <c r="IM9"/>
  <c r="IN9" s="1"/>
  <c r="IM10"/>
  <c r="IN10" s="1"/>
  <c r="IM11"/>
  <c r="IN11" s="1"/>
  <c r="IM12"/>
  <c r="IN12" s="1"/>
  <c r="IM13"/>
  <c r="IN13" s="1"/>
  <c r="IM14"/>
  <c r="IN14" s="1"/>
  <c r="IM15"/>
  <c r="IN15" s="1"/>
  <c r="IM16"/>
  <c r="IN16" s="1"/>
  <c r="IM17"/>
  <c r="IN17" s="1"/>
  <c r="IM18"/>
  <c r="IN18" s="1"/>
  <c r="IM19"/>
  <c r="IN19" s="1"/>
  <c r="IM20"/>
  <c r="IN20" s="1"/>
  <c r="IM21"/>
  <c r="IN21" s="1"/>
  <c r="HZ4"/>
  <c r="HZ5"/>
  <c r="HZ7"/>
  <c r="HZ9"/>
  <c r="HZ11"/>
  <c r="HZ13"/>
  <c r="HZ15"/>
  <c r="HZ17"/>
  <c r="HZ19"/>
  <c r="HZ21"/>
  <c r="HZ6"/>
  <c r="HZ8"/>
  <c r="HZ10"/>
  <c r="HZ12"/>
  <c r="HZ14"/>
  <c r="HZ16"/>
  <c r="HZ18"/>
  <c r="HZ20"/>
  <c r="HX4"/>
  <c r="HY4" s="1"/>
  <c r="HX5"/>
  <c r="HY5" s="1"/>
  <c r="HX6"/>
  <c r="HY6" s="1"/>
  <c r="HX7"/>
  <c r="HY7" s="1"/>
  <c r="HX8"/>
  <c r="HY8" s="1"/>
  <c r="HX9"/>
  <c r="HY9" s="1"/>
  <c r="HX10"/>
  <c r="HY10" s="1"/>
  <c r="HX11"/>
  <c r="HY11" s="1"/>
  <c r="HX12"/>
  <c r="HY12" s="1"/>
  <c r="HX13"/>
  <c r="HY13" s="1"/>
  <c r="HX14"/>
  <c r="HY14" s="1"/>
  <c r="HX15"/>
  <c r="HY15" s="1"/>
  <c r="HX16"/>
  <c r="HY16" s="1"/>
  <c r="HX17"/>
  <c r="HY17" s="1"/>
  <c r="HX18"/>
  <c r="HY18" s="1"/>
  <c r="HX19"/>
  <c r="HY19" s="1"/>
  <c r="HX20"/>
  <c r="HY20" s="1"/>
  <c r="HX21"/>
  <c r="HY21" s="1"/>
  <c r="I8"/>
  <c r="X8"/>
  <c r="AM8"/>
  <c r="BB8"/>
  <c r="BQ8"/>
  <c r="CF8"/>
  <c r="CU8"/>
  <c r="DJ8"/>
  <c r="DY8"/>
  <c r="EN8"/>
  <c r="FC8"/>
  <c r="FR8"/>
  <c r="GG8"/>
  <c r="GV8"/>
  <c r="HK8"/>
  <c r="I9"/>
  <c r="X9"/>
  <c r="AM9"/>
  <c r="BB9"/>
  <c r="BQ9"/>
  <c r="CF9"/>
  <c r="CU9"/>
  <c r="DJ9"/>
  <c r="DY9"/>
  <c r="EN9"/>
  <c r="FC9"/>
  <c r="GG9"/>
  <c r="HK9"/>
  <c r="I10"/>
  <c r="AM10"/>
  <c r="BQ10"/>
  <c r="CU10"/>
  <c r="DY10"/>
  <c r="FC11"/>
  <c r="FA11"/>
  <c r="FB11" s="1"/>
  <c r="FR11"/>
  <c r="FP11"/>
  <c r="FQ11" s="1"/>
  <c r="GG11"/>
  <c r="GE11"/>
  <c r="GF11" s="1"/>
  <c r="GV11"/>
  <c r="GT11"/>
  <c r="GU11" s="1"/>
  <c r="HK11"/>
  <c r="HI11"/>
  <c r="HJ11" s="1"/>
  <c r="I12"/>
  <c r="G12"/>
  <c r="H12" s="1"/>
  <c r="X12"/>
  <c r="V12"/>
  <c r="W12" s="1"/>
  <c r="AM12"/>
  <c r="AK12"/>
  <c r="AL12" s="1"/>
  <c r="BB12"/>
  <c r="AZ12"/>
  <c r="BA12" s="1"/>
  <c r="BQ12"/>
  <c r="BO12"/>
  <c r="BP12" s="1"/>
  <c r="GV9"/>
  <c r="X10"/>
  <c r="BB10"/>
  <c r="CF10"/>
  <c r="DJ10"/>
  <c r="EN10"/>
  <c r="CF12"/>
  <c r="CD12"/>
  <c r="CE12" s="1"/>
  <c r="CU12"/>
  <c r="CS12"/>
  <c r="CT12" s="1"/>
  <c r="DJ12"/>
  <c r="DH12"/>
  <c r="DI12" s="1"/>
  <c r="DY12"/>
  <c r="DW12"/>
  <c r="DX12" s="1"/>
  <c r="EN12"/>
  <c r="EL12"/>
  <c r="EM12" s="1"/>
  <c r="FC12"/>
  <c r="FA12"/>
  <c r="FB12" s="1"/>
  <c r="FR12"/>
  <c r="FP12"/>
  <c r="FQ12" s="1"/>
  <c r="GG12"/>
  <c r="GE12"/>
  <c r="GF12" s="1"/>
  <c r="GV12"/>
  <c r="GT12"/>
  <c r="GU12" s="1"/>
  <c r="HK12"/>
  <c r="HI12"/>
  <c r="HJ12" s="1"/>
  <c r="I13"/>
  <c r="G13"/>
  <c r="H13" s="1"/>
  <c r="X13"/>
  <c r="V13"/>
  <c r="W13" s="1"/>
  <c r="AM13"/>
  <c r="AK13"/>
  <c r="AL13" s="1"/>
  <c r="BB13"/>
  <c r="AZ13"/>
  <c r="BA13" s="1"/>
  <c r="BQ13"/>
  <c r="BO13"/>
  <c r="BP13" s="1"/>
  <c r="CF13"/>
  <c r="CD13"/>
  <c r="CE13" s="1"/>
  <c r="CU13"/>
  <c r="CS13"/>
  <c r="CT13" s="1"/>
  <c r="DJ13"/>
  <c r="DH13"/>
  <c r="DI13" s="1"/>
  <c r="DY13"/>
  <c r="DW13"/>
  <c r="DX13" s="1"/>
  <c r="EN13"/>
  <c r="EL13"/>
  <c r="EM13" s="1"/>
  <c r="FC13"/>
  <c r="FA13"/>
  <c r="FB13" s="1"/>
  <c r="FR13"/>
  <c r="FP13"/>
  <c r="FQ13" s="1"/>
  <c r="GG13"/>
  <c r="GE13"/>
  <c r="GF13" s="1"/>
  <c r="GV13"/>
  <c r="GT13"/>
  <c r="GU13" s="1"/>
  <c r="HK13"/>
  <c r="HI13"/>
  <c r="HJ13" s="1"/>
  <c r="I14"/>
  <c r="G14"/>
  <c r="H14" s="1"/>
  <c r="X14"/>
  <c r="V14"/>
  <c r="W14" s="1"/>
  <c r="AM14"/>
  <c r="AK14"/>
  <c r="AL14" s="1"/>
  <c r="BB14"/>
  <c r="AZ14"/>
  <c r="BA14" s="1"/>
  <c r="BQ14"/>
  <c r="BO14"/>
  <c r="BP14" s="1"/>
  <c r="CF14"/>
  <c r="CD14"/>
  <c r="CE14" s="1"/>
  <c r="CU14"/>
  <c r="CS14"/>
  <c r="CT14" s="1"/>
  <c r="DJ14"/>
  <c r="DH14"/>
  <c r="DI14" s="1"/>
  <c r="DY14"/>
  <c r="DW14"/>
  <c r="DX14" s="1"/>
  <c r="EN14"/>
  <c r="EL14"/>
  <c r="EM14" s="1"/>
  <c r="FC14"/>
  <c r="FA14"/>
  <c r="FB14" s="1"/>
  <c r="FR14"/>
  <c r="FP14"/>
  <c r="FQ14" s="1"/>
  <c r="GG14"/>
  <c r="GE14"/>
  <c r="GF14" s="1"/>
  <c r="GV14"/>
  <c r="GT14"/>
  <c r="GU14" s="1"/>
  <c r="HK14"/>
  <c r="HI14"/>
  <c r="HJ14" s="1"/>
  <c r="I15"/>
  <c r="G15"/>
  <c r="H15" s="1"/>
  <c r="X15"/>
  <c r="V15"/>
  <c r="W15" s="1"/>
  <c r="AM15"/>
  <c r="AK15"/>
  <c r="AL15" s="1"/>
  <c r="BB15"/>
  <c r="AZ15"/>
  <c r="BA15" s="1"/>
  <c r="BQ15"/>
  <c r="BO15"/>
  <c r="BP15" s="1"/>
  <c r="CF15"/>
  <c r="CD15"/>
  <c r="CE15" s="1"/>
  <c r="CU15"/>
  <c r="CS15"/>
  <c r="CT15" s="1"/>
  <c r="DJ15"/>
  <c r="DH15"/>
  <c r="DI15" s="1"/>
  <c r="DY15"/>
  <c r="DW15"/>
  <c r="DX15" s="1"/>
  <c r="EN15"/>
  <c r="EL15"/>
  <c r="EM15" s="1"/>
  <c r="FC15"/>
  <c r="FA15"/>
  <c r="FB15" s="1"/>
  <c r="FR15"/>
  <c r="FP15"/>
  <c r="FQ15" s="1"/>
  <c r="GG15"/>
  <c r="GE15"/>
  <c r="GF15" s="1"/>
  <c r="GV15"/>
  <c r="GT15"/>
  <c r="GU15" s="1"/>
  <c r="HK15"/>
  <c r="HI15"/>
  <c r="HJ15" s="1"/>
  <c r="I16"/>
  <c r="G16"/>
  <c r="H16" s="1"/>
  <c r="X16"/>
  <c r="V16"/>
  <c r="W16" s="1"/>
  <c r="AM16"/>
  <c r="AK16"/>
  <c r="AL16" s="1"/>
  <c r="BB16"/>
  <c r="AZ16"/>
  <c r="BA16" s="1"/>
  <c r="BQ16"/>
  <c r="BO16"/>
  <c r="BP16" s="1"/>
  <c r="CF16"/>
  <c r="CD16"/>
  <c r="CE16" s="1"/>
  <c r="DJ16"/>
  <c r="EN16"/>
  <c r="FR16"/>
  <c r="GV16"/>
  <c r="X17"/>
  <c r="BB17"/>
  <c r="CF17"/>
  <c r="DJ17"/>
  <c r="EN17"/>
  <c r="FR17"/>
  <c r="GV17"/>
  <c r="CU16"/>
  <c r="DY16"/>
  <c r="FC16"/>
  <c r="GG16"/>
  <c r="HK16"/>
  <c r="I17"/>
  <c r="AM17"/>
  <c r="BQ17"/>
  <c r="CU17"/>
  <c r="DY17"/>
  <c r="FC17"/>
  <c r="GG17"/>
  <c r="HK17"/>
  <c r="CS16"/>
  <c r="CT16" s="1"/>
  <c r="DH16"/>
  <c r="DI16" s="1"/>
  <c r="DW16"/>
  <c r="DX16" s="1"/>
  <c r="EL16"/>
  <c r="EM16" s="1"/>
  <c r="FA16"/>
  <c r="FB16" s="1"/>
  <c r="FP16"/>
  <c r="FQ16" s="1"/>
  <c r="GE16"/>
  <c r="GF16" s="1"/>
  <c r="GT16"/>
  <c r="GU16" s="1"/>
  <c r="HI16"/>
  <c r="HJ16" s="1"/>
  <c r="G17"/>
  <c r="H17" s="1"/>
  <c r="V17"/>
  <c r="W17" s="1"/>
  <c r="AK17"/>
  <c r="AL17" s="1"/>
  <c r="AZ17"/>
  <c r="BA17" s="1"/>
  <c r="BO17"/>
  <c r="BP17" s="1"/>
  <c r="CD17"/>
  <c r="CE17" s="1"/>
  <c r="CS17"/>
  <c r="CT17" s="1"/>
  <c r="DH17"/>
  <c r="DI17" s="1"/>
  <c r="DW17"/>
  <c r="DX17" s="1"/>
  <c r="EL17"/>
  <c r="EM17" s="1"/>
  <c r="FA17"/>
  <c r="FB17" s="1"/>
  <c r="FP17"/>
  <c r="FQ17" s="1"/>
  <c r="GE17"/>
  <c r="GF17" s="1"/>
  <c r="GT17"/>
  <c r="GU17" s="1"/>
  <c r="HI17"/>
  <c r="HJ17" s="1"/>
  <c r="X21"/>
  <c r="BB21"/>
  <c r="CF21"/>
  <c r="DJ21"/>
  <c r="EN21"/>
  <c r="FR21"/>
  <c r="GV21"/>
  <c r="I18"/>
  <c r="G18"/>
  <c r="H18" s="1"/>
  <c r="X18"/>
  <c r="V18"/>
  <c r="W18" s="1"/>
  <c r="AM18"/>
  <c r="AK18"/>
  <c r="AL18" s="1"/>
  <c r="BB18"/>
  <c r="AZ18"/>
  <c r="BA18" s="1"/>
  <c r="BQ18"/>
  <c r="BO18"/>
  <c r="BP18" s="1"/>
  <c r="CF18"/>
  <c r="CD18"/>
  <c r="CE18" s="1"/>
  <c r="CU18"/>
  <c r="CS18"/>
  <c r="CT18" s="1"/>
  <c r="DJ18"/>
  <c r="DH18"/>
  <c r="DI18" s="1"/>
  <c r="DY18"/>
  <c r="DW18"/>
  <c r="DX18" s="1"/>
  <c r="EN18"/>
  <c r="EL18"/>
  <c r="EM18" s="1"/>
  <c r="FC18"/>
  <c r="FA18"/>
  <c r="FB18" s="1"/>
  <c r="FR18"/>
  <c r="FP18"/>
  <c r="FQ18" s="1"/>
  <c r="GG18"/>
  <c r="GE18"/>
  <c r="GF18" s="1"/>
  <c r="GV18"/>
  <c r="GT18"/>
  <c r="GU18" s="1"/>
  <c r="HK18"/>
  <c r="HI18"/>
  <c r="HJ18" s="1"/>
  <c r="I19"/>
  <c r="G19"/>
  <c r="H19" s="1"/>
  <c r="X19"/>
  <c r="V19"/>
  <c r="W19" s="1"/>
  <c r="AM19"/>
  <c r="AK19"/>
  <c r="AL19" s="1"/>
  <c r="BB19"/>
  <c r="AZ19"/>
  <c r="BA19" s="1"/>
  <c r="BQ19"/>
  <c r="BO19"/>
  <c r="BP19" s="1"/>
  <c r="CF19"/>
  <c r="CD19"/>
  <c r="CE19" s="1"/>
  <c r="CU19"/>
  <c r="CS19"/>
  <c r="CT19" s="1"/>
  <c r="DJ19"/>
  <c r="DH19"/>
  <c r="DI19" s="1"/>
  <c r="DY19"/>
  <c r="DW19"/>
  <c r="DX19" s="1"/>
  <c r="EN19"/>
  <c r="EL19"/>
  <c r="EM19" s="1"/>
  <c r="FC19"/>
  <c r="FA19"/>
  <c r="FB19" s="1"/>
  <c r="FR19"/>
  <c r="FP19"/>
  <c r="FQ19" s="1"/>
  <c r="GG19"/>
  <c r="GE19"/>
  <c r="GF19" s="1"/>
  <c r="GV19"/>
  <c r="GT19"/>
  <c r="GU19" s="1"/>
  <c r="HK19"/>
  <c r="HI19"/>
  <c r="HJ19" s="1"/>
  <c r="I20"/>
  <c r="G20"/>
  <c r="H20" s="1"/>
  <c r="X20"/>
  <c r="V20"/>
  <c r="W20" s="1"/>
  <c r="AM20"/>
  <c r="AK20"/>
  <c r="AL20" s="1"/>
  <c r="BB20"/>
  <c r="AZ20"/>
  <c r="BA20" s="1"/>
  <c r="BQ20"/>
  <c r="BO20"/>
  <c r="BP20" s="1"/>
  <c r="CF20"/>
  <c r="CD20"/>
  <c r="CE20" s="1"/>
  <c r="CU20"/>
  <c r="CS20"/>
  <c r="CT20" s="1"/>
  <c r="DJ20"/>
  <c r="DH20"/>
  <c r="DI20" s="1"/>
  <c r="DY20"/>
  <c r="DW20"/>
  <c r="DX20" s="1"/>
  <c r="EN20"/>
  <c r="EL20"/>
  <c r="EM20" s="1"/>
  <c r="FC20"/>
  <c r="FA20"/>
  <c r="FB20" s="1"/>
  <c r="FR20"/>
  <c r="FP20"/>
  <c r="FQ20" s="1"/>
  <c r="GG20"/>
  <c r="GE20"/>
  <c r="GF20" s="1"/>
  <c r="GV20"/>
  <c r="GT20"/>
  <c r="GU20" s="1"/>
  <c r="HK20"/>
  <c r="HI20"/>
  <c r="HJ20" s="1"/>
  <c r="I21"/>
  <c r="AM21"/>
  <c r="BQ21"/>
  <c r="CU21"/>
  <c r="DY21"/>
  <c r="FC21"/>
  <c r="GG21"/>
  <c r="HK21"/>
  <c r="G21"/>
  <c r="H21" s="1"/>
  <c r="V21"/>
  <c r="W21" s="1"/>
  <c r="AK21"/>
  <c r="AL21" s="1"/>
  <c r="AZ21"/>
  <c r="BA21" s="1"/>
  <c r="BO21"/>
  <c r="BP21" s="1"/>
  <c r="CD21"/>
  <c r="CE21" s="1"/>
  <c r="CS21"/>
  <c r="CT21" s="1"/>
  <c r="DH21"/>
  <c r="DI21" s="1"/>
  <c r="DW21"/>
  <c r="DX21" s="1"/>
  <c r="EL21"/>
  <c r="EM21" s="1"/>
  <c r="FA21"/>
  <c r="FB21" s="1"/>
  <c r="FP21"/>
  <c r="FQ21" s="1"/>
  <c r="GE21"/>
  <c r="GF21" s="1"/>
  <c r="GT21"/>
  <c r="GU21" s="1"/>
  <c r="HI21"/>
  <c r="HJ21" s="1"/>
  <c r="KT7" l="1"/>
  <c r="KT6"/>
  <c r="KT4"/>
  <c r="KT5"/>
  <c r="KT11"/>
  <c r="KK20"/>
  <c r="KL20" s="1"/>
  <c r="KM20" s="1"/>
  <c r="KN20" s="1"/>
  <c r="KK4"/>
  <c r="KL4" s="1"/>
  <c r="KM4" s="1"/>
  <c r="KN4" s="1"/>
  <c r="KK12"/>
  <c r="KL12" s="1"/>
  <c r="KM12" s="1"/>
  <c r="KN12" s="1"/>
  <c r="KK18"/>
  <c r="KL18" s="1"/>
  <c r="KM18" s="1"/>
  <c r="KN18" s="1"/>
  <c r="KK8"/>
  <c r="KL8" s="1"/>
  <c r="KM8" s="1"/>
  <c r="KN8" s="1"/>
  <c r="KK16"/>
  <c r="KL16" s="1"/>
  <c r="KM16" s="1"/>
  <c r="KN16" s="1"/>
  <c r="KK6"/>
  <c r="KL6" s="1"/>
  <c r="KM6" s="1"/>
  <c r="KN6" s="1"/>
  <c r="KK10"/>
  <c r="KL10" s="1"/>
  <c r="KM10" s="1"/>
  <c r="KN10" s="1"/>
  <c r="KK14"/>
  <c r="KL14" s="1"/>
  <c r="KM14" s="1"/>
  <c r="KN14" s="1"/>
  <c r="KK5"/>
  <c r="KL5" s="1"/>
  <c r="KM5" s="1"/>
  <c r="KN5" s="1"/>
  <c r="KK13"/>
  <c r="KL13" s="1"/>
  <c r="KM13" s="1"/>
  <c r="KN13" s="1"/>
  <c r="KK21"/>
  <c r="KL21" s="1"/>
  <c r="KM21" s="1"/>
  <c r="KN21" s="1"/>
  <c r="KK7"/>
  <c r="KL7" s="1"/>
  <c r="KM7" s="1"/>
  <c r="KN7" s="1"/>
  <c r="KK9"/>
  <c r="KL9" s="1"/>
  <c r="KM9" s="1"/>
  <c r="KN9" s="1"/>
  <c r="KK11"/>
  <c r="KL11" s="1"/>
  <c r="KM11" s="1"/>
  <c r="KN11" s="1"/>
  <c r="KK15"/>
  <c r="KL15" s="1"/>
  <c r="KM15" s="1"/>
  <c r="KN15" s="1"/>
  <c r="KK17"/>
  <c r="KL17" s="1"/>
  <c r="KM17" s="1"/>
  <c r="KN17" s="1"/>
  <c r="KK19"/>
  <c r="KL19" s="1"/>
  <c r="KM19" s="1"/>
  <c r="KN19" s="1"/>
  <c r="JV5"/>
  <c r="JW5" s="1"/>
  <c r="JX5" s="1"/>
  <c r="JY5" s="1"/>
  <c r="JV9"/>
  <c r="JW9" s="1"/>
  <c r="JX9" s="1"/>
  <c r="JY9" s="1"/>
  <c r="JV17"/>
  <c r="JW17" s="1"/>
  <c r="JX17" s="1"/>
  <c r="JY17" s="1"/>
  <c r="JV13"/>
  <c r="JW13" s="1"/>
  <c r="JX13" s="1"/>
  <c r="JY13" s="1"/>
  <c r="JV21"/>
  <c r="JW21" s="1"/>
  <c r="JX21" s="1"/>
  <c r="JY21" s="1"/>
  <c r="JV7"/>
  <c r="JW7" s="1"/>
  <c r="JX7" s="1"/>
  <c r="JY7" s="1"/>
  <c r="JV11"/>
  <c r="JW11" s="1"/>
  <c r="JX11" s="1"/>
  <c r="JY11" s="1"/>
  <c r="JV15"/>
  <c r="JW15" s="1"/>
  <c r="JX15" s="1"/>
  <c r="JY15" s="1"/>
  <c r="JV19"/>
  <c r="JW19" s="1"/>
  <c r="JX19" s="1"/>
  <c r="JY19" s="1"/>
  <c r="JV20"/>
  <c r="JW20" s="1"/>
  <c r="JX20" s="1"/>
  <c r="JY20" s="1"/>
  <c r="JV4"/>
  <c r="JW4" s="1"/>
  <c r="JX4" s="1"/>
  <c r="JY4" s="1"/>
  <c r="JV6"/>
  <c r="JW6" s="1"/>
  <c r="JX6" s="1"/>
  <c r="JY6" s="1"/>
  <c r="JV8"/>
  <c r="JW8" s="1"/>
  <c r="JX8" s="1"/>
  <c r="JY8" s="1"/>
  <c r="JV10"/>
  <c r="JW10" s="1"/>
  <c r="JX10" s="1"/>
  <c r="JY10" s="1"/>
  <c r="JV12"/>
  <c r="JW12" s="1"/>
  <c r="JX12" s="1"/>
  <c r="JY12" s="1"/>
  <c r="JV14"/>
  <c r="JW14" s="1"/>
  <c r="JX14" s="1"/>
  <c r="JY14" s="1"/>
  <c r="JV16"/>
  <c r="JW16" s="1"/>
  <c r="JX16" s="1"/>
  <c r="JY16" s="1"/>
  <c r="JV18"/>
  <c r="JW18" s="1"/>
  <c r="JX18" s="1"/>
  <c r="JY18" s="1"/>
  <c r="JG18"/>
  <c r="JH18" s="1"/>
  <c r="JI18" s="1"/>
  <c r="JJ18" s="1"/>
  <c r="JG6"/>
  <c r="JH6" s="1"/>
  <c r="JI6" s="1"/>
  <c r="JJ6" s="1"/>
  <c r="JG10"/>
  <c r="JH10" s="1"/>
  <c r="JI10" s="1"/>
  <c r="JJ10" s="1"/>
  <c r="JG14"/>
  <c r="JH14" s="1"/>
  <c r="JI14" s="1"/>
  <c r="JJ14" s="1"/>
  <c r="JG16"/>
  <c r="JH16" s="1"/>
  <c r="JI16" s="1"/>
  <c r="JJ16" s="1"/>
  <c r="JG4"/>
  <c r="JH4" s="1"/>
  <c r="JI4" s="1"/>
  <c r="JJ4" s="1"/>
  <c r="JG8"/>
  <c r="JH8" s="1"/>
  <c r="JI8" s="1"/>
  <c r="JJ8" s="1"/>
  <c r="JG12"/>
  <c r="JH12" s="1"/>
  <c r="JI12" s="1"/>
  <c r="JJ12" s="1"/>
  <c r="JG20"/>
  <c r="JH20" s="1"/>
  <c r="JI20" s="1"/>
  <c r="JJ20" s="1"/>
  <c r="JG21"/>
  <c r="JH21" s="1"/>
  <c r="JI21" s="1"/>
  <c r="JJ21" s="1"/>
  <c r="JG5"/>
  <c r="JH5" s="1"/>
  <c r="JI5" s="1"/>
  <c r="JJ5" s="1"/>
  <c r="JG7"/>
  <c r="JH7" s="1"/>
  <c r="JI7" s="1"/>
  <c r="JJ7" s="1"/>
  <c r="JG9"/>
  <c r="JH9" s="1"/>
  <c r="JI9" s="1"/>
  <c r="JJ9" s="1"/>
  <c r="JG11"/>
  <c r="JH11" s="1"/>
  <c r="JI11" s="1"/>
  <c r="JJ11" s="1"/>
  <c r="JG13"/>
  <c r="JH13" s="1"/>
  <c r="JI13" s="1"/>
  <c r="JJ13" s="1"/>
  <c r="JG15"/>
  <c r="JH15" s="1"/>
  <c r="JI15" s="1"/>
  <c r="JJ15" s="1"/>
  <c r="JG17"/>
  <c r="JH17" s="1"/>
  <c r="JI17" s="1"/>
  <c r="JJ17" s="1"/>
  <c r="JG19"/>
  <c r="JH19" s="1"/>
  <c r="JI19" s="1"/>
  <c r="JJ19" s="1"/>
  <c r="IR21"/>
  <c r="IS21" s="1"/>
  <c r="IT21" s="1"/>
  <c r="IU21" s="1"/>
  <c r="IR9"/>
  <c r="IS9" s="1"/>
  <c r="IT9" s="1"/>
  <c r="IU9" s="1"/>
  <c r="IR17"/>
  <c r="IS17" s="1"/>
  <c r="IT17" s="1"/>
  <c r="IU17" s="1"/>
  <c r="IR5"/>
  <c r="IS5" s="1"/>
  <c r="IT5" s="1"/>
  <c r="IU5" s="1"/>
  <c r="IR13"/>
  <c r="IS13" s="1"/>
  <c r="IT13" s="1"/>
  <c r="IU13" s="1"/>
  <c r="IR19"/>
  <c r="IS19" s="1"/>
  <c r="IT19" s="1"/>
  <c r="IU19" s="1"/>
  <c r="IR7"/>
  <c r="IS7" s="1"/>
  <c r="IT7" s="1"/>
  <c r="IU7" s="1"/>
  <c r="IR11"/>
  <c r="IS11" s="1"/>
  <c r="IT11" s="1"/>
  <c r="IU11" s="1"/>
  <c r="IR15"/>
  <c r="IS15" s="1"/>
  <c r="IT15" s="1"/>
  <c r="IU15" s="1"/>
  <c r="IR20"/>
  <c r="IS20" s="1"/>
  <c r="IT20" s="1"/>
  <c r="IU20" s="1"/>
  <c r="IR4"/>
  <c r="IS4" s="1"/>
  <c r="IT4" s="1"/>
  <c r="IU4" s="1"/>
  <c r="IR6"/>
  <c r="IS6" s="1"/>
  <c r="IT6" s="1"/>
  <c r="IU6" s="1"/>
  <c r="IR8"/>
  <c r="IS8" s="1"/>
  <c r="IT8" s="1"/>
  <c r="IU8" s="1"/>
  <c r="IR10"/>
  <c r="IS10" s="1"/>
  <c r="IT10" s="1"/>
  <c r="IU10" s="1"/>
  <c r="IR12"/>
  <c r="IS12" s="1"/>
  <c r="IT12" s="1"/>
  <c r="IU12" s="1"/>
  <c r="IR14"/>
  <c r="IS14" s="1"/>
  <c r="IT14" s="1"/>
  <c r="IU14" s="1"/>
  <c r="IR16"/>
  <c r="IS16" s="1"/>
  <c r="IT16" s="1"/>
  <c r="IU16" s="1"/>
  <c r="IR18"/>
  <c r="IS18" s="1"/>
  <c r="IT18" s="1"/>
  <c r="IU18" s="1"/>
  <c r="IC15"/>
  <c r="ID15" s="1"/>
  <c r="IE15" s="1"/>
  <c r="IF15" s="1"/>
  <c r="IC7"/>
  <c r="ID7" s="1"/>
  <c r="IE7" s="1"/>
  <c r="IF7" s="1"/>
  <c r="IC19"/>
  <c r="ID19" s="1"/>
  <c r="IE19" s="1"/>
  <c r="IF19" s="1"/>
  <c r="IC11"/>
  <c r="ID11" s="1"/>
  <c r="IE11" s="1"/>
  <c r="IF11" s="1"/>
  <c r="IC17"/>
  <c r="ID17" s="1"/>
  <c r="IE17" s="1"/>
  <c r="IF17" s="1"/>
  <c r="IC5"/>
  <c r="ID5" s="1"/>
  <c r="IE5" s="1"/>
  <c r="IF5" s="1"/>
  <c r="IC9"/>
  <c r="ID9" s="1"/>
  <c r="IE9" s="1"/>
  <c r="IF9" s="1"/>
  <c r="IC13"/>
  <c r="ID13" s="1"/>
  <c r="IE13" s="1"/>
  <c r="IF13" s="1"/>
  <c r="IC21"/>
  <c r="ID21" s="1"/>
  <c r="IE21" s="1"/>
  <c r="IF21" s="1"/>
  <c r="IC20"/>
  <c r="ID20" s="1"/>
  <c r="IE20" s="1"/>
  <c r="IF20" s="1"/>
  <c r="IC4"/>
  <c r="ID4" s="1"/>
  <c r="IE4" s="1"/>
  <c r="IF4" s="1"/>
  <c r="IC6"/>
  <c r="ID6" s="1"/>
  <c r="IE6" s="1"/>
  <c r="IF6" s="1"/>
  <c r="IC8"/>
  <c r="ID8" s="1"/>
  <c r="IE8" s="1"/>
  <c r="IF8" s="1"/>
  <c r="IC10"/>
  <c r="ID10" s="1"/>
  <c r="IE10" s="1"/>
  <c r="IF10" s="1"/>
  <c r="IC12"/>
  <c r="ID12" s="1"/>
  <c r="IE12" s="1"/>
  <c r="IF12" s="1"/>
  <c r="IC14"/>
  <c r="ID14" s="1"/>
  <c r="IE14" s="1"/>
  <c r="IF14" s="1"/>
  <c r="IC16"/>
  <c r="ID16" s="1"/>
  <c r="IE16" s="1"/>
  <c r="IF16" s="1"/>
  <c r="IC18"/>
  <c r="ID18" s="1"/>
  <c r="IE18" s="1"/>
  <c r="IF18" s="1"/>
  <c r="EQ4"/>
  <c r="ER4" s="1"/>
  <c r="ES4" s="1"/>
  <c r="ET4" s="1"/>
  <c r="CI21"/>
  <c r="CJ21" s="1"/>
  <c r="CK21" s="1"/>
  <c r="CL21" s="1"/>
  <c r="AA12"/>
  <c r="AB12" s="1"/>
  <c r="AC12" s="1"/>
  <c r="AD12" s="1"/>
  <c r="HN21"/>
  <c r="HO21" s="1"/>
  <c r="HP21" s="1"/>
  <c r="HQ21" s="1"/>
  <c r="GJ21"/>
  <c r="GK21" s="1"/>
  <c r="GL21" s="1"/>
  <c r="GM21" s="1"/>
  <c r="FF11"/>
  <c r="FG11" s="1"/>
  <c r="FH11" s="1"/>
  <c r="FI11" s="1"/>
  <c r="CX21"/>
  <c r="CY21" s="1"/>
  <c r="CZ21" s="1"/>
  <c r="DA21" s="1"/>
  <c r="BT21"/>
  <c r="BU21" s="1"/>
  <c r="BV21" s="1"/>
  <c r="BW21" s="1"/>
  <c r="AP12"/>
  <c r="AQ12" s="1"/>
  <c r="AR12" s="1"/>
  <c r="AS12" s="1"/>
  <c r="L12"/>
  <c r="M12" s="1"/>
  <c r="N12" s="1"/>
  <c r="O12" s="1"/>
  <c r="BT5"/>
  <c r="BU5" s="1"/>
  <c r="BV5" s="1"/>
  <c r="BW5" s="1"/>
  <c r="BE4"/>
  <c r="BF4" s="1"/>
  <c r="BG4" s="1"/>
  <c r="BH4" s="1"/>
  <c r="AP5"/>
  <c r="AQ5" s="1"/>
  <c r="AR5" s="1"/>
  <c r="AS5" s="1"/>
  <c r="L5"/>
  <c r="M5" s="1"/>
  <c r="N5" s="1"/>
  <c r="O5" s="1"/>
  <c r="HN5"/>
  <c r="HO5" s="1"/>
  <c r="HP5" s="1"/>
  <c r="HQ5" s="1"/>
  <c r="GY4"/>
  <c r="GZ4" s="1"/>
  <c r="HA4" s="1"/>
  <c r="HB4" s="1"/>
  <c r="GJ5"/>
  <c r="GK5" s="1"/>
  <c r="GL5" s="1"/>
  <c r="GM5" s="1"/>
  <c r="FU20"/>
  <c r="FV20" s="1"/>
  <c r="FW20" s="1"/>
  <c r="FX20" s="1"/>
  <c r="FF21"/>
  <c r="FG21" s="1"/>
  <c r="FH21" s="1"/>
  <c r="FI21" s="1"/>
  <c r="EB21"/>
  <c r="EC21" s="1"/>
  <c r="ED21" s="1"/>
  <c r="EE21" s="1"/>
  <c r="DM4"/>
  <c r="DN4" s="1"/>
  <c r="DO4" s="1"/>
  <c r="DP4" s="1"/>
  <c r="CX5"/>
  <c r="CY5" s="1"/>
  <c r="CZ5" s="1"/>
  <c r="DA5" s="1"/>
  <c r="DM21"/>
  <c r="DN21" s="1"/>
  <c r="DO21" s="1"/>
  <c r="DP21" s="1"/>
  <c r="BE20"/>
  <c r="BF20" s="1"/>
  <c r="BG20" s="1"/>
  <c r="BH20" s="1"/>
  <c r="GY11"/>
  <c r="GZ11" s="1"/>
  <c r="HA11" s="1"/>
  <c r="HB11" s="1"/>
  <c r="AP21"/>
  <c r="AQ21" s="1"/>
  <c r="AR21" s="1"/>
  <c r="AS21" s="1"/>
  <c r="L20"/>
  <c r="M20" s="1"/>
  <c r="N20" s="1"/>
  <c r="O20" s="1"/>
  <c r="HN11"/>
  <c r="HO11" s="1"/>
  <c r="HP11" s="1"/>
  <c r="HQ11" s="1"/>
  <c r="GJ11"/>
  <c r="GK11" s="1"/>
  <c r="GL11" s="1"/>
  <c r="GM11" s="1"/>
  <c r="FU21"/>
  <c r="FV21" s="1"/>
  <c r="FW21" s="1"/>
  <c r="FX21" s="1"/>
  <c r="FF20"/>
  <c r="FG20" s="1"/>
  <c r="FH20" s="1"/>
  <c r="FI20" s="1"/>
  <c r="GY21"/>
  <c r="GZ21" s="1"/>
  <c r="HA21" s="1"/>
  <c r="HB21" s="1"/>
  <c r="FU11"/>
  <c r="FV11" s="1"/>
  <c r="FW11" s="1"/>
  <c r="FX11" s="1"/>
  <c r="EQ21"/>
  <c r="ER21" s="1"/>
  <c r="ES21" s="1"/>
  <c r="ET21" s="1"/>
  <c r="BE12"/>
  <c r="BF12" s="1"/>
  <c r="BG12" s="1"/>
  <c r="BH12" s="1"/>
  <c r="AA20"/>
  <c r="AB20" s="1"/>
  <c r="AC20" s="1"/>
  <c r="AD20" s="1"/>
  <c r="KT21"/>
  <c r="KT17"/>
  <c r="KT16"/>
  <c r="KT15"/>
  <c r="KT14"/>
  <c r="KT13"/>
  <c r="EQ9"/>
  <c r="ER9" s="1"/>
  <c r="ES9" s="1"/>
  <c r="ET9" s="1"/>
  <c r="DM9"/>
  <c r="DN9" s="1"/>
  <c r="DO9" s="1"/>
  <c r="DP9" s="1"/>
  <c r="CI9"/>
  <c r="CJ9" s="1"/>
  <c r="CK9" s="1"/>
  <c r="CL9" s="1"/>
  <c r="BE9"/>
  <c r="BF9" s="1"/>
  <c r="BG9" s="1"/>
  <c r="BH9" s="1"/>
  <c r="AA9"/>
  <c r="AB9" s="1"/>
  <c r="AC9" s="1"/>
  <c r="AD9" s="1"/>
  <c r="HN8"/>
  <c r="HO8" s="1"/>
  <c r="HP8" s="1"/>
  <c r="HQ8" s="1"/>
  <c r="GJ8"/>
  <c r="GK8" s="1"/>
  <c r="GL8" s="1"/>
  <c r="GM8" s="1"/>
  <c r="FF8"/>
  <c r="FG8" s="1"/>
  <c r="FH8" s="1"/>
  <c r="FI8" s="1"/>
  <c r="EB8"/>
  <c r="EC8" s="1"/>
  <c r="ED8" s="1"/>
  <c r="EE8" s="1"/>
  <c r="CX8"/>
  <c r="CY8" s="1"/>
  <c r="CZ8" s="1"/>
  <c r="DA8" s="1"/>
  <c r="BT8"/>
  <c r="BU8" s="1"/>
  <c r="BV8" s="1"/>
  <c r="BW8" s="1"/>
  <c r="AP8"/>
  <c r="AQ8" s="1"/>
  <c r="AR8" s="1"/>
  <c r="AS8" s="1"/>
  <c r="L8"/>
  <c r="M8" s="1"/>
  <c r="N8" s="1"/>
  <c r="O8" s="1"/>
  <c r="GY7"/>
  <c r="GZ7" s="1"/>
  <c r="HA7" s="1"/>
  <c r="HB7" s="1"/>
  <c r="FU7"/>
  <c r="FV7" s="1"/>
  <c r="FW7" s="1"/>
  <c r="FX7" s="1"/>
  <c r="EQ7"/>
  <c r="ER7" s="1"/>
  <c r="ES7" s="1"/>
  <c r="ET7" s="1"/>
  <c r="DM7"/>
  <c r="DN7" s="1"/>
  <c r="DO7" s="1"/>
  <c r="DP7" s="1"/>
  <c r="CI7"/>
  <c r="CJ7" s="1"/>
  <c r="CK7" s="1"/>
  <c r="CL7" s="1"/>
  <c r="BE7"/>
  <c r="BF7" s="1"/>
  <c r="BG7" s="1"/>
  <c r="BH7" s="1"/>
  <c r="AA7"/>
  <c r="AB7" s="1"/>
  <c r="AC7" s="1"/>
  <c r="AD7" s="1"/>
  <c r="HN6"/>
  <c r="HO6" s="1"/>
  <c r="HP6" s="1"/>
  <c r="HQ6" s="1"/>
  <c r="GJ6"/>
  <c r="GK6" s="1"/>
  <c r="GL6" s="1"/>
  <c r="GM6" s="1"/>
  <c r="FF6"/>
  <c r="FG6" s="1"/>
  <c r="FH6" s="1"/>
  <c r="FI6" s="1"/>
  <c r="EB6"/>
  <c r="EC6" s="1"/>
  <c r="ED6" s="1"/>
  <c r="EE6" s="1"/>
  <c r="CX6"/>
  <c r="CY6" s="1"/>
  <c r="CZ6" s="1"/>
  <c r="DA6" s="1"/>
  <c r="BT6"/>
  <c r="BU6" s="1"/>
  <c r="BV6" s="1"/>
  <c r="BW6" s="1"/>
  <c r="AP6"/>
  <c r="AQ6" s="1"/>
  <c r="AR6" s="1"/>
  <c r="AS6" s="1"/>
  <c r="L6"/>
  <c r="M6" s="1"/>
  <c r="N6" s="1"/>
  <c r="O6" s="1"/>
  <c r="GY5"/>
  <c r="GZ5" s="1"/>
  <c r="HA5" s="1"/>
  <c r="HB5" s="1"/>
  <c r="FU5"/>
  <c r="FV5" s="1"/>
  <c r="FW5" s="1"/>
  <c r="FX5" s="1"/>
  <c r="EQ5"/>
  <c r="ER5" s="1"/>
  <c r="ES5" s="1"/>
  <c r="ET5" s="1"/>
  <c r="DM5"/>
  <c r="DN5" s="1"/>
  <c r="DO5" s="1"/>
  <c r="DP5" s="1"/>
  <c r="CI5"/>
  <c r="CJ5" s="1"/>
  <c r="CK5" s="1"/>
  <c r="CL5" s="1"/>
  <c r="BE5"/>
  <c r="BF5" s="1"/>
  <c r="BG5" s="1"/>
  <c r="BH5" s="1"/>
  <c r="AA5"/>
  <c r="AB5" s="1"/>
  <c r="AC5" s="1"/>
  <c r="AD5" s="1"/>
  <c r="HN4"/>
  <c r="HO4" s="1"/>
  <c r="HP4" s="1"/>
  <c r="HQ4" s="1"/>
  <c r="GJ4"/>
  <c r="GK4" s="1"/>
  <c r="GL4" s="1"/>
  <c r="GM4" s="1"/>
  <c r="FF4"/>
  <c r="FG4" s="1"/>
  <c r="FH4" s="1"/>
  <c r="FI4" s="1"/>
  <c r="EB4"/>
  <c r="EC4" s="1"/>
  <c r="ED4" s="1"/>
  <c r="EE4" s="1"/>
  <c r="CX4"/>
  <c r="CY4" s="1"/>
  <c r="CZ4" s="1"/>
  <c r="DA4" s="1"/>
  <c r="BT4"/>
  <c r="BU4" s="1"/>
  <c r="BV4" s="1"/>
  <c r="BW4" s="1"/>
  <c r="AP4"/>
  <c r="AQ4" s="1"/>
  <c r="AR4" s="1"/>
  <c r="AS4" s="1"/>
  <c r="L4"/>
  <c r="M4" s="1"/>
  <c r="N4" s="1"/>
  <c r="O4" s="1"/>
  <c r="FU13"/>
  <c r="FV13" s="1"/>
  <c r="FW13" s="1"/>
  <c r="FX13" s="1"/>
  <c r="FU15"/>
  <c r="FV15" s="1"/>
  <c r="FW15" s="1"/>
  <c r="FX15" s="1"/>
  <c r="FU10"/>
  <c r="FV10" s="1"/>
  <c r="FW10" s="1"/>
  <c r="FX10" s="1"/>
  <c r="FU17"/>
  <c r="FV17" s="1"/>
  <c r="FW17" s="1"/>
  <c r="FX17" s="1"/>
  <c r="FU19"/>
  <c r="FV19" s="1"/>
  <c r="FW19" s="1"/>
  <c r="FX19" s="1"/>
  <c r="FF13"/>
  <c r="FG13" s="1"/>
  <c r="FH13" s="1"/>
  <c r="FI13" s="1"/>
  <c r="FF15"/>
  <c r="FG15" s="1"/>
  <c r="FH15" s="1"/>
  <c r="FI15" s="1"/>
  <c r="FF16"/>
  <c r="FG16" s="1"/>
  <c r="FH16" s="1"/>
  <c r="FI16" s="1"/>
  <c r="FF18"/>
  <c r="FG18" s="1"/>
  <c r="FH18" s="1"/>
  <c r="FI18" s="1"/>
  <c r="EB12"/>
  <c r="EC12" s="1"/>
  <c r="ED12" s="1"/>
  <c r="EE12" s="1"/>
  <c r="EB14"/>
  <c r="EC14" s="1"/>
  <c r="ED14" s="1"/>
  <c r="EE14" s="1"/>
  <c r="EB10"/>
  <c r="EC10" s="1"/>
  <c r="ED10" s="1"/>
  <c r="EE10" s="1"/>
  <c r="EB16"/>
  <c r="EC16" s="1"/>
  <c r="ED16" s="1"/>
  <c r="EE16" s="1"/>
  <c r="EB18"/>
  <c r="EC18" s="1"/>
  <c r="ED18" s="1"/>
  <c r="EE18" s="1"/>
  <c r="EB20"/>
  <c r="EC20" s="1"/>
  <c r="ED20" s="1"/>
  <c r="EE20" s="1"/>
  <c r="DM12"/>
  <c r="DN12" s="1"/>
  <c r="DO12" s="1"/>
  <c r="DP12" s="1"/>
  <c r="DM14"/>
  <c r="DN14" s="1"/>
  <c r="DO14" s="1"/>
  <c r="DP14" s="1"/>
  <c r="DM10"/>
  <c r="DN10" s="1"/>
  <c r="DO10" s="1"/>
  <c r="DP10" s="1"/>
  <c r="DM16"/>
  <c r="DN16" s="1"/>
  <c r="DO16" s="1"/>
  <c r="DP16" s="1"/>
  <c r="DM18"/>
  <c r="DN18" s="1"/>
  <c r="DO18" s="1"/>
  <c r="DP18" s="1"/>
  <c r="DM20"/>
  <c r="DN20" s="1"/>
  <c r="DO20" s="1"/>
  <c r="DP20" s="1"/>
  <c r="CI12"/>
  <c r="CJ12" s="1"/>
  <c r="CK12" s="1"/>
  <c r="CL12" s="1"/>
  <c r="CI14"/>
  <c r="CJ14" s="1"/>
  <c r="CK14" s="1"/>
  <c r="CL14" s="1"/>
  <c r="CI10"/>
  <c r="CJ10" s="1"/>
  <c r="CK10" s="1"/>
  <c r="CL10" s="1"/>
  <c r="CI16"/>
  <c r="CJ16" s="1"/>
  <c r="CK16" s="1"/>
  <c r="CL16" s="1"/>
  <c r="CI18"/>
  <c r="CJ18" s="1"/>
  <c r="CK18" s="1"/>
  <c r="CL18" s="1"/>
  <c r="CI20"/>
  <c r="CJ20" s="1"/>
  <c r="CK20" s="1"/>
  <c r="CL20" s="1"/>
  <c r="BE13"/>
  <c r="BF13" s="1"/>
  <c r="BG13" s="1"/>
  <c r="BH13" s="1"/>
  <c r="BE15"/>
  <c r="BF15" s="1"/>
  <c r="BG15" s="1"/>
  <c r="BH15" s="1"/>
  <c r="BE10"/>
  <c r="BF10" s="1"/>
  <c r="BG10" s="1"/>
  <c r="BH10" s="1"/>
  <c r="BE17"/>
  <c r="BF17" s="1"/>
  <c r="BG17" s="1"/>
  <c r="BH17" s="1"/>
  <c r="BE19"/>
  <c r="BF19" s="1"/>
  <c r="BG19" s="1"/>
  <c r="BH19" s="1"/>
  <c r="BE21"/>
  <c r="BF21" s="1"/>
  <c r="BG21" s="1"/>
  <c r="BH21" s="1"/>
  <c r="AP14"/>
  <c r="AQ14" s="1"/>
  <c r="AR14" s="1"/>
  <c r="AS14" s="1"/>
  <c r="AP16"/>
  <c r="AQ16" s="1"/>
  <c r="AR16" s="1"/>
  <c r="AS16" s="1"/>
  <c r="AP11"/>
  <c r="AQ11" s="1"/>
  <c r="AR11" s="1"/>
  <c r="AS11" s="1"/>
  <c r="AP18"/>
  <c r="AQ18" s="1"/>
  <c r="AR18" s="1"/>
  <c r="AS18" s="1"/>
  <c r="AP20"/>
  <c r="AQ20" s="1"/>
  <c r="AR20" s="1"/>
  <c r="AS20" s="1"/>
  <c r="L13"/>
  <c r="M13" s="1"/>
  <c r="N13" s="1"/>
  <c r="O13" s="1"/>
  <c r="L15"/>
  <c r="M15" s="1"/>
  <c r="N15" s="1"/>
  <c r="O15" s="1"/>
  <c r="L10"/>
  <c r="M10" s="1"/>
  <c r="N10" s="1"/>
  <c r="O10" s="1"/>
  <c r="L17"/>
  <c r="M17" s="1"/>
  <c r="N17" s="1"/>
  <c r="O17" s="1"/>
  <c r="L19"/>
  <c r="M19" s="1"/>
  <c r="N19" s="1"/>
  <c r="O19" s="1"/>
  <c r="L21"/>
  <c r="M21" s="1"/>
  <c r="N21" s="1"/>
  <c r="O21" s="1"/>
  <c r="HN12"/>
  <c r="HO12" s="1"/>
  <c r="HP12" s="1"/>
  <c r="HQ12" s="1"/>
  <c r="HN14"/>
  <c r="HO14" s="1"/>
  <c r="HP14" s="1"/>
  <c r="HQ14" s="1"/>
  <c r="HN9"/>
  <c r="HO9" s="1"/>
  <c r="HP9" s="1"/>
  <c r="HQ9" s="1"/>
  <c r="HN16"/>
  <c r="HO16" s="1"/>
  <c r="HP16" s="1"/>
  <c r="HQ16" s="1"/>
  <c r="HN18"/>
  <c r="HO18" s="1"/>
  <c r="HP18" s="1"/>
  <c r="HQ18" s="1"/>
  <c r="HN20"/>
  <c r="HO20" s="1"/>
  <c r="HP20" s="1"/>
  <c r="HQ20" s="1"/>
  <c r="GY12"/>
  <c r="GZ12" s="1"/>
  <c r="HA12" s="1"/>
  <c r="HB12" s="1"/>
  <c r="GY14"/>
  <c r="GZ14" s="1"/>
  <c r="HA14" s="1"/>
  <c r="HB14" s="1"/>
  <c r="GY9"/>
  <c r="GZ9" s="1"/>
  <c r="HA9" s="1"/>
  <c r="HB9" s="1"/>
  <c r="GY16"/>
  <c r="GZ16" s="1"/>
  <c r="HA16" s="1"/>
  <c r="HB16" s="1"/>
  <c r="GY18"/>
  <c r="GZ18" s="1"/>
  <c r="HA18" s="1"/>
  <c r="HB18" s="1"/>
  <c r="GY20"/>
  <c r="GZ20" s="1"/>
  <c r="HA20" s="1"/>
  <c r="HB20" s="1"/>
  <c r="GJ12"/>
  <c r="GK12" s="1"/>
  <c r="GL12" s="1"/>
  <c r="GM12" s="1"/>
  <c r="GJ14"/>
  <c r="GK14" s="1"/>
  <c r="GL14" s="1"/>
  <c r="GM14" s="1"/>
  <c r="GJ9"/>
  <c r="GK9" s="1"/>
  <c r="GL9" s="1"/>
  <c r="GM9" s="1"/>
  <c r="GJ16"/>
  <c r="GK16" s="1"/>
  <c r="GL16" s="1"/>
  <c r="GM16" s="1"/>
  <c r="GJ18"/>
  <c r="GK18" s="1"/>
  <c r="GL18" s="1"/>
  <c r="GM18" s="1"/>
  <c r="GJ20"/>
  <c r="GK20" s="1"/>
  <c r="GL20" s="1"/>
  <c r="GM20" s="1"/>
  <c r="EQ12"/>
  <c r="ER12" s="1"/>
  <c r="ES12" s="1"/>
  <c r="ET12" s="1"/>
  <c r="EQ14"/>
  <c r="ER14" s="1"/>
  <c r="ES14" s="1"/>
  <c r="ET14" s="1"/>
  <c r="EQ10"/>
  <c r="ER10" s="1"/>
  <c r="ES10" s="1"/>
  <c r="ET10" s="1"/>
  <c r="EQ16"/>
  <c r="ER16" s="1"/>
  <c r="ES16" s="1"/>
  <c r="ET16" s="1"/>
  <c r="EQ18"/>
  <c r="ER18" s="1"/>
  <c r="ES18" s="1"/>
  <c r="ET18" s="1"/>
  <c r="EQ20"/>
  <c r="ER20" s="1"/>
  <c r="ES20" s="1"/>
  <c r="ET20" s="1"/>
  <c r="CX12"/>
  <c r="CY12" s="1"/>
  <c r="CZ12" s="1"/>
  <c r="DA12" s="1"/>
  <c r="CX14"/>
  <c r="CY14" s="1"/>
  <c r="CZ14" s="1"/>
  <c r="DA14" s="1"/>
  <c r="CX10"/>
  <c r="CY10" s="1"/>
  <c r="CZ10" s="1"/>
  <c r="DA10" s="1"/>
  <c r="CX16"/>
  <c r="CY16" s="1"/>
  <c r="CZ16" s="1"/>
  <c r="DA16" s="1"/>
  <c r="CX18"/>
  <c r="CY18" s="1"/>
  <c r="CZ18" s="1"/>
  <c r="DA18" s="1"/>
  <c r="CX20"/>
  <c r="CY20" s="1"/>
  <c r="CZ20" s="1"/>
  <c r="DA20" s="1"/>
  <c r="BT12"/>
  <c r="BU12" s="1"/>
  <c r="BV12" s="1"/>
  <c r="BW12" s="1"/>
  <c r="BT14"/>
  <c r="BU14" s="1"/>
  <c r="BV14" s="1"/>
  <c r="BW14" s="1"/>
  <c r="BT16"/>
  <c r="BU16" s="1"/>
  <c r="BV16" s="1"/>
  <c r="BW16" s="1"/>
  <c r="BT11"/>
  <c r="BU11" s="1"/>
  <c r="BV11" s="1"/>
  <c r="BW11" s="1"/>
  <c r="BT18"/>
  <c r="BU18" s="1"/>
  <c r="BV18" s="1"/>
  <c r="BW18" s="1"/>
  <c r="BT20"/>
  <c r="BU20" s="1"/>
  <c r="BV20" s="1"/>
  <c r="BW20" s="1"/>
  <c r="AA13"/>
  <c r="AB13" s="1"/>
  <c r="AC13" s="1"/>
  <c r="AD13" s="1"/>
  <c r="AA15"/>
  <c r="AB15" s="1"/>
  <c r="AC15" s="1"/>
  <c r="AD15" s="1"/>
  <c r="AA10"/>
  <c r="AB10" s="1"/>
  <c r="AC10" s="1"/>
  <c r="AD10" s="1"/>
  <c r="AA17"/>
  <c r="AB17" s="1"/>
  <c r="AC17" s="1"/>
  <c r="AD17" s="1"/>
  <c r="AA19"/>
  <c r="AB19" s="1"/>
  <c r="AC19" s="1"/>
  <c r="AD19" s="1"/>
  <c r="AA21"/>
  <c r="AB21" s="1"/>
  <c r="AC21" s="1"/>
  <c r="AD21" s="1"/>
  <c r="KT20"/>
  <c r="KT19"/>
  <c r="KT18"/>
  <c r="FF9"/>
  <c r="FG9" s="1"/>
  <c r="FH9" s="1"/>
  <c r="FI9" s="1"/>
  <c r="EB9"/>
  <c r="EC9" s="1"/>
  <c r="ED9" s="1"/>
  <c r="EE9" s="1"/>
  <c r="CX9"/>
  <c r="CY9" s="1"/>
  <c r="CZ9" s="1"/>
  <c r="DA9" s="1"/>
  <c r="BT9"/>
  <c r="BU9" s="1"/>
  <c r="BV9" s="1"/>
  <c r="BW9" s="1"/>
  <c r="AP9"/>
  <c r="AQ9" s="1"/>
  <c r="AR9" s="1"/>
  <c r="AS9" s="1"/>
  <c r="L9"/>
  <c r="M9" s="1"/>
  <c r="N9" s="1"/>
  <c r="O9" s="1"/>
  <c r="GY8"/>
  <c r="GZ8" s="1"/>
  <c r="HA8" s="1"/>
  <c r="HB8" s="1"/>
  <c r="FU8"/>
  <c r="FV8" s="1"/>
  <c r="FW8" s="1"/>
  <c r="FX8" s="1"/>
  <c r="EQ8"/>
  <c r="ER8" s="1"/>
  <c r="ES8" s="1"/>
  <c r="ET8" s="1"/>
  <c r="DM8"/>
  <c r="DN8" s="1"/>
  <c r="DO8" s="1"/>
  <c r="DP8" s="1"/>
  <c r="CI8"/>
  <c r="CJ8" s="1"/>
  <c r="CK8" s="1"/>
  <c r="CL8" s="1"/>
  <c r="BE8"/>
  <c r="BF8" s="1"/>
  <c r="BG8" s="1"/>
  <c r="BH8" s="1"/>
  <c r="AA8"/>
  <c r="AB8" s="1"/>
  <c r="AC8" s="1"/>
  <c r="AD8" s="1"/>
  <c r="HN7"/>
  <c r="HO7" s="1"/>
  <c r="HP7" s="1"/>
  <c r="HQ7" s="1"/>
  <c r="GJ7"/>
  <c r="GK7" s="1"/>
  <c r="GL7" s="1"/>
  <c r="GM7" s="1"/>
  <c r="FF7"/>
  <c r="FG7" s="1"/>
  <c r="FH7" s="1"/>
  <c r="FI7" s="1"/>
  <c r="EB7"/>
  <c r="EC7" s="1"/>
  <c r="ED7" s="1"/>
  <c r="EE7" s="1"/>
  <c r="CX7"/>
  <c r="CY7" s="1"/>
  <c r="CZ7" s="1"/>
  <c r="DA7" s="1"/>
  <c r="BT7"/>
  <c r="BU7" s="1"/>
  <c r="BV7" s="1"/>
  <c r="BW7" s="1"/>
  <c r="AP7"/>
  <c r="AQ7" s="1"/>
  <c r="AR7" s="1"/>
  <c r="AS7" s="1"/>
  <c r="L7"/>
  <c r="M7" s="1"/>
  <c r="N7" s="1"/>
  <c r="O7" s="1"/>
  <c r="GY6"/>
  <c r="GZ6" s="1"/>
  <c r="HA6" s="1"/>
  <c r="HB6" s="1"/>
  <c r="FU6"/>
  <c r="FV6" s="1"/>
  <c r="FW6" s="1"/>
  <c r="FX6" s="1"/>
  <c r="EQ6"/>
  <c r="ER6" s="1"/>
  <c r="ES6" s="1"/>
  <c r="ET6" s="1"/>
  <c r="DM6"/>
  <c r="DN6" s="1"/>
  <c r="DO6" s="1"/>
  <c r="DP6" s="1"/>
  <c r="CI6"/>
  <c r="CJ6" s="1"/>
  <c r="CK6" s="1"/>
  <c r="CL6" s="1"/>
  <c r="BE6"/>
  <c r="BF6" s="1"/>
  <c r="BG6" s="1"/>
  <c r="BH6" s="1"/>
  <c r="AA6"/>
  <c r="AB6" s="1"/>
  <c r="AC6" s="1"/>
  <c r="AD6" s="1"/>
  <c r="FF5"/>
  <c r="FG5" s="1"/>
  <c r="FH5" s="1"/>
  <c r="FI5" s="1"/>
  <c r="EB5"/>
  <c r="EC5" s="1"/>
  <c r="ED5" s="1"/>
  <c r="EE5" s="1"/>
  <c r="FU4"/>
  <c r="FV4" s="1"/>
  <c r="FW4" s="1"/>
  <c r="FX4" s="1"/>
  <c r="CI4"/>
  <c r="CJ4" s="1"/>
  <c r="CK4" s="1"/>
  <c r="CL4" s="1"/>
  <c r="AA4"/>
  <c r="AB4" s="1"/>
  <c r="AC4" s="1"/>
  <c r="AD4" s="1"/>
  <c r="KT12"/>
  <c r="FU12"/>
  <c r="FV12" s="1"/>
  <c r="FW12" s="1"/>
  <c r="FX12" s="1"/>
  <c r="FU14"/>
  <c r="FV14" s="1"/>
  <c r="FW14" s="1"/>
  <c r="FX14" s="1"/>
  <c r="FU9"/>
  <c r="FV9" s="1"/>
  <c r="FW9" s="1"/>
  <c r="FX9" s="1"/>
  <c r="FU16"/>
  <c r="FV16" s="1"/>
  <c r="FW16" s="1"/>
  <c r="FX16" s="1"/>
  <c r="FU18"/>
  <c r="FV18" s="1"/>
  <c r="FW18" s="1"/>
  <c r="FX18" s="1"/>
  <c r="FF12"/>
  <c r="FG12" s="1"/>
  <c r="FH12" s="1"/>
  <c r="FI12" s="1"/>
  <c r="FF14"/>
  <c r="FG14" s="1"/>
  <c r="FH14" s="1"/>
  <c r="FI14" s="1"/>
  <c r="FF10"/>
  <c r="FG10" s="1"/>
  <c r="FH10" s="1"/>
  <c r="FI10" s="1"/>
  <c r="FF17"/>
  <c r="FG17" s="1"/>
  <c r="FH17" s="1"/>
  <c r="FI17" s="1"/>
  <c r="FF19"/>
  <c r="FG19" s="1"/>
  <c r="FH19" s="1"/>
  <c r="FI19" s="1"/>
  <c r="EB13"/>
  <c r="EC13" s="1"/>
  <c r="ED13" s="1"/>
  <c r="EE13" s="1"/>
  <c r="EB15"/>
  <c r="EC15" s="1"/>
  <c r="ED15" s="1"/>
  <c r="EE15" s="1"/>
  <c r="EB11"/>
  <c r="EC11" s="1"/>
  <c r="ED11" s="1"/>
  <c r="EE11" s="1"/>
  <c r="EB17"/>
  <c r="EC17" s="1"/>
  <c r="ED17" s="1"/>
  <c r="EE17" s="1"/>
  <c r="EB19"/>
  <c r="EC19" s="1"/>
  <c r="ED19" s="1"/>
  <c r="EE19" s="1"/>
  <c r="DM13"/>
  <c r="DN13" s="1"/>
  <c r="DO13" s="1"/>
  <c r="DP13" s="1"/>
  <c r="DM15"/>
  <c r="DN15" s="1"/>
  <c r="DO15" s="1"/>
  <c r="DP15" s="1"/>
  <c r="DM11"/>
  <c r="DN11" s="1"/>
  <c r="DO11" s="1"/>
  <c r="DP11" s="1"/>
  <c r="DM17"/>
  <c r="DN17" s="1"/>
  <c r="DO17" s="1"/>
  <c r="DP17" s="1"/>
  <c r="DM19"/>
  <c r="DN19" s="1"/>
  <c r="DO19" s="1"/>
  <c r="DP19" s="1"/>
  <c r="CI13"/>
  <c r="CJ13" s="1"/>
  <c r="CK13" s="1"/>
  <c r="CL13" s="1"/>
  <c r="CI15"/>
  <c r="CJ15" s="1"/>
  <c r="CK15" s="1"/>
  <c r="CL15" s="1"/>
  <c r="CI11"/>
  <c r="CJ11" s="1"/>
  <c r="CK11" s="1"/>
  <c r="CL11" s="1"/>
  <c r="CI17"/>
  <c r="CJ17" s="1"/>
  <c r="CK17" s="1"/>
  <c r="CL17" s="1"/>
  <c r="CI19"/>
  <c r="CJ19" s="1"/>
  <c r="CK19" s="1"/>
  <c r="CL19" s="1"/>
  <c r="BE14"/>
  <c r="BF14" s="1"/>
  <c r="BG14" s="1"/>
  <c r="BH14" s="1"/>
  <c r="BE16"/>
  <c r="BF16" s="1"/>
  <c r="BG16" s="1"/>
  <c r="BH16" s="1"/>
  <c r="BE11"/>
  <c r="BF11" s="1"/>
  <c r="BG11" s="1"/>
  <c r="BH11" s="1"/>
  <c r="BE18"/>
  <c r="BF18" s="1"/>
  <c r="BG18" s="1"/>
  <c r="BH18" s="1"/>
  <c r="AP13"/>
  <c r="AQ13" s="1"/>
  <c r="AR13" s="1"/>
  <c r="AS13" s="1"/>
  <c r="AP15"/>
  <c r="AQ15" s="1"/>
  <c r="AR15" s="1"/>
  <c r="AS15" s="1"/>
  <c r="AP10"/>
  <c r="AQ10" s="1"/>
  <c r="AR10" s="1"/>
  <c r="AS10" s="1"/>
  <c r="AP17"/>
  <c r="AQ17" s="1"/>
  <c r="AR17" s="1"/>
  <c r="AS17" s="1"/>
  <c r="AP19"/>
  <c r="AQ19" s="1"/>
  <c r="AR19" s="1"/>
  <c r="AS19" s="1"/>
  <c r="L14"/>
  <c r="M14" s="1"/>
  <c r="N14" s="1"/>
  <c r="O14" s="1"/>
  <c r="L16"/>
  <c r="M16" s="1"/>
  <c r="N16" s="1"/>
  <c r="O16" s="1"/>
  <c r="L11"/>
  <c r="M11" s="1"/>
  <c r="N11" s="1"/>
  <c r="O11" s="1"/>
  <c r="L18"/>
  <c r="M18" s="1"/>
  <c r="N18" s="1"/>
  <c r="O18" s="1"/>
  <c r="HN13"/>
  <c r="HO13" s="1"/>
  <c r="HP13" s="1"/>
  <c r="HQ13" s="1"/>
  <c r="HN15"/>
  <c r="HO15" s="1"/>
  <c r="HP15" s="1"/>
  <c r="HQ15" s="1"/>
  <c r="HN10"/>
  <c r="HO10" s="1"/>
  <c r="HP10" s="1"/>
  <c r="HQ10" s="1"/>
  <c r="HN17"/>
  <c r="HO17" s="1"/>
  <c r="HP17" s="1"/>
  <c r="HQ17" s="1"/>
  <c r="HN19"/>
  <c r="HO19" s="1"/>
  <c r="HP19" s="1"/>
  <c r="HQ19" s="1"/>
  <c r="GY13"/>
  <c r="GZ13" s="1"/>
  <c r="HA13" s="1"/>
  <c r="HB13" s="1"/>
  <c r="GY15"/>
  <c r="GZ15" s="1"/>
  <c r="HA15" s="1"/>
  <c r="HB15" s="1"/>
  <c r="GY10"/>
  <c r="GZ10" s="1"/>
  <c r="HA10" s="1"/>
  <c r="HB10" s="1"/>
  <c r="GY17"/>
  <c r="GZ17" s="1"/>
  <c r="HA17" s="1"/>
  <c r="HB17" s="1"/>
  <c r="GY19"/>
  <c r="GZ19" s="1"/>
  <c r="HA19" s="1"/>
  <c r="HB19" s="1"/>
  <c r="GJ13"/>
  <c r="GK13" s="1"/>
  <c r="GL13" s="1"/>
  <c r="GM13" s="1"/>
  <c r="GJ15"/>
  <c r="GK15" s="1"/>
  <c r="GL15" s="1"/>
  <c r="GM15" s="1"/>
  <c r="GJ10"/>
  <c r="GK10" s="1"/>
  <c r="GL10" s="1"/>
  <c r="GM10" s="1"/>
  <c r="GJ17"/>
  <c r="GK17" s="1"/>
  <c r="GL17" s="1"/>
  <c r="GM17" s="1"/>
  <c r="GJ19"/>
  <c r="GK19" s="1"/>
  <c r="GL19" s="1"/>
  <c r="GM19" s="1"/>
  <c r="EQ13"/>
  <c r="ER13" s="1"/>
  <c r="ES13" s="1"/>
  <c r="ET13" s="1"/>
  <c r="EQ15"/>
  <c r="ER15" s="1"/>
  <c r="ES15" s="1"/>
  <c r="ET15" s="1"/>
  <c r="EQ11"/>
  <c r="ER11" s="1"/>
  <c r="ES11" s="1"/>
  <c r="ET11" s="1"/>
  <c r="EQ17"/>
  <c r="ER17" s="1"/>
  <c r="ES17" s="1"/>
  <c r="ET17" s="1"/>
  <c r="EQ19"/>
  <c r="ER19" s="1"/>
  <c r="ES19" s="1"/>
  <c r="ET19" s="1"/>
  <c r="CX13"/>
  <c r="CY13" s="1"/>
  <c r="CZ13" s="1"/>
  <c r="DA13" s="1"/>
  <c r="CX15"/>
  <c r="CY15" s="1"/>
  <c r="CZ15" s="1"/>
  <c r="DA15" s="1"/>
  <c r="CX11"/>
  <c r="CY11" s="1"/>
  <c r="CZ11" s="1"/>
  <c r="DA11" s="1"/>
  <c r="CX17"/>
  <c r="CY17" s="1"/>
  <c r="CZ17" s="1"/>
  <c r="DA17" s="1"/>
  <c r="CX19"/>
  <c r="CY19" s="1"/>
  <c r="CZ19" s="1"/>
  <c r="DA19" s="1"/>
  <c r="BT13"/>
  <c r="BU13" s="1"/>
  <c r="BV13" s="1"/>
  <c r="BW13" s="1"/>
  <c r="BT15"/>
  <c r="BU15" s="1"/>
  <c r="BV15" s="1"/>
  <c r="BW15" s="1"/>
  <c r="BT10"/>
  <c r="BU10" s="1"/>
  <c r="BV10" s="1"/>
  <c r="BW10" s="1"/>
  <c r="BT17"/>
  <c r="BU17" s="1"/>
  <c r="BV17" s="1"/>
  <c r="BW17" s="1"/>
  <c r="BT19"/>
  <c r="BU19" s="1"/>
  <c r="BV19" s="1"/>
  <c r="BW19" s="1"/>
  <c r="AA14"/>
  <c r="AB14" s="1"/>
  <c r="AC14" s="1"/>
  <c r="AD14" s="1"/>
  <c r="AA16"/>
  <c r="AB16" s="1"/>
  <c r="AC16" s="1"/>
  <c r="AD16" s="1"/>
  <c r="AA11"/>
  <c r="AB11" s="1"/>
  <c r="AC11" s="1"/>
  <c r="AD11" s="1"/>
  <c r="AA18"/>
  <c r="AB18" s="1"/>
  <c r="AC18" s="1"/>
  <c r="AD18" s="1"/>
  <c r="KU11" l="1"/>
  <c r="KU19"/>
  <c r="KU14"/>
  <c r="KU16"/>
  <c r="KU21"/>
  <c r="KU6"/>
  <c r="KU4"/>
  <c r="KU7"/>
  <c r="KU12"/>
  <c r="KU18"/>
  <c r="KU20"/>
  <c r="KU13"/>
  <c r="KU15"/>
  <c r="KU17"/>
  <c r="KU8"/>
  <c r="KU9"/>
  <c r="KU10"/>
  <c r="KU5"/>
  <c r="KX21" l="1"/>
  <c r="KY21" s="1"/>
  <c r="KZ21" s="1"/>
  <c r="LA21" s="1"/>
  <c r="KX20"/>
  <c r="KY20" s="1"/>
  <c r="KZ20" s="1"/>
  <c r="LA20" s="1"/>
  <c r="KX19"/>
  <c r="KY19" s="1"/>
  <c r="KZ19" s="1"/>
  <c r="LA19" s="1"/>
  <c r="KX18"/>
  <c r="KY18" s="1"/>
  <c r="KZ18" s="1"/>
  <c r="LA18" s="1"/>
  <c r="KX17"/>
  <c r="KY17" s="1"/>
  <c r="KZ17" s="1"/>
  <c r="LA17" s="1"/>
  <c r="KX16"/>
  <c r="KY16" s="1"/>
  <c r="KZ16" s="1"/>
  <c r="LA16" s="1"/>
  <c r="KX10"/>
  <c r="KY10" s="1"/>
  <c r="KZ10" s="1"/>
  <c r="LA10" s="1"/>
  <c r="KX9"/>
  <c r="KY9" s="1"/>
  <c r="KZ9" s="1"/>
  <c r="LA9" s="1"/>
  <c r="KX15"/>
  <c r="KY15" s="1"/>
  <c r="KZ15" s="1"/>
  <c r="LA15" s="1"/>
  <c r="KX14"/>
  <c r="KY14" s="1"/>
  <c r="KZ14" s="1"/>
  <c r="LA14" s="1"/>
  <c r="KX13"/>
  <c r="KY13" s="1"/>
  <c r="KZ13" s="1"/>
  <c r="LA13" s="1"/>
  <c r="KX12"/>
  <c r="KY12" s="1"/>
  <c r="KZ12" s="1"/>
  <c r="LA12" s="1"/>
  <c r="KX8"/>
  <c r="KY8" s="1"/>
  <c r="KZ8" s="1"/>
  <c r="LA8" s="1"/>
  <c r="KX7"/>
  <c r="KY7" s="1"/>
  <c r="KZ7" s="1"/>
  <c r="LA7" s="1"/>
  <c r="KX6"/>
  <c r="KY6" s="1"/>
  <c r="KZ6" s="1"/>
  <c r="LA6" s="1"/>
  <c r="KX5"/>
  <c r="KY5" s="1"/>
  <c r="KZ5" s="1"/>
  <c r="LA5" s="1"/>
  <c r="KX4"/>
  <c r="KY4" s="1"/>
  <c r="KZ4" s="1"/>
  <c r="LA4" s="1"/>
  <c r="KX11"/>
  <c r="KY11" s="1"/>
  <c r="KZ11" s="1"/>
  <c r="LA11" s="1"/>
</calcChain>
</file>

<file path=xl/sharedStrings.xml><?xml version="1.0" encoding="utf-8"?>
<sst xmlns="http://schemas.openxmlformats.org/spreadsheetml/2006/main" count="1152" uniqueCount="73">
  <si>
    <t>N° D'ORDRE</t>
  </si>
  <si>
    <t xml:space="preserve">NOM </t>
  </si>
  <si>
    <t>ELEVE.1</t>
  </si>
  <si>
    <t>ELEVE.2</t>
  </si>
  <si>
    <t>ELEVE.3</t>
  </si>
  <si>
    <t>ELEVE.4</t>
  </si>
  <si>
    <t>ELEVE.5</t>
  </si>
  <si>
    <t>ELEVE.6</t>
  </si>
  <si>
    <t>ELEVE.7</t>
  </si>
  <si>
    <t>ELEVE.8</t>
  </si>
  <si>
    <t>ELEVE.9</t>
  </si>
  <si>
    <t>ELEVE.10</t>
  </si>
  <si>
    <t>ELEVE.11</t>
  </si>
  <si>
    <t>ELEVE.12</t>
  </si>
  <si>
    <t>ELEVE.13</t>
  </si>
  <si>
    <t>ELEVE.14</t>
  </si>
  <si>
    <t>ELEVE.15</t>
  </si>
  <si>
    <t>ELEVE.16</t>
  </si>
  <si>
    <t>ELEVE.17</t>
  </si>
  <si>
    <t>ELEVE.18</t>
  </si>
  <si>
    <t>NBRE DEVOIRS</t>
  </si>
  <si>
    <t>% REUSSITE</t>
  </si>
  <si>
    <t>CLASSEMENT</t>
  </si>
  <si>
    <t>TABLEAU N° 01</t>
  </si>
  <si>
    <t>TABLEAU N° 03</t>
  </si>
  <si>
    <t>TABLEAU N° 02</t>
  </si>
  <si>
    <t>NBRE NOTE&lt;10</t>
  </si>
  <si>
    <t>ELEVE</t>
  </si>
  <si>
    <t>N°</t>
  </si>
  <si>
    <t>TABLEAU N° 04</t>
  </si>
  <si>
    <t>TABLEAU N° 05</t>
  </si>
  <si>
    <t>RANG</t>
  </si>
  <si>
    <t>FINAL</t>
  </si>
  <si>
    <t>TABLEAU N° 06</t>
  </si>
  <si>
    <t>TABLEAU N° 07</t>
  </si>
  <si>
    <t>TABLEAU N° 08</t>
  </si>
  <si>
    <t>TABLEAU N° 09</t>
  </si>
  <si>
    <t>TABLEAU N° 10</t>
  </si>
  <si>
    <t>TABLEAU N° 11</t>
  </si>
  <si>
    <t>TABLEAU N° 12</t>
  </si>
  <si>
    <t>TABLEAU N° 13</t>
  </si>
  <si>
    <t>TABLEAU N° 14</t>
  </si>
  <si>
    <t>TABLEAU N° 15</t>
  </si>
  <si>
    <t>TABLEAU RECAP. GENERALE</t>
  </si>
  <si>
    <t>TAUX</t>
  </si>
  <si>
    <t>REUSSITE</t>
  </si>
  <si>
    <t>MENTIONS</t>
  </si>
  <si>
    <t>BONUS</t>
  </si>
  <si>
    <t>TABLEAU N° 16</t>
  </si>
  <si>
    <t>TABLEAU N° 17</t>
  </si>
  <si>
    <t>TABLEAU N° 18</t>
  </si>
  <si>
    <t>TABLEAU N° 19</t>
  </si>
  <si>
    <t>TABLEAU N° 20</t>
  </si>
  <si>
    <t>MODULE : MATHEMATIQUE</t>
  </si>
  <si>
    <t>MODULE : GEOMETRIE</t>
  </si>
  <si>
    <t>MODULE : HISTOIRE GEOGRAPHIE</t>
  </si>
  <si>
    <t>MODULE : LITTÉRATURE</t>
  </si>
  <si>
    <t>MODULE : PHYSIQUE CHIMIE</t>
  </si>
  <si>
    <t>MODULE : INFORMATIQUE</t>
  </si>
  <si>
    <t>MODULE : SCIENCES NATURELLES</t>
  </si>
  <si>
    <t>MODULE : LANGUES VIVANTES</t>
  </si>
  <si>
    <t>MODULE : EDUCATION PHYSIQUE</t>
  </si>
  <si>
    <t>MODULE : CULTURE GENERALE</t>
  </si>
  <si>
    <t>MODULE : DESSIN</t>
  </si>
  <si>
    <t>MODULE : PROBABILITES</t>
  </si>
  <si>
    <t>MODULE : SCIENCES SOCIALES ET JURIDIQUES</t>
  </si>
  <si>
    <t xml:space="preserve">MODULE : </t>
  </si>
  <si>
    <t>MODULE : EDUCATION PHYSIQUE ET SPORTIVES</t>
  </si>
  <si>
    <t>MODULE : TECHNOLOGIE</t>
  </si>
  <si>
    <t>MODULE : LEGISLATION DU TRAVAIL</t>
  </si>
  <si>
    <t>MODULE : SOCIOLOGIE</t>
  </si>
  <si>
    <t>MODULE : DROIT ADMINISTRATIF</t>
  </si>
  <si>
    <t>MODULE : PSYCHOLOGIE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</si>
</sst>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Cambria"/>
      <family val="1"/>
      <scheme val="major"/>
    </font>
    <font>
      <b/>
      <sz val="12"/>
      <color rgb="FFFF0000"/>
      <name val="Calibri"/>
      <family val="2"/>
      <scheme val="minor"/>
    </font>
    <font>
      <b/>
      <sz val="11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1" fontId="3" fillId="0" borderId="1" xfId="1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0" fontId="1" fillId="0" borderId="1" xfId="0" applyNumberFormat="1" applyFont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1" fillId="0" borderId="7" xfId="0" applyFont="1" applyBorder="1" applyAlignment="1">
      <alignment horizontal="center"/>
    </xf>
    <xf numFmtId="0" fontId="4" fillId="0" borderId="1" xfId="1" applyFont="1" applyFill="1" applyBorder="1" applyAlignment="1">
      <alignment horizontal="left"/>
    </xf>
    <xf numFmtId="0" fontId="1" fillId="0" borderId="7" xfId="0" applyFont="1" applyBorder="1" applyAlignment="1">
      <alignment vertical="top"/>
    </xf>
    <xf numFmtId="0" fontId="1" fillId="0" borderId="2" xfId="0" applyFont="1" applyBorder="1" applyAlignment="1">
      <alignment horizontal="center" vertical="top"/>
    </xf>
    <xf numFmtId="0" fontId="1" fillId="0" borderId="0" xfId="0" applyFont="1" applyFill="1" applyBorder="1"/>
    <xf numFmtId="0" fontId="1" fillId="0" borderId="1" xfId="0" applyFont="1" applyBorder="1" applyAlignment="1">
      <alignment horizontal="center" vertical="top"/>
    </xf>
    <xf numFmtId="10" fontId="1" fillId="0" borderId="1" xfId="0" applyNumberFormat="1" applyFont="1" applyBorder="1" applyAlignment="1">
      <alignment horizontal="right"/>
    </xf>
    <xf numFmtId="0" fontId="6" fillId="0" borderId="1" xfId="0" applyFont="1" applyBorder="1"/>
    <xf numFmtId="0" fontId="6" fillId="0" borderId="0" xfId="0" applyFont="1"/>
    <xf numFmtId="0" fontId="6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Border="1"/>
    <xf numFmtId="0" fontId="5" fillId="0" borderId="8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LA23"/>
  <sheetViews>
    <sheetView tabSelected="1" workbookViewId="0">
      <selection activeCell="KN24" sqref="KN24"/>
    </sheetView>
  </sheetViews>
  <sheetFormatPr baseColWidth="10" defaultRowHeight="15"/>
  <cols>
    <col min="1" max="1" width="3.28515625" customWidth="1"/>
    <col min="2" max="2" width="11.42578125" bestFit="1" customWidth="1"/>
    <col min="3" max="3" width="8.7109375" bestFit="1" customWidth="1"/>
    <col min="4" max="4" width="13.85546875" bestFit="1" customWidth="1"/>
    <col min="5" max="5" width="14" bestFit="1" customWidth="1"/>
    <col min="6" max="6" width="11.140625" style="1" bestFit="1" customWidth="1"/>
    <col min="7" max="7" width="12.7109375" style="1" bestFit="1" customWidth="1"/>
    <col min="8" max="8" width="7.42578125" style="1" bestFit="1" customWidth="1"/>
    <col min="9" max="9" width="6.28515625" bestFit="1" customWidth="1"/>
    <col min="10" max="10" width="3" bestFit="1" customWidth="1"/>
    <col min="11" max="11" width="8.7109375" bestFit="1" customWidth="1"/>
    <col min="12" max="12" width="6.140625" bestFit="1" customWidth="1"/>
    <col min="13" max="13" width="12.42578125" bestFit="1" customWidth="1"/>
    <col min="14" max="14" width="9.140625" style="1" bestFit="1" customWidth="1"/>
    <col min="15" max="15" width="15.140625" bestFit="1" customWidth="1"/>
    <col min="16" max="16" width="3.28515625" customWidth="1"/>
    <col min="17" max="17" width="11.42578125" bestFit="1" customWidth="1"/>
    <col min="18" max="18" width="8.7109375" bestFit="1" customWidth="1"/>
    <col min="19" max="19" width="13.85546875" bestFit="1" customWidth="1"/>
    <col min="20" max="20" width="14" bestFit="1" customWidth="1"/>
    <col min="21" max="21" width="11.140625" bestFit="1" customWidth="1"/>
    <col min="22" max="22" width="12.7109375" bestFit="1" customWidth="1"/>
    <col min="23" max="23" width="7.42578125" bestFit="1" customWidth="1"/>
    <col min="24" max="24" width="6.28515625" bestFit="1" customWidth="1"/>
    <col min="25" max="25" width="3" bestFit="1" customWidth="1"/>
    <col min="26" max="26" width="8.7109375" bestFit="1" customWidth="1"/>
    <col min="27" max="27" width="6.140625" bestFit="1" customWidth="1"/>
    <col min="28" max="28" width="12.42578125" bestFit="1" customWidth="1"/>
    <col min="29" max="29" width="9.140625" bestFit="1" customWidth="1"/>
    <col min="30" max="30" width="15.140625" bestFit="1" customWidth="1"/>
    <col min="31" max="31" width="3.28515625" style="8" customWidth="1"/>
    <col min="32" max="32" width="11.42578125" bestFit="1" customWidth="1"/>
    <col min="33" max="33" width="8.7109375" bestFit="1" customWidth="1"/>
    <col min="34" max="34" width="13.85546875" bestFit="1" customWidth="1"/>
    <col min="35" max="35" width="14" bestFit="1" customWidth="1"/>
    <col min="36" max="36" width="11.140625" bestFit="1" customWidth="1"/>
    <col min="37" max="37" width="12.7109375" bestFit="1" customWidth="1"/>
    <col min="38" max="38" width="7.42578125" bestFit="1" customWidth="1"/>
    <col min="39" max="39" width="6.28515625" bestFit="1" customWidth="1"/>
    <col min="40" max="40" width="3" bestFit="1" customWidth="1"/>
    <col min="41" max="41" width="8.7109375" bestFit="1" customWidth="1"/>
    <col min="42" max="42" width="6.140625" bestFit="1" customWidth="1"/>
    <col min="43" max="43" width="12.42578125" bestFit="1" customWidth="1"/>
    <col min="44" max="44" width="9.140625" bestFit="1" customWidth="1"/>
    <col min="45" max="45" width="15.140625" bestFit="1" customWidth="1"/>
    <col min="46" max="46" width="3.28515625" customWidth="1"/>
    <col min="47" max="47" width="11.42578125" bestFit="1" customWidth="1"/>
    <col min="48" max="48" width="8.7109375" bestFit="1" customWidth="1"/>
    <col min="49" max="49" width="13.85546875" bestFit="1" customWidth="1"/>
    <col min="50" max="50" width="14" bestFit="1" customWidth="1"/>
    <col min="51" max="51" width="11.140625" bestFit="1" customWidth="1"/>
    <col min="52" max="52" width="12.7109375" bestFit="1" customWidth="1"/>
    <col min="53" max="53" width="7.42578125" bestFit="1" customWidth="1"/>
    <col min="54" max="54" width="6.28515625" bestFit="1" customWidth="1"/>
    <col min="55" max="55" width="3" bestFit="1" customWidth="1"/>
    <col min="56" max="56" width="8.7109375" bestFit="1" customWidth="1"/>
    <col min="57" max="57" width="6.140625" bestFit="1" customWidth="1"/>
    <col min="58" max="58" width="12.42578125" bestFit="1" customWidth="1"/>
    <col min="59" max="59" width="9.140625" bestFit="1" customWidth="1"/>
    <col min="60" max="60" width="15.140625" bestFit="1" customWidth="1"/>
    <col min="61" max="61" width="3.28515625" customWidth="1"/>
    <col min="62" max="62" width="11.42578125" bestFit="1" customWidth="1"/>
    <col min="63" max="63" width="8.7109375" bestFit="1" customWidth="1"/>
    <col min="64" max="64" width="13.85546875" bestFit="1" customWidth="1"/>
    <col min="65" max="65" width="14" bestFit="1" customWidth="1"/>
    <col min="66" max="66" width="11.140625" bestFit="1" customWidth="1"/>
    <col min="67" max="67" width="12.7109375" bestFit="1" customWidth="1"/>
    <col min="68" max="68" width="7.42578125" bestFit="1" customWidth="1"/>
    <col min="69" max="69" width="6.28515625" bestFit="1" customWidth="1"/>
    <col min="70" max="70" width="3" bestFit="1" customWidth="1"/>
    <col min="71" max="71" width="8.7109375" bestFit="1" customWidth="1"/>
    <col min="72" max="72" width="6.140625" bestFit="1" customWidth="1"/>
    <col min="73" max="73" width="12.42578125" bestFit="1" customWidth="1"/>
    <col min="74" max="74" width="9.140625" bestFit="1" customWidth="1"/>
    <col min="75" max="75" width="15.140625" bestFit="1" customWidth="1"/>
    <col min="76" max="76" width="3.28515625" customWidth="1"/>
    <col min="77" max="77" width="11.42578125" bestFit="1" customWidth="1"/>
    <col min="78" max="78" width="8.7109375" bestFit="1" customWidth="1"/>
    <col min="79" max="79" width="13.85546875" bestFit="1" customWidth="1"/>
    <col min="80" max="80" width="14" bestFit="1" customWidth="1"/>
    <col min="81" max="81" width="11.140625" bestFit="1" customWidth="1"/>
    <col min="82" max="82" width="12.7109375" bestFit="1" customWidth="1"/>
    <col min="83" max="83" width="7.42578125" bestFit="1" customWidth="1"/>
    <col min="84" max="84" width="6.28515625" bestFit="1" customWidth="1"/>
    <col min="85" max="85" width="3" bestFit="1" customWidth="1"/>
    <col min="86" max="86" width="8.7109375" bestFit="1" customWidth="1"/>
    <col min="87" max="87" width="6.140625" bestFit="1" customWidth="1"/>
    <col min="88" max="88" width="12.42578125" bestFit="1" customWidth="1"/>
    <col min="89" max="89" width="9.140625" bestFit="1" customWidth="1"/>
    <col min="90" max="90" width="15.140625" bestFit="1" customWidth="1"/>
    <col min="91" max="91" width="3.28515625" customWidth="1"/>
    <col min="92" max="92" width="11.42578125" bestFit="1" customWidth="1"/>
    <col min="93" max="93" width="8.7109375" bestFit="1" customWidth="1"/>
    <col min="94" max="94" width="13.85546875" bestFit="1" customWidth="1"/>
    <col min="95" max="95" width="14" bestFit="1" customWidth="1"/>
    <col min="96" max="96" width="11.140625" bestFit="1" customWidth="1"/>
    <col min="97" max="97" width="12.7109375" bestFit="1" customWidth="1"/>
    <col min="98" max="98" width="7.42578125" bestFit="1" customWidth="1"/>
    <col min="99" max="99" width="6.28515625" bestFit="1" customWidth="1"/>
    <col min="100" max="100" width="3" bestFit="1" customWidth="1"/>
    <col min="101" max="101" width="8.7109375" bestFit="1" customWidth="1"/>
    <col min="102" max="102" width="6.140625" bestFit="1" customWidth="1"/>
    <col min="103" max="103" width="12.42578125" bestFit="1" customWidth="1"/>
    <col min="104" max="104" width="9.140625" bestFit="1" customWidth="1"/>
    <col min="105" max="105" width="15.140625" bestFit="1" customWidth="1"/>
    <col min="106" max="106" width="3.28515625" customWidth="1"/>
    <col min="107" max="107" width="11.42578125" bestFit="1" customWidth="1"/>
    <col min="108" max="108" width="8.7109375" bestFit="1" customWidth="1"/>
    <col min="109" max="109" width="13.85546875" bestFit="1" customWidth="1"/>
    <col min="110" max="110" width="14" bestFit="1" customWidth="1"/>
    <col min="111" max="111" width="11.140625" bestFit="1" customWidth="1"/>
    <col min="112" max="112" width="12.7109375" bestFit="1" customWidth="1"/>
    <col min="113" max="113" width="7.42578125" bestFit="1" customWidth="1"/>
    <col min="114" max="114" width="6.28515625" bestFit="1" customWidth="1"/>
    <col min="115" max="115" width="3" bestFit="1" customWidth="1"/>
    <col min="116" max="116" width="8.7109375" bestFit="1" customWidth="1"/>
    <col min="117" max="117" width="6.140625" bestFit="1" customWidth="1"/>
    <col min="118" max="118" width="12.42578125" bestFit="1" customWidth="1"/>
    <col min="119" max="119" width="9.140625" bestFit="1" customWidth="1"/>
    <col min="120" max="120" width="15.140625" bestFit="1" customWidth="1"/>
    <col min="121" max="121" width="3.28515625" customWidth="1"/>
    <col min="122" max="122" width="11.42578125" bestFit="1" customWidth="1"/>
    <col min="123" max="123" width="8.7109375" bestFit="1" customWidth="1"/>
    <col min="124" max="124" width="13.85546875" bestFit="1" customWidth="1"/>
    <col min="125" max="125" width="14" bestFit="1" customWidth="1"/>
    <col min="126" max="126" width="11.140625" bestFit="1" customWidth="1"/>
    <col min="127" max="127" width="12.7109375" bestFit="1" customWidth="1"/>
    <col min="128" max="128" width="7.42578125" bestFit="1" customWidth="1"/>
    <col min="129" max="129" width="6.28515625" bestFit="1" customWidth="1"/>
    <col min="130" max="130" width="3" bestFit="1" customWidth="1"/>
    <col min="131" max="131" width="8.7109375" bestFit="1" customWidth="1"/>
    <col min="132" max="132" width="6.140625" bestFit="1" customWidth="1"/>
    <col min="133" max="133" width="12.42578125" bestFit="1" customWidth="1"/>
    <col min="134" max="134" width="9.140625" bestFit="1" customWidth="1"/>
    <col min="135" max="135" width="15.140625" bestFit="1" customWidth="1"/>
    <col min="136" max="136" width="3.28515625" customWidth="1"/>
    <col min="137" max="137" width="11.42578125" bestFit="1" customWidth="1"/>
    <col min="138" max="138" width="8.7109375" bestFit="1" customWidth="1"/>
    <col min="139" max="139" width="13.85546875" bestFit="1" customWidth="1"/>
    <col min="140" max="140" width="14" bestFit="1" customWidth="1"/>
    <col min="141" max="141" width="11.140625" bestFit="1" customWidth="1"/>
    <col min="142" max="142" width="12.7109375" bestFit="1" customWidth="1"/>
    <col min="143" max="143" width="7.42578125" bestFit="1" customWidth="1"/>
    <col min="144" max="144" width="6.28515625" bestFit="1" customWidth="1"/>
    <col min="145" max="145" width="3" bestFit="1" customWidth="1"/>
    <col min="146" max="146" width="8.7109375" bestFit="1" customWidth="1"/>
    <col min="147" max="147" width="6.140625" bestFit="1" customWidth="1"/>
    <col min="148" max="148" width="12.42578125" bestFit="1" customWidth="1"/>
    <col min="149" max="149" width="9.140625" bestFit="1" customWidth="1"/>
    <col min="150" max="150" width="15.140625" bestFit="1" customWidth="1"/>
    <col min="151" max="151" width="3.28515625" customWidth="1"/>
    <col min="152" max="152" width="11.42578125" bestFit="1" customWidth="1"/>
    <col min="153" max="153" width="8.7109375" bestFit="1" customWidth="1"/>
    <col min="154" max="154" width="13.85546875" bestFit="1" customWidth="1"/>
    <col min="155" max="155" width="14" bestFit="1" customWidth="1"/>
    <col min="156" max="156" width="11.140625" bestFit="1" customWidth="1"/>
    <col min="157" max="157" width="12.7109375" bestFit="1" customWidth="1"/>
    <col min="158" max="158" width="7.42578125" bestFit="1" customWidth="1"/>
    <col min="159" max="159" width="6.28515625" bestFit="1" customWidth="1"/>
    <col min="160" max="160" width="3" bestFit="1" customWidth="1"/>
    <col min="161" max="161" width="8.7109375" bestFit="1" customWidth="1"/>
    <col min="162" max="162" width="6.140625" bestFit="1" customWidth="1"/>
    <col min="163" max="163" width="12.42578125" bestFit="1" customWidth="1"/>
    <col min="164" max="164" width="9.140625" bestFit="1" customWidth="1"/>
    <col min="165" max="165" width="15.140625" bestFit="1" customWidth="1"/>
    <col min="166" max="166" width="3.28515625" customWidth="1"/>
    <col min="167" max="167" width="11.42578125" bestFit="1" customWidth="1"/>
    <col min="168" max="168" width="8.7109375" bestFit="1" customWidth="1"/>
    <col min="169" max="169" width="13.85546875" bestFit="1" customWidth="1"/>
    <col min="170" max="170" width="14" bestFit="1" customWidth="1"/>
    <col min="171" max="171" width="11.140625" bestFit="1" customWidth="1"/>
    <col min="172" max="172" width="12.7109375" bestFit="1" customWidth="1"/>
    <col min="173" max="173" width="7.42578125" bestFit="1" customWidth="1"/>
    <col min="174" max="174" width="6.28515625" bestFit="1" customWidth="1"/>
    <col min="175" max="175" width="3" bestFit="1" customWidth="1"/>
    <col min="176" max="176" width="8.7109375" bestFit="1" customWidth="1"/>
    <col min="177" max="177" width="6.140625" bestFit="1" customWidth="1"/>
    <col min="178" max="178" width="12.42578125" bestFit="1" customWidth="1"/>
    <col min="179" max="179" width="9.140625" bestFit="1" customWidth="1"/>
    <col min="180" max="180" width="15.140625" bestFit="1" customWidth="1"/>
    <col min="181" max="181" width="3.28515625" customWidth="1"/>
    <col min="182" max="182" width="11.42578125" bestFit="1" customWidth="1"/>
    <col min="183" max="183" width="8.7109375" bestFit="1" customWidth="1"/>
    <col min="184" max="184" width="13.85546875" bestFit="1" customWidth="1"/>
    <col min="185" max="185" width="14" bestFit="1" customWidth="1"/>
    <col min="186" max="186" width="11.140625" bestFit="1" customWidth="1"/>
    <col min="187" max="187" width="12.7109375" bestFit="1" customWidth="1"/>
    <col min="188" max="188" width="7.42578125" bestFit="1" customWidth="1"/>
    <col min="189" max="189" width="6.28515625" bestFit="1" customWidth="1"/>
    <col min="190" max="190" width="3" bestFit="1" customWidth="1"/>
    <col min="191" max="191" width="8.7109375" bestFit="1" customWidth="1"/>
    <col min="192" max="192" width="6.140625" bestFit="1" customWidth="1"/>
    <col min="193" max="193" width="12.42578125" bestFit="1" customWidth="1"/>
    <col min="194" max="194" width="9.140625" bestFit="1" customWidth="1"/>
    <col min="195" max="195" width="15.140625" bestFit="1" customWidth="1"/>
    <col min="196" max="196" width="3.28515625" customWidth="1"/>
    <col min="197" max="197" width="11.42578125" bestFit="1" customWidth="1"/>
    <col min="198" max="198" width="8.7109375" bestFit="1" customWidth="1"/>
    <col min="199" max="199" width="13.85546875" bestFit="1" customWidth="1"/>
    <col min="200" max="200" width="14" bestFit="1" customWidth="1"/>
    <col min="201" max="201" width="11.140625" bestFit="1" customWidth="1"/>
    <col min="202" max="202" width="11.140625" customWidth="1"/>
    <col min="203" max="203" width="7.42578125" bestFit="1" customWidth="1"/>
    <col min="204" max="204" width="6.28515625" bestFit="1" customWidth="1"/>
    <col min="205" max="205" width="3" bestFit="1" customWidth="1"/>
    <col min="206" max="206" width="8.7109375" bestFit="1" customWidth="1"/>
    <col min="207" max="207" width="6.140625" bestFit="1" customWidth="1"/>
    <col min="208" max="208" width="12.42578125" bestFit="1" customWidth="1"/>
    <col min="209" max="209" width="9.140625" bestFit="1" customWidth="1"/>
    <col min="210" max="210" width="15.140625" bestFit="1" customWidth="1"/>
    <col min="211" max="211" width="3.28515625" customWidth="1"/>
    <col min="212" max="212" width="11.42578125" bestFit="1" customWidth="1"/>
    <col min="213" max="213" width="8.7109375" bestFit="1" customWidth="1"/>
    <col min="214" max="214" width="13.85546875" bestFit="1" customWidth="1"/>
    <col min="215" max="215" width="14" bestFit="1" customWidth="1"/>
    <col min="216" max="216" width="11.140625" bestFit="1" customWidth="1"/>
    <col min="217" max="217" width="12.7109375" bestFit="1" customWidth="1"/>
    <col min="218" max="218" width="11.140625" customWidth="1"/>
    <col min="219" max="219" width="6.28515625" bestFit="1" customWidth="1"/>
    <col min="220" max="220" width="3" bestFit="1" customWidth="1"/>
    <col min="221" max="221" width="8.7109375" bestFit="1" customWidth="1"/>
    <col min="222" max="222" width="6.140625" bestFit="1" customWidth="1"/>
    <col min="223" max="223" width="12.42578125" bestFit="1" customWidth="1"/>
    <col min="224" max="224" width="9.140625" bestFit="1" customWidth="1"/>
    <col min="225" max="225" width="15.140625" bestFit="1" customWidth="1"/>
    <col min="226" max="226" width="3.28515625" customWidth="1"/>
    <col min="227" max="227" width="11.42578125" bestFit="1" customWidth="1"/>
    <col min="228" max="228" width="8.7109375" bestFit="1" customWidth="1"/>
    <col min="229" max="229" width="13.85546875" bestFit="1" customWidth="1"/>
    <col min="230" max="230" width="14" bestFit="1" customWidth="1"/>
    <col min="231" max="231" width="11.140625" bestFit="1" customWidth="1"/>
    <col min="232" max="232" width="12.7109375" bestFit="1" customWidth="1"/>
    <col min="233" max="233" width="11.140625" customWidth="1"/>
    <col min="234" max="234" width="6.28515625" bestFit="1" customWidth="1"/>
    <col min="235" max="235" width="3" bestFit="1" customWidth="1"/>
    <col min="236" max="236" width="8.7109375" bestFit="1" customWidth="1"/>
    <col min="237" max="237" width="6.140625" bestFit="1" customWidth="1"/>
    <col min="238" max="238" width="12.42578125" bestFit="1" customWidth="1"/>
    <col min="239" max="239" width="9.140625" bestFit="1" customWidth="1"/>
    <col min="240" max="240" width="15.140625" bestFit="1" customWidth="1"/>
    <col min="241" max="241" width="3.28515625" customWidth="1"/>
    <col min="242" max="242" width="11.42578125" bestFit="1" customWidth="1"/>
    <col min="243" max="243" width="8.7109375" bestFit="1" customWidth="1"/>
    <col min="244" max="244" width="13.85546875" bestFit="1" customWidth="1"/>
    <col min="245" max="245" width="14" bestFit="1" customWidth="1"/>
    <col min="246" max="246" width="11.140625" bestFit="1" customWidth="1"/>
    <col min="247" max="247" width="12.7109375" bestFit="1" customWidth="1"/>
    <col min="248" max="248" width="11.140625" customWidth="1"/>
    <col min="249" max="249" width="6.28515625" bestFit="1" customWidth="1"/>
    <col min="250" max="250" width="3" bestFit="1" customWidth="1"/>
    <col min="251" max="251" width="8.7109375" bestFit="1" customWidth="1"/>
    <col min="252" max="252" width="6.140625" bestFit="1" customWidth="1"/>
    <col min="253" max="253" width="12.42578125" bestFit="1" customWidth="1"/>
    <col min="254" max="254" width="9.140625" bestFit="1" customWidth="1"/>
    <col min="255" max="255" width="15.140625" bestFit="1" customWidth="1"/>
    <col min="256" max="256" width="3.28515625" customWidth="1"/>
    <col min="257" max="257" width="11.42578125" bestFit="1" customWidth="1"/>
    <col min="258" max="258" width="8.7109375" bestFit="1" customWidth="1"/>
    <col min="259" max="259" width="13.85546875" bestFit="1" customWidth="1"/>
    <col min="260" max="260" width="14" bestFit="1" customWidth="1"/>
    <col min="261" max="261" width="11.140625" bestFit="1" customWidth="1"/>
    <col min="262" max="262" width="12.7109375" bestFit="1" customWidth="1"/>
    <col min="263" max="263" width="11.140625" customWidth="1"/>
    <col min="264" max="264" width="6.28515625" bestFit="1" customWidth="1"/>
    <col min="265" max="265" width="3" bestFit="1" customWidth="1"/>
    <col min="266" max="266" width="8.7109375" bestFit="1" customWidth="1"/>
    <col min="267" max="267" width="6.140625" bestFit="1" customWidth="1"/>
    <col min="268" max="268" width="12.42578125" bestFit="1" customWidth="1"/>
    <col min="269" max="269" width="9.140625" bestFit="1" customWidth="1"/>
    <col min="270" max="270" width="15.140625" bestFit="1" customWidth="1"/>
    <col min="271" max="271" width="3.28515625" customWidth="1"/>
    <col min="272" max="272" width="11.42578125" bestFit="1" customWidth="1"/>
    <col min="273" max="273" width="8.7109375" bestFit="1" customWidth="1"/>
    <col min="274" max="274" width="13.85546875" bestFit="1" customWidth="1"/>
    <col min="275" max="275" width="14" bestFit="1" customWidth="1"/>
    <col min="276" max="276" width="11.140625" bestFit="1" customWidth="1"/>
    <col min="277" max="277" width="12.7109375" bestFit="1" customWidth="1"/>
    <col min="278" max="278" width="11.140625" customWidth="1"/>
    <col min="279" max="279" width="6.28515625" bestFit="1" customWidth="1"/>
    <col min="280" max="280" width="3" bestFit="1" customWidth="1"/>
    <col min="281" max="281" width="8.7109375" bestFit="1" customWidth="1"/>
    <col min="282" max="282" width="6.140625" bestFit="1" customWidth="1"/>
    <col min="283" max="283" width="12.42578125" bestFit="1" customWidth="1"/>
    <col min="284" max="284" width="9.140625" bestFit="1" customWidth="1"/>
    <col min="285" max="285" width="15.140625" bestFit="1" customWidth="1"/>
    <col min="286" max="286" width="3.28515625" customWidth="1"/>
    <col min="287" max="287" width="11.42578125" bestFit="1" customWidth="1"/>
    <col min="288" max="288" width="8.7109375" bestFit="1" customWidth="1"/>
    <col min="289" max="289" width="13.85546875" bestFit="1" customWidth="1"/>
    <col min="290" max="290" width="14" bestFit="1" customWidth="1"/>
    <col min="291" max="291" width="11.140625" bestFit="1" customWidth="1"/>
    <col min="292" max="292" width="12.7109375" bestFit="1" customWidth="1"/>
    <col min="293" max="293" width="11.140625" customWidth="1"/>
    <col min="294" max="294" width="6.28515625" bestFit="1" customWidth="1"/>
    <col min="295" max="295" width="3" bestFit="1" customWidth="1"/>
    <col min="296" max="296" width="8.7109375" bestFit="1" customWidth="1"/>
    <col min="297" max="297" width="6.140625" bestFit="1" customWidth="1"/>
    <col min="298" max="298" width="12.42578125" bestFit="1" customWidth="1"/>
    <col min="299" max="299" width="9.140625" bestFit="1" customWidth="1"/>
    <col min="300" max="300" width="15.140625" bestFit="1" customWidth="1"/>
    <col min="301" max="301" width="2.7109375" customWidth="1"/>
    <col min="302" max="302" width="11.42578125" bestFit="1" customWidth="1"/>
    <col min="303" max="303" width="8.7109375" bestFit="1" customWidth="1"/>
    <col min="304" max="304" width="13.85546875" bestFit="1" customWidth="1"/>
    <col min="305" max="305" width="14" bestFit="1" customWidth="1"/>
    <col min="306" max="306" width="11.140625" bestFit="1" customWidth="1"/>
    <col min="307" max="307" width="6.28515625" bestFit="1" customWidth="1"/>
    <col min="308" max="308" width="3" bestFit="1" customWidth="1"/>
    <col min="309" max="309" width="8.7109375" bestFit="1" customWidth="1"/>
    <col min="310" max="310" width="6.140625" bestFit="1" customWidth="1"/>
    <col min="311" max="311" width="12.42578125" bestFit="1" customWidth="1"/>
    <col min="312" max="312" width="9.140625" bestFit="1" customWidth="1"/>
    <col min="313" max="313" width="15.140625" bestFit="1" customWidth="1"/>
  </cols>
  <sheetData>
    <row r="1" spans="2:313">
      <c r="B1" s="33" t="s">
        <v>23</v>
      </c>
      <c r="C1" s="34"/>
      <c r="Q1" s="29" t="s">
        <v>25</v>
      </c>
      <c r="R1" s="30"/>
      <c r="U1" s="1"/>
      <c r="V1" s="1"/>
      <c r="W1" s="1"/>
      <c r="AE1"/>
      <c r="AF1" s="29" t="s">
        <v>24</v>
      </c>
      <c r="AG1" s="30"/>
      <c r="AJ1" s="1"/>
      <c r="AK1" s="1"/>
      <c r="AL1" s="1"/>
      <c r="AU1" s="29" t="s">
        <v>29</v>
      </c>
      <c r="AV1" s="30"/>
      <c r="AY1" s="1"/>
      <c r="AZ1" s="1"/>
      <c r="BA1" s="1"/>
      <c r="BJ1" s="29" t="s">
        <v>30</v>
      </c>
      <c r="BK1" s="30"/>
      <c r="BN1" s="1"/>
      <c r="BO1" s="1"/>
      <c r="BP1" s="1"/>
      <c r="BY1" s="29" t="s">
        <v>33</v>
      </c>
      <c r="BZ1" s="30"/>
      <c r="CC1" s="1"/>
      <c r="CD1" s="1"/>
      <c r="CE1" s="1"/>
      <c r="CN1" s="29" t="s">
        <v>34</v>
      </c>
      <c r="CO1" s="30"/>
      <c r="CR1" s="1"/>
      <c r="CS1" s="1"/>
      <c r="CT1" s="1"/>
      <c r="DC1" s="29" t="s">
        <v>35</v>
      </c>
      <c r="DD1" s="30"/>
      <c r="DG1" s="1"/>
      <c r="DH1" s="1"/>
      <c r="DI1" s="1"/>
      <c r="DR1" s="29" t="s">
        <v>36</v>
      </c>
      <c r="DS1" s="30"/>
      <c r="DV1" s="1"/>
      <c r="DW1" s="1"/>
      <c r="DX1" s="1"/>
      <c r="EG1" s="29" t="s">
        <v>37</v>
      </c>
      <c r="EH1" s="30"/>
      <c r="EK1" s="1"/>
      <c r="EL1" s="1"/>
      <c r="EM1" s="1"/>
      <c r="EV1" s="29" t="s">
        <v>38</v>
      </c>
      <c r="EW1" s="30"/>
      <c r="EZ1" s="1"/>
      <c r="FA1" s="1"/>
      <c r="FB1" s="1"/>
      <c r="FK1" s="29" t="s">
        <v>39</v>
      </c>
      <c r="FL1" s="30"/>
      <c r="FO1" s="1"/>
      <c r="FP1" s="1"/>
      <c r="FQ1" s="1"/>
      <c r="FZ1" s="29" t="s">
        <v>40</v>
      </c>
      <c r="GA1" s="30"/>
      <c r="GD1" s="1"/>
      <c r="GE1" s="1"/>
      <c r="GF1" s="1"/>
      <c r="GO1" s="29" t="s">
        <v>41</v>
      </c>
      <c r="GP1" s="30"/>
      <c r="GS1" s="1"/>
      <c r="GT1" s="1"/>
      <c r="GU1" s="1"/>
      <c r="HD1" s="29" t="s">
        <v>42</v>
      </c>
      <c r="HE1" s="30"/>
      <c r="HH1" s="1"/>
      <c r="HI1" s="1"/>
      <c r="HJ1" s="1"/>
      <c r="HS1" s="29" t="s">
        <v>48</v>
      </c>
      <c r="HT1" s="30"/>
      <c r="HW1" s="1"/>
      <c r="HX1" s="1"/>
      <c r="HY1" s="1"/>
      <c r="IH1" s="29" t="s">
        <v>49</v>
      </c>
      <c r="II1" s="30"/>
      <c r="IL1" s="1"/>
      <c r="IM1" s="1"/>
      <c r="IN1" s="1"/>
      <c r="IW1" s="29" t="s">
        <v>50</v>
      </c>
      <c r="IX1" s="30"/>
      <c r="JA1" s="1"/>
      <c r="JB1" s="1"/>
      <c r="JC1" s="1"/>
      <c r="JL1" s="29" t="s">
        <v>51</v>
      </c>
      <c r="JM1" s="30"/>
      <c r="JP1" s="1"/>
      <c r="JQ1" s="1"/>
      <c r="JR1" s="1"/>
      <c r="KA1" s="29" t="s">
        <v>52</v>
      </c>
      <c r="KB1" s="30"/>
      <c r="KE1" s="1"/>
      <c r="KF1" s="1"/>
      <c r="KG1" s="1"/>
      <c r="KP1" s="31" t="s">
        <v>43</v>
      </c>
      <c r="KQ1" s="32"/>
      <c r="KR1" s="32"/>
      <c r="KS1" s="32"/>
      <c r="KT1" s="32"/>
      <c r="KU1" s="32"/>
      <c r="KV1" s="32"/>
      <c r="KW1" s="32"/>
      <c r="KX1" s="32"/>
      <c r="KY1" s="32"/>
      <c r="KZ1" s="32"/>
      <c r="LA1" s="32"/>
    </row>
    <row r="2" spans="2:313" ht="15.75">
      <c r="B2" s="25" t="s">
        <v>53</v>
      </c>
      <c r="C2" s="26"/>
      <c r="D2" s="26"/>
      <c r="E2" s="26"/>
      <c r="F2" s="26"/>
      <c r="G2" s="26"/>
      <c r="H2" s="26"/>
      <c r="I2" s="26"/>
      <c r="J2" s="26"/>
      <c r="K2" s="27"/>
      <c r="L2" s="11" t="s">
        <v>31</v>
      </c>
      <c r="M2" s="13" t="s">
        <v>22</v>
      </c>
      <c r="N2" s="16" t="s">
        <v>44</v>
      </c>
      <c r="O2" s="22" t="s">
        <v>46</v>
      </c>
      <c r="Q2" s="25" t="s">
        <v>54</v>
      </c>
      <c r="R2" s="26"/>
      <c r="S2" s="26"/>
      <c r="T2" s="26"/>
      <c r="U2" s="26"/>
      <c r="V2" s="26"/>
      <c r="W2" s="26"/>
      <c r="X2" s="26"/>
      <c r="Y2" s="26"/>
      <c r="Z2" s="27"/>
      <c r="AA2" s="11" t="s">
        <v>31</v>
      </c>
      <c r="AB2" s="13" t="s">
        <v>22</v>
      </c>
      <c r="AC2" s="16" t="s">
        <v>44</v>
      </c>
      <c r="AD2" s="28" t="s">
        <v>46</v>
      </c>
      <c r="AE2"/>
      <c r="AF2" s="25" t="s">
        <v>55</v>
      </c>
      <c r="AG2" s="26"/>
      <c r="AH2" s="26"/>
      <c r="AI2" s="26"/>
      <c r="AJ2" s="26"/>
      <c r="AK2" s="26"/>
      <c r="AL2" s="26"/>
      <c r="AM2" s="26"/>
      <c r="AN2" s="26"/>
      <c r="AO2" s="27"/>
      <c r="AP2" s="11" t="s">
        <v>31</v>
      </c>
      <c r="AQ2" s="13" t="s">
        <v>22</v>
      </c>
      <c r="AR2" s="16" t="s">
        <v>44</v>
      </c>
      <c r="AS2" s="28" t="s">
        <v>46</v>
      </c>
      <c r="AU2" s="25" t="s">
        <v>56</v>
      </c>
      <c r="AV2" s="26"/>
      <c r="AW2" s="26"/>
      <c r="AX2" s="26"/>
      <c r="AY2" s="26"/>
      <c r="AZ2" s="26"/>
      <c r="BA2" s="26"/>
      <c r="BB2" s="26"/>
      <c r="BC2" s="26"/>
      <c r="BD2" s="27"/>
      <c r="BE2" s="11" t="s">
        <v>31</v>
      </c>
      <c r="BF2" s="13" t="s">
        <v>22</v>
      </c>
      <c r="BG2" s="16" t="s">
        <v>44</v>
      </c>
      <c r="BH2" s="28" t="s">
        <v>46</v>
      </c>
      <c r="BJ2" s="25" t="s">
        <v>57</v>
      </c>
      <c r="BK2" s="26"/>
      <c r="BL2" s="26"/>
      <c r="BM2" s="26"/>
      <c r="BN2" s="26"/>
      <c r="BO2" s="26"/>
      <c r="BP2" s="26"/>
      <c r="BQ2" s="26"/>
      <c r="BR2" s="26"/>
      <c r="BS2" s="27"/>
      <c r="BT2" s="11" t="s">
        <v>31</v>
      </c>
      <c r="BU2" s="13" t="s">
        <v>22</v>
      </c>
      <c r="BV2" s="16" t="s">
        <v>44</v>
      </c>
      <c r="BW2" s="28" t="s">
        <v>46</v>
      </c>
      <c r="BY2" s="25" t="s">
        <v>58</v>
      </c>
      <c r="BZ2" s="26"/>
      <c r="CA2" s="26"/>
      <c r="CB2" s="26"/>
      <c r="CC2" s="26"/>
      <c r="CD2" s="26"/>
      <c r="CE2" s="26"/>
      <c r="CF2" s="26"/>
      <c r="CG2" s="26"/>
      <c r="CH2" s="27"/>
      <c r="CI2" s="11" t="s">
        <v>31</v>
      </c>
      <c r="CJ2" s="13" t="s">
        <v>22</v>
      </c>
      <c r="CK2" s="16" t="s">
        <v>44</v>
      </c>
      <c r="CL2" s="28" t="s">
        <v>46</v>
      </c>
      <c r="CN2" s="25" t="s">
        <v>59</v>
      </c>
      <c r="CO2" s="26"/>
      <c r="CP2" s="26"/>
      <c r="CQ2" s="26"/>
      <c r="CR2" s="26"/>
      <c r="CS2" s="26"/>
      <c r="CT2" s="26"/>
      <c r="CU2" s="26"/>
      <c r="CV2" s="26"/>
      <c r="CW2" s="27"/>
      <c r="CX2" s="11" t="s">
        <v>31</v>
      </c>
      <c r="CY2" s="13" t="s">
        <v>22</v>
      </c>
      <c r="CZ2" s="16" t="s">
        <v>44</v>
      </c>
      <c r="DA2" s="28" t="s">
        <v>46</v>
      </c>
      <c r="DC2" s="25" t="s">
        <v>60</v>
      </c>
      <c r="DD2" s="26"/>
      <c r="DE2" s="26"/>
      <c r="DF2" s="26"/>
      <c r="DG2" s="26"/>
      <c r="DH2" s="26"/>
      <c r="DI2" s="26"/>
      <c r="DJ2" s="26"/>
      <c r="DK2" s="26"/>
      <c r="DL2" s="27"/>
      <c r="DM2" s="11" t="s">
        <v>31</v>
      </c>
      <c r="DN2" s="13" t="s">
        <v>22</v>
      </c>
      <c r="DO2" s="16" t="s">
        <v>44</v>
      </c>
      <c r="DP2" s="28" t="s">
        <v>46</v>
      </c>
      <c r="DR2" s="25" t="s">
        <v>61</v>
      </c>
      <c r="DS2" s="26"/>
      <c r="DT2" s="26"/>
      <c r="DU2" s="26"/>
      <c r="DV2" s="26"/>
      <c r="DW2" s="26"/>
      <c r="DX2" s="26"/>
      <c r="DY2" s="26"/>
      <c r="DZ2" s="26"/>
      <c r="EA2" s="27"/>
      <c r="EB2" s="11" t="s">
        <v>31</v>
      </c>
      <c r="EC2" s="13" t="s">
        <v>22</v>
      </c>
      <c r="ED2" s="16" t="s">
        <v>44</v>
      </c>
      <c r="EE2" s="28" t="s">
        <v>46</v>
      </c>
      <c r="EG2" s="25" t="s">
        <v>62</v>
      </c>
      <c r="EH2" s="26"/>
      <c r="EI2" s="26"/>
      <c r="EJ2" s="26"/>
      <c r="EK2" s="26"/>
      <c r="EL2" s="26"/>
      <c r="EM2" s="26"/>
      <c r="EN2" s="26"/>
      <c r="EO2" s="26"/>
      <c r="EP2" s="27"/>
      <c r="EQ2" s="11" t="s">
        <v>31</v>
      </c>
      <c r="ER2" s="13" t="s">
        <v>22</v>
      </c>
      <c r="ES2" s="16" t="s">
        <v>44</v>
      </c>
      <c r="ET2" s="28" t="s">
        <v>46</v>
      </c>
      <c r="EV2" s="25" t="s">
        <v>63</v>
      </c>
      <c r="EW2" s="26"/>
      <c r="EX2" s="26"/>
      <c r="EY2" s="26"/>
      <c r="EZ2" s="26"/>
      <c r="FA2" s="26"/>
      <c r="FB2" s="26"/>
      <c r="FC2" s="26"/>
      <c r="FD2" s="26"/>
      <c r="FE2" s="27"/>
      <c r="FF2" s="11" t="s">
        <v>31</v>
      </c>
      <c r="FG2" s="13" t="s">
        <v>22</v>
      </c>
      <c r="FH2" s="16" t="s">
        <v>44</v>
      </c>
      <c r="FI2" s="28" t="s">
        <v>46</v>
      </c>
      <c r="FK2" s="25" t="s">
        <v>64</v>
      </c>
      <c r="FL2" s="26"/>
      <c r="FM2" s="26"/>
      <c r="FN2" s="26"/>
      <c r="FO2" s="26"/>
      <c r="FP2" s="26"/>
      <c r="FQ2" s="26"/>
      <c r="FR2" s="26"/>
      <c r="FS2" s="26"/>
      <c r="FT2" s="27"/>
      <c r="FU2" s="11" t="s">
        <v>31</v>
      </c>
      <c r="FV2" s="13" t="s">
        <v>22</v>
      </c>
      <c r="FW2" s="16" t="s">
        <v>44</v>
      </c>
      <c r="FX2" s="28" t="s">
        <v>46</v>
      </c>
      <c r="FZ2" s="25" t="s">
        <v>65</v>
      </c>
      <c r="GA2" s="26"/>
      <c r="GB2" s="26"/>
      <c r="GC2" s="26"/>
      <c r="GD2" s="26"/>
      <c r="GE2" s="26"/>
      <c r="GF2" s="26"/>
      <c r="GG2" s="26"/>
      <c r="GH2" s="26"/>
      <c r="GI2" s="27"/>
      <c r="GJ2" s="11" t="s">
        <v>31</v>
      </c>
      <c r="GK2" s="13" t="s">
        <v>22</v>
      </c>
      <c r="GL2" s="16" t="s">
        <v>44</v>
      </c>
      <c r="GM2" s="28" t="s">
        <v>46</v>
      </c>
      <c r="GO2" s="25" t="s">
        <v>66</v>
      </c>
      <c r="GP2" s="26"/>
      <c r="GQ2" s="26"/>
      <c r="GR2" s="26"/>
      <c r="GS2" s="26"/>
      <c r="GT2" s="26"/>
      <c r="GU2" s="26"/>
      <c r="GV2" s="26"/>
      <c r="GW2" s="26"/>
      <c r="GX2" s="27"/>
      <c r="GY2" s="11" t="s">
        <v>31</v>
      </c>
      <c r="GZ2" s="13" t="s">
        <v>22</v>
      </c>
      <c r="HA2" s="16" t="s">
        <v>44</v>
      </c>
      <c r="HB2" s="28" t="s">
        <v>46</v>
      </c>
      <c r="HD2" s="25" t="s">
        <v>67</v>
      </c>
      <c r="HE2" s="26"/>
      <c r="HF2" s="26"/>
      <c r="HG2" s="26"/>
      <c r="HH2" s="26"/>
      <c r="HI2" s="26"/>
      <c r="HJ2" s="26"/>
      <c r="HK2" s="26"/>
      <c r="HL2" s="26"/>
      <c r="HM2" s="27"/>
      <c r="HN2" s="11" t="s">
        <v>31</v>
      </c>
      <c r="HO2" s="13" t="s">
        <v>22</v>
      </c>
      <c r="HP2" s="16" t="s">
        <v>44</v>
      </c>
      <c r="HQ2" s="28" t="s">
        <v>46</v>
      </c>
      <c r="HS2" s="25" t="s">
        <v>68</v>
      </c>
      <c r="HT2" s="26"/>
      <c r="HU2" s="26"/>
      <c r="HV2" s="26"/>
      <c r="HW2" s="26"/>
      <c r="HX2" s="26"/>
      <c r="HY2" s="26"/>
      <c r="HZ2" s="26"/>
      <c r="IA2" s="26"/>
      <c r="IB2" s="27"/>
      <c r="IC2" s="11" t="s">
        <v>31</v>
      </c>
      <c r="ID2" s="13" t="s">
        <v>22</v>
      </c>
      <c r="IE2" s="16" t="s">
        <v>44</v>
      </c>
      <c r="IF2" s="28" t="s">
        <v>46</v>
      </c>
      <c r="IH2" s="25" t="s">
        <v>69</v>
      </c>
      <c r="II2" s="26"/>
      <c r="IJ2" s="26"/>
      <c r="IK2" s="26"/>
      <c r="IL2" s="26"/>
      <c r="IM2" s="26"/>
      <c r="IN2" s="26"/>
      <c r="IO2" s="26"/>
      <c r="IP2" s="26"/>
      <c r="IQ2" s="27"/>
      <c r="IR2" s="11" t="s">
        <v>31</v>
      </c>
      <c r="IS2" s="13" t="s">
        <v>22</v>
      </c>
      <c r="IT2" s="16" t="s">
        <v>44</v>
      </c>
      <c r="IU2" s="28" t="s">
        <v>46</v>
      </c>
      <c r="IW2" s="25" t="s">
        <v>70</v>
      </c>
      <c r="IX2" s="26"/>
      <c r="IY2" s="26"/>
      <c r="IZ2" s="26"/>
      <c r="JA2" s="26"/>
      <c r="JB2" s="26"/>
      <c r="JC2" s="26"/>
      <c r="JD2" s="26"/>
      <c r="JE2" s="26"/>
      <c r="JF2" s="27"/>
      <c r="JG2" s="11" t="s">
        <v>31</v>
      </c>
      <c r="JH2" s="13" t="s">
        <v>22</v>
      </c>
      <c r="JI2" s="16" t="s">
        <v>44</v>
      </c>
      <c r="JJ2" s="28" t="s">
        <v>46</v>
      </c>
      <c r="JL2" s="25" t="s">
        <v>71</v>
      </c>
      <c r="JM2" s="26"/>
      <c r="JN2" s="26"/>
      <c r="JO2" s="26"/>
      <c r="JP2" s="26"/>
      <c r="JQ2" s="26"/>
      <c r="JR2" s="26"/>
      <c r="JS2" s="26"/>
      <c r="JT2" s="26"/>
      <c r="JU2" s="27"/>
      <c r="JV2" s="11" t="s">
        <v>31</v>
      </c>
      <c r="JW2" s="13" t="s">
        <v>22</v>
      </c>
      <c r="JX2" s="16" t="s">
        <v>44</v>
      </c>
      <c r="JY2" s="28" t="s">
        <v>46</v>
      </c>
      <c r="KA2" s="25" t="s">
        <v>72</v>
      </c>
      <c r="KB2" s="26"/>
      <c r="KC2" s="26"/>
      <c r="KD2" s="26"/>
      <c r="KE2" s="26"/>
      <c r="KF2" s="26"/>
      <c r="KG2" s="26"/>
      <c r="KH2" s="26"/>
      <c r="KI2" s="26"/>
      <c r="KJ2" s="27"/>
      <c r="KK2" s="11" t="s">
        <v>31</v>
      </c>
      <c r="KL2" s="13" t="s">
        <v>22</v>
      </c>
      <c r="KM2" s="16" t="s">
        <v>44</v>
      </c>
      <c r="KN2" s="28" t="s">
        <v>46</v>
      </c>
      <c r="KO2" s="23"/>
      <c r="KP2" s="25"/>
      <c r="KQ2" s="26"/>
      <c r="KR2" s="26"/>
      <c r="KS2" s="26"/>
      <c r="KT2" s="26"/>
      <c r="KU2" s="26"/>
      <c r="KV2" s="26"/>
      <c r="KW2" s="27"/>
      <c r="KX2" s="11" t="s">
        <v>31</v>
      </c>
      <c r="KY2" s="13" t="s">
        <v>22</v>
      </c>
      <c r="KZ2" s="16" t="s">
        <v>44</v>
      </c>
      <c r="LA2" s="28" t="s">
        <v>46</v>
      </c>
    </row>
    <row r="3" spans="2:313">
      <c r="B3" s="9" t="s">
        <v>0</v>
      </c>
      <c r="C3" s="9" t="s">
        <v>1</v>
      </c>
      <c r="D3" s="10" t="s">
        <v>20</v>
      </c>
      <c r="E3" s="10" t="s">
        <v>26</v>
      </c>
      <c r="F3" s="9" t="s">
        <v>21</v>
      </c>
      <c r="G3" s="22" t="s">
        <v>46</v>
      </c>
      <c r="H3" s="22" t="s">
        <v>47</v>
      </c>
      <c r="I3" s="9" t="s">
        <v>31</v>
      </c>
      <c r="J3" s="10" t="s">
        <v>28</v>
      </c>
      <c r="K3" s="9" t="s">
        <v>1</v>
      </c>
      <c r="L3" s="9" t="s">
        <v>27</v>
      </c>
      <c r="M3" s="14" t="s">
        <v>32</v>
      </c>
      <c r="N3" s="4" t="s">
        <v>45</v>
      </c>
      <c r="O3" s="21"/>
      <c r="Q3" s="9" t="s">
        <v>0</v>
      </c>
      <c r="R3" s="9" t="s">
        <v>1</v>
      </c>
      <c r="S3" s="10" t="s">
        <v>20</v>
      </c>
      <c r="T3" s="10" t="s">
        <v>26</v>
      </c>
      <c r="U3" s="9" t="s">
        <v>21</v>
      </c>
      <c r="V3" s="22" t="s">
        <v>46</v>
      </c>
      <c r="W3" s="22" t="s">
        <v>47</v>
      </c>
      <c r="X3" s="9" t="s">
        <v>31</v>
      </c>
      <c r="Y3" s="10" t="s">
        <v>28</v>
      </c>
      <c r="Z3" s="9" t="s">
        <v>1</v>
      </c>
      <c r="AA3" s="9" t="s">
        <v>27</v>
      </c>
      <c r="AB3" s="14" t="s">
        <v>32</v>
      </c>
      <c r="AC3" s="4" t="s">
        <v>45</v>
      </c>
      <c r="AD3" s="28"/>
      <c r="AE3"/>
      <c r="AF3" s="9" t="s">
        <v>0</v>
      </c>
      <c r="AG3" s="9" t="s">
        <v>1</v>
      </c>
      <c r="AH3" s="10" t="s">
        <v>20</v>
      </c>
      <c r="AI3" s="10" t="s">
        <v>26</v>
      </c>
      <c r="AJ3" s="9" t="s">
        <v>21</v>
      </c>
      <c r="AK3" s="22" t="s">
        <v>46</v>
      </c>
      <c r="AL3" s="22" t="s">
        <v>47</v>
      </c>
      <c r="AM3" s="9" t="s">
        <v>31</v>
      </c>
      <c r="AN3" s="10" t="s">
        <v>28</v>
      </c>
      <c r="AO3" s="9" t="s">
        <v>1</v>
      </c>
      <c r="AP3" s="9" t="s">
        <v>27</v>
      </c>
      <c r="AQ3" s="14" t="s">
        <v>32</v>
      </c>
      <c r="AR3" s="4" t="s">
        <v>45</v>
      </c>
      <c r="AS3" s="28"/>
      <c r="AU3" s="9" t="s">
        <v>0</v>
      </c>
      <c r="AV3" s="9" t="s">
        <v>1</v>
      </c>
      <c r="AW3" s="10" t="s">
        <v>20</v>
      </c>
      <c r="AX3" s="10" t="s">
        <v>26</v>
      </c>
      <c r="AY3" s="9" t="s">
        <v>21</v>
      </c>
      <c r="AZ3" s="22" t="s">
        <v>46</v>
      </c>
      <c r="BA3" s="22" t="s">
        <v>47</v>
      </c>
      <c r="BB3" s="9" t="s">
        <v>31</v>
      </c>
      <c r="BC3" s="10" t="s">
        <v>28</v>
      </c>
      <c r="BD3" s="9" t="s">
        <v>1</v>
      </c>
      <c r="BE3" s="9" t="s">
        <v>27</v>
      </c>
      <c r="BF3" s="14" t="s">
        <v>32</v>
      </c>
      <c r="BG3" s="4" t="s">
        <v>45</v>
      </c>
      <c r="BH3" s="28"/>
      <c r="BJ3" s="9" t="s">
        <v>0</v>
      </c>
      <c r="BK3" s="9" t="s">
        <v>1</v>
      </c>
      <c r="BL3" s="10" t="s">
        <v>20</v>
      </c>
      <c r="BM3" s="10" t="s">
        <v>26</v>
      </c>
      <c r="BN3" s="9" t="s">
        <v>21</v>
      </c>
      <c r="BO3" s="22" t="s">
        <v>46</v>
      </c>
      <c r="BP3" s="22" t="s">
        <v>47</v>
      </c>
      <c r="BQ3" s="9" t="s">
        <v>31</v>
      </c>
      <c r="BR3" s="10" t="s">
        <v>28</v>
      </c>
      <c r="BS3" s="9" t="s">
        <v>1</v>
      </c>
      <c r="BT3" s="9" t="s">
        <v>27</v>
      </c>
      <c r="BU3" s="14" t="s">
        <v>32</v>
      </c>
      <c r="BV3" s="4" t="s">
        <v>45</v>
      </c>
      <c r="BW3" s="28"/>
      <c r="BY3" s="9" t="s">
        <v>0</v>
      </c>
      <c r="BZ3" s="9" t="s">
        <v>1</v>
      </c>
      <c r="CA3" s="10" t="s">
        <v>20</v>
      </c>
      <c r="CB3" s="10" t="s">
        <v>26</v>
      </c>
      <c r="CC3" s="9" t="s">
        <v>21</v>
      </c>
      <c r="CD3" s="22" t="s">
        <v>46</v>
      </c>
      <c r="CE3" s="22" t="s">
        <v>47</v>
      </c>
      <c r="CF3" s="9" t="s">
        <v>31</v>
      </c>
      <c r="CG3" s="10" t="s">
        <v>28</v>
      </c>
      <c r="CH3" s="9" t="s">
        <v>1</v>
      </c>
      <c r="CI3" s="9" t="s">
        <v>27</v>
      </c>
      <c r="CJ3" s="14" t="s">
        <v>32</v>
      </c>
      <c r="CK3" s="4" t="s">
        <v>45</v>
      </c>
      <c r="CL3" s="28"/>
      <c r="CN3" s="9" t="s">
        <v>0</v>
      </c>
      <c r="CO3" s="9" t="s">
        <v>1</v>
      </c>
      <c r="CP3" s="10" t="s">
        <v>20</v>
      </c>
      <c r="CQ3" s="10" t="s">
        <v>26</v>
      </c>
      <c r="CR3" s="9" t="s">
        <v>21</v>
      </c>
      <c r="CS3" s="22" t="s">
        <v>46</v>
      </c>
      <c r="CT3" s="22" t="s">
        <v>47</v>
      </c>
      <c r="CU3" s="9" t="s">
        <v>31</v>
      </c>
      <c r="CV3" s="10" t="s">
        <v>28</v>
      </c>
      <c r="CW3" s="9" t="s">
        <v>1</v>
      </c>
      <c r="CX3" s="9" t="s">
        <v>27</v>
      </c>
      <c r="CY3" s="14" t="s">
        <v>32</v>
      </c>
      <c r="CZ3" s="4" t="s">
        <v>45</v>
      </c>
      <c r="DA3" s="28"/>
      <c r="DC3" s="9" t="s">
        <v>0</v>
      </c>
      <c r="DD3" s="9" t="s">
        <v>1</v>
      </c>
      <c r="DE3" s="10" t="s">
        <v>20</v>
      </c>
      <c r="DF3" s="10" t="s">
        <v>26</v>
      </c>
      <c r="DG3" s="9" t="s">
        <v>21</v>
      </c>
      <c r="DH3" s="22" t="s">
        <v>46</v>
      </c>
      <c r="DI3" s="22" t="s">
        <v>47</v>
      </c>
      <c r="DJ3" s="9" t="s">
        <v>31</v>
      </c>
      <c r="DK3" s="10" t="s">
        <v>28</v>
      </c>
      <c r="DL3" s="9" t="s">
        <v>1</v>
      </c>
      <c r="DM3" s="9" t="s">
        <v>27</v>
      </c>
      <c r="DN3" s="14" t="s">
        <v>32</v>
      </c>
      <c r="DO3" s="4" t="s">
        <v>45</v>
      </c>
      <c r="DP3" s="28"/>
      <c r="DR3" s="9" t="s">
        <v>0</v>
      </c>
      <c r="DS3" s="9" t="s">
        <v>1</v>
      </c>
      <c r="DT3" s="10" t="s">
        <v>20</v>
      </c>
      <c r="DU3" s="10" t="s">
        <v>26</v>
      </c>
      <c r="DV3" s="9" t="s">
        <v>21</v>
      </c>
      <c r="DW3" s="22" t="s">
        <v>46</v>
      </c>
      <c r="DX3" s="22" t="s">
        <v>47</v>
      </c>
      <c r="DY3" s="9" t="s">
        <v>31</v>
      </c>
      <c r="DZ3" s="10" t="s">
        <v>28</v>
      </c>
      <c r="EA3" s="9" t="s">
        <v>1</v>
      </c>
      <c r="EB3" s="9" t="s">
        <v>27</v>
      </c>
      <c r="EC3" s="14" t="s">
        <v>32</v>
      </c>
      <c r="ED3" s="4" t="s">
        <v>45</v>
      </c>
      <c r="EE3" s="28"/>
      <c r="EG3" s="9" t="s">
        <v>0</v>
      </c>
      <c r="EH3" s="9" t="s">
        <v>1</v>
      </c>
      <c r="EI3" s="10" t="s">
        <v>20</v>
      </c>
      <c r="EJ3" s="10" t="s">
        <v>26</v>
      </c>
      <c r="EK3" s="9" t="s">
        <v>21</v>
      </c>
      <c r="EL3" s="22" t="s">
        <v>46</v>
      </c>
      <c r="EM3" s="22" t="s">
        <v>47</v>
      </c>
      <c r="EN3" s="9" t="s">
        <v>31</v>
      </c>
      <c r="EO3" s="10" t="s">
        <v>28</v>
      </c>
      <c r="EP3" s="9" t="s">
        <v>1</v>
      </c>
      <c r="EQ3" s="9" t="s">
        <v>27</v>
      </c>
      <c r="ER3" s="14" t="s">
        <v>32</v>
      </c>
      <c r="ES3" s="4" t="s">
        <v>45</v>
      </c>
      <c r="ET3" s="28"/>
      <c r="EV3" s="9" t="s">
        <v>0</v>
      </c>
      <c r="EW3" s="9" t="s">
        <v>1</v>
      </c>
      <c r="EX3" s="10" t="s">
        <v>20</v>
      </c>
      <c r="EY3" s="10" t="s">
        <v>26</v>
      </c>
      <c r="EZ3" s="9" t="s">
        <v>21</v>
      </c>
      <c r="FA3" s="22" t="s">
        <v>46</v>
      </c>
      <c r="FB3" s="22" t="s">
        <v>47</v>
      </c>
      <c r="FC3" s="9" t="s">
        <v>31</v>
      </c>
      <c r="FD3" s="10" t="s">
        <v>28</v>
      </c>
      <c r="FE3" s="9" t="s">
        <v>1</v>
      </c>
      <c r="FF3" s="9" t="s">
        <v>27</v>
      </c>
      <c r="FG3" s="14" t="s">
        <v>32</v>
      </c>
      <c r="FH3" s="4" t="s">
        <v>45</v>
      </c>
      <c r="FI3" s="28"/>
      <c r="FK3" s="9" t="s">
        <v>0</v>
      </c>
      <c r="FL3" s="9" t="s">
        <v>1</v>
      </c>
      <c r="FM3" s="10" t="s">
        <v>20</v>
      </c>
      <c r="FN3" s="10" t="s">
        <v>26</v>
      </c>
      <c r="FO3" s="9" t="s">
        <v>21</v>
      </c>
      <c r="FP3" s="22" t="s">
        <v>46</v>
      </c>
      <c r="FQ3" s="22" t="s">
        <v>47</v>
      </c>
      <c r="FR3" s="9" t="s">
        <v>31</v>
      </c>
      <c r="FS3" s="10" t="s">
        <v>28</v>
      </c>
      <c r="FT3" s="9" t="s">
        <v>1</v>
      </c>
      <c r="FU3" s="9" t="s">
        <v>27</v>
      </c>
      <c r="FV3" s="14" t="s">
        <v>32</v>
      </c>
      <c r="FW3" s="4" t="s">
        <v>45</v>
      </c>
      <c r="FX3" s="28"/>
      <c r="FZ3" s="9" t="s">
        <v>0</v>
      </c>
      <c r="GA3" s="9" t="s">
        <v>1</v>
      </c>
      <c r="GB3" s="10" t="s">
        <v>20</v>
      </c>
      <c r="GC3" s="10" t="s">
        <v>26</v>
      </c>
      <c r="GD3" s="9" t="s">
        <v>21</v>
      </c>
      <c r="GE3" s="22" t="s">
        <v>46</v>
      </c>
      <c r="GF3" s="22" t="s">
        <v>47</v>
      </c>
      <c r="GG3" s="9" t="s">
        <v>31</v>
      </c>
      <c r="GH3" s="10" t="s">
        <v>28</v>
      </c>
      <c r="GI3" s="9" t="s">
        <v>1</v>
      </c>
      <c r="GJ3" s="9" t="s">
        <v>27</v>
      </c>
      <c r="GK3" s="14" t="s">
        <v>32</v>
      </c>
      <c r="GL3" s="4" t="s">
        <v>45</v>
      </c>
      <c r="GM3" s="28"/>
      <c r="GO3" s="9" t="s">
        <v>0</v>
      </c>
      <c r="GP3" s="9" t="s">
        <v>1</v>
      </c>
      <c r="GQ3" s="10" t="s">
        <v>20</v>
      </c>
      <c r="GR3" s="10" t="s">
        <v>26</v>
      </c>
      <c r="GS3" s="9" t="s">
        <v>21</v>
      </c>
      <c r="GT3" s="22" t="s">
        <v>46</v>
      </c>
      <c r="GU3" s="22" t="s">
        <v>47</v>
      </c>
      <c r="GV3" s="9" t="s">
        <v>31</v>
      </c>
      <c r="GW3" s="10" t="s">
        <v>28</v>
      </c>
      <c r="GX3" s="9" t="s">
        <v>1</v>
      </c>
      <c r="GY3" s="9" t="s">
        <v>27</v>
      </c>
      <c r="GZ3" s="14" t="s">
        <v>32</v>
      </c>
      <c r="HA3" s="4" t="s">
        <v>45</v>
      </c>
      <c r="HB3" s="28"/>
      <c r="HD3" s="9" t="s">
        <v>0</v>
      </c>
      <c r="HE3" s="9" t="s">
        <v>1</v>
      </c>
      <c r="HF3" s="10" t="s">
        <v>20</v>
      </c>
      <c r="HG3" s="10" t="s">
        <v>26</v>
      </c>
      <c r="HH3" s="9" t="s">
        <v>21</v>
      </c>
      <c r="HI3" s="22" t="s">
        <v>46</v>
      </c>
      <c r="HJ3" s="22" t="s">
        <v>47</v>
      </c>
      <c r="HK3" s="9" t="s">
        <v>31</v>
      </c>
      <c r="HL3" s="10" t="s">
        <v>28</v>
      </c>
      <c r="HM3" s="9" t="s">
        <v>1</v>
      </c>
      <c r="HN3" s="9" t="s">
        <v>27</v>
      </c>
      <c r="HO3" s="14" t="s">
        <v>32</v>
      </c>
      <c r="HP3" s="4" t="s">
        <v>45</v>
      </c>
      <c r="HQ3" s="28"/>
      <c r="HS3" s="9" t="s">
        <v>0</v>
      </c>
      <c r="HT3" s="9" t="s">
        <v>1</v>
      </c>
      <c r="HU3" s="10" t="s">
        <v>20</v>
      </c>
      <c r="HV3" s="10" t="s">
        <v>26</v>
      </c>
      <c r="HW3" s="9" t="s">
        <v>21</v>
      </c>
      <c r="HX3" s="22" t="s">
        <v>46</v>
      </c>
      <c r="HY3" s="22" t="s">
        <v>47</v>
      </c>
      <c r="HZ3" s="9" t="s">
        <v>31</v>
      </c>
      <c r="IA3" s="10" t="s">
        <v>28</v>
      </c>
      <c r="IB3" s="9" t="s">
        <v>1</v>
      </c>
      <c r="IC3" s="9" t="s">
        <v>27</v>
      </c>
      <c r="ID3" s="14" t="s">
        <v>32</v>
      </c>
      <c r="IE3" s="4" t="s">
        <v>45</v>
      </c>
      <c r="IF3" s="28"/>
      <c r="IH3" s="9" t="s">
        <v>0</v>
      </c>
      <c r="II3" s="9" t="s">
        <v>1</v>
      </c>
      <c r="IJ3" s="10" t="s">
        <v>20</v>
      </c>
      <c r="IK3" s="10" t="s">
        <v>26</v>
      </c>
      <c r="IL3" s="9" t="s">
        <v>21</v>
      </c>
      <c r="IM3" s="22" t="s">
        <v>46</v>
      </c>
      <c r="IN3" s="22" t="s">
        <v>47</v>
      </c>
      <c r="IO3" s="9" t="s">
        <v>31</v>
      </c>
      <c r="IP3" s="10" t="s">
        <v>28</v>
      </c>
      <c r="IQ3" s="9" t="s">
        <v>1</v>
      </c>
      <c r="IR3" s="9" t="s">
        <v>27</v>
      </c>
      <c r="IS3" s="14" t="s">
        <v>32</v>
      </c>
      <c r="IT3" s="4" t="s">
        <v>45</v>
      </c>
      <c r="IU3" s="28"/>
      <c r="IW3" s="9" t="s">
        <v>0</v>
      </c>
      <c r="IX3" s="9" t="s">
        <v>1</v>
      </c>
      <c r="IY3" s="10" t="s">
        <v>20</v>
      </c>
      <c r="IZ3" s="10" t="s">
        <v>26</v>
      </c>
      <c r="JA3" s="9" t="s">
        <v>21</v>
      </c>
      <c r="JB3" s="22" t="s">
        <v>46</v>
      </c>
      <c r="JC3" s="22" t="s">
        <v>47</v>
      </c>
      <c r="JD3" s="9" t="s">
        <v>31</v>
      </c>
      <c r="JE3" s="10" t="s">
        <v>28</v>
      </c>
      <c r="JF3" s="9" t="s">
        <v>1</v>
      </c>
      <c r="JG3" s="9" t="s">
        <v>27</v>
      </c>
      <c r="JH3" s="14" t="s">
        <v>32</v>
      </c>
      <c r="JI3" s="4" t="s">
        <v>45</v>
      </c>
      <c r="JJ3" s="28"/>
      <c r="JL3" s="9" t="s">
        <v>0</v>
      </c>
      <c r="JM3" s="9" t="s">
        <v>1</v>
      </c>
      <c r="JN3" s="10" t="s">
        <v>20</v>
      </c>
      <c r="JO3" s="10" t="s">
        <v>26</v>
      </c>
      <c r="JP3" s="9" t="s">
        <v>21</v>
      </c>
      <c r="JQ3" s="22" t="s">
        <v>46</v>
      </c>
      <c r="JR3" s="22" t="s">
        <v>47</v>
      </c>
      <c r="JS3" s="9" t="s">
        <v>31</v>
      </c>
      <c r="JT3" s="10" t="s">
        <v>28</v>
      </c>
      <c r="JU3" s="9" t="s">
        <v>1</v>
      </c>
      <c r="JV3" s="9" t="s">
        <v>27</v>
      </c>
      <c r="JW3" s="14" t="s">
        <v>32</v>
      </c>
      <c r="JX3" s="4" t="s">
        <v>45</v>
      </c>
      <c r="JY3" s="28"/>
      <c r="KA3" s="9" t="s">
        <v>0</v>
      </c>
      <c r="KB3" s="9" t="s">
        <v>1</v>
      </c>
      <c r="KC3" s="10" t="s">
        <v>20</v>
      </c>
      <c r="KD3" s="10" t="s">
        <v>26</v>
      </c>
      <c r="KE3" s="9" t="s">
        <v>21</v>
      </c>
      <c r="KF3" s="22" t="s">
        <v>46</v>
      </c>
      <c r="KG3" s="22" t="s">
        <v>47</v>
      </c>
      <c r="KH3" s="9" t="s">
        <v>31</v>
      </c>
      <c r="KI3" s="10" t="s">
        <v>28</v>
      </c>
      <c r="KJ3" s="9" t="s">
        <v>1</v>
      </c>
      <c r="KK3" s="9" t="s">
        <v>27</v>
      </c>
      <c r="KL3" s="14" t="s">
        <v>32</v>
      </c>
      <c r="KM3" s="4" t="s">
        <v>45</v>
      </c>
      <c r="KN3" s="28"/>
      <c r="KO3" s="23"/>
      <c r="KP3" s="9" t="s">
        <v>0</v>
      </c>
      <c r="KQ3" s="9" t="s">
        <v>1</v>
      </c>
      <c r="KR3" s="10" t="s">
        <v>20</v>
      </c>
      <c r="KS3" s="10" t="s">
        <v>26</v>
      </c>
      <c r="KT3" s="9" t="s">
        <v>21</v>
      </c>
      <c r="KU3" s="9" t="s">
        <v>31</v>
      </c>
      <c r="KV3" s="10" t="s">
        <v>28</v>
      </c>
      <c r="KW3" s="9" t="s">
        <v>1</v>
      </c>
      <c r="KX3" s="9" t="s">
        <v>27</v>
      </c>
      <c r="KY3" s="14" t="s">
        <v>32</v>
      </c>
      <c r="KZ3" s="4" t="s">
        <v>45</v>
      </c>
      <c r="LA3" s="28"/>
    </row>
    <row r="4" spans="2:313" ht="15.75">
      <c r="B4" s="4">
        <v>1</v>
      </c>
      <c r="C4" s="3" t="s">
        <v>2</v>
      </c>
      <c r="D4" s="4">
        <v>2</v>
      </c>
      <c r="E4" s="4">
        <v>1</v>
      </c>
      <c r="F4" s="5">
        <f>IFERROR(E4/D4,"")</f>
        <v>0.5</v>
      </c>
      <c r="G4" s="18" t="str">
        <f>IF(AND(F4&gt;=0%,F4&lt;30%),"Nul",IF(AND(F4&gt;=30%,F4&lt;40%),"A Améliorer",IF(AND(F4&gt;=40%,F4&lt;50%),"Moyen",IF(AND(F4&gt;=50%,F4&lt;55%),"Satisfaisant",IF(AND(F4&gt;=55%,F4&lt;60%),"Assez Bien",IF(AND(F4&gt;=60%,F4&lt;80%),"Bien",IF(AND(F4&gt;=80%,F4&lt;101%),"Très Bien","")))))))</f>
        <v>Satisfaisant</v>
      </c>
      <c r="H4" s="20">
        <f t="shared" ref="H4:H21" si="0">IF(G4="Très Bien",2,IF(G4="Bien",1,IF(G4="Assez Bien",0,IF(G4="Satisfaisant",0,IF(G4="Moyen",0,IF(G4="A Améliorer",0,IF(G4="Nul",0,FALSE)))))))</f>
        <v>0</v>
      </c>
      <c r="I4" s="2">
        <f>IFERROR(RANK(F4,F$4:F$21)+COUNTIF(F4:F$21,F4)-1,"")</f>
        <v>8</v>
      </c>
      <c r="J4" s="2">
        <v>1</v>
      </c>
      <c r="K4" s="3" t="s">
        <v>2</v>
      </c>
      <c r="L4" s="6">
        <f>IFERROR(VLOOKUP(SMALL(I$4:I$21,J4),I$4:J$21,2,0),"")</f>
        <v>9</v>
      </c>
      <c r="M4" s="12" t="str">
        <f t="shared" ref="M4:M21" si="1">IFERROR(VLOOKUP(SMALL(J$4:J$21,L4),J$4:L$21,2,0),"")</f>
        <v>ELEVE.9</v>
      </c>
      <c r="N4" s="5">
        <f t="shared" ref="N4:N21" si="2">IFERROR(INDEX(F$4:F$21,MATCH(M4,C$4:C$21,0)),"")</f>
        <v>1</v>
      </c>
      <c r="O4" s="18" t="str">
        <f>IF(AND(N4&gt;=0%,N4&lt;30%),"Nul",IF(AND(N4&gt;=30%,N4&lt;40%),"A Améliorer",IF(AND(N4&gt;=40%,N4&lt;50%),"Moyen",IF(AND(N4&gt;=50%,N4&lt;55%),"Satisfaisant",IF(AND(N4&gt;=55%,N4&lt;60%),"Assez Bien",IF(AND(N4&gt;=60%,N4&lt;80%),"Bien",IF(AND(N4&gt;=80%,N4&lt;101%),"Très Bien","")))))))</f>
        <v>Très Bien</v>
      </c>
      <c r="Q4" s="4">
        <v>1</v>
      </c>
      <c r="R4" s="3" t="s">
        <v>2</v>
      </c>
      <c r="S4" s="4">
        <v>2</v>
      </c>
      <c r="T4" s="4">
        <v>1</v>
      </c>
      <c r="U4" s="5">
        <f>IFERROR(T4/S4,"")</f>
        <v>0.5</v>
      </c>
      <c r="V4" s="18" t="str">
        <f>IF(AND(U4&gt;=0%,U4&lt;30%),"Nul",IF(AND(U4&gt;=30%,U4&lt;40%),"A Améliorer",IF(AND(U4&gt;=40%,U4&lt;50%),"Moyen",IF(AND(U4&gt;=50%,U4&lt;55%),"Satisfaisant",IF(AND(U4&gt;=55%,U4&lt;60%),"Assez Bien",IF(AND(U4&gt;=60%,U4&lt;80%),"Bien",IF(AND(U4&gt;=80%,U4&lt;101%),"Très Bien","")))))))</f>
        <v>Satisfaisant</v>
      </c>
      <c r="W4" s="20">
        <f t="shared" ref="W4:W21" si="3">IF(V4="Très Bien",2,IF(V4="Bien",1,IF(V4="Assez Bien",0,IF(V4="Satisfaisant",0,IF(V4="Moyen",0,IF(V4="A Améliorer",0,IF(V4="Nul",0,FALSE)))))))</f>
        <v>0</v>
      </c>
      <c r="X4" s="2">
        <f>IFERROR(RANK(U4,U$4:U$21)+COUNTIF(U4:U$21,U4)-1,"")</f>
        <v>10</v>
      </c>
      <c r="Y4" s="2">
        <v>1</v>
      </c>
      <c r="Z4" s="3" t="s">
        <v>2</v>
      </c>
      <c r="AA4" s="6">
        <f>IFERROR(VLOOKUP(SMALL(X$4:X$21,Y4),X$4:Y$21,2,0),"")</f>
        <v>13</v>
      </c>
      <c r="AB4" s="12" t="str">
        <f t="shared" ref="AB4:AB21" si="4">IFERROR(VLOOKUP(SMALL(Y$4:Y$21,AA4),Y$4:AA$21,2,0),"")</f>
        <v>ELEVE.13</v>
      </c>
      <c r="AC4" s="17">
        <f t="shared" ref="AC4:AC21" si="5">IFERROR(INDEX(U$4:U$21,MATCH(AB4,R$4:R$21,0)),"")</f>
        <v>1</v>
      </c>
      <c r="AD4" s="18" t="str">
        <f>IF(AND(AC4&gt;=0%,AC4&lt;30%),"Nul",IF(AND(AC4&gt;=30%,AC4&lt;40%),"A Améliorer",IF(AND(AC4&gt;=40%,AC4&lt;50%),"Moyen",IF(AND(AC4&gt;=50%,AC4&lt;55%),"Satisfaisant",IF(AND(AC4&gt;=55%,AC4&lt;60%),"Assez Bien",IF(AND(AC4&gt;=60%,AC4&lt;80%),"Bien",IF(AND(AC4&gt;=80%,AC4&lt;101%),"Très Bien","")))))))</f>
        <v>Très Bien</v>
      </c>
      <c r="AE4"/>
      <c r="AF4" s="4">
        <v>1</v>
      </c>
      <c r="AG4" s="3" t="s">
        <v>2</v>
      </c>
      <c r="AH4" s="4">
        <v>5</v>
      </c>
      <c r="AI4" s="4">
        <v>1</v>
      </c>
      <c r="AJ4" s="5">
        <f>IFERROR(AI4/AH4,"")</f>
        <v>0.2</v>
      </c>
      <c r="AK4" s="18" t="str">
        <f>IF(AND(AJ4&gt;=0%,AJ4&lt;30%),"Nul",IF(AND(AJ4&gt;=30%,AJ4&lt;40%),"A Améliorer",IF(AND(AJ4&gt;=40%,AJ4&lt;50%),"Moyen",IF(AND(AJ4&gt;=50%,AJ4&lt;55%),"Satisfaisant",IF(AND(AJ4&gt;=55%,AJ4&lt;60%),"Assez Bien",IF(AND(AJ4&gt;=60%,AJ4&lt;80%),"Bien",IF(AND(AJ4&gt;=80%,AJ4&lt;101%),"Très Bien","")))))))</f>
        <v>Nul</v>
      </c>
      <c r="AL4" s="20">
        <f t="shared" ref="AL4:AL21" si="6">IF(AK4="Très Bien",2,IF(AK4="Bien",1,IF(AK4="Assez Bien",0,IF(AK4="Satisfaisant",0,IF(AK4="Moyen",0,IF(AK4="A Améliorer",0,IF(AK4="Nul",0,FALSE)))))))</f>
        <v>0</v>
      </c>
      <c r="AM4" s="2">
        <f>IFERROR(RANK(AJ4,AJ$4:AJ$21)+COUNTIF(AJ4:AJ$21,AJ4)-1,"")</f>
        <v>15</v>
      </c>
      <c r="AN4" s="2">
        <v>1</v>
      </c>
      <c r="AO4" s="3" t="s">
        <v>2</v>
      </c>
      <c r="AP4" s="6">
        <f>IFERROR(VLOOKUP(SMALL(AM$4:AM$21,AN4),AM$4:AN$21,2,0),"")</f>
        <v>5</v>
      </c>
      <c r="AQ4" s="12" t="str">
        <f t="shared" ref="AQ4:AQ21" si="7">IFERROR(VLOOKUP(SMALL(AN$4:AN$21,AP4),AN$4:AP$21,2,0),"")</f>
        <v>ELEVE.5</v>
      </c>
      <c r="AR4" s="17">
        <f t="shared" ref="AR4:AR21" si="8">IFERROR(INDEX(AJ$4:AJ$21,MATCH(AQ4,AG$4:AG$21,0)),"")</f>
        <v>1</v>
      </c>
      <c r="AS4" s="18" t="str">
        <f>IF(AND(AR4&gt;=0%,AR4&lt;30%),"Nul",IF(AND(AR4&gt;=30%,AR4&lt;40%),"A Améliorer",IF(AND(AR4&gt;=40%,AR4&lt;50%),"Moyen",IF(AND(AR4&gt;=50%,AR4&lt;55%),"Satisfaisant",IF(AND(AR4&gt;=55%,AR4&lt;60%),"Assez Bien",IF(AND(AR4&gt;=60%,AR4&lt;80%),"Bien",IF(AND(AR4&gt;=80%,AR4&lt;101%),"Très Bien","")))))))</f>
        <v>Très Bien</v>
      </c>
      <c r="AU4" s="4">
        <v>1</v>
      </c>
      <c r="AV4" s="3" t="s">
        <v>2</v>
      </c>
      <c r="AW4" s="4">
        <v>3</v>
      </c>
      <c r="AX4" s="4">
        <v>3</v>
      </c>
      <c r="AY4" s="5">
        <f>IFERROR(AX4/AW4,"")</f>
        <v>1</v>
      </c>
      <c r="AZ4" s="18" t="str">
        <f>IF(AND(AY4&gt;=0%,AY4&lt;30%),"Nul",IF(AND(AY4&gt;=30%,AY4&lt;40%),"A Améliorer",IF(AND(AY4&gt;=40%,AY4&lt;50%),"Moyen",IF(AND(AY4&gt;=50%,AY4&lt;55%),"Satisfaisant",IF(AND(AY4&gt;=55%,AY4&lt;60%),"Assez Bien",IF(AND(AY4&gt;=60%,AY4&lt;80%),"Bien",IF(AND(AY4&gt;=80%,AY4&lt;101%),"Très Bien","")))))))</f>
        <v>Très Bien</v>
      </c>
      <c r="BA4" s="20">
        <f t="shared" ref="BA4:BA21" si="9">IF(AZ4="Très Bien",2,IF(AZ4="Bien",1,IF(AZ4="Assez Bien",0,IF(AZ4="Satisfaisant",0,IF(AZ4="Moyen",0,IF(AZ4="A Améliorer",0,IF(AZ4="Nul",0,FALSE)))))))</f>
        <v>2</v>
      </c>
      <c r="BB4" s="2">
        <f>IFERROR(RANK(AY4,AY$4:AY$21)+COUNTIF(AY4:AY$21,AY4)-1,"")</f>
        <v>2</v>
      </c>
      <c r="BC4" s="2">
        <v>1</v>
      </c>
      <c r="BD4" s="3" t="s">
        <v>2</v>
      </c>
      <c r="BE4" s="6">
        <f>IFERROR(VLOOKUP(SMALL(BB$4:BB$21,BC4),BB$4:BC$21,2,0),"")</f>
        <v>6</v>
      </c>
      <c r="BF4" s="12" t="str">
        <f t="shared" ref="BF4:BF21" si="10">IFERROR(VLOOKUP(SMALL(BC$4:BC$21,BE4),BC$4:BE$21,2,0),"")</f>
        <v>ELEVE.6</v>
      </c>
      <c r="BG4" s="17">
        <f t="shared" ref="BG4:BG21" si="11">IFERROR(INDEX(AY$4:AY$21,MATCH(BF4,AV$4:AV$21,0)),"")</f>
        <v>1</v>
      </c>
      <c r="BH4" s="18" t="str">
        <f>IF(AND(BG4&gt;=0%,BG4&lt;30%),"Nul",IF(AND(BG4&gt;=30%,BG4&lt;40%),"A Améliorer",IF(AND(BG4&gt;=40%,BG4&lt;50%),"Moyen",IF(AND(BG4&gt;=50%,BG4&lt;55%),"Satisfaisant",IF(AND(BG4&gt;=55%,BG4&lt;60%),"Assez Bien",IF(AND(BG4&gt;=60%,BG4&lt;80%),"Bien",IF(AND(BG4&gt;=80%,BG4&lt;101%),"Très Bien","")))))))</f>
        <v>Très Bien</v>
      </c>
      <c r="BJ4" s="4">
        <v>1</v>
      </c>
      <c r="BK4" s="3" t="s">
        <v>2</v>
      </c>
      <c r="BL4" s="4">
        <v>1</v>
      </c>
      <c r="BM4" s="4">
        <v>0</v>
      </c>
      <c r="BN4" s="5">
        <f>IFERROR(BM4/BL4,"")</f>
        <v>0</v>
      </c>
      <c r="BO4" s="18" t="str">
        <f>IF(AND(BN4&gt;=0%,BN4&lt;30%),"Nul",IF(AND(BN4&gt;=30%,BN4&lt;40%),"A Améliorer",IF(AND(BN4&gt;=40%,BN4&lt;50%),"Moyen",IF(AND(BN4&gt;=50%,BN4&lt;55%),"Satisfaisant",IF(AND(BN4&gt;=55%,BN4&lt;60%),"Assez Bien",IF(AND(BN4&gt;=60%,BN4&lt;80%),"Bien",IF(AND(BN4&gt;=80%,BN4&lt;101%),"Très Bien","")))))))</f>
        <v>Nul</v>
      </c>
      <c r="BP4" s="20">
        <f t="shared" ref="BP4:BP21" si="12">IF(BO4="Très Bien",2,IF(BO4="Bien",1,IF(BO4="Assez Bien",0,IF(BO4="Satisfaisant",0,IF(BO4="Moyen",0,IF(BO4="A Améliorer",0,IF(BO4="Nul",0,FALSE)))))))</f>
        <v>0</v>
      </c>
      <c r="BQ4" s="2">
        <f>IFERROR(RANK(BN4,BN$4:BN$21)+COUNTIF(BN4:BN$21,BN4)-1,"")</f>
        <v>18</v>
      </c>
      <c r="BR4" s="2">
        <v>1</v>
      </c>
      <c r="BS4" s="3" t="s">
        <v>2</v>
      </c>
      <c r="BT4" s="6">
        <f>IFERROR(VLOOKUP(SMALL(BQ$4:BQ$21,BR4),BQ$4:BR$21,2,0),"")</f>
        <v>15</v>
      </c>
      <c r="BU4" s="12" t="str">
        <f t="shared" ref="BU4:BU21" si="13">IFERROR(VLOOKUP(SMALL(BR$4:BR$21,BT4),BR$4:BT$21,2,0),"")</f>
        <v>ELEVE.15</v>
      </c>
      <c r="BV4" s="17">
        <f t="shared" ref="BV4:BV21" si="14">IFERROR(INDEX(BN$4:BN$21,MATCH(BU4,BK$4:BK$21,0)),"")</f>
        <v>1</v>
      </c>
      <c r="BW4" s="18" t="str">
        <f>IF(AND(BV4&gt;=0%,BV4&lt;30%),"Nul",IF(AND(BV4&gt;=30%,BV4&lt;40%),"A Améliorer",IF(AND(BV4&gt;=40%,BV4&lt;50%),"Moyen",IF(AND(BV4&gt;=50%,BV4&lt;55%),"Satisfaisant",IF(AND(BV4&gt;=55%,BV4&lt;60%),"Assez Bien",IF(AND(BV4&gt;=60%,BV4&lt;80%),"Bien",IF(AND(BV4&gt;=80%,BV4&lt;101%),"Très Bien","")))))))</f>
        <v>Très Bien</v>
      </c>
      <c r="BY4" s="4">
        <v>1</v>
      </c>
      <c r="BZ4" s="3" t="s">
        <v>2</v>
      </c>
      <c r="CA4" s="4">
        <v>4</v>
      </c>
      <c r="CB4" s="4">
        <v>2</v>
      </c>
      <c r="CC4" s="5">
        <f>IFERROR(CB4/CA4,"")</f>
        <v>0.5</v>
      </c>
      <c r="CD4" s="18" t="str">
        <f>IF(AND(CC4&gt;=0%,CC4&lt;30%),"Nul",IF(AND(CC4&gt;=30%,CC4&lt;40%),"A Améliorer",IF(AND(CC4&gt;=40%,CC4&lt;50%),"Moyen",IF(AND(CC4&gt;=50%,CC4&lt;55%),"Satisfaisant",IF(AND(CC4&gt;=55%,CC4&lt;60%),"Assez Bien",IF(AND(CC4&gt;=60%,CC4&lt;80%),"Bien",IF(AND(CC4&gt;=80%,CC4&lt;101%),"Très Bien","")))))))</f>
        <v>Satisfaisant</v>
      </c>
      <c r="CE4" s="20">
        <f t="shared" ref="CE4:CE21" si="15">IF(CD4="Très Bien",2,IF(CD4="Bien",1,IF(CD4="Assez Bien",0,IF(CD4="Satisfaisant",0,IF(CD4="Moyen",0,IF(CD4="A Améliorer",0,IF(CD4="Nul",0,FALSE)))))))</f>
        <v>0</v>
      </c>
      <c r="CF4" s="2">
        <f>IFERROR(RANK(CC4,CC$4:CC$21)+COUNTIF(CC4:CC$21,CC4)-1,"")</f>
        <v>8</v>
      </c>
      <c r="CG4" s="2">
        <v>1</v>
      </c>
      <c r="CH4" s="3" t="s">
        <v>2</v>
      </c>
      <c r="CI4" s="6">
        <f>IFERROR(VLOOKUP(SMALL(CF$4:CF$21,CG4),CF$4:CG$21,2,0),"")</f>
        <v>13</v>
      </c>
      <c r="CJ4" s="12" t="str">
        <f t="shared" ref="CJ4:CJ21" si="16">IFERROR(VLOOKUP(SMALL(CG$4:CG$21,CI4),CG$4:CI$21,2,0),"")</f>
        <v>ELEVE.13</v>
      </c>
      <c r="CK4" s="17">
        <f t="shared" ref="CK4:CK21" si="17">IFERROR(INDEX(CC$4:CC$21,MATCH(CJ4,BZ$4:BZ$21,0)),"")</f>
        <v>1</v>
      </c>
      <c r="CL4" s="18" t="str">
        <f>IF(AND(CK4&gt;=0%,CK4&lt;30%),"Nul",IF(AND(CK4&gt;=30%,CK4&lt;40%),"A Améliorer",IF(AND(CK4&gt;=40%,CK4&lt;50%),"Moyen",IF(AND(CK4&gt;=50%,CK4&lt;55%),"Satisfaisant",IF(AND(CK4&gt;=55%,CK4&lt;60%),"Assez Bien",IF(AND(CK4&gt;=60%,CK4&lt;80%),"Bien",IF(AND(CK4&gt;=80%,CK4&lt;101%),"Très Bien","")))))))</f>
        <v>Très Bien</v>
      </c>
      <c r="CN4" s="4">
        <v>1</v>
      </c>
      <c r="CO4" s="3" t="s">
        <v>2</v>
      </c>
      <c r="CP4" s="4">
        <v>2</v>
      </c>
      <c r="CQ4" s="4">
        <v>1</v>
      </c>
      <c r="CR4" s="5">
        <f>IFERROR(CQ4/CP4,"")</f>
        <v>0.5</v>
      </c>
      <c r="CS4" s="18" t="str">
        <f>IF(AND(CR4&gt;=0%,CR4&lt;30%),"Nul",IF(AND(CR4&gt;=30%,CR4&lt;40%),"A Améliorer",IF(AND(CR4&gt;=40%,CR4&lt;50%),"Moyen",IF(AND(CR4&gt;=50%,CR4&lt;55%),"Satisfaisant",IF(AND(CR4&gt;=55%,CR4&lt;60%),"Assez Bien",IF(AND(CR4&gt;=60%,CR4&lt;80%),"Bien",IF(AND(CR4&gt;=80%,CR4&lt;101%),"Très Bien","")))))))</f>
        <v>Satisfaisant</v>
      </c>
      <c r="CT4" s="20">
        <f t="shared" ref="CT4:CT21" si="18">IF(CS4="Très Bien",2,IF(CS4="Bien",1,IF(CS4="Assez Bien",0,IF(CS4="Satisfaisant",0,IF(CS4="Moyen",0,IF(CS4="A Améliorer",0,IF(CS4="Nul",0,FALSE)))))))</f>
        <v>0</v>
      </c>
      <c r="CU4" s="2">
        <f>IFERROR(RANK(CR4,CR$4:CR$21)+COUNTIF(CR4:CR$21,CR4)-1,"")</f>
        <v>9</v>
      </c>
      <c r="CV4" s="2">
        <v>1</v>
      </c>
      <c r="CW4" s="3" t="s">
        <v>2</v>
      </c>
      <c r="CX4" s="6">
        <f t="shared" ref="CX4:CX21" si="19">IFERROR(VLOOKUP(SMALL(CU$4:CU$21,CV4),CU$4:CV$21,2,0),"")</f>
        <v>8</v>
      </c>
      <c r="CY4" s="12" t="str">
        <f t="shared" ref="CY4:CY21" si="20">IFERROR(VLOOKUP(SMALL(CV$4:CV$21,CX4),CV$4:CX$21,2,0),"")</f>
        <v>ELEVE.8</v>
      </c>
      <c r="CZ4" s="17">
        <f t="shared" ref="CZ4:CZ21" si="21">IFERROR(INDEX(CR$4:CR$21,MATCH(CY4,CO$4:CO$21,0)),"")</f>
        <v>1</v>
      </c>
      <c r="DA4" s="18" t="str">
        <f>IF(AND(CZ4&gt;=0%,CZ4&lt;30%),"Nul",IF(AND(CZ4&gt;=30%,CZ4&lt;40%),"A Améliorer",IF(AND(CZ4&gt;=40%,CZ4&lt;50%),"Moyen",IF(AND(CZ4&gt;=50%,CZ4&lt;55%),"Satisfaisant",IF(AND(CZ4&gt;=55%,CZ4&lt;60%),"Assez Bien",IF(AND(CZ4&gt;=60%,CZ4&lt;80%),"Bien",IF(AND(CZ4&gt;=80%,CZ4&lt;101%),"Très Bien","")))))))</f>
        <v>Très Bien</v>
      </c>
      <c r="DC4" s="4">
        <v>1</v>
      </c>
      <c r="DD4" s="3" t="s">
        <v>2</v>
      </c>
      <c r="DE4" s="4">
        <v>5</v>
      </c>
      <c r="DF4" s="4">
        <v>1</v>
      </c>
      <c r="DG4" s="5">
        <f>IFERROR(DF4/DE4,"")</f>
        <v>0.2</v>
      </c>
      <c r="DH4" s="18" t="str">
        <f>IF(AND(DG4&gt;=0%,DG4&lt;30%),"Nul",IF(AND(DG4&gt;=30%,DG4&lt;40%),"A Améliorer",IF(AND(DG4&gt;=40%,DG4&lt;50%),"Moyen",IF(AND(DG4&gt;=50%,DG4&lt;55%),"Satisfaisant",IF(AND(DG4&gt;=55%,DG4&lt;60%),"Assez Bien",IF(AND(DG4&gt;=60%,DG4&lt;80%),"Bien",IF(AND(DG4&gt;=80%,DG4&lt;101%),"Très Bien","")))))))</f>
        <v>Nul</v>
      </c>
      <c r="DI4" s="20">
        <f t="shared" ref="DI4:DI21" si="22">IF(DH4="Très Bien",2,IF(DH4="Bien",1,IF(DH4="Assez Bien",0,IF(DH4="Satisfaisant",0,IF(DH4="Moyen",0,IF(DH4="A Améliorer",0,IF(DH4="Nul",0,FALSE)))))))</f>
        <v>0</v>
      </c>
      <c r="DJ4" s="2">
        <f>IFERROR(RANK(DG4,DG$4:DG$21)+COUNTIF(DG4:DG$21,DG4)-1,"")</f>
        <v>14</v>
      </c>
      <c r="DK4" s="2">
        <v>1</v>
      </c>
      <c r="DL4" s="3" t="s">
        <v>2</v>
      </c>
      <c r="DM4" s="6">
        <f>IFERROR(VLOOKUP(SMALL(DJ$4:DJ$21,DK4),DJ$4:DK$21,2,0),"")</f>
        <v>13</v>
      </c>
      <c r="DN4" s="12" t="str">
        <f t="shared" ref="DN4:DN21" si="23">IFERROR(VLOOKUP(SMALL(DK$4:DK$21,DM4),DK$4:DM$21,2,0),"")</f>
        <v>ELEVE.13</v>
      </c>
      <c r="DO4" s="17">
        <f t="shared" ref="DO4:DO21" si="24">IFERROR(INDEX(DG$4:DG$21,MATCH(DN4,DD$4:DD$21,0)),"")</f>
        <v>1</v>
      </c>
      <c r="DP4" s="18" t="str">
        <f>IF(AND(DO4&gt;=0%,DO4&lt;30%),"Nul",IF(AND(DO4&gt;=30%,DO4&lt;40%),"A Améliorer",IF(AND(DO4&gt;=40%,DO4&lt;50%),"Moyen",IF(AND(DO4&gt;=50%,DO4&lt;55%),"Satisfaisant",IF(AND(DO4&gt;=55%,DO4&lt;60%),"Assez Bien",IF(AND(DO4&gt;=60%,DO4&lt;80%),"Bien",IF(AND(DO4&gt;=80%,DO4&lt;101%),"Très Bien","")))))))</f>
        <v>Très Bien</v>
      </c>
      <c r="DR4" s="4">
        <v>1</v>
      </c>
      <c r="DS4" s="3" t="s">
        <v>2</v>
      </c>
      <c r="DT4" s="4">
        <v>5</v>
      </c>
      <c r="DU4" s="4">
        <v>3</v>
      </c>
      <c r="DV4" s="5">
        <f>IFERROR(DU4/DT4,"")</f>
        <v>0.6</v>
      </c>
      <c r="DW4" s="18" t="str">
        <f>IF(AND(DV4&gt;=0%,DV4&lt;30%),"Nul",IF(AND(DV4&gt;=30%,DV4&lt;40%),"A Améliorer",IF(AND(DV4&gt;=40%,DV4&lt;50%),"Moyen",IF(AND(DV4&gt;=50%,DV4&lt;55%),"Satisfaisant",IF(AND(DV4&gt;=55%,DV4&lt;60%),"Assez Bien",IF(AND(DV4&gt;=60%,DV4&lt;80%),"Bien",IF(AND(DV4&gt;=80%,DV4&lt;101%),"Très Bien","")))))))</f>
        <v>Bien</v>
      </c>
      <c r="DX4" s="20">
        <f t="shared" ref="DX4:DX21" si="25">IF(DW4="Très Bien",2,IF(DW4="Bien",1,IF(DW4="Assez Bien",0,IF(DW4="Satisfaisant",0,IF(DW4="Moyen",0,IF(DW4="A Améliorer",0,IF(DW4="Nul",0,FALSE)))))))</f>
        <v>1</v>
      </c>
      <c r="DY4" s="2">
        <f>IFERROR(RANK(DV4,DV$4:DV$21)+COUNTIF(DV4:DV$21,DV4)-1,"")</f>
        <v>5</v>
      </c>
      <c r="DZ4" s="2">
        <v>1</v>
      </c>
      <c r="EA4" s="3" t="s">
        <v>2</v>
      </c>
      <c r="EB4" s="6">
        <f>IFERROR(VLOOKUP(SMALL(DY$4:DY$21,DZ4),DY$4:DZ$21,2,0),"")</f>
        <v>12</v>
      </c>
      <c r="EC4" s="12" t="str">
        <f t="shared" ref="EC4:EC21" si="26">IFERROR(VLOOKUP(SMALL(DZ$4:DZ$21,EB4),DZ$4:EB$21,2,0),"")</f>
        <v>ELEVE.12</v>
      </c>
      <c r="ED4" s="17">
        <f t="shared" ref="ED4:ED21" si="27">IFERROR(INDEX(DV$4:DV$21,MATCH(EC4,DS$4:DS$21,0)),"")</f>
        <v>1</v>
      </c>
      <c r="EE4" s="18" t="str">
        <f>IF(AND(ED4&gt;=0%,ED4&lt;30%),"Nul",IF(AND(ED4&gt;=30%,ED4&lt;40%),"A Améliorer",IF(AND(ED4&gt;=40%,ED4&lt;50%),"Moyen",IF(AND(ED4&gt;=50%,ED4&lt;55%),"Satisfaisant",IF(AND(ED4&gt;=55%,ED4&lt;60%),"Assez Bien",IF(AND(ED4&gt;=60%,ED4&lt;80%),"Bien",IF(AND(ED4&gt;=80%,ED4&lt;101%),"Très Bien","")))))))</f>
        <v>Très Bien</v>
      </c>
      <c r="EG4" s="4">
        <v>1</v>
      </c>
      <c r="EH4" s="3" t="s">
        <v>2</v>
      </c>
      <c r="EI4" s="4">
        <v>1</v>
      </c>
      <c r="EJ4" s="4">
        <v>0</v>
      </c>
      <c r="EK4" s="5">
        <f>IFERROR(EJ4/EI4,"")</f>
        <v>0</v>
      </c>
      <c r="EL4" s="18" t="str">
        <f>IF(AND(EK4&gt;=0%,EK4&lt;30%),"Nul",IF(AND(EK4&gt;=30%,EK4&lt;40%),"A Améliorer",IF(AND(EK4&gt;=40%,EK4&lt;50%),"Moyen",IF(AND(EK4&gt;=50%,EK4&lt;55%),"Satisfaisant",IF(AND(EK4&gt;=55%,EK4&lt;60%),"Assez Bien",IF(AND(EK4&gt;=60%,EK4&lt;80%),"Bien",IF(AND(EK4&gt;=80%,EK4&lt;101%),"Très Bien","")))))))</f>
        <v>Nul</v>
      </c>
      <c r="EM4" s="20">
        <f t="shared" ref="EM4:EM21" si="28">IF(EL4="Très Bien",2,IF(EL4="Bien",1,IF(EL4="Assez Bien",0,IF(EL4="Satisfaisant",0,IF(EL4="Moyen",0,IF(EL4="A Améliorer",0,IF(EL4="Nul",0,FALSE)))))))</f>
        <v>0</v>
      </c>
      <c r="EN4" s="2">
        <f>IFERROR(RANK(EK4,EK$4:EK$21)+COUNTIF(EK4:EK$21,EK4)-1,"")</f>
        <v>18</v>
      </c>
      <c r="EO4" s="2">
        <v>1</v>
      </c>
      <c r="EP4" s="3" t="s">
        <v>2</v>
      </c>
      <c r="EQ4" s="6">
        <f>IFERROR(VLOOKUP(SMALL(EN$4:EN$21,EO4),EN$4:EO$21,2,0),"")</f>
        <v>14</v>
      </c>
      <c r="ER4" s="12" t="str">
        <f t="shared" ref="ER4:ER21" si="29">IFERROR(VLOOKUP(SMALL(EO$4:EO$21,EQ4),EO$4:EQ$21,2,0),"")</f>
        <v>ELEVE.14</v>
      </c>
      <c r="ES4" s="17">
        <f t="shared" ref="ES4:ES21" si="30">IFERROR(INDEX(EK$4:EK$21,MATCH(ER4,EH$4:EH$21,0)),"")</f>
        <v>1</v>
      </c>
      <c r="ET4" s="18" t="str">
        <f>IF(AND(ES4&gt;=0%,ES4&lt;30%),"Nul",IF(AND(ES4&gt;=30%,ES4&lt;40%),"A Améliorer",IF(AND(ES4&gt;=40%,ES4&lt;50%),"Moyen",IF(AND(ES4&gt;=50%,ES4&lt;55%),"Satisfaisant",IF(AND(ES4&gt;=55%,ES4&lt;60%),"Assez Bien",IF(AND(ES4&gt;=60%,ES4&lt;80%),"Bien",IF(AND(ES4&gt;=80%,ES4&lt;101%),"Très Bien","")))))))</f>
        <v>Très Bien</v>
      </c>
      <c r="EV4" s="4">
        <v>1</v>
      </c>
      <c r="EW4" s="3" t="s">
        <v>2</v>
      </c>
      <c r="EX4" s="4">
        <v>3</v>
      </c>
      <c r="EY4" s="4">
        <v>0</v>
      </c>
      <c r="EZ4" s="5">
        <f>IFERROR(EY4/EX4,"")</f>
        <v>0</v>
      </c>
      <c r="FA4" s="18" t="str">
        <f>IF(AND(EZ4&gt;=0%,EZ4&lt;30%),"Nul",IF(AND(EZ4&gt;=30%,EZ4&lt;40%),"A Améliorer",IF(AND(EZ4&gt;=40%,EZ4&lt;50%),"Moyen",IF(AND(EZ4&gt;=50%,EZ4&lt;55%),"Satisfaisant",IF(AND(EZ4&gt;=55%,EZ4&lt;60%),"Assez Bien",IF(AND(EZ4&gt;=60%,EZ4&lt;80%),"Bien",IF(AND(EZ4&gt;=80%,EZ4&lt;101%),"Très Bien","")))))))</f>
        <v>Nul</v>
      </c>
      <c r="FB4" s="20">
        <f t="shared" ref="FB4:FB21" si="31">IF(FA4="Très Bien",2,IF(FA4="Bien",1,IF(FA4="Assez Bien",0,IF(FA4="Satisfaisant",0,IF(FA4="Moyen",0,IF(FA4="A Améliorer",0,IF(FA4="Nul",0,FALSE)))))))</f>
        <v>0</v>
      </c>
      <c r="FC4" s="2">
        <f>IFERROR(RANK(EZ4,EZ$4:EZ$21)+COUNTIF(EZ4:EZ$21,EZ4)-1,"")</f>
        <v>18</v>
      </c>
      <c r="FD4" s="2">
        <v>1</v>
      </c>
      <c r="FE4" s="3" t="s">
        <v>2</v>
      </c>
      <c r="FF4" s="6">
        <f>IFERROR(VLOOKUP(SMALL(FC$4:FC$21,FD4),FC$4:FD$21,2,0),"")</f>
        <v>5</v>
      </c>
      <c r="FG4" s="12" t="str">
        <f t="shared" ref="FG4:FG21" si="32">IFERROR(VLOOKUP(SMALL(FD$4:FD$21,FF4),FD$4:FF$21,2,0),"")</f>
        <v>ELEVE.5</v>
      </c>
      <c r="FH4" s="17">
        <f t="shared" ref="FH4:FH21" si="33">IFERROR(INDEX(EZ$4:EZ$21,MATCH(FG4,EW$4:EW$21,0)),"")</f>
        <v>1</v>
      </c>
      <c r="FI4" s="18" t="str">
        <f>IF(AND(FH4&gt;=0%,FH4&lt;30%),"Nul",IF(AND(FH4&gt;=30%,FH4&lt;40%),"A Améliorer",IF(AND(FH4&gt;=40%,FH4&lt;50%),"Moyen",IF(AND(FH4&gt;=50%,FH4&lt;55%),"Satisfaisant",IF(AND(FH4&gt;=55%,FH4&lt;60%),"Assez Bien",IF(AND(FH4&gt;=60%,FH4&lt;80%),"Bien",IF(AND(FH4&gt;=80%,FH4&lt;101%),"Très Bien","")))))))</f>
        <v>Très Bien</v>
      </c>
      <c r="FK4" s="4">
        <v>1</v>
      </c>
      <c r="FL4" s="3" t="s">
        <v>2</v>
      </c>
      <c r="FM4" s="4">
        <v>3</v>
      </c>
      <c r="FN4" s="4">
        <v>2</v>
      </c>
      <c r="FO4" s="5">
        <f>IFERROR(FN4/FM4,"")</f>
        <v>0.66666666666666663</v>
      </c>
      <c r="FP4" s="18" t="str">
        <f>IF(AND(FO4&gt;=0%,FO4&lt;30%),"Nul",IF(AND(FO4&gt;=30%,FO4&lt;40%),"A Améliorer",IF(AND(FO4&gt;=40%,FO4&lt;50%),"Moyen",IF(AND(FO4&gt;=50%,FO4&lt;55%),"Satisfaisant",IF(AND(FO4&gt;=55%,FO4&lt;60%),"Assez Bien",IF(AND(FO4&gt;=60%,FO4&lt;80%),"Bien",IF(AND(FO4&gt;=80%,FO4&lt;101%),"Très Bien","")))))))</f>
        <v>Bien</v>
      </c>
      <c r="FQ4" s="20">
        <f t="shared" ref="FQ4:FQ21" si="34">IF(FP4="Très Bien",2,IF(FP4="Bien",1,IF(FP4="Assez Bien",0,IF(FP4="Satisfaisant",0,IF(FP4="Moyen",0,IF(FP4="A Améliorer",0,IF(FP4="Nul",0,FALSE)))))))</f>
        <v>1</v>
      </c>
      <c r="FR4" s="2">
        <f>IFERROR(RANK(FO4,FO$4:FO$21)+COUNTIF(FO4:FO$21,FO4)-1,"")</f>
        <v>4</v>
      </c>
      <c r="FS4" s="2">
        <v>1</v>
      </c>
      <c r="FT4" s="3" t="s">
        <v>2</v>
      </c>
      <c r="FU4" s="6">
        <f>IFERROR(VLOOKUP(SMALL(FR$4:FR$21,FS4),FR$4:FS$21,2,0),"")</f>
        <v>4</v>
      </c>
      <c r="FV4" s="12" t="str">
        <f t="shared" ref="FV4:FV21" si="35">IFERROR(VLOOKUP(SMALL(FS$4:FS$21,FU4),FS$4:FU$21,2,0),"")</f>
        <v>ELEVE.4</v>
      </c>
      <c r="FW4" s="17">
        <f t="shared" ref="FW4:FW21" si="36">IFERROR(INDEX(FO$4:FO$21,MATCH(FV4,FL$4:FL$21,0)),"")</f>
        <v>1</v>
      </c>
      <c r="FX4" s="18" t="str">
        <f>IF(AND(FW4&gt;=0%,FW4&lt;30%),"Nul",IF(AND(FW4&gt;=30%,FW4&lt;40%),"A Améliorer",IF(AND(FW4&gt;=40%,FW4&lt;50%),"Moyen",IF(AND(FW4&gt;=50%,FW4&lt;55%),"Satisfaisant",IF(AND(FW4&gt;=55%,FW4&lt;60%),"Assez Bien",IF(AND(FW4&gt;=60%,FW4&lt;80%),"Bien",IF(AND(FW4&gt;=80%,FW4&lt;101%),"Très Bien","")))))))</f>
        <v>Très Bien</v>
      </c>
      <c r="FZ4" s="4">
        <v>1</v>
      </c>
      <c r="GA4" s="3" t="s">
        <v>2</v>
      </c>
      <c r="GB4" s="4">
        <v>2</v>
      </c>
      <c r="GC4" s="4">
        <v>1</v>
      </c>
      <c r="GD4" s="5">
        <f>IFERROR(GC4/GB4,"")</f>
        <v>0.5</v>
      </c>
      <c r="GE4" s="18" t="str">
        <f>IF(AND(GD4&gt;=0%,GD4&lt;30%),"Nul",IF(AND(GD4&gt;=30%,GD4&lt;40%),"A Améliorer",IF(AND(GD4&gt;=40%,GD4&lt;50%),"Moyen",IF(AND(GD4&gt;=50%,GD4&lt;55%),"Satisfaisant",IF(AND(GD4&gt;=55%,GD4&lt;60%),"Assez Bien",IF(AND(GD4&gt;=60%,GD4&lt;80%),"Bien",IF(AND(GD4&gt;=80%,GD4&lt;101%),"Très Bien","")))))))</f>
        <v>Satisfaisant</v>
      </c>
      <c r="GF4" s="20">
        <f t="shared" ref="GF4:GF21" si="37">IF(GE4="Très Bien",2,IF(GE4="Bien",1,IF(GE4="Assez Bien",0,IF(GE4="Satisfaisant",0,IF(GE4="Moyen",0,IF(GE4="A Améliorer",0,IF(GE4="Nul",0,FALSE)))))))</f>
        <v>0</v>
      </c>
      <c r="GG4" s="2">
        <f>IFERROR(RANK(GD4,GD$4:GD$21)+COUNTIF(GD4:GD$21,GD4)-1,"")</f>
        <v>9</v>
      </c>
      <c r="GH4" s="2">
        <v>1</v>
      </c>
      <c r="GI4" s="3" t="s">
        <v>2</v>
      </c>
      <c r="GJ4" s="6">
        <f>IFERROR(VLOOKUP(SMALL(GG$4:GG$21,GH4),GG$4:GH$21,2,0),"")</f>
        <v>10</v>
      </c>
      <c r="GK4" s="12" t="str">
        <f t="shared" ref="GK4:GK21" si="38">IFERROR(VLOOKUP(SMALL(GH$4:GH$21,GJ4),GH$4:GJ$21,2,0),"")</f>
        <v>ELEVE.10</v>
      </c>
      <c r="GL4" s="17">
        <f t="shared" ref="GL4:GL21" si="39">IFERROR(INDEX(GD$4:GD$21,MATCH(GK4,GA$4:GA$21,0)),"")</f>
        <v>1</v>
      </c>
      <c r="GM4" s="18" t="str">
        <f>IF(AND(GL4&gt;=0%,GL4&lt;30%),"Nul",IF(AND(GL4&gt;=30%,GL4&lt;40%),"A Améliorer",IF(AND(GL4&gt;=40%,GL4&lt;50%),"Moyen",IF(AND(GL4&gt;=50%,GL4&lt;55%),"Satisfaisant",IF(AND(GL4&gt;=55%,GL4&lt;60%),"Assez Bien",IF(AND(GL4&gt;=60%,GL4&lt;80%),"Bien",IF(AND(GL4&gt;=80%,GL4&lt;101%),"Très Bien","")))))))</f>
        <v>Très Bien</v>
      </c>
      <c r="GO4" s="4">
        <v>1</v>
      </c>
      <c r="GP4" s="3" t="s">
        <v>2</v>
      </c>
      <c r="GQ4" s="4">
        <v>2</v>
      </c>
      <c r="GR4" s="4">
        <v>1</v>
      </c>
      <c r="GS4" s="5">
        <f>IFERROR(GR4/GQ4,"")</f>
        <v>0.5</v>
      </c>
      <c r="GT4" s="18" t="str">
        <f>IF(AND(GS4&gt;=0%,GS4&lt;30%),"Nul",IF(AND(GS4&gt;=30%,GS4&lt;40%),"A Améliorer",IF(AND(GS4&gt;=40%,GS4&lt;50%),"Moyen",IF(AND(GS4&gt;=50%,GS4&lt;55%),"Satisfaisant",IF(AND(GS4&gt;=55%,GS4&lt;60%),"Assez Bien",IF(AND(GS4&gt;=60%,GS4&lt;80%),"Bien",IF(AND(GS4&gt;=80%,GS4&lt;101%),"Très Bien","")))))))</f>
        <v>Satisfaisant</v>
      </c>
      <c r="GU4" s="20">
        <f t="shared" ref="GU4:GU21" si="40">IF(GT4="Très Bien",2,IF(GT4="Bien",1,IF(GT4="Assez Bien",0,IF(GT4="Satisfaisant",0,IF(GT4="Moyen",0,IF(GT4="A Améliorer",0,IF(GT4="Nul",0,FALSE)))))))</f>
        <v>0</v>
      </c>
      <c r="GV4" s="2">
        <f>IFERROR(RANK(GS4,GS$4:GS$21)+COUNTIF(GS4:GS$21,GS4)-1,"")</f>
        <v>10</v>
      </c>
      <c r="GW4" s="2">
        <v>1</v>
      </c>
      <c r="GX4" s="3" t="s">
        <v>2</v>
      </c>
      <c r="GY4" s="6">
        <f>IFERROR(VLOOKUP(SMALL(GV$4:GV$21,GW4),GV$4:GW$21,2,0),"")</f>
        <v>7</v>
      </c>
      <c r="GZ4" s="12" t="str">
        <f t="shared" ref="GZ4:GZ21" si="41">IFERROR(VLOOKUP(SMALL(GW$4:GW$21,GY4),GW$4:GY$21,2,0),"")</f>
        <v>ELEVE.7</v>
      </c>
      <c r="HA4" s="17">
        <f t="shared" ref="HA4:HA21" si="42">IFERROR(INDEX(GS$4:GS$21,MATCH(GZ4,GP$4:GP$21,0)),"")</f>
        <v>1</v>
      </c>
      <c r="HB4" s="18" t="str">
        <f>IF(AND(HA4&gt;=0%,HA4&lt;30%),"Nul",IF(AND(HA4&gt;=30%,HA4&lt;40%),"A Améliorer",IF(AND(HA4&gt;=40%,HA4&lt;50%),"Moyen",IF(AND(HA4&gt;=50%,HA4&lt;55%),"Satisfaisant",IF(AND(HA4&gt;=55%,HA4&lt;60%),"Assez Bien",IF(AND(HA4&gt;=60%,HA4&lt;80%),"Bien",IF(AND(HA4&gt;=80%,HA4&lt;101%),"Très Bien","")))))))</f>
        <v>Très Bien</v>
      </c>
      <c r="HC4" s="19"/>
      <c r="HD4" s="4">
        <v>1</v>
      </c>
      <c r="HE4" s="3" t="s">
        <v>2</v>
      </c>
      <c r="HF4" s="4">
        <v>2</v>
      </c>
      <c r="HG4" s="4">
        <v>2</v>
      </c>
      <c r="HH4" s="5">
        <f>IFERROR(HG4/HF4,"")</f>
        <v>1</v>
      </c>
      <c r="HI4" s="18" t="str">
        <f>IF(AND(HH4&gt;=0%,HH4&lt;30%),"Nul",IF(AND(HH4&gt;=30%,HH4&lt;40%),"A Améliorer",IF(AND(HH4&gt;=40%,HH4&lt;50%),"Moyen",IF(AND(HH4&gt;=50%,HH4&lt;55%),"Satisfaisant",IF(AND(HH4&gt;=55%,HH4&lt;60%),"Assez Bien",IF(AND(HH4&gt;=60%,HH4&lt;80%),"Bien",IF(AND(HH4&gt;=80%,HH4&lt;101%),"Très Bien","")))))))</f>
        <v>Très Bien</v>
      </c>
      <c r="HJ4" s="20">
        <f t="shared" ref="HJ4:HJ21" si="43">IF(HI4="Très Bien",2,IF(HI4="Bien",1,IF(HI4="Assez Bien",0,IF(HI4="Satisfaisant",0,IF(HI4="Moyen",0,IF(HI4="A Améliorer",0,IF(HI4="Nul",0,FALSE)))))))</f>
        <v>2</v>
      </c>
      <c r="HK4" s="2">
        <f>IFERROR(RANK(HH4,HH$4:HH$21)+COUNTIF(HH4:HH$21,HH4)-1,"")</f>
        <v>2</v>
      </c>
      <c r="HL4" s="2">
        <v>1</v>
      </c>
      <c r="HM4" s="3" t="s">
        <v>2</v>
      </c>
      <c r="HN4" s="6">
        <f>IFERROR(VLOOKUP(SMALL(HK$4:HK$21,HL4),HK$4:HL$21,2,0),"")</f>
        <v>10</v>
      </c>
      <c r="HO4" s="12" t="str">
        <f t="shared" ref="HO4:HO21" si="44">IFERROR(VLOOKUP(SMALL(HL$4:HL$21,HN4),HL$4:HN$21,2,0),"")</f>
        <v>ELEVE.10</v>
      </c>
      <c r="HP4" s="17">
        <f t="shared" ref="HP4:HP21" si="45">IFERROR(INDEX(HH$4:HH$21,MATCH(HO4,HE$4:HE$21,0)),"")</f>
        <v>1</v>
      </c>
      <c r="HQ4" s="18" t="str">
        <f>IF(AND(HP4&gt;=0%,HP4&lt;30%),"Nul",IF(AND(HP4&gt;=30%,HP4&lt;40%),"A Améliorer",IF(AND(HP4&gt;=40%,HP4&lt;50%),"Moyen",IF(AND(HP4&gt;=50%,HP4&lt;55%),"Satisfaisant",IF(AND(HP4&gt;=55%,HP4&lt;60%),"Assez Bien",IF(AND(HP4&gt;=60%,HP4&lt;80%),"Bien",IF(AND(HP4&gt;=80%,HP4&lt;101%),"Très Bien","")))))))</f>
        <v>Très Bien</v>
      </c>
      <c r="HR4" s="19"/>
      <c r="HS4" s="4">
        <v>1</v>
      </c>
      <c r="HT4" s="3" t="s">
        <v>2</v>
      </c>
      <c r="HU4" s="4">
        <v>4</v>
      </c>
      <c r="HV4" s="4">
        <v>3</v>
      </c>
      <c r="HW4" s="5">
        <f>IFERROR(HV4/HU4,"")</f>
        <v>0.75</v>
      </c>
      <c r="HX4" s="18" t="str">
        <f>IF(AND(HW4&gt;=0%,HW4&lt;30%),"Nul",IF(AND(HW4&gt;=30%,HW4&lt;40%),"A Améliorer",IF(AND(HW4&gt;=40%,HW4&lt;50%),"Moyen",IF(AND(HW4&gt;=50%,HW4&lt;55%),"Satisfaisant",IF(AND(HW4&gt;=55%,HW4&lt;60%),"Assez Bien",IF(AND(HW4&gt;=60%,HW4&lt;80%),"Bien",IF(AND(HW4&gt;=80%,HW4&lt;101%),"Très Bien","")))))))</f>
        <v>Bien</v>
      </c>
      <c r="HY4" s="20">
        <f t="shared" ref="HY4:HY21" si="46">IF(HX4="Très Bien",2,IF(HX4="Bien",1,IF(HX4="Assez Bien",0,IF(HX4="Satisfaisant",0,IF(HX4="Moyen",0,IF(HX4="A Améliorer",0,IF(HX4="Nul",0,FALSE)))))))</f>
        <v>1</v>
      </c>
      <c r="HZ4" s="2">
        <f>IFERROR(RANK(HW4,HW$4:HW$21)+COUNTIF(HW4:HW$21,HW4)-1,"")</f>
        <v>3</v>
      </c>
      <c r="IA4" s="2">
        <v>1</v>
      </c>
      <c r="IB4" s="3" t="s">
        <v>2</v>
      </c>
      <c r="IC4" s="6">
        <f>IFERROR(VLOOKUP(SMALL(HZ$4:HZ$21,IA4),HZ$4:IA$21,2,0),"")</f>
        <v>13</v>
      </c>
      <c r="ID4" s="12" t="str">
        <f t="shared" ref="ID4:ID21" si="47">IFERROR(VLOOKUP(SMALL(IA$4:IA$21,IC4),IA$4:IC$21,2,0),"")</f>
        <v>ELEVE.13</v>
      </c>
      <c r="IE4" s="17">
        <f t="shared" ref="IE4:IE21" si="48">IFERROR(INDEX(HW$4:HW$21,MATCH(ID4,HT$4:HT$21,0)),"")</f>
        <v>0.8</v>
      </c>
      <c r="IF4" s="18" t="str">
        <f>IF(AND(IE4&gt;=0%,IE4&lt;30%),"Nul",IF(AND(IE4&gt;=30%,IE4&lt;40%),"A Améliorer",IF(AND(IE4&gt;=40%,IE4&lt;50%),"Moyen",IF(AND(IE4&gt;=50%,IE4&lt;55%),"Satisfaisant",IF(AND(IE4&gt;=55%,IE4&lt;60%),"Assez Bien",IF(AND(IE4&gt;=60%,IE4&lt;80%),"Bien",IF(AND(IE4&gt;=80%,IE4&lt;101%),"Très Bien","")))))))</f>
        <v>Très Bien</v>
      </c>
      <c r="IG4" s="19"/>
      <c r="IH4" s="4">
        <v>1</v>
      </c>
      <c r="II4" s="3" t="s">
        <v>2</v>
      </c>
      <c r="IJ4" s="4">
        <v>5</v>
      </c>
      <c r="IK4" s="4">
        <v>3</v>
      </c>
      <c r="IL4" s="5">
        <f>IFERROR(IK4/IJ4,"")</f>
        <v>0.6</v>
      </c>
      <c r="IM4" s="18" t="str">
        <f>IF(AND(IL4&gt;=0%,IL4&lt;30%),"Nul",IF(AND(IL4&gt;=30%,IL4&lt;40%),"A Améliorer",IF(AND(IL4&gt;=40%,IL4&lt;50%),"Moyen",IF(AND(IL4&gt;=50%,IL4&lt;55%),"Satisfaisant",IF(AND(IL4&gt;=55%,IL4&lt;60%),"Assez Bien",IF(AND(IL4&gt;=60%,IL4&lt;80%),"Bien",IF(AND(IL4&gt;=80%,IL4&lt;101%),"Très Bien","")))))))</f>
        <v>Bien</v>
      </c>
      <c r="IN4" s="20">
        <f t="shared" ref="IN4:IN21" si="49">IF(IM4="Très Bien",2,IF(IM4="Bien",1,IF(IM4="Assez Bien",0,IF(IM4="Satisfaisant",0,IF(IM4="Moyen",0,IF(IM4="A Améliorer",0,IF(IM4="Nul",0,FALSE)))))))</f>
        <v>1</v>
      </c>
      <c r="IO4" s="2">
        <f>IFERROR(RANK(IL4,IL$4:IL$21)+COUNTIF(IL4:IL$21,IL4)-1,"")</f>
        <v>8</v>
      </c>
      <c r="IP4" s="2">
        <v>1</v>
      </c>
      <c r="IQ4" s="3" t="s">
        <v>2</v>
      </c>
      <c r="IR4" s="6">
        <f>IFERROR(VLOOKUP(SMALL(IO$4:IO$21,IP4),IO$4:IP$21,2,0),"")</f>
        <v>16</v>
      </c>
      <c r="IS4" s="12" t="str">
        <f t="shared" ref="IS4:IS21" si="50">IFERROR(VLOOKUP(SMALL(IP$4:IP$21,IR4),IP$4:IR$21,2,0),"")</f>
        <v>ELEVE.16</v>
      </c>
      <c r="IT4" s="17">
        <f t="shared" ref="IT4:IT21" si="51">IFERROR(INDEX(IL$4:IL$21,MATCH(IS4,II$4:II$21,0)),"")</f>
        <v>1</v>
      </c>
      <c r="IU4" s="18" t="str">
        <f>IF(AND(IT4&gt;=0%,IT4&lt;30%),"Nul",IF(AND(IT4&gt;=30%,IT4&lt;40%),"A Améliorer",IF(AND(IT4&gt;=40%,IT4&lt;50%),"Moyen",IF(AND(IT4&gt;=50%,IT4&lt;55%),"Satisfaisant",IF(AND(IT4&gt;=55%,IT4&lt;60%),"Assez Bien",IF(AND(IT4&gt;=60%,IT4&lt;80%),"Bien",IF(AND(IT4&gt;=80%,IT4&lt;101%),"Très Bien","")))))))</f>
        <v>Très Bien</v>
      </c>
      <c r="IV4" s="19"/>
      <c r="IW4" s="4">
        <v>1</v>
      </c>
      <c r="IX4" s="3" t="s">
        <v>2</v>
      </c>
      <c r="IY4" s="4">
        <v>1</v>
      </c>
      <c r="IZ4" s="4">
        <v>0</v>
      </c>
      <c r="JA4" s="5">
        <f>IFERROR(IZ4/IY4,"")</f>
        <v>0</v>
      </c>
      <c r="JB4" s="18" t="str">
        <f>IF(AND(JA4&gt;=0%,JA4&lt;30%),"Nul",IF(AND(JA4&gt;=30%,JA4&lt;40%),"A Améliorer",IF(AND(JA4&gt;=40%,JA4&lt;50%),"Moyen",IF(AND(JA4&gt;=50%,JA4&lt;55%),"Satisfaisant",IF(AND(JA4&gt;=55%,JA4&lt;60%),"Assez Bien",IF(AND(JA4&gt;=60%,JA4&lt;80%),"Bien",IF(AND(JA4&gt;=80%,JA4&lt;101%),"Très Bien","")))))))</f>
        <v>Nul</v>
      </c>
      <c r="JC4" s="20">
        <f t="shared" ref="JC4:JC21" si="52">IF(JB4="Très Bien",2,IF(JB4="Bien",1,IF(JB4="Assez Bien",0,IF(JB4="Satisfaisant",0,IF(JB4="Moyen",0,IF(JB4="A Améliorer",0,IF(JB4="Nul",0,FALSE)))))))</f>
        <v>0</v>
      </c>
      <c r="JD4" s="2">
        <f>IFERROR(RANK(JA4,JA$4:JA$21)+COUNTIF(JA4:JA$21,JA4)-1,"")</f>
        <v>18</v>
      </c>
      <c r="JE4" s="2">
        <v>1</v>
      </c>
      <c r="JF4" s="3" t="s">
        <v>2</v>
      </c>
      <c r="JG4" s="6">
        <f>IFERROR(VLOOKUP(SMALL(JD$4:JD$21,JE4),JD$4:JE$21,2,0),"")</f>
        <v>16</v>
      </c>
      <c r="JH4" s="12" t="str">
        <f t="shared" ref="JH4:JH21" si="53">IFERROR(VLOOKUP(SMALL(JE$4:JE$21,JG4),JE$4:JG$21,2,0),"")</f>
        <v>ELEVE.16</v>
      </c>
      <c r="JI4" s="17">
        <f t="shared" ref="JI4:JI21" si="54">IFERROR(INDEX(JA$4:JA$21,MATCH(JH4,IX$4:IX$21,0)),"")</f>
        <v>0.66666666666666663</v>
      </c>
      <c r="JJ4" s="18" t="str">
        <f>IF(AND(JI4&gt;=0%,JI4&lt;30%),"Nul",IF(AND(JI4&gt;=30%,JI4&lt;40%),"A Améliorer",IF(AND(JI4&gt;=40%,JI4&lt;50%),"Moyen",IF(AND(JI4&gt;=50%,JI4&lt;55%),"Satisfaisant",IF(AND(JI4&gt;=55%,JI4&lt;60%),"Assez Bien",IF(AND(JI4&gt;=60%,JI4&lt;80%),"Bien",IF(AND(JI4&gt;=80%,JI4&lt;101%),"Très Bien","")))))))</f>
        <v>Bien</v>
      </c>
      <c r="JK4" s="19"/>
      <c r="JL4" s="4">
        <v>1</v>
      </c>
      <c r="JM4" s="3" t="s">
        <v>2</v>
      </c>
      <c r="JN4" s="4">
        <v>2</v>
      </c>
      <c r="JO4" s="4">
        <v>2</v>
      </c>
      <c r="JP4" s="5">
        <f>IFERROR(JO4/JN4,"")</f>
        <v>1</v>
      </c>
      <c r="JQ4" s="18" t="str">
        <f>IF(AND(JP4&gt;=0%,JP4&lt;30%),"Nul",IF(AND(JP4&gt;=30%,JP4&lt;40%),"A Améliorer",IF(AND(JP4&gt;=40%,JP4&lt;50%),"Moyen",IF(AND(JP4&gt;=50%,JP4&lt;55%),"Satisfaisant",IF(AND(JP4&gt;=55%,JP4&lt;60%),"Assez Bien",IF(AND(JP4&gt;=60%,JP4&lt;80%),"Bien",IF(AND(JP4&gt;=80%,JP4&lt;101%),"Très Bien","")))))))</f>
        <v>Très Bien</v>
      </c>
      <c r="JR4" s="20">
        <f t="shared" ref="JR4:JR21" si="55">IF(JQ4="Très Bien",2,IF(JQ4="Bien",1,IF(JQ4="Assez Bien",0,IF(JQ4="Satisfaisant",0,IF(JQ4="Moyen",0,IF(JQ4="A Améliorer",0,IF(JQ4="Nul",0,FALSE)))))))</f>
        <v>2</v>
      </c>
      <c r="JS4" s="2">
        <f>IFERROR(RANK(JP4,JP$4:JP$21)+COUNTIF(JP4:JP$21,JP4)-1,"")</f>
        <v>2</v>
      </c>
      <c r="JT4" s="2">
        <v>1</v>
      </c>
      <c r="JU4" s="3" t="s">
        <v>2</v>
      </c>
      <c r="JV4" s="6">
        <f>IFERROR(VLOOKUP(SMALL(JS$4:JS$21,JT4),JS$4:JT$21,2,0),"")</f>
        <v>14</v>
      </c>
      <c r="JW4" s="12" t="str">
        <f t="shared" ref="JW4:JW21" si="56">IFERROR(VLOOKUP(SMALL(JT$4:JT$21,JV4),JT$4:JV$21,2,0),"")</f>
        <v>ELEVE.14</v>
      </c>
      <c r="JX4" s="17">
        <f t="shared" ref="JX4:JX21" si="57">IFERROR(INDEX(JP$4:JP$21,MATCH(JW4,JM$4:JM$21,0)),"")</f>
        <v>1</v>
      </c>
      <c r="JY4" s="18" t="str">
        <f>IF(AND(JX4&gt;=0%,JX4&lt;30%),"Nul",IF(AND(JX4&gt;=30%,JX4&lt;40%),"A Améliorer",IF(AND(JX4&gt;=40%,JX4&lt;50%),"Moyen",IF(AND(JX4&gt;=50%,JX4&lt;55%),"Satisfaisant",IF(AND(JX4&gt;=55%,JX4&lt;60%),"Assez Bien",IF(AND(JX4&gt;=60%,JX4&lt;80%),"Bien",IF(AND(JX4&gt;=80%,JX4&lt;101%),"Très Bien","")))))))</f>
        <v>Très Bien</v>
      </c>
      <c r="JZ4" s="19"/>
      <c r="KA4" s="4">
        <v>1</v>
      </c>
      <c r="KB4" s="3" t="s">
        <v>2</v>
      </c>
      <c r="KC4" s="4">
        <v>5</v>
      </c>
      <c r="KD4" s="4">
        <v>2</v>
      </c>
      <c r="KE4" s="5">
        <f>IFERROR(KD4/KC4,"")</f>
        <v>0.4</v>
      </c>
      <c r="KF4" s="18" t="str">
        <f>IF(AND(KE4&gt;=0%,KE4&lt;30%),"Nul",IF(AND(KE4&gt;=30%,KE4&lt;40%),"A Améliorer",IF(AND(KE4&gt;=40%,KE4&lt;50%),"Moyen",IF(AND(KE4&gt;=50%,KE4&lt;55%),"Satisfaisant",IF(AND(KE4&gt;=55%,KE4&lt;60%),"Assez Bien",IF(AND(KE4&gt;=60%,KE4&lt;80%),"Bien",IF(AND(KE4&gt;=80%,KE4&lt;101%),"Très Bien","")))))))</f>
        <v>Moyen</v>
      </c>
      <c r="KG4" s="20">
        <f t="shared" ref="KG4:KG21" si="58">IF(KF4="Très Bien",2,IF(KF4="Bien",1,IF(KF4="Assez Bien",0,IF(KF4="Satisfaisant",0,IF(KF4="Moyen",0,IF(KF4="A Améliorer",0,IF(KF4="Nul",0,FALSE)))))))</f>
        <v>0</v>
      </c>
      <c r="KH4" s="2">
        <f>IFERROR(RANK(KE4,KE$4:KE$21)+COUNTIF(KE4:KE$21,KE4)-1,"")</f>
        <v>8</v>
      </c>
      <c r="KI4" s="2">
        <v>1</v>
      </c>
      <c r="KJ4" s="3" t="s">
        <v>2</v>
      </c>
      <c r="KK4" s="6">
        <f>IFERROR(VLOOKUP(SMALL(KH$4:KH$21,KI4),KH$4:KI$21,2,0),"")</f>
        <v>8</v>
      </c>
      <c r="KL4" s="12" t="str">
        <f t="shared" ref="KL4:KL21" si="59">IFERROR(VLOOKUP(SMALL(KI$4:KI$21,KK4),KI$4:KK$21,2,0),"")</f>
        <v>ELEVE.8</v>
      </c>
      <c r="KM4" s="17">
        <f t="shared" ref="KM4:KM21" si="60">IFERROR(INDEX(KE$4:KE$21,MATCH(KL4,KB$4:KB$21,0)),"")</f>
        <v>1</v>
      </c>
      <c r="KN4" s="18" t="str">
        <f>IF(AND(KM4&gt;=0%,KM4&lt;30%),"Nul",IF(AND(KM4&gt;=30%,KM4&lt;40%),"A Améliorer",IF(AND(KM4&gt;=40%,KM4&lt;50%),"Moyen",IF(AND(KM4&gt;=50%,KM4&lt;55%),"Satisfaisant",IF(AND(KM4&gt;=55%,KM4&lt;60%),"Assez Bien",IF(AND(KM4&gt;=60%,KM4&lt;80%),"Bien",IF(AND(KM4&gt;=80%,KM4&lt;101%),"Très Bien","")))))))</f>
        <v>Très Bien</v>
      </c>
      <c r="KO4" s="24"/>
      <c r="KP4" s="4">
        <v>1</v>
      </c>
      <c r="KQ4" s="3" t="s">
        <v>2</v>
      </c>
      <c r="KR4" s="4">
        <f>(D4+S4+AH4+AW4+BL4+CA4+CP4+DE4+DT4+EI4+EX4+FM4+GB4+GQ4+HF4+HU4+IJ4+IY4+JN4+KC4)</f>
        <v>59</v>
      </c>
      <c r="KS4" s="4">
        <f>(E4+T4+AI4+AX4+BM4+CB4+CQ4+DF4+DU4+EJ4+EY4+FN4+GC4+GR4+HG4+HV4+IK4+IZ4+JO4+KD4)+(H4+W4+AL4+BA4+BP4+CE4+CT4+DI4+DX4+EM4+FB4+FQ4+GF4+GU4+HJ4+HY4+IN4+JC4+JR4+JO4)</f>
        <v>41</v>
      </c>
      <c r="KT4" s="5">
        <f>IFERROR(KS4/KR4,"")</f>
        <v>0.69491525423728817</v>
      </c>
      <c r="KU4" s="2">
        <f>IFERROR(RANK(KT4,KT$4:KT$21)+COUNTIF(KT4:KT$21,KT4)-1,"")</f>
        <v>4</v>
      </c>
      <c r="KV4" s="2">
        <v>1</v>
      </c>
      <c r="KW4" s="3" t="s">
        <v>2</v>
      </c>
      <c r="KX4" s="6">
        <f>IFERROR(VLOOKUP(SMALL(KU$4:KU$21,KV4),KU$4:KV$21,2,0),"")</f>
        <v>15</v>
      </c>
      <c r="KY4" s="12" t="str">
        <f t="shared" ref="KY4:KY21" si="61">IFERROR(VLOOKUP(SMALL(KV$4:KV$21,KX4),KV$4:KX$21,2,0),"")</f>
        <v>ELEVE.15</v>
      </c>
      <c r="KZ4" s="17">
        <f t="shared" ref="KZ4:KZ21" si="62">IFERROR(INDEX(KT$4:KT$21,MATCH(KY4,KQ$4:KQ$21,0)),"")</f>
        <v>0.97435897435897434</v>
      </c>
      <c r="LA4" s="18" t="str">
        <f>IF(AND(KZ4&gt;=0%,KZ4&lt;30%),"Nul",IF(AND(KZ4&gt;=30%,KZ4&lt;40%),"A Améliorer",IF(AND(KZ4&gt;=40%,KZ4&lt;50%),"Moyen",IF(AND(KZ4&gt;=50%,KZ4&lt;55%),"Satisfaisant",IF(AND(KZ4&gt;=55%,KZ4&lt;60%),"Assez Bien",IF(AND(KZ4&gt;=60%,KZ4&lt;80%),"Bien",IF(AND(KZ4&gt;=80%,KZ4&lt;101%),"Très Bien","")))))))</f>
        <v>Très Bien</v>
      </c>
    </row>
    <row r="5" spans="2:313" ht="15.75">
      <c r="B5" s="4">
        <v>2</v>
      </c>
      <c r="C5" s="3" t="s">
        <v>3</v>
      </c>
      <c r="D5" s="4">
        <v>5</v>
      </c>
      <c r="E5" s="4">
        <v>2</v>
      </c>
      <c r="F5" s="5">
        <f t="shared" ref="F5:F21" si="63">IFERROR(E5/D5,"")</f>
        <v>0.4</v>
      </c>
      <c r="G5" s="18" t="str">
        <f t="shared" ref="G5:G21" si="64">IF(AND(F5&gt;=0%,F5&lt;30%),"Nul",IF(AND(F5&gt;=30%,F5&lt;40%),"A Améliorer",IF(AND(F5&gt;=40%,F5&lt;50%),"Moyen",IF(AND(F5&gt;=50%,F5&lt;55%),"Satisfaisant",IF(AND(F5&gt;=55%,F5&lt;60%),"Assez Bien",IF(AND(F5&gt;=60%,F5&lt;80%),"Bien",IF(AND(F5&gt;=80%,F5&lt;101%),"Très Bien","")))))))</f>
        <v>Moyen</v>
      </c>
      <c r="H5" s="20">
        <f t="shared" si="0"/>
        <v>0</v>
      </c>
      <c r="I5" s="2">
        <f>IFERROR(RANK(F5,$F$4:$F$21)+COUNTIF(F5:F$21,F5)-1,"")</f>
        <v>9</v>
      </c>
      <c r="J5" s="2">
        <v>2</v>
      </c>
      <c r="K5" s="3" t="s">
        <v>3</v>
      </c>
      <c r="L5" s="6">
        <f t="shared" ref="L5:L21" si="65">IFERROR(VLOOKUP(SMALL(I$4:I$21,J5),I$4:J$21,2,0),"")</f>
        <v>5</v>
      </c>
      <c r="M5" s="12" t="str">
        <f t="shared" si="1"/>
        <v>ELEVE.5</v>
      </c>
      <c r="N5" s="5">
        <f t="shared" si="2"/>
        <v>1</v>
      </c>
      <c r="O5" s="18" t="str">
        <f t="shared" ref="O5:O21" si="66">IF(AND(N5&gt;=0%,N5&lt;30%),"Nul",IF(AND(N5&gt;=30%,N5&lt;40%),"A Améliorer",IF(AND(N5&gt;=40%,N5&lt;50%),"Moyen",IF(AND(N5&gt;=50%,N5&lt;55%),"Satisfaisant",IF(AND(N5&gt;=55%,N5&lt;60%),"Assez Bien",IF(AND(N5&gt;=60%,N5&lt;80%),"Bien",IF(AND(N5&gt;=80%,N5&lt;101%),"Très Bien","")))))))</f>
        <v>Très Bien</v>
      </c>
      <c r="Q5" s="4">
        <v>2</v>
      </c>
      <c r="R5" s="3" t="s">
        <v>3</v>
      </c>
      <c r="S5" s="4">
        <v>4</v>
      </c>
      <c r="T5" s="4">
        <v>3</v>
      </c>
      <c r="U5" s="5">
        <f t="shared" ref="U5:U21" si="67">IFERROR(T5/S5,"")</f>
        <v>0.75</v>
      </c>
      <c r="V5" s="18" t="str">
        <f t="shared" ref="V5:V21" si="68">IF(AND(U5&gt;=0%,U5&lt;30%),"Nul",IF(AND(U5&gt;=30%,U5&lt;40%),"A Améliorer",IF(AND(U5&gt;=40%,U5&lt;50%),"Moyen",IF(AND(U5&gt;=50%,U5&lt;55%),"Satisfaisant",IF(AND(U5&gt;=55%,U5&lt;60%),"Assez Bien",IF(AND(U5&gt;=60%,U5&lt;80%),"Bien",IF(AND(U5&gt;=80%,U5&lt;101%),"Très Bien","")))))))</f>
        <v>Bien</v>
      </c>
      <c r="W5" s="20">
        <f t="shared" si="3"/>
        <v>1</v>
      </c>
      <c r="X5" s="2">
        <f>IFERROR(RANK(U5,U$4:U$21)+COUNTIF(U5:U$21,U5)-1,"")</f>
        <v>7</v>
      </c>
      <c r="Y5" s="2">
        <v>2</v>
      </c>
      <c r="Z5" s="3" t="s">
        <v>3</v>
      </c>
      <c r="AA5" s="6">
        <f t="shared" ref="AA5:AA21" si="69">IFERROR(VLOOKUP(SMALL(X$4:X$21,Y5),X$4:Y$21,2,0),"")</f>
        <v>12</v>
      </c>
      <c r="AB5" s="12" t="str">
        <f t="shared" si="4"/>
        <v>ELEVE.12</v>
      </c>
      <c r="AC5" s="17">
        <f t="shared" si="5"/>
        <v>1</v>
      </c>
      <c r="AD5" s="18" t="str">
        <f t="shared" ref="AD5:AD21" si="70">IF(AND(AC5&gt;=0%,AC5&lt;30%),"Nul",IF(AND(AC5&gt;=30%,AC5&lt;40%),"A Améliorer",IF(AND(AC5&gt;=40%,AC5&lt;50%),"Moyen",IF(AND(AC5&gt;=50%,AC5&lt;55%),"Satisfaisant",IF(AND(AC5&gt;=55%,AC5&lt;60%),"Assez Bien",IF(AND(AC5&gt;=60%,AC5&lt;80%),"Bien",IF(AND(AC5&gt;=80%,AC5&lt;101%),"Très Bien","")))))))</f>
        <v>Très Bien</v>
      </c>
      <c r="AE5"/>
      <c r="AF5" s="4">
        <v>2</v>
      </c>
      <c r="AG5" s="3" t="s">
        <v>3</v>
      </c>
      <c r="AH5" s="4">
        <v>3</v>
      </c>
      <c r="AI5" s="4">
        <v>3</v>
      </c>
      <c r="AJ5" s="5">
        <f t="shared" ref="AJ5:AJ21" si="71">IFERROR(AI5/AH5,"")</f>
        <v>1</v>
      </c>
      <c r="AK5" s="18" t="str">
        <f t="shared" ref="AK5:AK21" si="72">IF(AND(AJ5&gt;=0%,AJ5&lt;30%),"Nul",IF(AND(AJ5&gt;=30%,AJ5&lt;40%),"A Améliorer",IF(AND(AJ5&gt;=40%,AJ5&lt;50%),"Moyen",IF(AND(AJ5&gt;=50%,AJ5&lt;55%),"Satisfaisant",IF(AND(AJ5&gt;=55%,AJ5&lt;60%),"Assez Bien",IF(AND(AJ5&gt;=60%,AJ5&lt;80%),"Bien",IF(AND(AJ5&gt;=80%,AJ5&lt;101%),"Très Bien","")))))))</f>
        <v>Très Bien</v>
      </c>
      <c r="AL5" s="20">
        <f t="shared" si="6"/>
        <v>2</v>
      </c>
      <c r="AM5" s="2">
        <f>IFERROR(RANK(AJ5,AJ$4:AJ$21)+COUNTIF(AJ5:AJ$21,AJ5)-1,"")</f>
        <v>2</v>
      </c>
      <c r="AN5" s="2">
        <v>2</v>
      </c>
      <c r="AO5" s="3" t="s">
        <v>3</v>
      </c>
      <c r="AP5" s="6">
        <f t="shared" ref="AP5:AP21" si="73">IFERROR(VLOOKUP(SMALL(AM$4:AM$21,AN5),AM$4:AN$21,2,0),"")</f>
        <v>2</v>
      </c>
      <c r="AQ5" s="12" t="str">
        <f t="shared" si="7"/>
        <v>ELEVE.2</v>
      </c>
      <c r="AR5" s="17">
        <f t="shared" si="8"/>
        <v>1</v>
      </c>
      <c r="AS5" s="18" t="str">
        <f t="shared" ref="AS5:AS21" si="74">IF(AND(AR5&gt;=0%,AR5&lt;30%),"Nul",IF(AND(AR5&gt;=30%,AR5&lt;40%),"A Améliorer",IF(AND(AR5&gt;=40%,AR5&lt;50%),"Moyen",IF(AND(AR5&gt;=50%,AR5&lt;55%),"Satisfaisant",IF(AND(AR5&gt;=55%,AR5&lt;60%),"Assez Bien",IF(AND(AR5&gt;=60%,AR5&lt;80%),"Bien",IF(AND(AR5&gt;=80%,AR5&lt;101%),"Très Bien","")))))))</f>
        <v>Très Bien</v>
      </c>
      <c r="AU5" s="4">
        <v>2</v>
      </c>
      <c r="AV5" s="3" t="s">
        <v>3</v>
      </c>
      <c r="AW5" s="4">
        <v>2</v>
      </c>
      <c r="AX5" s="4">
        <v>1</v>
      </c>
      <c r="AY5" s="5">
        <f t="shared" ref="AY5:AY21" si="75">IFERROR(AX5/AW5,"")</f>
        <v>0.5</v>
      </c>
      <c r="AZ5" s="18" t="str">
        <f t="shared" ref="AZ5:AZ21" si="76">IF(AND(AY5&gt;=0%,AY5&lt;30%),"Nul",IF(AND(AY5&gt;=30%,AY5&lt;40%),"A Améliorer",IF(AND(AY5&gt;=40%,AY5&lt;50%),"Moyen",IF(AND(AY5&gt;=50%,AY5&lt;55%),"Satisfaisant",IF(AND(AY5&gt;=55%,AY5&lt;60%),"Assez Bien",IF(AND(AY5&gt;=60%,AY5&lt;80%),"Bien",IF(AND(AY5&gt;=80%,AY5&lt;101%),"Très Bien","")))))))</f>
        <v>Satisfaisant</v>
      </c>
      <c r="BA5" s="20">
        <f t="shared" si="9"/>
        <v>0</v>
      </c>
      <c r="BB5" s="2">
        <f>IFERROR(RANK(AY5,AY$4:AY$21)+COUNTIF(AY5:AY$21,AY5)-1,"")</f>
        <v>10</v>
      </c>
      <c r="BC5" s="2">
        <v>2</v>
      </c>
      <c r="BD5" s="3" t="s">
        <v>3</v>
      </c>
      <c r="BE5" s="6">
        <f t="shared" ref="BE5:BE21" si="77">IFERROR(VLOOKUP(SMALL(BB$4:BB$21,BC5),BB$4:BC$21,2,0),"")</f>
        <v>1</v>
      </c>
      <c r="BF5" s="12" t="str">
        <f t="shared" si="10"/>
        <v>ELEVE.1</v>
      </c>
      <c r="BG5" s="17">
        <f t="shared" si="11"/>
        <v>1</v>
      </c>
      <c r="BH5" s="18" t="str">
        <f t="shared" ref="BH5:BH21" si="78">IF(AND(BG5&gt;=0%,BG5&lt;30%),"Nul",IF(AND(BG5&gt;=30%,BG5&lt;40%),"A Améliorer",IF(AND(BG5&gt;=40%,BG5&lt;50%),"Moyen",IF(AND(BG5&gt;=50%,BG5&lt;55%),"Satisfaisant",IF(AND(BG5&gt;=55%,BG5&lt;60%),"Assez Bien",IF(AND(BG5&gt;=60%,BG5&lt;80%),"Bien",IF(AND(BG5&gt;=80%,BG5&lt;101%),"Très Bien","")))))))</f>
        <v>Très Bien</v>
      </c>
      <c r="BJ5" s="4">
        <v>2</v>
      </c>
      <c r="BK5" s="3" t="s">
        <v>3</v>
      </c>
      <c r="BL5" s="4">
        <v>5</v>
      </c>
      <c r="BM5" s="4">
        <v>1</v>
      </c>
      <c r="BN5" s="5">
        <f t="shared" ref="BN5:BN21" si="79">IFERROR(BM5/BL5,"")</f>
        <v>0.2</v>
      </c>
      <c r="BO5" s="18" t="str">
        <f t="shared" ref="BO5:BO21" si="80">IF(AND(BN5&gt;=0%,BN5&lt;30%),"Nul",IF(AND(BN5&gt;=30%,BN5&lt;40%),"A Améliorer",IF(AND(BN5&gt;=40%,BN5&lt;50%),"Moyen",IF(AND(BN5&gt;=50%,BN5&lt;55%),"Satisfaisant",IF(AND(BN5&gt;=55%,BN5&lt;60%),"Assez Bien",IF(AND(BN5&gt;=60%,BN5&lt;80%),"Bien",IF(AND(BN5&gt;=80%,BN5&lt;101%),"Très Bien","")))))))</f>
        <v>Nul</v>
      </c>
      <c r="BP5" s="20">
        <f t="shared" si="12"/>
        <v>0</v>
      </c>
      <c r="BQ5" s="2">
        <f>IFERROR(RANK(BN5,BN$4:BN$21)+COUNTIF(BN5:BN$21,BN5)-1,"")</f>
        <v>14</v>
      </c>
      <c r="BR5" s="2">
        <v>2</v>
      </c>
      <c r="BS5" s="3" t="s">
        <v>3</v>
      </c>
      <c r="BT5" s="6">
        <f t="shared" ref="BT5:BT21" si="81">IFERROR(VLOOKUP(SMALL(BQ$4:BQ$21,BR5),BQ$4:BR$21,2,0),"")</f>
        <v>6</v>
      </c>
      <c r="BU5" s="12" t="str">
        <f t="shared" si="13"/>
        <v>ELEVE.6</v>
      </c>
      <c r="BV5" s="17">
        <f t="shared" si="14"/>
        <v>1</v>
      </c>
      <c r="BW5" s="18" t="str">
        <f t="shared" ref="BW5:BW21" si="82">IF(AND(BV5&gt;=0%,BV5&lt;30%),"Nul",IF(AND(BV5&gt;=30%,BV5&lt;40%),"A Améliorer",IF(AND(BV5&gt;=40%,BV5&lt;50%),"Moyen",IF(AND(BV5&gt;=50%,BV5&lt;55%),"Satisfaisant",IF(AND(BV5&gt;=55%,BV5&lt;60%),"Assez Bien",IF(AND(BV5&gt;=60%,BV5&lt;80%),"Bien",IF(AND(BV5&gt;=80%,BV5&lt;101%),"Très Bien","")))))))</f>
        <v>Très Bien</v>
      </c>
      <c r="BY5" s="4">
        <v>2</v>
      </c>
      <c r="BZ5" s="3" t="s">
        <v>3</v>
      </c>
      <c r="CA5" s="4">
        <v>2</v>
      </c>
      <c r="CB5" s="4">
        <v>1</v>
      </c>
      <c r="CC5" s="5">
        <f t="shared" ref="CC5:CC21" si="83">IFERROR(CB5/CA5,"")</f>
        <v>0.5</v>
      </c>
      <c r="CD5" s="18" t="str">
        <f t="shared" ref="CD5:CD21" si="84">IF(AND(CC5&gt;=0%,CC5&lt;30%),"Nul",IF(AND(CC5&gt;=30%,CC5&lt;40%),"A Améliorer",IF(AND(CC5&gt;=40%,CC5&lt;50%),"Moyen",IF(AND(CC5&gt;=50%,CC5&lt;55%),"Satisfaisant",IF(AND(CC5&gt;=55%,CC5&lt;60%),"Assez Bien",IF(AND(CC5&gt;=60%,CC5&lt;80%),"Bien",IF(AND(CC5&gt;=80%,CC5&lt;101%),"Très Bien","")))))))</f>
        <v>Satisfaisant</v>
      </c>
      <c r="CE5" s="20">
        <f t="shared" si="15"/>
        <v>0</v>
      </c>
      <c r="CF5" s="2">
        <f>IFERROR(RANK(CC5,CC$4:CC$21)+COUNTIF(CC5:CC$21,CC5)-1,"")</f>
        <v>7</v>
      </c>
      <c r="CG5" s="2">
        <v>2</v>
      </c>
      <c r="CH5" s="3" t="s">
        <v>3</v>
      </c>
      <c r="CI5" s="6">
        <f t="shared" ref="CI5:CI21" si="85">IFERROR(VLOOKUP(SMALL(CF$4:CF$21,CG5),CF$4:CG$21,2,0),"")</f>
        <v>10</v>
      </c>
      <c r="CJ5" s="12" t="str">
        <f t="shared" si="16"/>
        <v>ELEVE.10</v>
      </c>
      <c r="CK5" s="17">
        <f t="shared" si="17"/>
        <v>1</v>
      </c>
      <c r="CL5" s="18" t="str">
        <f t="shared" ref="CL5:CL21" si="86">IF(AND(CK5&gt;=0%,CK5&lt;30%),"Nul",IF(AND(CK5&gt;=30%,CK5&lt;40%),"A Améliorer",IF(AND(CK5&gt;=40%,CK5&lt;50%),"Moyen",IF(AND(CK5&gt;=50%,CK5&lt;55%),"Satisfaisant",IF(AND(CK5&gt;=55%,CK5&lt;60%),"Assez Bien",IF(AND(CK5&gt;=60%,CK5&lt;80%),"Bien",IF(AND(CK5&gt;=80%,CK5&lt;101%),"Très Bien","")))))))</f>
        <v>Très Bien</v>
      </c>
      <c r="CN5" s="4">
        <v>2</v>
      </c>
      <c r="CO5" s="3" t="s">
        <v>3</v>
      </c>
      <c r="CP5" s="4">
        <v>3</v>
      </c>
      <c r="CQ5" s="4">
        <v>2</v>
      </c>
      <c r="CR5" s="5">
        <f t="shared" ref="CR5:CR21" si="87">IFERROR(CQ5/CP5,"")</f>
        <v>0.66666666666666663</v>
      </c>
      <c r="CS5" s="18" t="str">
        <f t="shared" ref="CS5:CS21" si="88">IF(AND(CR5&gt;=0%,CR5&lt;30%),"Nul",IF(AND(CR5&gt;=30%,CR5&lt;40%),"A Améliorer",IF(AND(CR5&gt;=40%,CR5&lt;50%),"Moyen",IF(AND(CR5&gt;=50%,CR5&lt;55%),"Satisfaisant",IF(AND(CR5&gt;=55%,CR5&lt;60%),"Assez Bien",IF(AND(CR5&gt;=60%,CR5&lt;80%),"Bien",IF(AND(CR5&gt;=80%,CR5&lt;101%),"Très Bien","")))))))</f>
        <v>Bien</v>
      </c>
      <c r="CT5" s="20">
        <f t="shared" si="18"/>
        <v>1</v>
      </c>
      <c r="CU5" s="2">
        <f>IFERROR(RANK(CR5,CR$4:CR$21)+COUNTIF(CR5:CR$21,CR5)-1,"")</f>
        <v>4</v>
      </c>
      <c r="CV5" s="2">
        <v>2</v>
      </c>
      <c r="CW5" s="3" t="s">
        <v>3</v>
      </c>
      <c r="CX5" s="6">
        <f t="shared" si="19"/>
        <v>6</v>
      </c>
      <c r="CY5" s="12" t="str">
        <f t="shared" si="20"/>
        <v>ELEVE.6</v>
      </c>
      <c r="CZ5" s="17">
        <f t="shared" si="21"/>
        <v>1</v>
      </c>
      <c r="DA5" s="18" t="str">
        <f t="shared" ref="DA5:DA21" si="89">IF(AND(CZ5&gt;=0%,CZ5&lt;30%),"Nul",IF(AND(CZ5&gt;=30%,CZ5&lt;40%),"A Améliorer",IF(AND(CZ5&gt;=40%,CZ5&lt;50%),"Moyen",IF(AND(CZ5&gt;=50%,CZ5&lt;55%),"Satisfaisant",IF(AND(CZ5&gt;=55%,CZ5&lt;60%),"Assez Bien",IF(AND(CZ5&gt;=60%,CZ5&lt;80%),"Bien",IF(AND(CZ5&gt;=80%,CZ5&lt;101%),"Très Bien","")))))))</f>
        <v>Très Bien</v>
      </c>
      <c r="DC5" s="4">
        <v>2</v>
      </c>
      <c r="DD5" s="3" t="s">
        <v>3</v>
      </c>
      <c r="DE5" s="4">
        <v>4</v>
      </c>
      <c r="DF5" s="4">
        <v>3</v>
      </c>
      <c r="DG5" s="5">
        <f t="shared" ref="DG5:DG21" si="90">IFERROR(DF5/DE5,"")</f>
        <v>0.75</v>
      </c>
      <c r="DH5" s="18" t="str">
        <f t="shared" ref="DH5:DH21" si="91">IF(AND(DG5&gt;=0%,DG5&lt;30%),"Nul",IF(AND(DG5&gt;=30%,DG5&lt;40%),"A Améliorer",IF(AND(DG5&gt;=40%,DG5&lt;50%),"Moyen",IF(AND(DG5&gt;=50%,DG5&lt;55%),"Satisfaisant",IF(AND(DG5&gt;=55%,DG5&lt;60%),"Assez Bien",IF(AND(DG5&gt;=60%,DG5&lt;80%),"Bien",IF(AND(DG5&gt;=80%,DG5&lt;101%),"Très Bien","")))))))</f>
        <v>Bien</v>
      </c>
      <c r="DI5" s="20">
        <f t="shared" si="22"/>
        <v>1</v>
      </c>
      <c r="DJ5" s="2">
        <f>IFERROR(RANK(DG5,DG$4:DG$21)+COUNTIF(DG5:DG$21,DG5)-1,"")</f>
        <v>4</v>
      </c>
      <c r="DK5" s="2">
        <v>2</v>
      </c>
      <c r="DL5" s="3" t="s">
        <v>3</v>
      </c>
      <c r="DM5" s="6">
        <f t="shared" ref="DM5:DM21" si="92">IFERROR(VLOOKUP(SMALL(DJ$4:DJ$21,DK5),DJ$4:DK$21,2,0),"")</f>
        <v>10</v>
      </c>
      <c r="DN5" s="12" t="str">
        <f t="shared" si="23"/>
        <v>ELEVE.10</v>
      </c>
      <c r="DO5" s="17">
        <f t="shared" si="24"/>
        <v>1</v>
      </c>
      <c r="DP5" s="18" t="str">
        <f t="shared" ref="DP5:DP21" si="93">IF(AND(DO5&gt;=0%,DO5&lt;30%),"Nul",IF(AND(DO5&gt;=30%,DO5&lt;40%),"A Améliorer",IF(AND(DO5&gt;=40%,DO5&lt;50%),"Moyen",IF(AND(DO5&gt;=50%,DO5&lt;55%),"Satisfaisant",IF(AND(DO5&gt;=55%,DO5&lt;60%),"Assez Bien",IF(AND(DO5&gt;=60%,DO5&lt;80%),"Bien",IF(AND(DO5&gt;=80%,DO5&lt;101%),"Très Bien","")))))))</f>
        <v>Très Bien</v>
      </c>
      <c r="DR5" s="4">
        <v>2</v>
      </c>
      <c r="DS5" s="3" t="s">
        <v>3</v>
      </c>
      <c r="DT5" s="4">
        <v>3</v>
      </c>
      <c r="DU5" s="4">
        <v>2</v>
      </c>
      <c r="DV5" s="5">
        <f t="shared" ref="DV5:DV21" si="94">IFERROR(DU5/DT5,"")</f>
        <v>0.66666666666666663</v>
      </c>
      <c r="DW5" s="18" t="str">
        <f t="shared" ref="DW5:DW21" si="95">IF(AND(DV5&gt;=0%,DV5&lt;30%),"Nul",IF(AND(DV5&gt;=30%,DV5&lt;40%),"A Améliorer",IF(AND(DV5&gt;=40%,DV5&lt;50%),"Moyen",IF(AND(DV5&gt;=50%,DV5&lt;55%),"Satisfaisant",IF(AND(DV5&gt;=55%,DV5&lt;60%),"Assez Bien",IF(AND(DV5&gt;=60%,DV5&lt;80%),"Bien",IF(AND(DV5&gt;=80%,DV5&lt;101%),"Très Bien","")))))))</f>
        <v>Bien</v>
      </c>
      <c r="DX5" s="20">
        <f t="shared" si="25"/>
        <v>1</v>
      </c>
      <c r="DY5" s="2">
        <f>IFERROR(RANK(DV5,DV$4:DV$21)+COUNTIF(DV5:DV$21,DV5)-1,"")</f>
        <v>3</v>
      </c>
      <c r="DZ5" s="2">
        <v>2</v>
      </c>
      <c r="EA5" s="3" t="s">
        <v>3</v>
      </c>
      <c r="EB5" s="6">
        <f t="shared" ref="EB5:EB21" si="96">IFERROR(VLOOKUP(SMALL(DY$4:DY$21,DZ5),DY$4:DZ$21,2,0),"")</f>
        <v>15</v>
      </c>
      <c r="EC5" s="12" t="str">
        <f t="shared" si="26"/>
        <v>ELEVE.15</v>
      </c>
      <c r="ED5" s="17">
        <f t="shared" si="27"/>
        <v>0.75</v>
      </c>
      <c r="EE5" s="18" t="str">
        <f t="shared" ref="EE5:EE21" si="97">IF(AND(ED5&gt;=0%,ED5&lt;30%),"Nul",IF(AND(ED5&gt;=30%,ED5&lt;40%),"A Améliorer",IF(AND(ED5&gt;=40%,ED5&lt;50%),"Moyen",IF(AND(ED5&gt;=50%,ED5&lt;55%),"Satisfaisant",IF(AND(ED5&gt;=55%,ED5&lt;60%),"Assez Bien",IF(AND(ED5&gt;=60%,ED5&lt;80%),"Bien",IF(AND(ED5&gt;=80%,ED5&lt;101%),"Très Bien","")))))))</f>
        <v>Bien</v>
      </c>
      <c r="EG5" s="4">
        <v>2</v>
      </c>
      <c r="EH5" s="3" t="s">
        <v>3</v>
      </c>
      <c r="EI5" s="4">
        <v>2</v>
      </c>
      <c r="EJ5" s="4">
        <v>1</v>
      </c>
      <c r="EK5" s="5">
        <f t="shared" ref="EK5:EK21" si="98">IFERROR(EJ5/EI5,"")</f>
        <v>0.5</v>
      </c>
      <c r="EL5" s="18" t="str">
        <f t="shared" ref="EL5:EL21" si="99">IF(AND(EK5&gt;=0%,EK5&lt;30%),"Nul",IF(AND(EK5&gt;=30%,EK5&lt;40%),"A Améliorer",IF(AND(EK5&gt;=40%,EK5&lt;50%),"Moyen",IF(AND(EK5&gt;=50%,EK5&lt;55%),"Satisfaisant",IF(AND(EK5&gt;=55%,EK5&lt;60%),"Assez Bien",IF(AND(EK5&gt;=60%,EK5&lt;80%),"Bien",IF(AND(EK5&gt;=80%,EK5&lt;101%),"Très Bien","")))))))</f>
        <v>Satisfaisant</v>
      </c>
      <c r="EM5" s="20">
        <f t="shared" si="28"/>
        <v>0</v>
      </c>
      <c r="EN5" s="2">
        <f>IFERROR(RANK(EK5,EK$4:EK$21)+COUNTIF(EK5:EK$21,EK5)-1,"")</f>
        <v>10</v>
      </c>
      <c r="EO5" s="2">
        <v>2</v>
      </c>
      <c r="EP5" s="3" t="s">
        <v>3</v>
      </c>
      <c r="EQ5" s="6">
        <f t="shared" ref="EQ5:EQ21" si="100">IFERROR(VLOOKUP(SMALL(EN$4:EN$21,EO5),EN$4:EO$21,2,0),"")</f>
        <v>9</v>
      </c>
      <c r="ER5" s="12" t="str">
        <f t="shared" si="29"/>
        <v>ELEVE.9</v>
      </c>
      <c r="ES5" s="17">
        <f t="shared" si="30"/>
        <v>1</v>
      </c>
      <c r="ET5" s="18" t="str">
        <f t="shared" ref="ET5:ET21" si="101">IF(AND(ES5&gt;=0%,ES5&lt;30%),"Nul",IF(AND(ES5&gt;=30%,ES5&lt;40%),"A Améliorer",IF(AND(ES5&gt;=40%,ES5&lt;50%),"Moyen",IF(AND(ES5&gt;=50%,ES5&lt;55%),"Satisfaisant",IF(AND(ES5&gt;=55%,ES5&lt;60%),"Assez Bien",IF(AND(ES5&gt;=60%,ES5&lt;80%),"Bien",IF(AND(ES5&gt;=80%,ES5&lt;101%),"Très Bien","")))))))</f>
        <v>Très Bien</v>
      </c>
      <c r="EV5" s="4">
        <v>2</v>
      </c>
      <c r="EW5" s="3" t="s">
        <v>3</v>
      </c>
      <c r="EX5" s="4">
        <v>5</v>
      </c>
      <c r="EY5" s="4">
        <v>1</v>
      </c>
      <c r="EZ5" s="5">
        <f t="shared" ref="EZ5:EZ21" si="102">IFERROR(EY5/EX5,"")</f>
        <v>0.2</v>
      </c>
      <c r="FA5" s="18" t="str">
        <f t="shared" ref="FA5:FA21" si="103">IF(AND(EZ5&gt;=0%,EZ5&lt;30%),"Nul",IF(AND(EZ5&gt;=30%,EZ5&lt;40%),"A Améliorer",IF(AND(EZ5&gt;=40%,EZ5&lt;50%),"Moyen",IF(AND(EZ5&gt;=50%,EZ5&lt;55%),"Satisfaisant",IF(AND(EZ5&gt;=55%,EZ5&lt;60%),"Assez Bien",IF(AND(EZ5&gt;=60%,EZ5&lt;80%),"Bien",IF(AND(EZ5&gt;=80%,EZ5&lt;101%),"Très Bien","")))))))</f>
        <v>Nul</v>
      </c>
      <c r="FB5" s="20">
        <f t="shared" si="31"/>
        <v>0</v>
      </c>
      <c r="FC5" s="2">
        <f>IFERROR(RANK(EZ5,EZ$4:EZ$21)+COUNTIF(EZ5:EZ$21,EZ5)-1,"")</f>
        <v>13</v>
      </c>
      <c r="FD5" s="2">
        <v>2</v>
      </c>
      <c r="FE5" s="3" t="s">
        <v>3</v>
      </c>
      <c r="FF5" s="6">
        <f t="shared" ref="FF5:FF21" si="104">IFERROR(VLOOKUP(SMALL(FC$4:FC$21,FD5),FC$4:FD$21,2,0),"")</f>
        <v>11</v>
      </c>
      <c r="FG5" s="12" t="str">
        <f t="shared" si="32"/>
        <v>ELEVE.11</v>
      </c>
      <c r="FH5" s="17">
        <f t="shared" si="33"/>
        <v>0.66666666666666663</v>
      </c>
      <c r="FI5" s="18" t="str">
        <f t="shared" ref="FI5:FI21" si="105">IF(AND(FH5&gt;=0%,FH5&lt;30%),"Nul",IF(AND(FH5&gt;=30%,FH5&lt;40%),"A Améliorer",IF(AND(FH5&gt;=40%,FH5&lt;50%),"Moyen",IF(AND(FH5&gt;=50%,FH5&lt;55%),"Satisfaisant",IF(AND(FH5&gt;=55%,FH5&lt;60%),"Assez Bien",IF(AND(FH5&gt;=60%,FH5&lt;80%),"Bien",IF(AND(FH5&gt;=80%,FH5&lt;101%),"Très Bien","")))))))</f>
        <v>Bien</v>
      </c>
      <c r="FK5" s="4">
        <v>2</v>
      </c>
      <c r="FL5" s="3" t="s">
        <v>3</v>
      </c>
      <c r="FM5" s="4">
        <v>5</v>
      </c>
      <c r="FN5" s="4">
        <v>1</v>
      </c>
      <c r="FO5" s="5">
        <f t="shared" ref="FO5:FO21" si="106">IFERROR(FN5/FM5,"")</f>
        <v>0.2</v>
      </c>
      <c r="FP5" s="18" t="str">
        <f t="shared" ref="FP5:FP21" si="107">IF(AND(FO5&gt;=0%,FO5&lt;30%),"Nul",IF(AND(FO5&gt;=30%,FO5&lt;40%),"A Améliorer",IF(AND(FO5&gt;=40%,FO5&lt;50%),"Moyen",IF(AND(FO5&gt;=50%,FO5&lt;55%),"Satisfaisant",IF(AND(FO5&gt;=55%,FO5&lt;60%),"Assez Bien",IF(AND(FO5&gt;=60%,FO5&lt;80%),"Bien",IF(AND(FO5&gt;=80%,FO5&lt;101%),"Très Bien","")))))))</f>
        <v>Nul</v>
      </c>
      <c r="FQ5" s="20">
        <f t="shared" si="34"/>
        <v>0</v>
      </c>
      <c r="FR5" s="2">
        <f>IFERROR(RANK(FO5,FO$4:FO$21)+COUNTIF(FO5:FO$21,FO5)-1,"")</f>
        <v>13</v>
      </c>
      <c r="FS5" s="2">
        <v>2</v>
      </c>
      <c r="FT5" s="3" t="s">
        <v>3</v>
      </c>
      <c r="FU5" s="6">
        <f t="shared" ref="FU5:FU21" si="108">IFERROR(VLOOKUP(SMALL(FR$4:FR$21,FS5),FR$4:FS$21,2,0),"")</f>
        <v>5</v>
      </c>
      <c r="FV5" s="12" t="str">
        <f t="shared" si="35"/>
        <v>ELEVE.5</v>
      </c>
      <c r="FW5" s="17">
        <f t="shared" si="36"/>
        <v>0.75</v>
      </c>
      <c r="FX5" s="18" t="str">
        <f t="shared" ref="FX5:FX21" si="109">IF(AND(FW5&gt;=0%,FW5&lt;30%),"Nul",IF(AND(FW5&gt;=30%,FW5&lt;40%),"A Améliorer",IF(AND(FW5&gt;=40%,FW5&lt;50%),"Moyen",IF(AND(FW5&gt;=50%,FW5&lt;55%),"Satisfaisant",IF(AND(FW5&gt;=55%,FW5&lt;60%),"Assez Bien",IF(AND(FW5&gt;=60%,FW5&lt;80%),"Bien",IF(AND(FW5&gt;=80%,FW5&lt;101%),"Très Bien","")))))))</f>
        <v>Bien</v>
      </c>
      <c r="FZ5" s="4">
        <v>2</v>
      </c>
      <c r="GA5" s="3" t="s">
        <v>3</v>
      </c>
      <c r="GB5" s="4">
        <v>1</v>
      </c>
      <c r="GC5" s="4">
        <v>1</v>
      </c>
      <c r="GD5" s="5">
        <f t="shared" ref="GD5:GD21" si="110">IFERROR(GC5/GB5,"")</f>
        <v>1</v>
      </c>
      <c r="GE5" s="18" t="str">
        <f t="shared" ref="GE5:GE21" si="111">IF(AND(GD5&gt;=0%,GD5&lt;30%),"Nul",IF(AND(GD5&gt;=30%,GD5&lt;40%),"A Améliorer",IF(AND(GD5&gt;=40%,GD5&lt;50%),"Moyen",IF(AND(GD5&gt;=50%,GD5&lt;55%),"Satisfaisant",IF(AND(GD5&gt;=55%,GD5&lt;60%),"Assez Bien",IF(AND(GD5&gt;=60%,GD5&lt;80%),"Bien",IF(AND(GD5&gt;=80%,GD5&lt;101%),"Très Bien","")))))))</f>
        <v>Très Bien</v>
      </c>
      <c r="GF5" s="20">
        <f t="shared" si="37"/>
        <v>2</v>
      </c>
      <c r="GG5" s="2">
        <f>IFERROR(RANK(GD5,GD$4:GD$21)+COUNTIF(GD5:GD$21,GD5)-1,"")</f>
        <v>2</v>
      </c>
      <c r="GH5" s="2">
        <v>2</v>
      </c>
      <c r="GI5" s="3" t="s">
        <v>3</v>
      </c>
      <c r="GJ5" s="6">
        <f t="shared" ref="GJ5:GJ21" si="112">IFERROR(VLOOKUP(SMALL(GG$4:GG$21,GH5),GG$4:GH$21,2,0),"")</f>
        <v>2</v>
      </c>
      <c r="GK5" s="12" t="str">
        <f t="shared" si="38"/>
        <v>ELEVE.2</v>
      </c>
      <c r="GL5" s="17">
        <f t="shared" si="39"/>
        <v>1</v>
      </c>
      <c r="GM5" s="18" t="str">
        <f t="shared" ref="GM5:GM21" si="113">IF(AND(GL5&gt;=0%,GL5&lt;30%),"Nul",IF(AND(GL5&gt;=30%,GL5&lt;40%),"A Améliorer",IF(AND(GL5&gt;=40%,GL5&lt;50%),"Moyen",IF(AND(GL5&gt;=50%,GL5&lt;55%),"Satisfaisant",IF(AND(GL5&gt;=55%,GL5&lt;60%),"Assez Bien",IF(AND(GL5&gt;=60%,GL5&lt;80%),"Bien",IF(AND(GL5&gt;=80%,GL5&lt;101%),"Très Bien","")))))))</f>
        <v>Très Bien</v>
      </c>
      <c r="GO5" s="4">
        <v>2</v>
      </c>
      <c r="GP5" s="3" t="s">
        <v>3</v>
      </c>
      <c r="GQ5" s="4">
        <v>4</v>
      </c>
      <c r="GR5" s="4">
        <v>3</v>
      </c>
      <c r="GS5" s="5">
        <f t="shared" ref="GS5:GS21" si="114">IFERROR(GR5/GQ5,"")</f>
        <v>0.75</v>
      </c>
      <c r="GT5" s="18" t="str">
        <f t="shared" ref="GT5:GT21" si="115">IF(AND(GS5&gt;=0%,GS5&lt;30%),"Nul",IF(AND(GS5&gt;=30%,GS5&lt;40%),"A Améliorer",IF(AND(GS5&gt;=40%,GS5&lt;50%),"Moyen",IF(AND(GS5&gt;=50%,GS5&lt;55%),"Satisfaisant",IF(AND(GS5&gt;=55%,GS5&lt;60%),"Assez Bien",IF(AND(GS5&gt;=60%,GS5&lt;80%),"Bien",IF(AND(GS5&gt;=80%,GS5&lt;101%),"Très Bien","")))))))</f>
        <v>Bien</v>
      </c>
      <c r="GU5" s="20">
        <f t="shared" si="40"/>
        <v>1</v>
      </c>
      <c r="GV5" s="2">
        <f>IFERROR(RANK(GS5,GS$4:GS$21)+COUNTIF(GS5:GS$21,GS5)-1,"")</f>
        <v>2</v>
      </c>
      <c r="GW5" s="2">
        <v>2</v>
      </c>
      <c r="GX5" s="3" t="s">
        <v>3</v>
      </c>
      <c r="GY5" s="6">
        <f t="shared" ref="GY5:GY21" si="116">IFERROR(VLOOKUP(SMALL(GV$4:GV$21,GW5),GV$4:GW$21,2,0),"")</f>
        <v>2</v>
      </c>
      <c r="GZ5" s="12" t="str">
        <f t="shared" si="41"/>
        <v>ELEVE.2</v>
      </c>
      <c r="HA5" s="17">
        <f t="shared" si="42"/>
        <v>0.75</v>
      </c>
      <c r="HB5" s="18" t="str">
        <f t="shared" ref="HB5:HB21" si="117">IF(AND(HA5&gt;=0%,HA5&lt;30%),"Nul",IF(AND(HA5&gt;=30%,HA5&lt;40%),"A Améliorer",IF(AND(HA5&gt;=40%,HA5&lt;50%),"Moyen",IF(AND(HA5&gt;=50%,HA5&lt;55%),"Satisfaisant",IF(AND(HA5&gt;=55%,HA5&lt;60%),"Assez Bien",IF(AND(HA5&gt;=60%,HA5&lt;80%),"Bien",IF(AND(HA5&gt;=80%,HA5&lt;101%),"Très Bien","")))))))</f>
        <v>Bien</v>
      </c>
      <c r="HD5" s="4">
        <v>2</v>
      </c>
      <c r="HE5" s="3" t="s">
        <v>3</v>
      </c>
      <c r="HF5" s="4">
        <v>2</v>
      </c>
      <c r="HG5" s="4">
        <v>1</v>
      </c>
      <c r="HH5" s="5">
        <f t="shared" ref="HH5:HH21" si="118">IFERROR(HG5/HF5,"")</f>
        <v>0.5</v>
      </c>
      <c r="HI5" s="18" t="str">
        <f t="shared" ref="HI5:HI21" si="119">IF(AND(HH5&gt;=0%,HH5&lt;30%),"Nul",IF(AND(HH5&gt;=30%,HH5&lt;40%),"A Améliorer",IF(AND(HH5&gt;=40%,HH5&lt;50%),"Moyen",IF(AND(HH5&gt;=50%,HH5&lt;55%),"Satisfaisant",IF(AND(HH5&gt;=55%,HH5&lt;60%),"Assez Bien",IF(AND(HH5&gt;=60%,HH5&lt;80%),"Bien",IF(AND(HH5&gt;=80%,HH5&lt;101%),"Très Bien","")))))))</f>
        <v>Satisfaisant</v>
      </c>
      <c r="HJ5" s="20">
        <f t="shared" si="43"/>
        <v>0</v>
      </c>
      <c r="HK5" s="2">
        <f>IFERROR(RANK(HH5,HH$4:HH$21)+COUNTIF(HH5:HH$21,HH5)-1,"")</f>
        <v>8</v>
      </c>
      <c r="HL5" s="2">
        <v>2</v>
      </c>
      <c r="HM5" s="3" t="s">
        <v>3</v>
      </c>
      <c r="HN5" s="6">
        <f t="shared" ref="HN5:HN21" si="120">IFERROR(VLOOKUP(SMALL(HK$4:HK$21,HL5),HK$4:HL$21,2,0),"")</f>
        <v>1</v>
      </c>
      <c r="HO5" s="12" t="str">
        <f t="shared" si="44"/>
        <v>ELEVE.1</v>
      </c>
      <c r="HP5" s="17">
        <f t="shared" si="45"/>
        <v>1</v>
      </c>
      <c r="HQ5" s="18" t="str">
        <f t="shared" ref="HQ5:HQ21" si="121">IF(AND(HP5&gt;=0%,HP5&lt;30%),"Nul",IF(AND(HP5&gt;=30%,HP5&lt;40%),"A Améliorer",IF(AND(HP5&gt;=40%,HP5&lt;50%),"Moyen",IF(AND(HP5&gt;=50%,HP5&lt;55%),"Satisfaisant",IF(AND(HP5&gt;=55%,HP5&lt;60%),"Assez Bien",IF(AND(HP5&gt;=60%,HP5&lt;80%),"Bien",IF(AND(HP5&gt;=80%,HP5&lt;101%),"Très Bien","")))))))</f>
        <v>Très Bien</v>
      </c>
      <c r="HS5" s="4">
        <v>2</v>
      </c>
      <c r="HT5" s="3" t="s">
        <v>3</v>
      </c>
      <c r="HU5" s="4">
        <v>3</v>
      </c>
      <c r="HV5" s="4">
        <v>1</v>
      </c>
      <c r="HW5" s="5">
        <f t="shared" ref="HW5:HW21" si="122">IFERROR(HV5/HU5,"")</f>
        <v>0.33333333333333331</v>
      </c>
      <c r="HX5" s="18" t="str">
        <f t="shared" ref="HX5:HX21" si="123">IF(AND(HW5&gt;=0%,HW5&lt;30%),"Nul",IF(AND(HW5&gt;=30%,HW5&lt;40%),"A Améliorer",IF(AND(HW5&gt;=40%,HW5&lt;50%),"Moyen",IF(AND(HW5&gt;=50%,HW5&lt;55%),"Satisfaisant",IF(AND(HW5&gt;=55%,HW5&lt;60%),"Assez Bien",IF(AND(HW5&gt;=60%,HW5&lt;80%),"Bien",IF(AND(HW5&gt;=80%,HW5&lt;101%),"Très Bien","")))))))</f>
        <v>A Améliorer</v>
      </c>
      <c r="HY5" s="20">
        <f t="shared" si="46"/>
        <v>0</v>
      </c>
      <c r="HZ5" s="2">
        <f>IFERROR(RANK(HW5,HW$4:HW$21)+COUNTIF(HW5:HW$21,HW5)-1,"")</f>
        <v>14</v>
      </c>
      <c r="IA5" s="2">
        <v>2</v>
      </c>
      <c r="IB5" s="3" t="s">
        <v>3</v>
      </c>
      <c r="IC5" s="6">
        <f t="shared" ref="IC5:IC21" si="124">IFERROR(VLOOKUP(SMALL(HZ$4:HZ$21,IA5),HZ$4:IA$21,2,0),"")</f>
        <v>18</v>
      </c>
      <c r="ID5" s="12" t="str">
        <f t="shared" si="47"/>
        <v>ELEVE.18</v>
      </c>
      <c r="IE5" s="17">
        <f t="shared" si="48"/>
        <v>0.75</v>
      </c>
      <c r="IF5" s="18" t="str">
        <f t="shared" ref="IF5:IF21" si="125">IF(AND(IE5&gt;=0%,IE5&lt;30%),"Nul",IF(AND(IE5&gt;=30%,IE5&lt;40%),"A Améliorer",IF(AND(IE5&gt;=40%,IE5&lt;50%),"Moyen",IF(AND(IE5&gt;=50%,IE5&lt;55%),"Satisfaisant",IF(AND(IE5&gt;=55%,IE5&lt;60%),"Assez Bien",IF(AND(IE5&gt;=60%,IE5&lt;80%),"Bien",IF(AND(IE5&gt;=80%,IE5&lt;101%),"Très Bien","")))))))</f>
        <v>Bien</v>
      </c>
      <c r="IH5" s="4">
        <v>2</v>
      </c>
      <c r="II5" s="3" t="s">
        <v>3</v>
      </c>
      <c r="IJ5" s="4">
        <v>4</v>
      </c>
      <c r="IK5" s="4">
        <v>1</v>
      </c>
      <c r="IL5" s="5">
        <f t="shared" ref="IL5:IL21" si="126">IFERROR(IK5/IJ5,"")</f>
        <v>0.25</v>
      </c>
      <c r="IM5" s="18" t="str">
        <f t="shared" ref="IM5:IM21" si="127">IF(AND(IL5&gt;=0%,IL5&lt;30%),"Nul",IF(AND(IL5&gt;=30%,IL5&lt;40%),"A Améliorer",IF(AND(IL5&gt;=40%,IL5&lt;50%),"Moyen",IF(AND(IL5&gt;=50%,IL5&lt;55%),"Satisfaisant",IF(AND(IL5&gt;=55%,IL5&lt;60%),"Assez Bien",IF(AND(IL5&gt;=60%,IL5&lt;80%),"Bien",IF(AND(IL5&gt;=80%,IL5&lt;101%),"Très Bien","")))))))</f>
        <v>Nul</v>
      </c>
      <c r="IN5" s="20">
        <f t="shared" si="49"/>
        <v>0</v>
      </c>
      <c r="IO5" s="2">
        <f>IFERROR(RANK(IL5,IL$4:IL$21)+COUNTIF(IL5:IL$21,IL5)-1,"")</f>
        <v>15</v>
      </c>
      <c r="IP5" s="2">
        <v>2</v>
      </c>
      <c r="IQ5" s="3" t="s">
        <v>3</v>
      </c>
      <c r="IR5" s="6">
        <f t="shared" ref="IR5:IR21" si="128">IFERROR(VLOOKUP(SMALL(IO$4:IO$21,IP5),IO$4:IP$21,2,0),"")</f>
        <v>13</v>
      </c>
      <c r="IS5" s="12" t="str">
        <f t="shared" si="50"/>
        <v>ELEVE.13</v>
      </c>
      <c r="IT5" s="17">
        <f t="shared" si="51"/>
        <v>1</v>
      </c>
      <c r="IU5" s="18" t="str">
        <f t="shared" ref="IU5:IU21" si="129">IF(AND(IT5&gt;=0%,IT5&lt;30%),"Nul",IF(AND(IT5&gt;=30%,IT5&lt;40%),"A Améliorer",IF(AND(IT5&gt;=40%,IT5&lt;50%),"Moyen",IF(AND(IT5&gt;=50%,IT5&lt;55%),"Satisfaisant",IF(AND(IT5&gt;=55%,IT5&lt;60%),"Assez Bien",IF(AND(IT5&gt;=60%,IT5&lt;80%),"Bien",IF(AND(IT5&gt;=80%,IT5&lt;101%),"Très Bien","")))))))</f>
        <v>Très Bien</v>
      </c>
      <c r="IW5" s="4">
        <v>2</v>
      </c>
      <c r="IX5" s="3" t="s">
        <v>3</v>
      </c>
      <c r="IY5" s="4">
        <v>4</v>
      </c>
      <c r="IZ5" s="4">
        <v>1</v>
      </c>
      <c r="JA5" s="5">
        <f t="shared" ref="JA5:JA21" si="130">IFERROR(IZ5/IY5,"")</f>
        <v>0.25</v>
      </c>
      <c r="JB5" s="18" t="str">
        <f t="shared" ref="JB5:JB21" si="131">IF(AND(JA5&gt;=0%,JA5&lt;30%),"Nul",IF(AND(JA5&gt;=30%,JA5&lt;40%),"A Améliorer",IF(AND(JA5&gt;=40%,JA5&lt;50%),"Moyen",IF(AND(JA5&gt;=50%,JA5&lt;55%),"Satisfaisant",IF(AND(JA5&gt;=55%,JA5&lt;60%),"Assez Bien",IF(AND(JA5&gt;=60%,JA5&lt;80%),"Bien",IF(AND(JA5&gt;=80%,JA5&lt;101%),"Très Bien","")))))))</f>
        <v>Nul</v>
      </c>
      <c r="JC5" s="20">
        <f t="shared" si="52"/>
        <v>0</v>
      </c>
      <c r="JD5" s="2">
        <f>IFERROR(RANK(JA5,JA$4:JA$21)+COUNTIF(JA5:JA$21,JA5)-1,"")</f>
        <v>11</v>
      </c>
      <c r="JE5" s="2">
        <v>2</v>
      </c>
      <c r="JF5" s="3" t="s">
        <v>3</v>
      </c>
      <c r="JG5" s="6">
        <f t="shared" ref="JG5:JG21" si="132">IFERROR(VLOOKUP(SMALL(JD$4:JD$21,JE5),JD$4:JE$21,2,0),"")</f>
        <v>7</v>
      </c>
      <c r="JH5" s="12" t="str">
        <f t="shared" si="53"/>
        <v>ELEVE.7</v>
      </c>
      <c r="JI5" s="17">
        <f t="shared" si="54"/>
        <v>0.66666666666666663</v>
      </c>
      <c r="JJ5" s="18" t="str">
        <f t="shared" ref="JJ5:JJ21" si="133">IF(AND(JI5&gt;=0%,JI5&lt;30%),"Nul",IF(AND(JI5&gt;=30%,JI5&lt;40%),"A Améliorer",IF(AND(JI5&gt;=40%,JI5&lt;50%),"Moyen",IF(AND(JI5&gt;=50%,JI5&lt;55%),"Satisfaisant",IF(AND(JI5&gt;=55%,JI5&lt;60%),"Assez Bien",IF(AND(JI5&gt;=60%,JI5&lt;80%),"Bien",IF(AND(JI5&gt;=80%,JI5&lt;101%),"Très Bien","")))))))</f>
        <v>Bien</v>
      </c>
      <c r="JL5" s="4">
        <v>2</v>
      </c>
      <c r="JM5" s="3" t="s">
        <v>3</v>
      </c>
      <c r="JN5" s="4">
        <v>3</v>
      </c>
      <c r="JO5" s="4">
        <v>1</v>
      </c>
      <c r="JP5" s="5">
        <f t="shared" ref="JP5:JP21" si="134">IFERROR(JO5/JN5,"")</f>
        <v>0.33333333333333331</v>
      </c>
      <c r="JQ5" s="18" t="str">
        <f t="shared" ref="JQ5:JQ21" si="135">IF(AND(JP5&gt;=0%,JP5&lt;30%),"Nul",IF(AND(JP5&gt;=30%,JP5&lt;40%),"A Améliorer",IF(AND(JP5&gt;=40%,JP5&lt;50%),"Moyen",IF(AND(JP5&gt;=50%,JP5&lt;55%),"Satisfaisant",IF(AND(JP5&gt;=55%,JP5&lt;60%),"Assez Bien",IF(AND(JP5&gt;=60%,JP5&lt;80%),"Bien",IF(AND(JP5&gt;=80%,JP5&lt;101%),"Très Bien","")))))))</f>
        <v>A Améliorer</v>
      </c>
      <c r="JR5" s="20">
        <f t="shared" si="55"/>
        <v>0</v>
      </c>
      <c r="JS5" s="2">
        <f>IFERROR(RANK(JP5,JP$4:JP$21)+COUNTIF(JP5:JP$21,JP5)-1,"")</f>
        <v>12</v>
      </c>
      <c r="JT5" s="2">
        <v>2</v>
      </c>
      <c r="JU5" s="3" t="s">
        <v>3</v>
      </c>
      <c r="JV5" s="6">
        <f t="shared" ref="JV5:JV21" si="136">IFERROR(VLOOKUP(SMALL(JS$4:JS$21,JT5),JS$4:JT$21,2,0),"")</f>
        <v>1</v>
      </c>
      <c r="JW5" s="12" t="str">
        <f t="shared" si="56"/>
        <v>ELEVE.1</v>
      </c>
      <c r="JX5" s="17">
        <f t="shared" si="57"/>
        <v>1</v>
      </c>
      <c r="JY5" s="18" t="str">
        <f t="shared" ref="JY5:JY21" si="137">IF(AND(JX5&gt;=0%,JX5&lt;30%),"Nul",IF(AND(JX5&gt;=30%,JX5&lt;40%),"A Améliorer",IF(AND(JX5&gt;=40%,JX5&lt;50%),"Moyen",IF(AND(JX5&gt;=50%,JX5&lt;55%),"Satisfaisant",IF(AND(JX5&gt;=55%,JX5&lt;60%),"Assez Bien",IF(AND(JX5&gt;=60%,JX5&lt;80%),"Bien",IF(AND(JX5&gt;=80%,JX5&lt;101%),"Très Bien","")))))))</f>
        <v>Très Bien</v>
      </c>
      <c r="KA5" s="4">
        <v>2</v>
      </c>
      <c r="KB5" s="3" t="s">
        <v>3</v>
      </c>
      <c r="KC5" s="4">
        <v>4</v>
      </c>
      <c r="KD5" s="4">
        <v>1</v>
      </c>
      <c r="KE5" s="5">
        <f t="shared" ref="KE5:KE21" si="138">IFERROR(KD5/KC5,"")</f>
        <v>0.25</v>
      </c>
      <c r="KF5" s="18" t="str">
        <f t="shared" ref="KF5:KF21" si="139">IF(AND(KE5&gt;=0%,KE5&lt;30%),"Nul",IF(AND(KE5&gt;=30%,KE5&lt;40%),"A Améliorer",IF(AND(KE5&gt;=40%,KE5&lt;50%),"Moyen",IF(AND(KE5&gt;=50%,KE5&lt;55%),"Satisfaisant",IF(AND(KE5&gt;=55%,KE5&lt;60%),"Assez Bien",IF(AND(KE5&gt;=60%,KE5&lt;80%),"Bien",IF(AND(KE5&gt;=80%,KE5&lt;101%),"Très Bien","")))))))</f>
        <v>Nul</v>
      </c>
      <c r="KG5" s="20">
        <f t="shared" si="58"/>
        <v>0</v>
      </c>
      <c r="KH5" s="2">
        <f>IFERROR(RANK(KE5,KE$4:KE$21)+COUNTIF(KE5:KE$21,KE5)-1,"")</f>
        <v>12</v>
      </c>
      <c r="KI5" s="2">
        <v>2</v>
      </c>
      <c r="KJ5" s="3" t="s">
        <v>3</v>
      </c>
      <c r="KK5" s="6">
        <f t="shared" ref="KK5:KK21" si="140">IFERROR(VLOOKUP(SMALL(KH$4:KH$21,KI5),KH$4:KI$21,2,0),"")</f>
        <v>7</v>
      </c>
      <c r="KL5" s="12" t="str">
        <f t="shared" si="59"/>
        <v>ELEVE.7</v>
      </c>
      <c r="KM5" s="17">
        <f t="shared" si="60"/>
        <v>1</v>
      </c>
      <c r="KN5" s="18" t="str">
        <f t="shared" ref="KN5:KN21" si="141">IF(AND(KM5&gt;=0%,KM5&lt;30%),"Nul",IF(AND(KM5&gt;=30%,KM5&lt;40%),"A Améliorer",IF(AND(KM5&gt;=40%,KM5&lt;50%),"Moyen",IF(AND(KM5&gt;=50%,KM5&lt;55%),"Satisfaisant",IF(AND(KM5&gt;=55%,KM5&lt;60%),"Assez Bien",IF(AND(KM5&gt;=60%,KM5&lt;80%),"Bien",IF(AND(KM5&gt;=80%,KM5&lt;101%),"Très Bien","")))))))</f>
        <v>Très Bien</v>
      </c>
      <c r="KO5" s="24"/>
      <c r="KP5" s="4">
        <v>2</v>
      </c>
      <c r="KQ5" s="3" t="s">
        <v>3</v>
      </c>
      <c r="KR5" s="4">
        <f t="shared" ref="KR5:KR21" si="142">(D5+S5+AH5+AW5+BL5+CA5+CP5+DE5+DT5+EI5+EX5+FM5+GB5+GQ5+HF5+HU5+IJ5+IY5+JN5+KC5)</f>
        <v>68</v>
      </c>
      <c r="KS5" s="4">
        <f t="shared" ref="KS5:KS21" si="143">(E5+T5+AI5+AX5+BM5+CB5+CQ5+DF5+DU5+EJ5+EY5+FN5+GC5+GR5+HG5+HV5+IK5+IZ5+JO5+KD5)+(H5+W5+AL5+BA5+BP5+CE5+CT5+DI5+DX5+EM5+FB5+FQ5+GF5+GU5+HJ5+HY5+IN5+JC5+JR5+JO5)</f>
        <v>41</v>
      </c>
      <c r="KT5" s="5">
        <f t="shared" ref="KT5:KT21" si="144">IFERROR(KS5/KR5,"")</f>
        <v>0.6029411764705882</v>
      </c>
      <c r="KU5" s="2">
        <f>IFERROR(RANK(KT5,KT$4:KT$21)+COUNTIF(KT5:KT$21,KT5)-1,"")</f>
        <v>8</v>
      </c>
      <c r="KV5" s="2">
        <v>2</v>
      </c>
      <c r="KW5" s="3" t="s">
        <v>3</v>
      </c>
      <c r="KX5" s="6">
        <f t="shared" ref="KX5:KX21" si="145">IFERROR(VLOOKUP(SMALL(KU$4:KU$21,KV5),KU$4:KV$21,2,0),"")</f>
        <v>13</v>
      </c>
      <c r="KY5" s="12" t="str">
        <f t="shared" si="61"/>
        <v>ELEVE.13</v>
      </c>
      <c r="KZ5" s="17">
        <f t="shared" si="62"/>
        <v>0.85245901639344257</v>
      </c>
      <c r="LA5" s="18" t="str">
        <f t="shared" ref="LA5:LA21" si="146">IF(AND(KZ5&gt;=0%,KZ5&lt;30%),"Nul",IF(AND(KZ5&gt;=30%,KZ5&lt;40%),"A Améliorer",IF(AND(KZ5&gt;=40%,KZ5&lt;50%),"Moyen",IF(AND(KZ5&gt;=50%,KZ5&lt;55%),"Satisfaisant",IF(AND(KZ5&gt;=55%,KZ5&lt;60%),"Assez Bien",IF(AND(KZ5&gt;=60%,KZ5&lt;80%),"Bien",IF(AND(KZ5&gt;=80%,KZ5&lt;101%),"Très Bien","")))))))</f>
        <v>Très Bien</v>
      </c>
    </row>
    <row r="6" spans="2:313" ht="15.75">
      <c r="B6" s="4">
        <v>3</v>
      </c>
      <c r="C6" s="3" t="s">
        <v>4</v>
      </c>
      <c r="D6" s="4">
        <v>4</v>
      </c>
      <c r="E6" s="4">
        <v>3</v>
      </c>
      <c r="F6" s="5">
        <f t="shared" si="63"/>
        <v>0.75</v>
      </c>
      <c r="G6" s="18" t="str">
        <f t="shared" si="64"/>
        <v>Bien</v>
      </c>
      <c r="H6" s="20">
        <f t="shared" si="0"/>
        <v>1</v>
      </c>
      <c r="I6" s="2">
        <f>IFERROR(RANK(F6,$F$4:$F$21)+COUNTIF(F6:F$21,F6)-1,"")</f>
        <v>5</v>
      </c>
      <c r="J6" s="2">
        <v>3</v>
      </c>
      <c r="K6" s="3" t="s">
        <v>4</v>
      </c>
      <c r="L6" s="6">
        <f t="shared" si="65"/>
        <v>15</v>
      </c>
      <c r="M6" s="12" t="str">
        <f t="shared" si="1"/>
        <v>ELEVE.15</v>
      </c>
      <c r="N6" s="5">
        <f t="shared" si="2"/>
        <v>0.8</v>
      </c>
      <c r="O6" s="18" t="str">
        <f t="shared" si="66"/>
        <v>Très Bien</v>
      </c>
      <c r="Q6" s="4">
        <v>3</v>
      </c>
      <c r="R6" s="3" t="s">
        <v>4</v>
      </c>
      <c r="S6" s="4">
        <v>3</v>
      </c>
      <c r="T6" s="4">
        <v>2</v>
      </c>
      <c r="U6" s="5">
        <f t="shared" si="67"/>
        <v>0.66666666666666663</v>
      </c>
      <c r="V6" s="18" t="str">
        <f t="shared" si="68"/>
        <v>Bien</v>
      </c>
      <c r="W6" s="20">
        <f t="shared" si="3"/>
        <v>1</v>
      </c>
      <c r="X6" s="2">
        <f>IFERROR(RANK(U6,U$4:U$21)+COUNTIF(U6:U$21,U6)-1,"")</f>
        <v>8</v>
      </c>
      <c r="Y6" s="2">
        <v>3</v>
      </c>
      <c r="Z6" s="3" t="s">
        <v>4</v>
      </c>
      <c r="AA6" s="6">
        <f t="shared" si="69"/>
        <v>11</v>
      </c>
      <c r="AB6" s="12" t="str">
        <f t="shared" si="4"/>
        <v>ELEVE.11</v>
      </c>
      <c r="AC6" s="17">
        <f t="shared" si="5"/>
        <v>1</v>
      </c>
      <c r="AD6" s="18" t="str">
        <f t="shared" si="70"/>
        <v>Très Bien</v>
      </c>
      <c r="AE6"/>
      <c r="AF6" s="4">
        <v>3</v>
      </c>
      <c r="AG6" s="3" t="s">
        <v>4</v>
      </c>
      <c r="AH6" s="4">
        <v>4</v>
      </c>
      <c r="AI6" s="4">
        <v>1</v>
      </c>
      <c r="AJ6" s="5">
        <f t="shared" si="71"/>
        <v>0.25</v>
      </c>
      <c r="AK6" s="18" t="str">
        <f t="shared" si="72"/>
        <v>Nul</v>
      </c>
      <c r="AL6" s="20">
        <f t="shared" si="6"/>
        <v>0</v>
      </c>
      <c r="AM6" s="2">
        <f>IFERROR(RANK(AJ6,AJ$4:AJ$21)+COUNTIF(AJ6:AJ$21,AJ6)-1,"")</f>
        <v>14</v>
      </c>
      <c r="AN6" s="2">
        <v>3</v>
      </c>
      <c r="AO6" s="3" t="s">
        <v>4</v>
      </c>
      <c r="AP6" s="6">
        <f t="shared" si="73"/>
        <v>15</v>
      </c>
      <c r="AQ6" s="12" t="str">
        <f t="shared" si="7"/>
        <v>ELEVE.15</v>
      </c>
      <c r="AR6" s="17">
        <f t="shared" si="8"/>
        <v>0.75</v>
      </c>
      <c r="AS6" s="18" t="str">
        <f t="shared" si="74"/>
        <v>Bien</v>
      </c>
      <c r="AU6" s="4">
        <v>3</v>
      </c>
      <c r="AV6" s="3" t="s">
        <v>4</v>
      </c>
      <c r="AW6" s="4">
        <v>4</v>
      </c>
      <c r="AX6" s="4">
        <v>1</v>
      </c>
      <c r="AY6" s="5">
        <f t="shared" si="75"/>
        <v>0.25</v>
      </c>
      <c r="AZ6" s="18" t="str">
        <f t="shared" si="76"/>
        <v>Nul</v>
      </c>
      <c r="BA6" s="20">
        <f t="shared" si="9"/>
        <v>0</v>
      </c>
      <c r="BB6" s="2">
        <f>IFERROR(RANK(AY6,AY$4:AY$21)+COUNTIF(AY6:AY$21,AY6)-1,"")</f>
        <v>15</v>
      </c>
      <c r="BC6" s="2">
        <v>3</v>
      </c>
      <c r="BD6" s="3" t="s">
        <v>4</v>
      </c>
      <c r="BE6" s="6">
        <f t="shared" si="77"/>
        <v>15</v>
      </c>
      <c r="BF6" s="12" t="str">
        <f t="shared" si="10"/>
        <v>ELEVE.15</v>
      </c>
      <c r="BG6" s="17">
        <f t="shared" si="11"/>
        <v>0.75</v>
      </c>
      <c r="BH6" s="18" t="str">
        <f t="shared" si="78"/>
        <v>Bien</v>
      </c>
      <c r="BJ6" s="4">
        <v>3</v>
      </c>
      <c r="BK6" s="3" t="s">
        <v>4</v>
      </c>
      <c r="BL6" s="4">
        <v>4</v>
      </c>
      <c r="BM6" s="4">
        <v>1</v>
      </c>
      <c r="BN6" s="5">
        <f t="shared" si="79"/>
        <v>0.25</v>
      </c>
      <c r="BO6" s="18" t="str">
        <f t="shared" si="80"/>
        <v>Nul</v>
      </c>
      <c r="BP6" s="20">
        <f t="shared" si="12"/>
        <v>0</v>
      </c>
      <c r="BQ6" s="2">
        <f>IFERROR(RANK(BN6,BN$4:BN$21)+COUNTIF(BN6:BN$21,BN6)-1,"")</f>
        <v>11</v>
      </c>
      <c r="BR6" s="2">
        <v>3</v>
      </c>
      <c r="BS6" s="3" t="s">
        <v>4</v>
      </c>
      <c r="BT6" s="6">
        <f t="shared" si="81"/>
        <v>9</v>
      </c>
      <c r="BU6" s="12" t="str">
        <f t="shared" si="13"/>
        <v>ELEVE.9</v>
      </c>
      <c r="BV6" s="17">
        <f t="shared" si="14"/>
        <v>0.75</v>
      </c>
      <c r="BW6" s="18" t="str">
        <f t="shared" si="82"/>
        <v>Bien</v>
      </c>
      <c r="BY6" s="4">
        <v>3</v>
      </c>
      <c r="BZ6" s="3" t="s">
        <v>4</v>
      </c>
      <c r="CA6" s="4">
        <v>1</v>
      </c>
      <c r="CB6" s="4">
        <v>1</v>
      </c>
      <c r="CC6" s="5">
        <f t="shared" si="83"/>
        <v>1</v>
      </c>
      <c r="CD6" s="18" t="str">
        <f t="shared" si="84"/>
        <v>Très Bien</v>
      </c>
      <c r="CE6" s="20">
        <f t="shared" si="15"/>
        <v>2</v>
      </c>
      <c r="CF6" s="2">
        <f>IFERROR(RANK(CC6,CC$4:CC$21)+COUNTIF(CC6:CC$21,CC6)-1,"")</f>
        <v>4</v>
      </c>
      <c r="CG6" s="2">
        <v>3</v>
      </c>
      <c r="CH6" s="3" t="s">
        <v>4</v>
      </c>
      <c r="CI6" s="6">
        <f t="shared" si="85"/>
        <v>7</v>
      </c>
      <c r="CJ6" s="12" t="str">
        <f t="shared" si="16"/>
        <v>ELEVE.7</v>
      </c>
      <c r="CK6" s="17">
        <f t="shared" si="17"/>
        <v>1</v>
      </c>
      <c r="CL6" s="18" t="str">
        <f t="shared" si="86"/>
        <v>Très Bien</v>
      </c>
      <c r="CN6" s="4">
        <v>3</v>
      </c>
      <c r="CO6" s="3" t="s">
        <v>4</v>
      </c>
      <c r="CP6" s="4">
        <v>3</v>
      </c>
      <c r="CQ6" s="4">
        <v>0</v>
      </c>
      <c r="CR6" s="5">
        <f t="shared" si="87"/>
        <v>0</v>
      </c>
      <c r="CS6" s="18" t="str">
        <f t="shared" si="88"/>
        <v>Nul</v>
      </c>
      <c r="CT6" s="20">
        <f t="shared" si="18"/>
        <v>0</v>
      </c>
      <c r="CU6" s="2">
        <f>IFERROR(RANK(CR6,CR$4:CR$21)+COUNTIF(CR6:CR$21,CR6)-1,"")</f>
        <v>18</v>
      </c>
      <c r="CV6" s="2">
        <v>3</v>
      </c>
      <c r="CW6" s="3" t="s">
        <v>4</v>
      </c>
      <c r="CX6" s="6">
        <f t="shared" si="19"/>
        <v>15</v>
      </c>
      <c r="CY6" s="12" t="str">
        <f t="shared" si="20"/>
        <v>ELEVE.15</v>
      </c>
      <c r="CZ6" s="17">
        <f t="shared" si="21"/>
        <v>0.8</v>
      </c>
      <c r="DA6" s="18" t="str">
        <f t="shared" si="89"/>
        <v>Très Bien</v>
      </c>
      <c r="DC6" s="4">
        <v>3</v>
      </c>
      <c r="DD6" s="3" t="s">
        <v>4</v>
      </c>
      <c r="DE6" s="4">
        <v>3</v>
      </c>
      <c r="DF6" s="4">
        <v>1</v>
      </c>
      <c r="DG6" s="5">
        <f t="shared" si="90"/>
        <v>0.33333333333333331</v>
      </c>
      <c r="DH6" s="18" t="str">
        <f t="shared" si="91"/>
        <v>A Améliorer</v>
      </c>
      <c r="DI6" s="20">
        <f t="shared" si="22"/>
        <v>0</v>
      </c>
      <c r="DJ6" s="2">
        <f>IFERROR(RANK(DG6,DG$4:DG$21)+COUNTIF(DG6:DG$21,DG6)-1,"")</f>
        <v>11</v>
      </c>
      <c r="DK6" s="2">
        <v>3</v>
      </c>
      <c r="DL6" s="3" t="s">
        <v>4</v>
      </c>
      <c r="DM6" s="6">
        <f t="shared" si="92"/>
        <v>5</v>
      </c>
      <c r="DN6" s="12" t="str">
        <f t="shared" si="23"/>
        <v>ELEVE.5</v>
      </c>
      <c r="DO6" s="17">
        <f t="shared" si="24"/>
        <v>1</v>
      </c>
      <c r="DP6" s="18" t="str">
        <f t="shared" si="93"/>
        <v>Très Bien</v>
      </c>
      <c r="DR6" s="4">
        <v>3</v>
      </c>
      <c r="DS6" s="3" t="s">
        <v>4</v>
      </c>
      <c r="DT6" s="4">
        <v>1</v>
      </c>
      <c r="DU6" s="4">
        <v>0</v>
      </c>
      <c r="DV6" s="5">
        <f t="shared" si="94"/>
        <v>0</v>
      </c>
      <c r="DW6" s="18" t="str">
        <f t="shared" si="95"/>
        <v>Nul</v>
      </c>
      <c r="DX6" s="20">
        <f t="shared" si="25"/>
        <v>0</v>
      </c>
      <c r="DY6" s="2">
        <f>IFERROR(RANK(DV6,DV$4:DV$21)+COUNTIF(DV6:DV$21,DV6)-1,"")</f>
        <v>18</v>
      </c>
      <c r="DZ6" s="2">
        <v>3</v>
      </c>
      <c r="EA6" s="3" t="s">
        <v>4</v>
      </c>
      <c r="EB6" s="6">
        <f t="shared" si="96"/>
        <v>2</v>
      </c>
      <c r="EC6" s="12" t="str">
        <f t="shared" si="26"/>
        <v>ELEVE.2</v>
      </c>
      <c r="ED6" s="17">
        <f t="shared" si="27"/>
        <v>0.66666666666666663</v>
      </c>
      <c r="EE6" s="18" t="str">
        <f t="shared" si="97"/>
        <v>Bien</v>
      </c>
      <c r="EG6" s="4">
        <v>3</v>
      </c>
      <c r="EH6" s="3" t="s">
        <v>4</v>
      </c>
      <c r="EI6" s="4">
        <v>3</v>
      </c>
      <c r="EJ6" s="4">
        <v>2</v>
      </c>
      <c r="EK6" s="5">
        <f t="shared" si="98"/>
        <v>0.66666666666666663</v>
      </c>
      <c r="EL6" s="18" t="str">
        <f t="shared" si="99"/>
        <v>Bien</v>
      </c>
      <c r="EM6" s="20">
        <f t="shared" si="28"/>
        <v>1</v>
      </c>
      <c r="EN6" s="2">
        <f>IFERROR(RANK(EK6,EK$4:EK$21)+COUNTIF(EK6:EK$21,EK6)-1,"")</f>
        <v>6</v>
      </c>
      <c r="EO6" s="2">
        <v>3</v>
      </c>
      <c r="EP6" s="3" t="s">
        <v>4</v>
      </c>
      <c r="EQ6" s="6">
        <f t="shared" si="100"/>
        <v>15</v>
      </c>
      <c r="ER6" s="12" t="str">
        <f t="shared" si="29"/>
        <v>ELEVE.15</v>
      </c>
      <c r="ES6" s="17">
        <f t="shared" si="30"/>
        <v>0.66666666666666663</v>
      </c>
      <c r="ET6" s="18" t="str">
        <f t="shared" si="101"/>
        <v>Bien</v>
      </c>
      <c r="EV6" s="4">
        <v>3</v>
      </c>
      <c r="EW6" s="3" t="s">
        <v>4</v>
      </c>
      <c r="EX6" s="4">
        <v>4</v>
      </c>
      <c r="EY6" s="4">
        <v>2</v>
      </c>
      <c r="EZ6" s="5">
        <f t="shared" si="102"/>
        <v>0.5</v>
      </c>
      <c r="FA6" s="18" t="str">
        <f t="shared" si="103"/>
        <v>Satisfaisant</v>
      </c>
      <c r="FB6" s="20">
        <f t="shared" si="31"/>
        <v>0</v>
      </c>
      <c r="FC6" s="2">
        <f>IFERROR(RANK(EZ6,EZ$4:EZ$21)+COUNTIF(EZ6:EZ$21,EZ6)-1,"")</f>
        <v>7</v>
      </c>
      <c r="FD6" s="2">
        <v>3</v>
      </c>
      <c r="FE6" s="3" t="s">
        <v>4</v>
      </c>
      <c r="FF6" s="6">
        <f t="shared" si="104"/>
        <v>18</v>
      </c>
      <c r="FG6" s="12" t="str">
        <f t="shared" si="32"/>
        <v>ELEVE.18</v>
      </c>
      <c r="FH6" s="17">
        <f t="shared" si="33"/>
        <v>0.5</v>
      </c>
      <c r="FI6" s="18" t="str">
        <f t="shared" si="105"/>
        <v>Satisfaisant</v>
      </c>
      <c r="FK6" s="4">
        <v>3</v>
      </c>
      <c r="FL6" s="3" t="s">
        <v>4</v>
      </c>
      <c r="FM6" s="4">
        <v>1</v>
      </c>
      <c r="FN6" s="4">
        <v>0</v>
      </c>
      <c r="FO6" s="5">
        <f t="shared" si="106"/>
        <v>0</v>
      </c>
      <c r="FP6" s="18" t="str">
        <f t="shared" si="107"/>
        <v>Nul</v>
      </c>
      <c r="FQ6" s="20">
        <f t="shared" si="34"/>
        <v>0</v>
      </c>
      <c r="FR6" s="2">
        <f>IFERROR(RANK(FO6,FO$4:FO$21)+COUNTIF(FO6:FO$21,FO6)-1,"")</f>
        <v>18</v>
      </c>
      <c r="FS6" s="2">
        <v>3</v>
      </c>
      <c r="FT6" s="3" t="s">
        <v>4</v>
      </c>
      <c r="FU6" s="6">
        <f t="shared" si="108"/>
        <v>15</v>
      </c>
      <c r="FV6" s="12" t="str">
        <f t="shared" si="35"/>
        <v>ELEVE.15</v>
      </c>
      <c r="FW6" s="17">
        <f t="shared" si="36"/>
        <v>0.66666666666666663</v>
      </c>
      <c r="FX6" s="18" t="str">
        <f t="shared" si="109"/>
        <v>Bien</v>
      </c>
      <c r="FZ6" s="4">
        <v>3</v>
      </c>
      <c r="GA6" s="3" t="s">
        <v>4</v>
      </c>
      <c r="GB6" s="4">
        <v>1</v>
      </c>
      <c r="GC6" s="4">
        <v>0</v>
      </c>
      <c r="GD6" s="5">
        <f t="shared" si="110"/>
        <v>0</v>
      </c>
      <c r="GE6" s="18" t="str">
        <f t="shared" si="111"/>
        <v>Nul</v>
      </c>
      <c r="GF6" s="20">
        <f t="shared" si="37"/>
        <v>0</v>
      </c>
      <c r="GG6" s="2">
        <f>IFERROR(RANK(GD6,GD$4:GD$21)+COUNTIF(GD6:GD$21,GD6)-1,"")</f>
        <v>18</v>
      </c>
      <c r="GH6" s="2">
        <v>3</v>
      </c>
      <c r="GI6" s="3" t="s">
        <v>4</v>
      </c>
      <c r="GJ6" s="6">
        <f t="shared" si="112"/>
        <v>15</v>
      </c>
      <c r="GK6" s="12" t="str">
        <f t="shared" si="38"/>
        <v>ELEVE.15</v>
      </c>
      <c r="GL6" s="17">
        <f t="shared" si="39"/>
        <v>0.8</v>
      </c>
      <c r="GM6" s="18" t="str">
        <f t="shared" si="113"/>
        <v>Très Bien</v>
      </c>
      <c r="GO6" s="4">
        <v>3</v>
      </c>
      <c r="GP6" s="3" t="s">
        <v>4</v>
      </c>
      <c r="GQ6" s="4">
        <v>3</v>
      </c>
      <c r="GR6" s="4">
        <v>1</v>
      </c>
      <c r="GS6" s="5">
        <f t="shared" si="114"/>
        <v>0.33333333333333331</v>
      </c>
      <c r="GT6" s="18" t="str">
        <f t="shared" si="115"/>
        <v>A Améliorer</v>
      </c>
      <c r="GU6" s="20">
        <f t="shared" si="40"/>
        <v>0</v>
      </c>
      <c r="GV6" s="2">
        <f>IFERROR(RANK(GS6,GS$4:GS$21)+COUNTIF(GS6:GS$21,GS6)-1,"")</f>
        <v>12</v>
      </c>
      <c r="GW6" s="2">
        <v>3</v>
      </c>
      <c r="GX6" s="3" t="s">
        <v>4</v>
      </c>
      <c r="GY6" s="6">
        <f t="shared" si="116"/>
        <v>9</v>
      </c>
      <c r="GZ6" s="12" t="str">
        <f t="shared" si="41"/>
        <v>ELEVE.9</v>
      </c>
      <c r="HA6" s="17">
        <f t="shared" si="42"/>
        <v>0.66666666666666663</v>
      </c>
      <c r="HB6" s="18" t="str">
        <f t="shared" si="117"/>
        <v>Bien</v>
      </c>
      <c r="HD6" s="4">
        <v>3</v>
      </c>
      <c r="HE6" s="3" t="s">
        <v>4</v>
      </c>
      <c r="HF6" s="4">
        <v>1</v>
      </c>
      <c r="HG6" s="4">
        <v>0</v>
      </c>
      <c r="HH6" s="5">
        <f t="shared" si="118"/>
        <v>0</v>
      </c>
      <c r="HI6" s="18" t="str">
        <f t="shared" si="119"/>
        <v>Nul</v>
      </c>
      <c r="HJ6" s="20">
        <f t="shared" si="43"/>
        <v>0</v>
      </c>
      <c r="HK6" s="2">
        <f>IFERROR(RANK(HH6,HH$4:HH$21)+COUNTIF(HH6:HH$21,HH6)-1,"")</f>
        <v>18</v>
      </c>
      <c r="HL6" s="2">
        <v>3</v>
      </c>
      <c r="HM6" s="3" t="s">
        <v>4</v>
      </c>
      <c r="HN6" s="6">
        <f t="shared" si="120"/>
        <v>16</v>
      </c>
      <c r="HO6" s="12" t="str">
        <f t="shared" si="44"/>
        <v>ELEVE.16</v>
      </c>
      <c r="HP6" s="17">
        <f t="shared" si="45"/>
        <v>0.66666666666666663</v>
      </c>
      <c r="HQ6" s="18" t="str">
        <f t="shared" si="121"/>
        <v>Bien</v>
      </c>
      <c r="HS6" s="4">
        <v>3</v>
      </c>
      <c r="HT6" s="3" t="s">
        <v>4</v>
      </c>
      <c r="HU6" s="4">
        <v>1</v>
      </c>
      <c r="HV6" s="4">
        <v>0</v>
      </c>
      <c r="HW6" s="5">
        <f t="shared" si="122"/>
        <v>0</v>
      </c>
      <c r="HX6" s="18" t="str">
        <f t="shared" si="123"/>
        <v>Nul</v>
      </c>
      <c r="HY6" s="20">
        <f t="shared" si="46"/>
        <v>0</v>
      </c>
      <c r="HZ6" s="2">
        <f>IFERROR(RANK(HW6,HW$4:HW$21)+COUNTIF(HW6:HW$21,HW6)-1,"")</f>
        <v>18</v>
      </c>
      <c r="IA6" s="2">
        <v>3</v>
      </c>
      <c r="IB6" s="3" t="s">
        <v>4</v>
      </c>
      <c r="IC6" s="6">
        <f t="shared" si="124"/>
        <v>1</v>
      </c>
      <c r="ID6" s="12" t="str">
        <f t="shared" si="47"/>
        <v>ELEVE.1</v>
      </c>
      <c r="IE6" s="17">
        <f t="shared" si="48"/>
        <v>0.75</v>
      </c>
      <c r="IF6" s="18" t="str">
        <f t="shared" si="125"/>
        <v>Bien</v>
      </c>
      <c r="IH6" s="4">
        <v>3</v>
      </c>
      <c r="II6" s="3" t="s">
        <v>4</v>
      </c>
      <c r="IJ6" s="4">
        <v>1</v>
      </c>
      <c r="IK6" s="4">
        <v>0</v>
      </c>
      <c r="IL6" s="5">
        <f t="shared" si="126"/>
        <v>0</v>
      </c>
      <c r="IM6" s="18" t="str">
        <f t="shared" si="127"/>
        <v>Nul</v>
      </c>
      <c r="IN6" s="20">
        <f t="shared" si="49"/>
        <v>0</v>
      </c>
      <c r="IO6" s="2">
        <f>IFERROR(RANK(IL6,IL$4:IL$21)+COUNTIF(IL6:IL$21,IL6)-1,"")</f>
        <v>18</v>
      </c>
      <c r="IP6" s="2">
        <v>3</v>
      </c>
      <c r="IQ6" s="3" t="s">
        <v>4</v>
      </c>
      <c r="IR6" s="6">
        <f t="shared" si="128"/>
        <v>10</v>
      </c>
      <c r="IS6" s="12" t="str">
        <f t="shared" si="50"/>
        <v>ELEVE.10</v>
      </c>
      <c r="IT6" s="17">
        <f t="shared" si="51"/>
        <v>1</v>
      </c>
      <c r="IU6" s="18" t="str">
        <f t="shared" si="129"/>
        <v>Très Bien</v>
      </c>
      <c r="IW6" s="4">
        <v>3</v>
      </c>
      <c r="IX6" s="3" t="s">
        <v>4</v>
      </c>
      <c r="IY6" s="4">
        <v>2</v>
      </c>
      <c r="IZ6" s="4">
        <v>0</v>
      </c>
      <c r="JA6" s="5">
        <f t="shared" si="130"/>
        <v>0</v>
      </c>
      <c r="JB6" s="18" t="str">
        <f t="shared" si="131"/>
        <v>Nul</v>
      </c>
      <c r="JC6" s="20">
        <f t="shared" si="52"/>
        <v>0</v>
      </c>
      <c r="JD6" s="2">
        <f>IFERROR(RANK(JA6,JA$4:JA$21)+COUNTIF(JA6:JA$21,JA6)-1,"")</f>
        <v>17</v>
      </c>
      <c r="JE6" s="2">
        <v>3</v>
      </c>
      <c r="JF6" s="3" t="s">
        <v>4</v>
      </c>
      <c r="JG6" s="6">
        <f t="shared" si="132"/>
        <v>15</v>
      </c>
      <c r="JH6" s="12" t="str">
        <f t="shared" si="53"/>
        <v>ELEVE.15</v>
      </c>
      <c r="JI6" s="17">
        <f t="shared" si="54"/>
        <v>0.5</v>
      </c>
      <c r="JJ6" s="18" t="str">
        <f t="shared" si="133"/>
        <v>Satisfaisant</v>
      </c>
      <c r="JL6" s="4">
        <v>3</v>
      </c>
      <c r="JM6" s="3" t="s">
        <v>4</v>
      </c>
      <c r="JN6" s="4">
        <v>1</v>
      </c>
      <c r="JO6" s="4">
        <v>0</v>
      </c>
      <c r="JP6" s="5">
        <f t="shared" si="134"/>
        <v>0</v>
      </c>
      <c r="JQ6" s="18" t="str">
        <f t="shared" si="135"/>
        <v>Nul</v>
      </c>
      <c r="JR6" s="20">
        <f t="shared" si="55"/>
        <v>0</v>
      </c>
      <c r="JS6" s="2">
        <f>IFERROR(RANK(JP6,JP$4:JP$21)+COUNTIF(JP6:JP$21,JP6)-1,"")</f>
        <v>18</v>
      </c>
      <c r="JT6" s="2">
        <v>3</v>
      </c>
      <c r="JU6" s="3" t="s">
        <v>4</v>
      </c>
      <c r="JV6" s="6">
        <f t="shared" si="136"/>
        <v>15</v>
      </c>
      <c r="JW6" s="12" t="str">
        <f t="shared" si="56"/>
        <v>ELEVE.15</v>
      </c>
      <c r="JX6" s="17">
        <f t="shared" si="57"/>
        <v>0.8</v>
      </c>
      <c r="JY6" s="18" t="str">
        <f t="shared" si="137"/>
        <v>Très Bien</v>
      </c>
      <c r="KA6" s="4">
        <v>3</v>
      </c>
      <c r="KB6" s="3" t="s">
        <v>4</v>
      </c>
      <c r="KC6" s="4">
        <v>2</v>
      </c>
      <c r="KD6" s="4">
        <v>0</v>
      </c>
      <c r="KE6" s="5">
        <f t="shared" si="138"/>
        <v>0</v>
      </c>
      <c r="KF6" s="18" t="str">
        <f t="shared" si="139"/>
        <v>Nul</v>
      </c>
      <c r="KG6" s="20">
        <f t="shared" si="58"/>
        <v>0</v>
      </c>
      <c r="KH6" s="2">
        <f>IFERROR(RANK(KE6,KE$4:KE$21)+COUNTIF(KE6:KE$21,KE6)-1,"")</f>
        <v>18</v>
      </c>
      <c r="KI6" s="2">
        <v>3</v>
      </c>
      <c r="KJ6" s="3" t="s">
        <v>4</v>
      </c>
      <c r="KK6" s="6">
        <f t="shared" si="140"/>
        <v>6</v>
      </c>
      <c r="KL6" s="12" t="str">
        <f t="shared" si="59"/>
        <v>ELEVE.6</v>
      </c>
      <c r="KM6" s="17">
        <f t="shared" si="60"/>
        <v>0.75</v>
      </c>
      <c r="KN6" s="18" t="str">
        <f t="shared" si="141"/>
        <v>Bien</v>
      </c>
      <c r="KO6" s="24"/>
      <c r="KP6" s="4">
        <v>3</v>
      </c>
      <c r="KQ6" s="3" t="s">
        <v>4</v>
      </c>
      <c r="KR6" s="4">
        <f t="shared" si="142"/>
        <v>47</v>
      </c>
      <c r="KS6" s="4">
        <f t="shared" si="143"/>
        <v>20</v>
      </c>
      <c r="KT6" s="5">
        <f t="shared" si="144"/>
        <v>0.42553191489361702</v>
      </c>
      <c r="KU6" s="2">
        <f>IFERROR(RANK(KT6,KT$4:KT$21)+COUNTIF(KT6:KT$21,KT6)-1,"")</f>
        <v>15</v>
      </c>
      <c r="KV6" s="2">
        <v>3</v>
      </c>
      <c r="KW6" s="3" t="s">
        <v>4</v>
      </c>
      <c r="KX6" s="6">
        <f t="shared" si="145"/>
        <v>5</v>
      </c>
      <c r="KY6" s="12" t="str">
        <f t="shared" si="61"/>
        <v>ELEVE.5</v>
      </c>
      <c r="KZ6" s="17">
        <f t="shared" si="62"/>
        <v>0.74647887323943662</v>
      </c>
      <c r="LA6" s="18" t="str">
        <f t="shared" si="146"/>
        <v>Bien</v>
      </c>
    </row>
    <row r="7" spans="2:313" ht="15.75">
      <c r="B7" s="4">
        <v>4</v>
      </c>
      <c r="C7" s="3" t="s">
        <v>5</v>
      </c>
      <c r="D7" s="4">
        <v>3</v>
      </c>
      <c r="E7" s="4">
        <v>0</v>
      </c>
      <c r="F7" s="5">
        <f t="shared" si="63"/>
        <v>0</v>
      </c>
      <c r="G7" s="18" t="str">
        <f t="shared" si="64"/>
        <v>Nul</v>
      </c>
      <c r="H7" s="20">
        <f t="shared" si="0"/>
        <v>0</v>
      </c>
      <c r="I7" s="2">
        <f>IFERROR(RANK(F7,$F$4:$F$21)+COUNTIF(F7:F$21,F7)-1,"")</f>
        <v>18</v>
      </c>
      <c r="J7" s="2">
        <v>4</v>
      </c>
      <c r="K7" s="3" t="s">
        <v>5</v>
      </c>
      <c r="L7" s="6">
        <f t="shared" si="65"/>
        <v>11</v>
      </c>
      <c r="M7" s="12" t="str">
        <f t="shared" si="1"/>
        <v>ELEVE.11</v>
      </c>
      <c r="N7" s="5">
        <f t="shared" si="2"/>
        <v>0.8</v>
      </c>
      <c r="O7" s="18" t="str">
        <f t="shared" si="66"/>
        <v>Très Bien</v>
      </c>
      <c r="Q7" s="4">
        <v>4</v>
      </c>
      <c r="R7" s="3" t="s">
        <v>5</v>
      </c>
      <c r="S7" s="4">
        <v>3</v>
      </c>
      <c r="T7" s="4">
        <v>0</v>
      </c>
      <c r="U7" s="5">
        <f t="shared" si="67"/>
        <v>0</v>
      </c>
      <c r="V7" s="18" t="str">
        <f t="shared" si="68"/>
        <v>Nul</v>
      </c>
      <c r="W7" s="20">
        <f t="shared" si="3"/>
        <v>0</v>
      </c>
      <c r="X7" s="2">
        <f>IFERROR(RANK(U7,U$4:U$21)+COUNTIF(U7:U$21,U7)-1,"")</f>
        <v>18</v>
      </c>
      <c r="Y7" s="2">
        <v>4</v>
      </c>
      <c r="Z7" s="3" t="s">
        <v>5</v>
      </c>
      <c r="AA7" s="6">
        <f t="shared" si="69"/>
        <v>8</v>
      </c>
      <c r="AB7" s="12" t="str">
        <f t="shared" si="4"/>
        <v>ELEVE.8</v>
      </c>
      <c r="AC7" s="17">
        <f t="shared" si="5"/>
        <v>1</v>
      </c>
      <c r="AD7" s="18" t="str">
        <f t="shared" si="70"/>
        <v>Très Bien</v>
      </c>
      <c r="AE7"/>
      <c r="AF7" s="4">
        <v>4</v>
      </c>
      <c r="AG7" s="3" t="s">
        <v>5</v>
      </c>
      <c r="AH7" s="4">
        <v>1</v>
      </c>
      <c r="AI7" s="4">
        <v>0</v>
      </c>
      <c r="AJ7" s="5">
        <f t="shared" si="71"/>
        <v>0</v>
      </c>
      <c r="AK7" s="18" t="str">
        <f t="shared" si="72"/>
        <v>Nul</v>
      </c>
      <c r="AL7" s="20">
        <f t="shared" si="6"/>
        <v>0</v>
      </c>
      <c r="AM7" s="2">
        <f>IFERROR(RANK(AJ7,AJ$4:AJ$21)+COUNTIF(AJ7:AJ$21,AJ7)-1,"")</f>
        <v>18</v>
      </c>
      <c r="AN7" s="2">
        <v>4</v>
      </c>
      <c r="AO7" s="3" t="s">
        <v>5</v>
      </c>
      <c r="AP7" s="6">
        <f t="shared" si="73"/>
        <v>13</v>
      </c>
      <c r="AQ7" s="12" t="str">
        <f t="shared" si="7"/>
        <v>ELEVE.13</v>
      </c>
      <c r="AR7" s="17">
        <f t="shared" si="8"/>
        <v>0.66666666666666663</v>
      </c>
      <c r="AS7" s="18" t="str">
        <f t="shared" si="74"/>
        <v>Bien</v>
      </c>
      <c r="AU7" s="4">
        <v>4</v>
      </c>
      <c r="AV7" s="3" t="s">
        <v>5</v>
      </c>
      <c r="AW7" s="4">
        <v>3</v>
      </c>
      <c r="AX7" s="4">
        <v>1</v>
      </c>
      <c r="AY7" s="5">
        <f t="shared" si="75"/>
        <v>0.33333333333333331</v>
      </c>
      <c r="AZ7" s="18" t="str">
        <f t="shared" si="76"/>
        <v>A Améliorer</v>
      </c>
      <c r="BA7" s="20">
        <f t="shared" si="9"/>
        <v>0</v>
      </c>
      <c r="BB7" s="2">
        <f>IFERROR(RANK(AY7,AY$4:AY$21)+COUNTIF(AY7:AY$21,AY7)-1,"")</f>
        <v>13</v>
      </c>
      <c r="BC7" s="2">
        <v>4</v>
      </c>
      <c r="BD7" s="3" t="s">
        <v>5</v>
      </c>
      <c r="BE7" s="6">
        <f t="shared" si="77"/>
        <v>13</v>
      </c>
      <c r="BF7" s="12" t="str">
        <f t="shared" si="10"/>
        <v>ELEVE.13</v>
      </c>
      <c r="BG7" s="17">
        <f t="shared" si="11"/>
        <v>0.66666666666666663</v>
      </c>
      <c r="BH7" s="18" t="str">
        <f t="shared" si="78"/>
        <v>Bien</v>
      </c>
      <c r="BJ7" s="4">
        <v>4</v>
      </c>
      <c r="BK7" s="3" t="s">
        <v>5</v>
      </c>
      <c r="BL7" s="4">
        <v>5</v>
      </c>
      <c r="BM7" s="4">
        <v>2</v>
      </c>
      <c r="BN7" s="5">
        <f t="shared" si="79"/>
        <v>0.4</v>
      </c>
      <c r="BO7" s="18" t="str">
        <f t="shared" si="80"/>
        <v>Moyen</v>
      </c>
      <c r="BP7" s="20">
        <f t="shared" si="12"/>
        <v>0</v>
      </c>
      <c r="BQ7" s="2">
        <f>IFERROR(RANK(BN7,BN$4:BN$21)+COUNTIF(BN7:BN$21,BN7)-1,"")</f>
        <v>7</v>
      </c>
      <c r="BR7" s="2">
        <v>4</v>
      </c>
      <c r="BS7" s="3" t="s">
        <v>5</v>
      </c>
      <c r="BT7" s="6">
        <f t="shared" si="81"/>
        <v>11</v>
      </c>
      <c r="BU7" s="12" t="str">
        <f t="shared" si="13"/>
        <v>ELEVE.11</v>
      </c>
      <c r="BV7" s="17">
        <f t="shared" si="14"/>
        <v>0.66666666666666663</v>
      </c>
      <c r="BW7" s="18" t="str">
        <f t="shared" si="82"/>
        <v>Bien</v>
      </c>
      <c r="BY7" s="4">
        <v>4</v>
      </c>
      <c r="BZ7" s="3" t="s">
        <v>5</v>
      </c>
      <c r="CA7" s="4">
        <v>3</v>
      </c>
      <c r="CB7" s="4">
        <v>2</v>
      </c>
      <c r="CC7" s="5">
        <f t="shared" si="83"/>
        <v>0.66666666666666663</v>
      </c>
      <c r="CD7" s="18" t="str">
        <f t="shared" si="84"/>
        <v>Bien</v>
      </c>
      <c r="CE7" s="20">
        <f t="shared" si="15"/>
        <v>1</v>
      </c>
      <c r="CF7" s="2">
        <f>IFERROR(RANK(CC7,CC$4:CC$21)+COUNTIF(CC7:CC$21,CC7)-1,"")</f>
        <v>5</v>
      </c>
      <c r="CG7" s="2">
        <v>4</v>
      </c>
      <c r="CH7" s="3" t="s">
        <v>5</v>
      </c>
      <c r="CI7" s="6">
        <f t="shared" si="85"/>
        <v>3</v>
      </c>
      <c r="CJ7" s="12" t="str">
        <f t="shared" si="16"/>
        <v>ELEVE.3</v>
      </c>
      <c r="CK7" s="17">
        <f t="shared" si="17"/>
        <v>1</v>
      </c>
      <c r="CL7" s="18" t="str">
        <f t="shared" si="86"/>
        <v>Très Bien</v>
      </c>
      <c r="CN7" s="4">
        <v>4</v>
      </c>
      <c r="CO7" s="3" t="s">
        <v>5</v>
      </c>
      <c r="CP7" s="4">
        <v>3</v>
      </c>
      <c r="CQ7" s="4">
        <v>1</v>
      </c>
      <c r="CR7" s="5">
        <f t="shared" si="87"/>
        <v>0.33333333333333331</v>
      </c>
      <c r="CS7" s="18" t="str">
        <f t="shared" si="88"/>
        <v>A Améliorer</v>
      </c>
      <c r="CT7" s="20">
        <f t="shared" si="18"/>
        <v>0</v>
      </c>
      <c r="CU7" s="2">
        <f>IFERROR(RANK(CR7,CR$4:CR$21)+COUNTIF(CR7:CR$21,CR7)-1,"")</f>
        <v>13</v>
      </c>
      <c r="CV7" s="2">
        <v>4</v>
      </c>
      <c r="CW7" s="3" t="s">
        <v>5</v>
      </c>
      <c r="CX7" s="6">
        <f t="shared" si="19"/>
        <v>2</v>
      </c>
      <c r="CY7" s="12" t="str">
        <f t="shared" si="20"/>
        <v>ELEVE.2</v>
      </c>
      <c r="CZ7" s="17">
        <f t="shared" si="21"/>
        <v>0.66666666666666663</v>
      </c>
      <c r="DA7" s="18" t="str">
        <f t="shared" si="89"/>
        <v>Bien</v>
      </c>
      <c r="DC7" s="4">
        <v>4</v>
      </c>
      <c r="DD7" s="3" t="s">
        <v>5</v>
      </c>
      <c r="DE7" s="4">
        <v>1</v>
      </c>
      <c r="DF7" s="4">
        <v>0</v>
      </c>
      <c r="DG7" s="5">
        <f t="shared" si="90"/>
        <v>0</v>
      </c>
      <c r="DH7" s="18" t="str">
        <f t="shared" si="91"/>
        <v>Nul</v>
      </c>
      <c r="DI7" s="20">
        <f t="shared" si="22"/>
        <v>0</v>
      </c>
      <c r="DJ7" s="2">
        <f>IFERROR(RANK(DG7,DG$4:DG$21)+COUNTIF(DG7:DG$21,DG7)-1,"")</f>
        <v>18</v>
      </c>
      <c r="DK7" s="2">
        <v>4</v>
      </c>
      <c r="DL7" s="3" t="s">
        <v>5</v>
      </c>
      <c r="DM7" s="6">
        <f t="shared" si="92"/>
        <v>2</v>
      </c>
      <c r="DN7" s="12" t="str">
        <f t="shared" si="23"/>
        <v>ELEVE.2</v>
      </c>
      <c r="DO7" s="17">
        <f t="shared" si="24"/>
        <v>0.75</v>
      </c>
      <c r="DP7" s="18" t="str">
        <f t="shared" si="93"/>
        <v>Bien</v>
      </c>
      <c r="DR7" s="4">
        <v>4</v>
      </c>
      <c r="DS7" s="3" t="s">
        <v>5</v>
      </c>
      <c r="DT7" s="4">
        <v>3</v>
      </c>
      <c r="DU7" s="4">
        <v>1</v>
      </c>
      <c r="DV7" s="5">
        <f t="shared" si="94"/>
        <v>0.33333333333333331</v>
      </c>
      <c r="DW7" s="18" t="str">
        <f t="shared" si="95"/>
        <v>A Améliorer</v>
      </c>
      <c r="DX7" s="20">
        <f t="shared" si="25"/>
        <v>0</v>
      </c>
      <c r="DY7" s="2">
        <f>IFERROR(RANK(DV7,DV$4:DV$21)+COUNTIF(DV7:DV$21,DV7)-1,"")</f>
        <v>12</v>
      </c>
      <c r="DZ7" s="2">
        <v>4</v>
      </c>
      <c r="EA7" s="3" t="s">
        <v>5</v>
      </c>
      <c r="EB7" s="6">
        <f t="shared" si="96"/>
        <v>16</v>
      </c>
      <c r="EC7" s="12" t="str">
        <f t="shared" si="26"/>
        <v>ELEVE.16</v>
      </c>
      <c r="ED7" s="17">
        <f t="shared" si="27"/>
        <v>0.6</v>
      </c>
      <c r="EE7" s="18" t="str">
        <f t="shared" si="97"/>
        <v>Bien</v>
      </c>
      <c r="EG7" s="4">
        <v>4</v>
      </c>
      <c r="EH7" s="3" t="s">
        <v>5</v>
      </c>
      <c r="EI7" s="4">
        <v>4</v>
      </c>
      <c r="EJ7" s="4">
        <v>2</v>
      </c>
      <c r="EK7" s="5">
        <f t="shared" si="98"/>
        <v>0.5</v>
      </c>
      <c r="EL7" s="18" t="str">
        <f t="shared" si="99"/>
        <v>Satisfaisant</v>
      </c>
      <c r="EM7" s="20">
        <f t="shared" si="28"/>
        <v>0</v>
      </c>
      <c r="EN7" s="2">
        <f>IFERROR(RANK(EK7,EK$4:EK$21)+COUNTIF(EK7:EK$21,EK7)-1,"")</f>
        <v>9</v>
      </c>
      <c r="EO7" s="2">
        <v>4</v>
      </c>
      <c r="EP7" s="3" t="s">
        <v>5</v>
      </c>
      <c r="EQ7" s="6">
        <f t="shared" si="100"/>
        <v>13</v>
      </c>
      <c r="ER7" s="12" t="str">
        <f t="shared" si="29"/>
        <v>ELEVE.13</v>
      </c>
      <c r="ES7" s="17">
        <f t="shared" si="30"/>
        <v>0.66666666666666663</v>
      </c>
      <c r="ET7" s="18" t="str">
        <f t="shared" si="101"/>
        <v>Bien</v>
      </c>
      <c r="EV7" s="4">
        <v>4</v>
      </c>
      <c r="EW7" s="3" t="s">
        <v>5</v>
      </c>
      <c r="EX7" s="4">
        <v>1</v>
      </c>
      <c r="EY7" s="4">
        <v>0</v>
      </c>
      <c r="EZ7" s="5">
        <f t="shared" si="102"/>
        <v>0</v>
      </c>
      <c r="FA7" s="18" t="str">
        <f t="shared" si="103"/>
        <v>Nul</v>
      </c>
      <c r="FB7" s="20">
        <f t="shared" si="31"/>
        <v>0</v>
      </c>
      <c r="FC7" s="2">
        <f>IFERROR(RANK(EZ7,EZ$4:EZ$21)+COUNTIF(EZ7:EZ$21,EZ7)-1,"")</f>
        <v>17</v>
      </c>
      <c r="FD7" s="2">
        <v>4</v>
      </c>
      <c r="FE7" s="3" t="s">
        <v>5</v>
      </c>
      <c r="FF7" s="6">
        <f t="shared" si="104"/>
        <v>16</v>
      </c>
      <c r="FG7" s="12" t="str">
        <f t="shared" si="32"/>
        <v>ELEVE.16</v>
      </c>
      <c r="FH7" s="17">
        <f t="shared" si="33"/>
        <v>0.5</v>
      </c>
      <c r="FI7" s="18" t="str">
        <f t="shared" si="105"/>
        <v>Satisfaisant</v>
      </c>
      <c r="FK7" s="4">
        <v>4</v>
      </c>
      <c r="FL7" s="3" t="s">
        <v>5</v>
      </c>
      <c r="FM7" s="4">
        <v>3</v>
      </c>
      <c r="FN7" s="4">
        <v>3</v>
      </c>
      <c r="FO7" s="5">
        <f t="shared" si="106"/>
        <v>1</v>
      </c>
      <c r="FP7" s="18" t="str">
        <f t="shared" si="107"/>
        <v>Très Bien</v>
      </c>
      <c r="FQ7" s="20">
        <f t="shared" si="34"/>
        <v>2</v>
      </c>
      <c r="FR7" s="2">
        <f>IFERROR(RANK(FO7,FO$4:FO$21)+COUNTIF(FO7:FO$21,FO7)-1,"")</f>
        <v>1</v>
      </c>
      <c r="FS7" s="2">
        <v>4</v>
      </c>
      <c r="FT7" s="3" t="s">
        <v>5</v>
      </c>
      <c r="FU7" s="6">
        <f t="shared" si="108"/>
        <v>1</v>
      </c>
      <c r="FV7" s="12" t="str">
        <f t="shared" si="35"/>
        <v>ELEVE.1</v>
      </c>
      <c r="FW7" s="17">
        <f t="shared" si="36"/>
        <v>0.66666666666666663</v>
      </c>
      <c r="FX7" s="18" t="str">
        <f t="shared" si="109"/>
        <v>Bien</v>
      </c>
      <c r="FZ7" s="4">
        <v>4</v>
      </c>
      <c r="GA7" s="3" t="s">
        <v>5</v>
      </c>
      <c r="GB7" s="4">
        <v>3</v>
      </c>
      <c r="GC7" s="4">
        <v>2</v>
      </c>
      <c r="GD7" s="5">
        <f t="shared" si="110"/>
        <v>0.66666666666666663</v>
      </c>
      <c r="GE7" s="18" t="str">
        <f t="shared" si="111"/>
        <v>Bien</v>
      </c>
      <c r="GF7" s="20">
        <f t="shared" si="37"/>
        <v>1</v>
      </c>
      <c r="GG7" s="2">
        <f>IFERROR(RANK(GD7,GD$4:GD$21)+COUNTIF(GD7:GD$21,GD7)-1,"")</f>
        <v>5</v>
      </c>
      <c r="GH7" s="2">
        <v>4</v>
      </c>
      <c r="GI7" s="3" t="s">
        <v>5</v>
      </c>
      <c r="GJ7" s="6">
        <f t="shared" si="112"/>
        <v>8</v>
      </c>
      <c r="GK7" s="12" t="str">
        <f t="shared" si="38"/>
        <v>ELEVE.8</v>
      </c>
      <c r="GL7" s="17">
        <f t="shared" si="39"/>
        <v>0.75</v>
      </c>
      <c r="GM7" s="18" t="str">
        <f t="shared" si="113"/>
        <v>Bien</v>
      </c>
      <c r="GO7" s="4">
        <v>4</v>
      </c>
      <c r="GP7" s="3" t="s">
        <v>5</v>
      </c>
      <c r="GQ7" s="4">
        <v>5</v>
      </c>
      <c r="GR7" s="4">
        <v>0</v>
      </c>
      <c r="GS7" s="5">
        <f t="shared" si="114"/>
        <v>0</v>
      </c>
      <c r="GT7" s="18" t="str">
        <f t="shared" si="115"/>
        <v>Nul</v>
      </c>
      <c r="GU7" s="20">
        <f t="shared" si="40"/>
        <v>0</v>
      </c>
      <c r="GV7" s="2">
        <f>IFERROR(RANK(GS7,GS$4:GS$21)+COUNTIF(GS7:GS$21,GS7)-1,"")</f>
        <v>18</v>
      </c>
      <c r="GW7" s="2">
        <v>4</v>
      </c>
      <c r="GX7" s="3" t="s">
        <v>5</v>
      </c>
      <c r="GY7" s="6">
        <f t="shared" si="116"/>
        <v>17</v>
      </c>
      <c r="GZ7" s="12" t="str">
        <f t="shared" si="41"/>
        <v>ELEVE.17</v>
      </c>
      <c r="HA7" s="17">
        <f t="shared" si="42"/>
        <v>0.6</v>
      </c>
      <c r="HB7" s="18" t="str">
        <f t="shared" si="117"/>
        <v>Bien</v>
      </c>
      <c r="HD7" s="4">
        <v>4</v>
      </c>
      <c r="HE7" s="3" t="s">
        <v>5</v>
      </c>
      <c r="HF7" s="4">
        <v>3</v>
      </c>
      <c r="HG7" s="4">
        <v>1</v>
      </c>
      <c r="HH7" s="5">
        <f t="shared" si="118"/>
        <v>0.33333333333333331</v>
      </c>
      <c r="HI7" s="18" t="str">
        <f t="shared" si="119"/>
        <v>A Améliorer</v>
      </c>
      <c r="HJ7" s="20">
        <f t="shared" si="43"/>
        <v>0</v>
      </c>
      <c r="HK7" s="2">
        <f>IFERROR(RANK(HH7,HH$4:HH$21)+COUNTIF(HH7:HH$21,HH7)-1,"")</f>
        <v>12</v>
      </c>
      <c r="HL7" s="2">
        <v>4</v>
      </c>
      <c r="HM7" s="3" t="s">
        <v>5</v>
      </c>
      <c r="HN7" s="6">
        <f t="shared" si="120"/>
        <v>13</v>
      </c>
      <c r="HO7" s="12" t="str">
        <f t="shared" si="44"/>
        <v>ELEVE.13</v>
      </c>
      <c r="HP7" s="17">
        <f t="shared" si="45"/>
        <v>0.66666666666666663</v>
      </c>
      <c r="HQ7" s="18" t="str">
        <f t="shared" si="121"/>
        <v>Bien</v>
      </c>
      <c r="HS7" s="4">
        <v>4</v>
      </c>
      <c r="HT7" s="3" t="s">
        <v>5</v>
      </c>
      <c r="HU7" s="4">
        <v>3</v>
      </c>
      <c r="HV7" s="4">
        <v>2</v>
      </c>
      <c r="HW7" s="5">
        <f t="shared" si="122"/>
        <v>0.66666666666666663</v>
      </c>
      <c r="HX7" s="18" t="str">
        <f t="shared" si="123"/>
        <v>Bien</v>
      </c>
      <c r="HY7" s="20">
        <f t="shared" si="46"/>
        <v>1</v>
      </c>
      <c r="HZ7" s="2">
        <f>IFERROR(RANK(HW7,HW$4:HW$21)+COUNTIF(HW7:HW$21,HW7)-1,"")</f>
        <v>5</v>
      </c>
      <c r="IA7" s="2">
        <v>4</v>
      </c>
      <c r="IB7" s="3" t="s">
        <v>5</v>
      </c>
      <c r="IC7" s="6">
        <f t="shared" si="124"/>
        <v>12</v>
      </c>
      <c r="ID7" s="12" t="str">
        <f t="shared" si="47"/>
        <v>ELEVE.12</v>
      </c>
      <c r="IE7" s="17">
        <f t="shared" si="48"/>
        <v>0.66666666666666663</v>
      </c>
      <c r="IF7" s="18" t="str">
        <f t="shared" si="125"/>
        <v>Bien</v>
      </c>
      <c r="IH7" s="4">
        <v>4</v>
      </c>
      <c r="II7" s="3" t="s">
        <v>5</v>
      </c>
      <c r="IJ7" s="4">
        <v>2</v>
      </c>
      <c r="IK7" s="4">
        <v>2</v>
      </c>
      <c r="IL7" s="5">
        <f t="shared" si="126"/>
        <v>1</v>
      </c>
      <c r="IM7" s="18" t="str">
        <f t="shared" si="127"/>
        <v>Très Bien</v>
      </c>
      <c r="IN7" s="20">
        <f t="shared" si="49"/>
        <v>2</v>
      </c>
      <c r="IO7" s="2">
        <f>IFERROR(RANK(IL7,IL$4:IL$21)+COUNTIF(IL7:IL$21,IL7)-1,"")</f>
        <v>4</v>
      </c>
      <c r="IP7" s="2">
        <v>4</v>
      </c>
      <c r="IQ7" s="3" t="s">
        <v>5</v>
      </c>
      <c r="IR7" s="6">
        <f t="shared" si="128"/>
        <v>4</v>
      </c>
      <c r="IS7" s="12" t="str">
        <f t="shared" si="50"/>
        <v>ELEVE.4</v>
      </c>
      <c r="IT7" s="17">
        <f t="shared" si="51"/>
        <v>1</v>
      </c>
      <c r="IU7" s="18" t="str">
        <f t="shared" si="129"/>
        <v>Très Bien</v>
      </c>
      <c r="IW7" s="4">
        <v>4</v>
      </c>
      <c r="IX7" s="3" t="s">
        <v>5</v>
      </c>
      <c r="IY7" s="4">
        <v>5</v>
      </c>
      <c r="IZ7" s="4">
        <v>2</v>
      </c>
      <c r="JA7" s="5">
        <f t="shared" si="130"/>
        <v>0.4</v>
      </c>
      <c r="JB7" s="18" t="str">
        <f t="shared" si="131"/>
        <v>Moyen</v>
      </c>
      <c r="JC7" s="20">
        <f t="shared" si="52"/>
        <v>0</v>
      </c>
      <c r="JD7" s="2">
        <f>IFERROR(RANK(JA7,JA$4:JA$21)+COUNTIF(JA7:JA$21,JA7)-1,"")</f>
        <v>9</v>
      </c>
      <c r="JE7" s="2">
        <v>4</v>
      </c>
      <c r="JF7" s="3" t="s">
        <v>5</v>
      </c>
      <c r="JG7" s="6">
        <f t="shared" si="132"/>
        <v>11</v>
      </c>
      <c r="JH7" s="12" t="str">
        <f t="shared" si="53"/>
        <v>ELEVE.11</v>
      </c>
      <c r="JI7" s="17">
        <f t="shared" si="54"/>
        <v>0.5</v>
      </c>
      <c r="JJ7" s="18" t="str">
        <f t="shared" si="133"/>
        <v>Satisfaisant</v>
      </c>
      <c r="JL7" s="4">
        <v>4</v>
      </c>
      <c r="JM7" s="3" t="s">
        <v>5</v>
      </c>
      <c r="JN7" s="4">
        <v>1</v>
      </c>
      <c r="JO7" s="4">
        <v>0</v>
      </c>
      <c r="JP7" s="5">
        <f t="shared" si="134"/>
        <v>0</v>
      </c>
      <c r="JQ7" s="18" t="str">
        <f t="shared" si="135"/>
        <v>Nul</v>
      </c>
      <c r="JR7" s="20">
        <f t="shared" si="55"/>
        <v>0</v>
      </c>
      <c r="JS7" s="2">
        <f>IFERROR(RANK(JP7,JP$4:JP$21)+COUNTIF(JP7:JP$21,JP7)-1,"")</f>
        <v>17</v>
      </c>
      <c r="JT7" s="2">
        <v>4</v>
      </c>
      <c r="JU7" s="3" t="s">
        <v>5</v>
      </c>
      <c r="JV7" s="6">
        <f t="shared" si="136"/>
        <v>8</v>
      </c>
      <c r="JW7" s="12" t="str">
        <f t="shared" si="56"/>
        <v>ELEVE.8</v>
      </c>
      <c r="JX7" s="17">
        <f t="shared" si="57"/>
        <v>0.75</v>
      </c>
      <c r="JY7" s="18" t="str">
        <f t="shared" si="137"/>
        <v>Bien</v>
      </c>
      <c r="KA7" s="4">
        <v>4</v>
      </c>
      <c r="KB7" s="3" t="s">
        <v>5</v>
      </c>
      <c r="KC7" s="4">
        <v>3</v>
      </c>
      <c r="KD7" s="4">
        <v>0</v>
      </c>
      <c r="KE7" s="5">
        <f t="shared" si="138"/>
        <v>0</v>
      </c>
      <c r="KF7" s="18" t="str">
        <f t="shared" si="139"/>
        <v>Nul</v>
      </c>
      <c r="KG7" s="20">
        <f t="shared" si="58"/>
        <v>0</v>
      </c>
      <c r="KH7" s="2">
        <f>IFERROR(RANK(KE7,KE$4:KE$21)+COUNTIF(KE7:KE$21,KE7)-1,"")</f>
        <v>17</v>
      </c>
      <c r="KI7" s="2">
        <v>4</v>
      </c>
      <c r="KJ7" s="3" t="s">
        <v>5</v>
      </c>
      <c r="KK7" s="6">
        <f t="shared" si="140"/>
        <v>15</v>
      </c>
      <c r="KL7" s="12" t="str">
        <f t="shared" si="59"/>
        <v>ELEVE.15</v>
      </c>
      <c r="KM7" s="17">
        <f t="shared" si="60"/>
        <v>0.66666666666666663</v>
      </c>
      <c r="KN7" s="18" t="str">
        <f t="shared" si="141"/>
        <v>Bien</v>
      </c>
      <c r="KO7" s="24"/>
      <c r="KP7" s="4">
        <v>4</v>
      </c>
      <c r="KQ7" s="3" t="s">
        <v>5</v>
      </c>
      <c r="KR7" s="4">
        <f t="shared" si="142"/>
        <v>58</v>
      </c>
      <c r="KS7" s="4">
        <f t="shared" si="143"/>
        <v>28</v>
      </c>
      <c r="KT7" s="5">
        <f t="shared" si="144"/>
        <v>0.48275862068965519</v>
      </c>
      <c r="KU7" s="2">
        <f>IFERROR(RANK(KT7,KT$4:KT$21)+COUNTIF(KT7:KT$21,KT7)-1,"")</f>
        <v>14</v>
      </c>
      <c r="KV7" s="2">
        <v>4</v>
      </c>
      <c r="KW7" s="3" t="s">
        <v>5</v>
      </c>
      <c r="KX7" s="6">
        <f t="shared" si="145"/>
        <v>1</v>
      </c>
      <c r="KY7" s="12" t="str">
        <f t="shared" si="61"/>
        <v>ELEVE.1</v>
      </c>
      <c r="KZ7" s="17">
        <f t="shared" si="62"/>
        <v>0.69491525423728817</v>
      </c>
      <c r="LA7" s="18" t="str">
        <f t="shared" si="146"/>
        <v>Bien</v>
      </c>
    </row>
    <row r="8" spans="2:313" ht="15.75">
      <c r="B8" s="4">
        <v>5</v>
      </c>
      <c r="C8" s="3" t="s">
        <v>6</v>
      </c>
      <c r="D8" s="4">
        <v>2</v>
      </c>
      <c r="E8" s="4">
        <v>2</v>
      </c>
      <c r="F8" s="5">
        <f t="shared" si="63"/>
        <v>1</v>
      </c>
      <c r="G8" s="18" t="str">
        <f t="shared" si="64"/>
        <v>Très Bien</v>
      </c>
      <c r="H8" s="20">
        <f t="shared" si="0"/>
        <v>2</v>
      </c>
      <c r="I8" s="2">
        <f>IFERROR(RANK(F8,$F$4:$F$21)+COUNTIF(F8:F$21,F8)-1,"")</f>
        <v>2</v>
      </c>
      <c r="J8" s="2">
        <v>5</v>
      </c>
      <c r="K8" s="3" t="s">
        <v>6</v>
      </c>
      <c r="L8" s="6">
        <f t="shared" si="65"/>
        <v>3</v>
      </c>
      <c r="M8" s="12" t="str">
        <f t="shared" si="1"/>
        <v>ELEVE.3</v>
      </c>
      <c r="N8" s="5">
        <f t="shared" si="2"/>
        <v>0.75</v>
      </c>
      <c r="O8" s="18" t="str">
        <f t="shared" si="66"/>
        <v>Bien</v>
      </c>
      <c r="Q8" s="4">
        <v>5</v>
      </c>
      <c r="R8" s="3" t="s">
        <v>6</v>
      </c>
      <c r="S8" s="4">
        <v>2</v>
      </c>
      <c r="T8" s="4">
        <v>2</v>
      </c>
      <c r="U8" s="5">
        <f t="shared" si="67"/>
        <v>1</v>
      </c>
      <c r="V8" s="18" t="str">
        <f t="shared" si="68"/>
        <v>Très Bien</v>
      </c>
      <c r="W8" s="20">
        <f t="shared" si="3"/>
        <v>2</v>
      </c>
      <c r="X8" s="2">
        <f>IFERROR(RANK(U8,U$4:U$21)+COUNTIF(U8:U$21,U8)-1,"")</f>
        <v>5</v>
      </c>
      <c r="Y8" s="2">
        <v>5</v>
      </c>
      <c r="Z8" s="3" t="s">
        <v>6</v>
      </c>
      <c r="AA8" s="6">
        <f t="shared" si="69"/>
        <v>5</v>
      </c>
      <c r="AB8" s="12" t="str">
        <f t="shared" si="4"/>
        <v>ELEVE.5</v>
      </c>
      <c r="AC8" s="17">
        <f t="shared" si="5"/>
        <v>1</v>
      </c>
      <c r="AD8" s="18" t="str">
        <f t="shared" si="70"/>
        <v>Très Bien</v>
      </c>
      <c r="AE8"/>
      <c r="AF8" s="4">
        <v>5</v>
      </c>
      <c r="AG8" s="3" t="s">
        <v>6</v>
      </c>
      <c r="AH8" s="4">
        <v>2</v>
      </c>
      <c r="AI8" s="4">
        <v>2</v>
      </c>
      <c r="AJ8" s="5">
        <f t="shared" si="71"/>
        <v>1</v>
      </c>
      <c r="AK8" s="18" t="str">
        <f t="shared" si="72"/>
        <v>Très Bien</v>
      </c>
      <c r="AL8" s="20">
        <f t="shared" si="6"/>
        <v>2</v>
      </c>
      <c r="AM8" s="2">
        <f>IFERROR(RANK(AJ8,AJ$4:AJ$21)+COUNTIF(AJ8:AJ$21,AJ8)-1,"")</f>
        <v>1</v>
      </c>
      <c r="AN8" s="2">
        <v>5</v>
      </c>
      <c r="AO8" s="3" t="s">
        <v>6</v>
      </c>
      <c r="AP8" s="6">
        <f t="shared" si="73"/>
        <v>6</v>
      </c>
      <c r="AQ8" s="12" t="str">
        <f t="shared" si="7"/>
        <v>ELEVE.6</v>
      </c>
      <c r="AR8" s="17">
        <f t="shared" si="8"/>
        <v>0.66666666666666663</v>
      </c>
      <c r="AS8" s="18" t="str">
        <f t="shared" si="74"/>
        <v>Bien</v>
      </c>
      <c r="AU8" s="4">
        <v>5</v>
      </c>
      <c r="AV8" s="3" t="s">
        <v>6</v>
      </c>
      <c r="AW8" s="4">
        <v>5</v>
      </c>
      <c r="AX8" s="4">
        <v>2</v>
      </c>
      <c r="AY8" s="5">
        <f t="shared" si="75"/>
        <v>0.4</v>
      </c>
      <c r="AZ8" s="18" t="str">
        <f t="shared" si="76"/>
        <v>Moyen</v>
      </c>
      <c r="BA8" s="20">
        <f t="shared" si="9"/>
        <v>0</v>
      </c>
      <c r="BB8" s="2">
        <f>IFERROR(RANK(AY8,AY$4:AY$21)+COUNTIF(AY8:AY$21,AY8)-1,"")</f>
        <v>11</v>
      </c>
      <c r="BC8" s="2">
        <v>5</v>
      </c>
      <c r="BD8" s="3" t="s">
        <v>6</v>
      </c>
      <c r="BE8" s="6">
        <f t="shared" si="77"/>
        <v>11</v>
      </c>
      <c r="BF8" s="12" t="str">
        <f t="shared" si="10"/>
        <v>ELEVE.11</v>
      </c>
      <c r="BG8" s="17">
        <f t="shared" si="11"/>
        <v>0.66666666666666663</v>
      </c>
      <c r="BH8" s="18" t="str">
        <f t="shared" si="78"/>
        <v>Bien</v>
      </c>
      <c r="BJ8" s="4">
        <v>5</v>
      </c>
      <c r="BK8" s="3" t="s">
        <v>6</v>
      </c>
      <c r="BL8" s="4">
        <v>3</v>
      </c>
      <c r="BM8" s="4">
        <v>1</v>
      </c>
      <c r="BN8" s="5">
        <f t="shared" si="79"/>
        <v>0.33333333333333331</v>
      </c>
      <c r="BO8" s="18" t="str">
        <f t="shared" si="80"/>
        <v>A Améliorer</v>
      </c>
      <c r="BP8" s="20">
        <f t="shared" si="12"/>
        <v>0</v>
      </c>
      <c r="BQ8" s="2">
        <f>IFERROR(RANK(BN8,BN$4:BN$21)+COUNTIF(BN8:BN$21,BN8)-1,"")</f>
        <v>9</v>
      </c>
      <c r="BR8" s="2">
        <v>5</v>
      </c>
      <c r="BS8" s="3" t="s">
        <v>6</v>
      </c>
      <c r="BT8" s="6">
        <f t="shared" si="81"/>
        <v>18</v>
      </c>
      <c r="BU8" s="12" t="str">
        <f t="shared" si="13"/>
        <v>ELEVE.18</v>
      </c>
      <c r="BV8" s="17">
        <f t="shared" si="14"/>
        <v>0.5</v>
      </c>
      <c r="BW8" s="18" t="str">
        <f t="shared" si="82"/>
        <v>Satisfaisant</v>
      </c>
      <c r="BY8" s="4">
        <v>5</v>
      </c>
      <c r="BZ8" s="3" t="s">
        <v>6</v>
      </c>
      <c r="CA8" s="4">
        <v>5</v>
      </c>
      <c r="CB8" s="4">
        <v>2</v>
      </c>
      <c r="CC8" s="5">
        <f t="shared" si="83"/>
        <v>0.4</v>
      </c>
      <c r="CD8" s="18" t="str">
        <f t="shared" si="84"/>
        <v>Moyen</v>
      </c>
      <c r="CE8" s="20">
        <f t="shared" si="15"/>
        <v>0</v>
      </c>
      <c r="CF8" s="2">
        <f>IFERROR(RANK(CC8,CC$4:CC$21)+COUNTIF(CC8:CC$21,CC8)-1,"")</f>
        <v>10</v>
      </c>
      <c r="CG8" s="2">
        <v>5</v>
      </c>
      <c r="CH8" s="3" t="s">
        <v>6</v>
      </c>
      <c r="CI8" s="6">
        <f t="shared" si="85"/>
        <v>4</v>
      </c>
      <c r="CJ8" s="12" t="str">
        <f t="shared" si="16"/>
        <v>ELEVE.4</v>
      </c>
      <c r="CK8" s="17">
        <f t="shared" si="17"/>
        <v>0.66666666666666663</v>
      </c>
      <c r="CL8" s="18" t="str">
        <f t="shared" si="86"/>
        <v>Bien</v>
      </c>
      <c r="CN8" s="4">
        <v>5</v>
      </c>
      <c r="CO8" s="3" t="s">
        <v>6</v>
      </c>
      <c r="CP8" s="4">
        <v>5</v>
      </c>
      <c r="CQ8" s="4">
        <v>2</v>
      </c>
      <c r="CR8" s="5">
        <f t="shared" si="87"/>
        <v>0.4</v>
      </c>
      <c r="CS8" s="18" t="str">
        <f t="shared" si="88"/>
        <v>Moyen</v>
      </c>
      <c r="CT8" s="20">
        <f t="shared" si="18"/>
        <v>0</v>
      </c>
      <c r="CU8" s="2">
        <f>IFERROR(RANK(CR8,CR$4:CR$21)+COUNTIF(CR8:CR$21,CR8)-1,"")</f>
        <v>11</v>
      </c>
      <c r="CV8" s="2">
        <v>5</v>
      </c>
      <c r="CW8" s="3" t="s">
        <v>6</v>
      </c>
      <c r="CX8" s="6">
        <f t="shared" si="19"/>
        <v>10</v>
      </c>
      <c r="CY8" s="12" t="str">
        <f t="shared" si="20"/>
        <v>ELEVE.10</v>
      </c>
      <c r="CZ8" s="17">
        <f t="shared" si="21"/>
        <v>0.6</v>
      </c>
      <c r="DA8" s="18" t="str">
        <f t="shared" si="89"/>
        <v>Bien</v>
      </c>
      <c r="DC8" s="4">
        <v>5</v>
      </c>
      <c r="DD8" s="3" t="s">
        <v>6</v>
      </c>
      <c r="DE8" s="4">
        <v>2</v>
      </c>
      <c r="DF8" s="4">
        <v>2</v>
      </c>
      <c r="DG8" s="5">
        <f t="shared" si="90"/>
        <v>1</v>
      </c>
      <c r="DH8" s="18" t="str">
        <f t="shared" si="91"/>
        <v>Très Bien</v>
      </c>
      <c r="DI8" s="20">
        <f t="shared" si="22"/>
        <v>2</v>
      </c>
      <c r="DJ8" s="2">
        <f>IFERROR(RANK(DG8,DG$4:DG$21)+COUNTIF(DG8:DG$21,DG8)-1,"")</f>
        <v>3</v>
      </c>
      <c r="DK8" s="2">
        <v>5</v>
      </c>
      <c r="DL8" s="3" t="s">
        <v>6</v>
      </c>
      <c r="DM8" s="6">
        <f t="shared" si="92"/>
        <v>15</v>
      </c>
      <c r="DN8" s="12" t="str">
        <f t="shared" si="23"/>
        <v>ELEVE.15</v>
      </c>
      <c r="DO8" s="17">
        <f t="shared" si="24"/>
        <v>0.6</v>
      </c>
      <c r="DP8" s="18" t="str">
        <f t="shared" si="93"/>
        <v>Bien</v>
      </c>
      <c r="DR8" s="4">
        <v>5</v>
      </c>
      <c r="DS8" s="3" t="s">
        <v>6</v>
      </c>
      <c r="DT8" s="4">
        <v>4</v>
      </c>
      <c r="DU8" s="4">
        <v>2</v>
      </c>
      <c r="DV8" s="5">
        <f t="shared" si="94"/>
        <v>0.5</v>
      </c>
      <c r="DW8" s="18" t="str">
        <f t="shared" si="95"/>
        <v>Satisfaisant</v>
      </c>
      <c r="DX8" s="20">
        <f t="shared" si="25"/>
        <v>0</v>
      </c>
      <c r="DY8" s="2">
        <f>IFERROR(RANK(DV8,DV$4:DV$21)+COUNTIF(DV8:DV$21,DV8)-1,"")</f>
        <v>9</v>
      </c>
      <c r="DZ8" s="2">
        <v>5</v>
      </c>
      <c r="EA8" s="3" t="s">
        <v>6</v>
      </c>
      <c r="EB8" s="6">
        <f t="shared" si="96"/>
        <v>1</v>
      </c>
      <c r="EC8" s="12" t="str">
        <f t="shared" si="26"/>
        <v>ELEVE.1</v>
      </c>
      <c r="ED8" s="17">
        <f t="shared" si="27"/>
        <v>0.6</v>
      </c>
      <c r="EE8" s="18" t="str">
        <f t="shared" si="97"/>
        <v>Bien</v>
      </c>
      <c r="EG8" s="4">
        <v>5</v>
      </c>
      <c r="EH8" s="3" t="s">
        <v>6</v>
      </c>
      <c r="EI8" s="4">
        <v>5</v>
      </c>
      <c r="EJ8" s="4">
        <v>1</v>
      </c>
      <c r="EK8" s="5">
        <f t="shared" si="98"/>
        <v>0.2</v>
      </c>
      <c r="EL8" s="18" t="str">
        <f t="shared" si="99"/>
        <v>Nul</v>
      </c>
      <c r="EM8" s="20">
        <f t="shared" si="28"/>
        <v>0</v>
      </c>
      <c r="EN8" s="2">
        <f>IFERROR(RANK(EK8,EK$4:EK$21)+COUNTIF(EK8:EK$21,EK8)-1,"")</f>
        <v>14</v>
      </c>
      <c r="EO8" s="2">
        <v>5</v>
      </c>
      <c r="EP8" s="3" t="s">
        <v>6</v>
      </c>
      <c r="EQ8" s="6">
        <f t="shared" si="100"/>
        <v>11</v>
      </c>
      <c r="ER8" s="12" t="str">
        <f t="shared" si="29"/>
        <v>ELEVE.11</v>
      </c>
      <c r="ES8" s="17">
        <f t="shared" si="30"/>
        <v>0.66666666666666663</v>
      </c>
      <c r="ET8" s="18" t="str">
        <f t="shared" si="101"/>
        <v>Bien</v>
      </c>
      <c r="EV8" s="4">
        <v>5</v>
      </c>
      <c r="EW8" s="3" t="s">
        <v>6</v>
      </c>
      <c r="EX8" s="4">
        <v>1</v>
      </c>
      <c r="EY8" s="4">
        <v>1</v>
      </c>
      <c r="EZ8" s="5">
        <f t="shared" si="102"/>
        <v>1</v>
      </c>
      <c r="FA8" s="18" t="str">
        <f t="shared" si="103"/>
        <v>Très Bien</v>
      </c>
      <c r="FB8" s="20">
        <f t="shared" si="31"/>
        <v>2</v>
      </c>
      <c r="FC8" s="2">
        <f>IFERROR(RANK(EZ8,EZ$4:EZ$21)+COUNTIF(EZ8:EZ$21,EZ8)-1,"")</f>
        <v>1</v>
      </c>
      <c r="FD8" s="2">
        <v>5</v>
      </c>
      <c r="FE8" s="3" t="s">
        <v>6</v>
      </c>
      <c r="FF8" s="6">
        <f t="shared" si="104"/>
        <v>13</v>
      </c>
      <c r="FG8" s="12" t="str">
        <f t="shared" si="32"/>
        <v>ELEVE.13</v>
      </c>
      <c r="FH8" s="17">
        <f t="shared" si="33"/>
        <v>0.5</v>
      </c>
      <c r="FI8" s="18" t="str">
        <f t="shared" si="105"/>
        <v>Satisfaisant</v>
      </c>
      <c r="FK8" s="4">
        <v>5</v>
      </c>
      <c r="FL8" s="3" t="s">
        <v>6</v>
      </c>
      <c r="FM8" s="4">
        <v>4</v>
      </c>
      <c r="FN8" s="4">
        <v>3</v>
      </c>
      <c r="FO8" s="5">
        <f t="shared" si="106"/>
        <v>0.75</v>
      </c>
      <c r="FP8" s="18" t="str">
        <f t="shared" si="107"/>
        <v>Bien</v>
      </c>
      <c r="FQ8" s="20">
        <f t="shared" si="34"/>
        <v>1</v>
      </c>
      <c r="FR8" s="2">
        <f>IFERROR(RANK(FO8,FO$4:FO$21)+COUNTIF(FO8:FO$21,FO8)-1,"")</f>
        <v>2</v>
      </c>
      <c r="FS8" s="2">
        <v>5</v>
      </c>
      <c r="FT8" s="3" t="s">
        <v>6</v>
      </c>
      <c r="FU8" s="6">
        <f t="shared" si="108"/>
        <v>11</v>
      </c>
      <c r="FV8" s="12" t="str">
        <f t="shared" si="35"/>
        <v>ELEVE.11</v>
      </c>
      <c r="FW8" s="17">
        <f t="shared" si="36"/>
        <v>0.6</v>
      </c>
      <c r="FX8" s="18" t="str">
        <f t="shared" si="109"/>
        <v>Bien</v>
      </c>
      <c r="FZ8" s="4">
        <v>5</v>
      </c>
      <c r="GA8" s="3" t="s">
        <v>6</v>
      </c>
      <c r="GB8" s="4">
        <v>4</v>
      </c>
      <c r="GC8" s="4">
        <v>2</v>
      </c>
      <c r="GD8" s="5">
        <f t="shared" si="110"/>
        <v>0.5</v>
      </c>
      <c r="GE8" s="18" t="str">
        <f t="shared" si="111"/>
        <v>Satisfaisant</v>
      </c>
      <c r="GF8" s="20">
        <f t="shared" si="37"/>
        <v>0</v>
      </c>
      <c r="GG8" s="2">
        <f>IFERROR(RANK(GD8,GD$4:GD$21)+COUNTIF(GD8:GD$21,GD8)-1,"")</f>
        <v>8</v>
      </c>
      <c r="GH8" s="2">
        <v>5</v>
      </c>
      <c r="GI8" s="3" t="s">
        <v>6</v>
      </c>
      <c r="GJ8" s="6">
        <f t="shared" si="112"/>
        <v>4</v>
      </c>
      <c r="GK8" s="12" t="str">
        <f t="shared" si="38"/>
        <v>ELEVE.4</v>
      </c>
      <c r="GL8" s="17">
        <f t="shared" si="39"/>
        <v>0.66666666666666663</v>
      </c>
      <c r="GM8" s="18" t="str">
        <f t="shared" si="113"/>
        <v>Bien</v>
      </c>
      <c r="GO8" s="4">
        <v>5</v>
      </c>
      <c r="GP8" s="3" t="s">
        <v>6</v>
      </c>
      <c r="GQ8" s="4">
        <v>2</v>
      </c>
      <c r="GR8" s="4">
        <v>1</v>
      </c>
      <c r="GS8" s="5">
        <f t="shared" si="114"/>
        <v>0.5</v>
      </c>
      <c r="GT8" s="18" t="str">
        <f t="shared" si="115"/>
        <v>Satisfaisant</v>
      </c>
      <c r="GU8" s="20">
        <f t="shared" si="40"/>
        <v>0</v>
      </c>
      <c r="GV8" s="2">
        <f>IFERROR(RANK(GS8,GS$4:GS$21)+COUNTIF(GS8:GS$21,GS8)-1,"")</f>
        <v>9</v>
      </c>
      <c r="GW8" s="2">
        <v>5</v>
      </c>
      <c r="GX8" s="3" t="s">
        <v>6</v>
      </c>
      <c r="GY8" s="6">
        <f t="shared" si="116"/>
        <v>18</v>
      </c>
      <c r="GZ8" s="12" t="str">
        <f t="shared" si="41"/>
        <v>ELEVE.18</v>
      </c>
      <c r="HA8" s="17">
        <f t="shared" si="42"/>
        <v>0.5</v>
      </c>
      <c r="HB8" s="18" t="str">
        <f t="shared" si="117"/>
        <v>Satisfaisant</v>
      </c>
      <c r="HD8" s="4">
        <v>5</v>
      </c>
      <c r="HE8" s="3" t="s">
        <v>6</v>
      </c>
      <c r="HF8" s="4">
        <v>4</v>
      </c>
      <c r="HG8" s="4">
        <v>2</v>
      </c>
      <c r="HH8" s="5">
        <f t="shared" si="118"/>
        <v>0.5</v>
      </c>
      <c r="HI8" s="18" t="str">
        <f t="shared" si="119"/>
        <v>Satisfaisant</v>
      </c>
      <c r="HJ8" s="20">
        <f t="shared" si="43"/>
        <v>0</v>
      </c>
      <c r="HK8" s="2">
        <f>IFERROR(RANK(HH8,HH$4:HH$21)+COUNTIF(HH8:HH$21,HH8)-1,"")</f>
        <v>7</v>
      </c>
      <c r="HL8" s="2">
        <v>5</v>
      </c>
      <c r="HM8" s="3" t="s">
        <v>6</v>
      </c>
      <c r="HN8" s="6">
        <f t="shared" si="120"/>
        <v>15</v>
      </c>
      <c r="HO8" s="12" t="str">
        <f t="shared" si="44"/>
        <v>ELEVE.15</v>
      </c>
      <c r="HP8" s="17">
        <f t="shared" si="45"/>
        <v>0.5</v>
      </c>
      <c r="HQ8" s="18" t="str">
        <f t="shared" si="121"/>
        <v>Satisfaisant</v>
      </c>
      <c r="HS8" s="4">
        <v>5</v>
      </c>
      <c r="HT8" s="3" t="s">
        <v>6</v>
      </c>
      <c r="HU8" s="4">
        <v>5</v>
      </c>
      <c r="HV8" s="4">
        <v>3</v>
      </c>
      <c r="HW8" s="5">
        <f t="shared" si="122"/>
        <v>0.6</v>
      </c>
      <c r="HX8" s="18" t="str">
        <f t="shared" si="123"/>
        <v>Bien</v>
      </c>
      <c r="HY8" s="20">
        <f t="shared" si="46"/>
        <v>1</v>
      </c>
      <c r="HZ8" s="2">
        <f>IFERROR(RANK(HW8,HW$4:HW$21)+COUNTIF(HW8:HW$21,HW8)-1,"")</f>
        <v>7</v>
      </c>
      <c r="IA8" s="2">
        <v>5</v>
      </c>
      <c r="IB8" s="3" t="s">
        <v>6</v>
      </c>
      <c r="IC8" s="6">
        <f t="shared" si="124"/>
        <v>4</v>
      </c>
      <c r="ID8" s="12" t="str">
        <f t="shared" si="47"/>
        <v>ELEVE.4</v>
      </c>
      <c r="IE8" s="17">
        <f t="shared" si="48"/>
        <v>0.66666666666666663</v>
      </c>
      <c r="IF8" s="18" t="str">
        <f t="shared" si="125"/>
        <v>Bien</v>
      </c>
      <c r="IH8" s="4">
        <v>5</v>
      </c>
      <c r="II8" s="3" t="s">
        <v>6</v>
      </c>
      <c r="IJ8" s="4">
        <v>5</v>
      </c>
      <c r="IK8" s="4">
        <v>3</v>
      </c>
      <c r="IL8" s="5">
        <f t="shared" si="126"/>
        <v>0.6</v>
      </c>
      <c r="IM8" s="18" t="str">
        <f t="shared" si="127"/>
        <v>Bien</v>
      </c>
      <c r="IN8" s="20">
        <f t="shared" si="49"/>
        <v>1</v>
      </c>
      <c r="IO8" s="2">
        <f>IFERROR(RANK(IL8,IL$4:IL$21)+COUNTIF(IL8:IL$21,IL8)-1,"")</f>
        <v>7</v>
      </c>
      <c r="IP8" s="2">
        <v>5</v>
      </c>
      <c r="IQ8" s="3" t="s">
        <v>6</v>
      </c>
      <c r="IR8" s="6">
        <f t="shared" si="128"/>
        <v>15</v>
      </c>
      <c r="IS8" s="12" t="str">
        <f t="shared" si="50"/>
        <v>ELEVE.15</v>
      </c>
      <c r="IT8" s="17">
        <f t="shared" si="51"/>
        <v>0.66666666666666663</v>
      </c>
      <c r="IU8" s="18" t="str">
        <f t="shared" si="129"/>
        <v>Bien</v>
      </c>
      <c r="IW8" s="4">
        <v>5</v>
      </c>
      <c r="IX8" s="3" t="s">
        <v>6</v>
      </c>
      <c r="IY8" s="4">
        <v>3</v>
      </c>
      <c r="IZ8" s="4">
        <v>0</v>
      </c>
      <c r="JA8" s="5">
        <f t="shared" si="130"/>
        <v>0</v>
      </c>
      <c r="JB8" s="18" t="str">
        <f t="shared" si="131"/>
        <v>Nul</v>
      </c>
      <c r="JC8" s="20">
        <f t="shared" si="52"/>
        <v>0</v>
      </c>
      <c r="JD8" s="2">
        <f>IFERROR(RANK(JA8,JA$4:JA$21)+COUNTIF(JA8:JA$21,JA8)-1,"")</f>
        <v>16</v>
      </c>
      <c r="JE8" s="2">
        <v>5</v>
      </c>
      <c r="JF8" s="3" t="s">
        <v>6</v>
      </c>
      <c r="JG8" s="6">
        <f t="shared" si="132"/>
        <v>9</v>
      </c>
      <c r="JH8" s="12" t="str">
        <f t="shared" si="53"/>
        <v>ELEVE.9</v>
      </c>
      <c r="JI8" s="17">
        <f t="shared" si="54"/>
        <v>0.5</v>
      </c>
      <c r="JJ8" s="18" t="str">
        <f t="shared" si="133"/>
        <v>Satisfaisant</v>
      </c>
      <c r="JL8" s="4">
        <v>5</v>
      </c>
      <c r="JM8" s="3" t="s">
        <v>6</v>
      </c>
      <c r="JN8" s="4">
        <v>3</v>
      </c>
      <c r="JO8" s="4">
        <v>2</v>
      </c>
      <c r="JP8" s="5">
        <f t="shared" si="134"/>
        <v>0.66666666666666663</v>
      </c>
      <c r="JQ8" s="18" t="str">
        <f t="shared" si="135"/>
        <v>Bien</v>
      </c>
      <c r="JR8" s="20">
        <f t="shared" si="55"/>
        <v>1</v>
      </c>
      <c r="JS8" s="2">
        <f>IFERROR(RANK(JP8,JP$4:JP$21)+COUNTIF(JP8:JP$21,JP8)-1,"")</f>
        <v>6</v>
      </c>
      <c r="JT8" s="2">
        <v>5</v>
      </c>
      <c r="JU8" s="3" t="s">
        <v>6</v>
      </c>
      <c r="JV8" s="6">
        <f t="shared" si="136"/>
        <v>6</v>
      </c>
      <c r="JW8" s="12" t="str">
        <f t="shared" si="56"/>
        <v>ELEVE.6</v>
      </c>
      <c r="JX8" s="17">
        <f t="shared" si="57"/>
        <v>0.75</v>
      </c>
      <c r="JY8" s="18" t="str">
        <f t="shared" si="137"/>
        <v>Bien</v>
      </c>
      <c r="KA8" s="4">
        <v>5</v>
      </c>
      <c r="KB8" s="3" t="s">
        <v>6</v>
      </c>
      <c r="KC8" s="4">
        <v>5</v>
      </c>
      <c r="KD8" s="4">
        <v>2</v>
      </c>
      <c r="KE8" s="5">
        <f t="shared" si="138"/>
        <v>0.4</v>
      </c>
      <c r="KF8" s="18" t="str">
        <f t="shared" si="139"/>
        <v>Moyen</v>
      </c>
      <c r="KG8" s="20">
        <f t="shared" si="58"/>
        <v>0</v>
      </c>
      <c r="KH8" s="2">
        <f>IFERROR(RANK(KE8,KE$4:KE$21)+COUNTIF(KE8:KE$21,KE8)-1,"")</f>
        <v>7</v>
      </c>
      <c r="KI8" s="2">
        <v>5</v>
      </c>
      <c r="KJ8" s="3" t="s">
        <v>6</v>
      </c>
      <c r="KK8" s="6">
        <f t="shared" si="140"/>
        <v>17</v>
      </c>
      <c r="KL8" s="12" t="str">
        <f t="shared" si="59"/>
        <v>ELEVE.17</v>
      </c>
      <c r="KM8" s="17">
        <f t="shared" si="60"/>
        <v>0.5</v>
      </c>
      <c r="KN8" s="18" t="str">
        <f t="shared" si="141"/>
        <v>Satisfaisant</v>
      </c>
      <c r="KO8" s="24"/>
      <c r="KP8" s="4">
        <v>5</v>
      </c>
      <c r="KQ8" s="3" t="s">
        <v>6</v>
      </c>
      <c r="KR8" s="4">
        <f t="shared" si="142"/>
        <v>71</v>
      </c>
      <c r="KS8" s="4">
        <f t="shared" si="143"/>
        <v>53</v>
      </c>
      <c r="KT8" s="5">
        <f t="shared" si="144"/>
        <v>0.74647887323943662</v>
      </c>
      <c r="KU8" s="2">
        <f>IFERROR(RANK(KT8,KT$4:KT$21)+COUNTIF(KT8:KT$21,KT8)-1,"")</f>
        <v>3</v>
      </c>
      <c r="KV8" s="2">
        <v>5</v>
      </c>
      <c r="KW8" s="3" t="s">
        <v>6</v>
      </c>
      <c r="KX8" s="6">
        <f t="shared" si="145"/>
        <v>6</v>
      </c>
      <c r="KY8" s="12" t="str">
        <f t="shared" si="61"/>
        <v>ELEVE.6</v>
      </c>
      <c r="KZ8" s="17">
        <f t="shared" si="62"/>
        <v>0.66129032258064513</v>
      </c>
      <c r="LA8" s="18" t="str">
        <f t="shared" si="146"/>
        <v>Bien</v>
      </c>
    </row>
    <row r="9" spans="2:313" ht="15.75">
      <c r="B9" s="4">
        <v>6</v>
      </c>
      <c r="C9" s="3" t="s">
        <v>7</v>
      </c>
      <c r="D9" s="4">
        <v>4</v>
      </c>
      <c r="E9" s="4">
        <v>2</v>
      </c>
      <c r="F9" s="5">
        <f t="shared" si="63"/>
        <v>0.5</v>
      </c>
      <c r="G9" s="18" t="str">
        <f t="shared" si="64"/>
        <v>Satisfaisant</v>
      </c>
      <c r="H9" s="20">
        <f t="shared" si="0"/>
        <v>0</v>
      </c>
      <c r="I9" s="2">
        <f>IFERROR(RANK(F9,$F$4:$F$21)+COUNTIF(F9:F$21,F9)-1,"")</f>
        <v>7</v>
      </c>
      <c r="J9" s="2">
        <v>6</v>
      </c>
      <c r="K9" s="3" t="s">
        <v>7</v>
      </c>
      <c r="L9" s="6">
        <f t="shared" si="65"/>
        <v>13</v>
      </c>
      <c r="M9" s="12" t="str">
        <f t="shared" si="1"/>
        <v>ELEVE.13</v>
      </c>
      <c r="N9" s="5">
        <f t="shared" si="2"/>
        <v>0.66666666666666663</v>
      </c>
      <c r="O9" s="18" t="str">
        <f t="shared" si="66"/>
        <v>Bien</v>
      </c>
      <c r="Q9" s="4">
        <v>6</v>
      </c>
      <c r="R9" s="3" t="s">
        <v>7</v>
      </c>
      <c r="S9" s="4">
        <v>5</v>
      </c>
      <c r="T9" s="4">
        <v>2</v>
      </c>
      <c r="U9" s="5">
        <f t="shared" si="67"/>
        <v>0.4</v>
      </c>
      <c r="V9" s="18" t="str">
        <f t="shared" si="68"/>
        <v>Moyen</v>
      </c>
      <c r="W9" s="20">
        <f t="shared" si="3"/>
        <v>0</v>
      </c>
      <c r="X9" s="2">
        <f>IFERROR(RANK(U9,U$4:U$21)+COUNTIF(U9:U$21,U9)-1,"")</f>
        <v>12</v>
      </c>
      <c r="Y9" s="2">
        <v>6</v>
      </c>
      <c r="Z9" s="3" t="s">
        <v>7</v>
      </c>
      <c r="AA9" s="6">
        <f t="shared" si="69"/>
        <v>15</v>
      </c>
      <c r="AB9" s="12" t="str">
        <f t="shared" si="4"/>
        <v>ELEVE.15</v>
      </c>
      <c r="AC9" s="17">
        <f t="shared" si="5"/>
        <v>0.8</v>
      </c>
      <c r="AD9" s="18" t="str">
        <f t="shared" si="70"/>
        <v>Très Bien</v>
      </c>
      <c r="AE9"/>
      <c r="AF9" s="4">
        <v>6</v>
      </c>
      <c r="AG9" s="3" t="s">
        <v>7</v>
      </c>
      <c r="AH9" s="4">
        <v>3</v>
      </c>
      <c r="AI9" s="4">
        <v>2</v>
      </c>
      <c r="AJ9" s="5">
        <f t="shared" si="71"/>
        <v>0.66666666666666663</v>
      </c>
      <c r="AK9" s="18" t="str">
        <f t="shared" si="72"/>
        <v>Bien</v>
      </c>
      <c r="AL9" s="20">
        <f t="shared" si="6"/>
        <v>1</v>
      </c>
      <c r="AM9" s="2">
        <f>IFERROR(RANK(AJ9,AJ$4:AJ$21)+COUNTIF(AJ9:AJ$21,AJ9)-1,"")</f>
        <v>5</v>
      </c>
      <c r="AN9" s="2">
        <v>6</v>
      </c>
      <c r="AO9" s="3" t="s">
        <v>7</v>
      </c>
      <c r="AP9" s="6">
        <f t="shared" si="73"/>
        <v>12</v>
      </c>
      <c r="AQ9" s="12" t="str">
        <f t="shared" si="7"/>
        <v>ELEVE.12</v>
      </c>
      <c r="AR9" s="17">
        <f t="shared" si="8"/>
        <v>0.5</v>
      </c>
      <c r="AS9" s="18" t="str">
        <f t="shared" si="74"/>
        <v>Satisfaisant</v>
      </c>
      <c r="AU9" s="4">
        <v>6</v>
      </c>
      <c r="AV9" s="3" t="s">
        <v>7</v>
      </c>
      <c r="AW9" s="4">
        <v>1</v>
      </c>
      <c r="AX9" s="4">
        <v>1</v>
      </c>
      <c r="AY9" s="5">
        <f t="shared" si="75"/>
        <v>1</v>
      </c>
      <c r="AZ9" s="18" t="str">
        <f t="shared" si="76"/>
        <v>Très Bien</v>
      </c>
      <c r="BA9" s="20">
        <f t="shared" si="9"/>
        <v>2</v>
      </c>
      <c r="BB9" s="2">
        <f>IFERROR(RANK(AY9,AY$4:AY$21)+COUNTIF(AY9:AY$21,AY9)-1,"")</f>
        <v>1</v>
      </c>
      <c r="BC9" s="2">
        <v>6</v>
      </c>
      <c r="BD9" s="3" t="s">
        <v>7</v>
      </c>
      <c r="BE9" s="6">
        <f t="shared" si="77"/>
        <v>16</v>
      </c>
      <c r="BF9" s="12" t="str">
        <f t="shared" si="10"/>
        <v>ELEVE.16</v>
      </c>
      <c r="BG9" s="17">
        <f t="shared" si="11"/>
        <v>0.6</v>
      </c>
      <c r="BH9" s="18" t="str">
        <f t="shared" si="78"/>
        <v>Bien</v>
      </c>
      <c r="BJ9" s="4">
        <v>6</v>
      </c>
      <c r="BK9" s="3" t="s">
        <v>7</v>
      </c>
      <c r="BL9" s="4">
        <v>2</v>
      </c>
      <c r="BM9" s="4">
        <v>2</v>
      </c>
      <c r="BN9" s="5">
        <f t="shared" si="79"/>
        <v>1</v>
      </c>
      <c r="BO9" s="18" t="str">
        <f t="shared" si="80"/>
        <v>Très Bien</v>
      </c>
      <c r="BP9" s="20">
        <f t="shared" si="12"/>
        <v>2</v>
      </c>
      <c r="BQ9" s="2">
        <f>IFERROR(RANK(BN9,BN$4:BN$21)+COUNTIF(BN9:BN$21,BN9)-1,"")</f>
        <v>2</v>
      </c>
      <c r="BR9" s="2">
        <v>6</v>
      </c>
      <c r="BS9" s="3" t="s">
        <v>7</v>
      </c>
      <c r="BT9" s="6">
        <f t="shared" si="81"/>
        <v>13</v>
      </c>
      <c r="BU9" s="12" t="str">
        <f t="shared" si="13"/>
        <v>ELEVE.13</v>
      </c>
      <c r="BV9" s="17">
        <f t="shared" si="14"/>
        <v>0.4</v>
      </c>
      <c r="BW9" s="18" t="str">
        <f t="shared" si="82"/>
        <v>Moyen</v>
      </c>
      <c r="BY9" s="4">
        <v>6</v>
      </c>
      <c r="BZ9" s="3" t="s">
        <v>7</v>
      </c>
      <c r="CA9" s="4">
        <v>3</v>
      </c>
      <c r="CB9" s="4">
        <v>1</v>
      </c>
      <c r="CC9" s="5">
        <f t="shared" si="83"/>
        <v>0.33333333333333331</v>
      </c>
      <c r="CD9" s="18" t="str">
        <f t="shared" si="84"/>
        <v>A Améliorer</v>
      </c>
      <c r="CE9" s="20">
        <f t="shared" si="15"/>
        <v>0</v>
      </c>
      <c r="CF9" s="2">
        <f>IFERROR(RANK(CC9,CC$4:CC$21)+COUNTIF(CC9:CC$21,CC9)-1,"")</f>
        <v>12</v>
      </c>
      <c r="CG9" s="2">
        <v>6</v>
      </c>
      <c r="CH9" s="3" t="s">
        <v>7</v>
      </c>
      <c r="CI9" s="6">
        <f t="shared" si="85"/>
        <v>15</v>
      </c>
      <c r="CJ9" s="12" t="str">
        <f t="shared" si="16"/>
        <v>ELEVE.15</v>
      </c>
      <c r="CK9" s="17">
        <f t="shared" si="17"/>
        <v>0.6</v>
      </c>
      <c r="CL9" s="18" t="str">
        <f t="shared" si="86"/>
        <v>Bien</v>
      </c>
      <c r="CN9" s="4">
        <v>6</v>
      </c>
      <c r="CO9" s="3" t="s">
        <v>7</v>
      </c>
      <c r="CP9" s="4">
        <v>1</v>
      </c>
      <c r="CQ9" s="4">
        <v>1</v>
      </c>
      <c r="CR9" s="5">
        <f t="shared" si="87"/>
        <v>1</v>
      </c>
      <c r="CS9" s="18" t="str">
        <f t="shared" si="88"/>
        <v>Très Bien</v>
      </c>
      <c r="CT9" s="20">
        <f t="shared" si="18"/>
        <v>2</v>
      </c>
      <c r="CU9" s="2">
        <f>IFERROR(RANK(CR9,CR$4:CR$21)+COUNTIF(CR9:CR$21,CR9)-1,"")</f>
        <v>2</v>
      </c>
      <c r="CV9" s="2">
        <v>6</v>
      </c>
      <c r="CW9" s="3" t="s">
        <v>7</v>
      </c>
      <c r="CX9" s="6">
        <f t="shared" si="19"/>
        <v>17</v>
      </c>
      <c r="CY9" s="12" t="str">
        <f t="shared" si="20"/>
        <v>ELEVE.17</v>
      </c>
      <c r="CZ9" s="17">
        <f t="shared" si="21"/>
        <v>0.5</v>
      </c>
      <c r="DA9" s="18" t="str">
        <f t="shared" si="89"/>
        <v>Satisfaisant</v>
      </c>
      <c r="DC9" s="4">
        <v>6</v>
      </c>
      <c r="DD9" s="3" t="s">
        <v>7</v>
      </c>
      <c r="DE9" s="4">
        <v>4</v>
      </c>
      <c r="DF9" s="4">
        <v>2</v>
      </c>
      <c r="DG9" s="5">
        <f t="shared" si="90"/>
        <v>0.5</v>
      </c>
      <c r="DH9" s="18" t="str">
        <f t="shared" si="91"/>
        <v>Satisfaisant</v>
      </c>
      <c r="DI9" s="20">
        <f t="shared" si="22"/>
        <v>0</v>
      </c>
      <c r="DJ9" s="2">
        <f>IFERROR(RANK(DG9,DG$4:DG$21)+COUNTIF(DG9:DG$21,DG9)-1,"")</f>
        <v>7</v>
      </c>
      <c r="DK9" s="2">
        <v>6</v>
      </c>
      <c r="DL9" s="3" t="s">
        <v>7</v>
      </c>
      <c r="DM9" s="6">
        <f t="shared" si="92"/>
        <v>12</v>
      </c>
      <c r="DN9" s="12" t="str">
        <f t="shared" si="23"/>
        <v>ELEVE.12</v>
      </c>
      <c r="DO9" s="17">
        <f t="shared" si="24"/>
        <v>0.5</v>
      </c>
      <c r="DP9" s="18" t="str">
        <f t="shared" si="93"/>
        <v>Satisfaisant</v>
      </c>
      <c r="DR9" s="4">
        <v>6</v>
      </c>
      <c r="DS9" s="3" t="s">
        <v>7</v>
      </c>
      <c r="DT9" s="4">
        <v>5</v>
      </c>
      <c r="DU9" s="4">
        <v>2</v>
      </c>
      <c r="DV9" s="5">
        <f t="shared" si="94"/>
        <v>0.4</v>
      </c>
      <c r="DW9" s="18" t="str">
        <f t="shared" si="95"/>
        <v>Moyen</v>
      </c>
      <c r="DX9" s="20">
        <f t="shared" si="25"/>
        <v>0</v>
      </c>
      <c r="DY9" s="2">
        <f>IFERROR(RANK(DV9,DV$4:DV$21)+COUNTIF(DV9:DV$21,DV9)-1,"")</f>
        <v>10</v>
      </c>
      <c r="DZ9" s="2">
        <v>6</v>
      </c>
      <c r="EA9" s="3" t="s">
        <v>7</v>
      </c>
      <c r="EB9" s="6">
        <f t="shared" si="96"/>
        <v>13</v>
      </c>
      <c r="EC9" s="12" t="str">
        <f t="shared" si="26"/>
        <v>ELEVE.13</v>
      </c>
      <c r="ED9" s="17">
        <f t="shared" si="27"/>
        <v>0.5</v>
      </c>
      <c r="EE9" s="18" t="str">
        <f t="shared" si="97"/>
        <v>Satisfaisant</v>
      </c>
      <c r="EG9" s="4">
        <v>6</v>
      </c>
      <c r="EH9" s="3" t="s">
        <v>7</v>
      </c>
      <c r="EI9" s="4">
        <v>4</v>
      </c>
      <c r="EJ9" s="4">
        <v>2</v>
      </c>
      <c r="EK9" s="5">
        <f t="shared" si="98"/>
        <v>0.5</v>
      </c>
      <c r="EL9" s="18" t="str">
        <f t="shared" si="99"/>
        <v>Satisfaisant</v>
      </c>
      <c r="EM9" s="20">
        <f t="shared" si="28"/>
        <v>0</v>
      </c>
      <c r="EN9" s="2">
        <f>IFERROR(RANK(EK9,EK$4:EK$21)+COUNTIF(EK9:EK$21,EK9)-1,"")</f>
        <v>8</v>
      </c>
      <c r="EO9" s="2">
        <v>6</v>
      </c>
      <c r="EP9" s="3" t="s">
        <v>7</v>
      </c>
      <c r="EQ9" s="6">
        <f t="shared" si="100"/>
        <v>3</v>
      </c>
      <c r="ER9" s="12" t="str">
        <f t="shared" si="29"/>
        <v>ELEVE.3</v>
      </c>
      <c r="ES9" s="17">
        <f t="shared" si="30"/>
        <v>0.66666666666666663</v>
      </c>
      <c r="ET9" s="18" t="str">
        <f t="shared" si="101"/>
        <v>Bien</v>
      </c>
      <c r="EV9" s="4">
        <v>6</v>
      </c>
      <c r="EW9" s="3" t="s">
        <v>7</v>
      </c>
      <c r="EX9" s="4">
        <v>2</v>
      </c>
      <c r="EY9" s="4">
        <v>1</v>
      </c>
      <c r="EZ9" s="5">
        <f t="shared" si="102"/>
        <v>0.5</v>
      </c>
      <c r="FA9" s="18" t="str">
        <f t="shared" si="103"/>
        <v>Satisfaisant</v>
      </c>
      <c r="FB9" s="20">
        <f t="shared" si="31"/>
        <v>0</v>
      </c>
      <c r="FC9" s="2">
        <f>IFERROR(RANK(EZ9,EZ$4:EZ$21)+COUNTIF(EZ9:EZ$21,EZ9)-1,"")</f>
        <v>6</v>
      </c>
      <c r="FD9" s="2">
        <v>6</v>
      </c>
      <c r="FE9" s="3" t="s">
        <v>7</v>
      </c>
      <c r="FF9" s="6">
        <f t="shared" si="104"/>
        <v>6</v>
      </c>
      <c r="FG9" s="12" t="str">
        <f t="shared" si="32"/>
        <v>ELEVE.6</v>
      </c>
      <c r="FH9" s="17">
        <f t="shared" si="33"/>
        <v>0.5</v>
      </c>
      <c r="FI9" s="18" t="str">
        <f t="shared" si="105"/>
        <v>Satisfaisant</v>
      </c>
      <c r="FK9" s="4">
        <v>6</v>
      </c>
      <c r="FL9" s="3" t="s">
        <v>7</v>
      </c>
      <c r="FM9" s="4">
        <v>2</v>
      </c>
      <c r="FN9" s="4">
        <v>0</v>
      </c>
      <c r="FO9" s="5">
        <f t="shared" si="106"/>
        <v>0</v>
      </c>
      <c r="FP9" s="18" t="str">
        <f t="shared" si="107"/>
        <v>Nul</v>
      </c>
      <c r="FQ9" s="20">
        <f t="shared" si="34"/>
        <v>0</v>
      </c>
      <c r="FR9" s="2">
        <f>IFERROR(RANK(FO9,FO$4:FO$21)+COUNTIF(FO9:FO$21,FO9)-1,"")</f>
        <v>17</v>
      </c>
      <c r="FS9" s="2">
        <v>6</v>
      </c>
      <c r="FT9" s="3" t="s">
        <v>7</v>
      </c>
      <c r="FU9" s="6">
        <f t="shared" si="108"/>
        <v>18</v>
      </c>
      <c r="FV9" s="12" t="str">
        <f t="shared" si="35"/>
        <v>ELEVE.18</v>
      </c>
      <c r="FW9" s="17">
        <f t="shared" si="36"/>
        <v>0.5</v>
      </c>
      <c r="FX9" s="18" t="str">
        <f t="shared" si="109"/>
        <v>Satisfaisant</v>
      </c>
      <c r="FZ9" s="4">
        <v>6</v>
      </c>
      <c r="GA9" s="3" t="s">
        <v>7</v>
      </c>
      <c r="GB9" s="4">
        <v>4</v>
      </c>
      <c r="GC9" s="4">
        <v>1</v>
      </c>
      <c r="GD9" s="5">
        <f t="shared" si="110"/>
        <v>0.25</v>
      </c>
      <c r="GE9" s="18" t="str">
        <f t="shared" si="111"/>
        <v>Nul</v>
      </c>
      <c r="GF9" s="20">
        <f t="shared" si="37"/>
        <v>0</v>
      </c>
      <c r="GG9" s="2">
        <f>IFERROR(RANK(GD9,GD$4:GD$21)+COUNTIF(GD9:GD$21,GD9)-1,"")</f>
        <v>14</v>
      </c>
      <c r="GH9" s="2">
        <v>6</v>
      </c>
      <c r="GI9" s="3" t="s">
        <v>7</v>
      </c>
      <c r="GJ9" s="6">
        <f t="shared" si="112"/>
        <v>17</v>
      </c>
      <c r="GK9" s="12" t="str">
        <f t="shared" si="38"/>
        <v>ELEVE.17</v>
      </c>
      <c r="GL9" s="17">
        <f t="shared" si="39"/>
        <v>0.5</v>
      </c>
      <c r="GM9" s="18" t="str">
        <f t="shared" si="113"/>
        <v>Satisfaisant</v>
      </c>
      <c r="GO9" s="4">
        <v>6</v>
      </c>
      <c r="GP9" s="3" t="s">
        <v>7</v>
      </c>
      <c r="GQ9" s="4">
        <v>1</v>
      </c>
      <c r="GR9" s="4">
        <v>0</v>
      </c>
      <c r="GS9" s="5">
        <f t="shared" si="114"/>
        <v>0</v>
      </c>
      <c r="GT9" s="18" t="str">
        <f t="shared" si="115"/>
        <v>Nul</v>
      </c>
      <c r="GU9" s="20">
        <f t="shared" si="40"/>
        <v>0</v>
      </c>
      <c r="GV9" s="2">
        <f>IFERROR(RANK(GS9,GS$4:GS$21)+COUNTIF(GS9:GS$21,GS9)-1,"")</f>
        <v>17</v>
      </c>
      <c r="GW9" s="2">
        <v>6</v>
      </c>
      <c r="GX9" s="3" t="s">
        <v>7</v>
      </c>
      <c r="GY9" s="6">
        <f t="shared" si="116"/>
        <v>16</v>
      </c>
      <c r="GZ9" s="12" t="str">
        <f t="shared" si="41"/>
        <v>ELEVE.16</v>
      </c>
      <c r="HA9" s="17">
        <f t="shared" si="42"/>
        <v>0.5</v>
      </c>
      <c r="HB9" s="18" t="str">
        <f t="shared" si="117"/>
        <v>Satisfaisant</v>
      </c>
      <c r="HD9" s="4">
        <v>6</v>
      </c>
      <c r="HE9" s="3" t="s">
        <v>7</v>
      </c>
      <c r="HF9" s="4">
        <v>5</v>
      </c>
      <c r="HG9" s="4">
        <v>2</v>
      </c>
      <c r="HH9" s="5">
        <f t="shared" si="118"/>
        <v>0.4</v>
      </c>
      <c r="HI9" s="18" t="str">
        <f t="shared" si="119"/>
        <v>Moyen</v>
      </c>
      <c r="HJ9" s="20">
        <f t="shared" si="43"/>
        <v>0</v>
      </c>
      <c r="HK9" s="2">
        <f>IFERROR(RANK(HH9,HH$4:HH$21)+COUNTIF(HH9:HH$21,HH9)-1,"")</f>
        <v>9</v>
      </c>
      <c r="HL9" s="2">
        <v>6</v>
      </c>
      <c r="HM9" s="3" t="s">
        <v>7</v>
      </c>
      <c r="HN9" s="6">
        <f t="shared" si="120"/>
        <v>12</v>
      </c>
      <c r="HO9" s="12" t="str">
        <f t="shared" si="44"/>
        <v>ELEVE.12</v>
      </c>
      <c r="HP9" s="17">
        <f t="shared" si="45"/>
        <v>0.5</v>
      </c>
      <c r="HQ9" s="18" t="str">
        <f t="shared" si="121"/>
        <v>Satisfaisant</v>
      </c>
      <c r="HS9" s="4">
        <v>6</v>
      </c>
      <c r="HT9" s="3" t="s">
        <v>7</v>
      </c>
      <c r="HU9" s="4">
        <v>2</v>
      </c>
      <c r="HV9" s="4">
        <v>0</v>
      </c>
      <c r="HW9" s="5">
        <f t="shared" si="122"/>
        <v>0</v>
      </c>
      <c r="HX9" s="18" t="str">
        <f t="shared" si="123"/>
        <v>Nul</v>
      </c>
      <c r="HY9" s="20">
        <f t="shared" si="46"/>
        <v>0</v>
      </c>
      <c r="HZ9" s="2">
        <f>IFERROR(RANK(HW9,HW$4:HW$21)+COUNTIF(HW9:HW$21,HW9)-1,"")</f>
        <v>17</v>
      </c>
      <c r="IA9" s="2">
        <v>6</v>
      </c>
      <c r="IB9" s="3" t="s">
        <v>7</v>
      </c>
      <c r="IC9" s="6">
        <f t="shared" si="124"/>
        <v>10</v>
      </c>
      <c r="ID9" s="12" t="str">
        <f t="shared" si="47"/>
        <v>ELEVE.10</v>
      </c>
      <c r="IE9" s="17">
        <f t="shared" si="48"/>
        <v>0.6</v>
      </c>
      <c r="IF9" s="18" t="str">
        <f t="shared" si="125"/>
        <v>Bien</v>
      </c>
      <c r="IH9" s="4">
        <v>6</v>
      </c>
      <c r="II9" s="3" t="s">
        <v>7</v>
      </c>
      <c r="IJ9" s="4">
        <v>4</v>
      </c>
      <c r="IK9" s="4">
        <v>2</v>
      </c>
      <c r="IL9" s="5">
        <f t="shared" si="126"/>
        <v>0.5</v>
      </c>
      <c r="IM9" s="18" t="str">
        <f t="shared" si="127"/>
        <v>Satisfaisant</v>
      </c>
      <c r="IN9" s="20">
        <f t="shared" si="49"/>
        <v>0</v>
      </c>
      <c r="IO9" s="2">
        <f>IFERROR(RANK(IL9,IL$4:IL$21)+COUNTIF(IL9:IL$21,IL9)-1,"")</f>
        <v>12</v>
      </c>
      <c r="IP9" s="2">
        <v>6</v>
      </c>
      <c r="IQ9" s="3" t="s">
        <v>7</v>
      </c>
      <c r="IR9" s="6">
        <f t="shared" si="128"/>
        <v>12</v>
      </c>
      <c r="IS9" s="12" t="str">
        <f t="shared" si="50"/>
        <v>ELEVE.12</v>
      </c>
      <c r="IT9" s="17">
        <f t="shared" si="51"/>
        <v>0.66666666666666663</v>
      </c>
      <c r="IU9" s="18" t="str">
        <f t="shared" si="129"/>
        <v>Bien</v>
      </c>
      <c r="IW9" s="4">
        <v>6</v>
      </c>
      <c r="IX9" s="3" t="s">
        <v>7</v>
      </c>
      <c r="IY9" s="4">
        <v>2</v>
      </c>
      <c r="IZ9" s="4">
        <v>1</v>
      </c>
      <c r="JA9" s="5">
        <f t="shared" si="130"/>
        <v>0.5</v>
      </c>
      <c r="JB9" s="18" t="str">
        <f t="shared" si="131"/>
        <v>Satisfaisant</v>
      </c>
      <c r="JC9" s="20">
        <f t="shared" si="52"/>
        <v>0</v>
      </c>
      <c r="JD9" s="2">
        <f>IFERROR(RANK(JA9,JA$4:JA$21)+COUNTIF(JA9:JA$21,JA9)-1,"")</f>
        <v>6</v>
      </c>
      <c r="JE9" s="2">
        <v>6</v>
      </c>
      <c r="JF9" s="3" t="s">
        <v>7</v>
      </c>
      <c r="JG9" s="6">
        <f t="shared" si="132"/>
        <v>6</v>
      </c>
      <c r="JH9" s="12" t="str">
        <f t="shared" si="53"/>
        <v>ELEVE.6</v>
      </c>
      <c r="JI9" s="17">
        <f t="shared" si="54"/>
        <v>0.5</v>
      </c>
      <c r="JJ9" s="18" t="str">
        <f t="shared" si="133"/>
        <v>Satisfaisant</v>
      </c>
      <c r="JL9" s="4">
        <v>6</v>
      </c>
      <c r="JM9" s="3" t="s">
        <v>7</v>
      </c>
      <c r="JN9" s="4">
        <v>4</v>
      </c>
      <c r="JO9" s="4">
        <v>3</v>
      </c>
      <c r="JP9" s="5">
        <f t="shared" si="134"/>
        <v>0.75</v>
      </c>
      <c r="JQ9" s="18" t="str">
        <f t="shared" si="135"/>
        <v>Bien</v>
      </c>
      <c r="JR9" s="20">
        <f t="shared" si="55"/>
        <v>1</v>
      </c>
      <c r="JS9" s="2">
        <f>IFERROR(RANK(JP9,JP$4:JP$21)+COUNTIF(JP9:JP$21,JP9)-1,"")</f>
        <v>5</v>
      </c>
      <c r="JT9" s="2">
        <v>6</v>
      </c>
      <c r="JU9" s="3" t="s">
        <v>7</v>
      </c>
      <c r="JV9" s="6">
        <f t="shared" si="136"/>
        <v>5</v>
      </c>
      <c r="JW9" s="12" t="str">
        <f t="shared" si="56"/>
        <v>ELEVE.5</v>
      </c>
      <c r="JX9" s="17">
        <f t="shared" si="57"/>
        <v>0.66666666666666663</v>
      </c>
      <c r="JY9" s="18" t="str">
        <f t="shared" si="137"/>
        <v>Bien</v>
      </c>
      <c r="KA9" s="4">
        <v>6</v>
      </c>
      <c r="KB9" s="3" t="s">
        <v>7</v>
      </c>
      <c r="KC9" s="4">
        <v>4</v>
      </c>
      <c r="KD9" s="4">
        <v>3</v>
      </c>
      <c r="KE9" s="5">
        <f t="shared" si="138"/>
        <v>0.75</v>
      </c>
      <c r="KF9" s="18" t="str">
        <f t="shared" si="139"/>
        <v>Bien</v>
      </c>
      <c r="KG9" s="20">
        <f t="shared" si="58"/>
        <v>1</v>
      </c>
      <c r="KH9" s="2">
        <f>IFERROR(RANK(KE9,KE$4:KE$21)+COUNTIF(KE9:KE$21,KE9)-1,"")</f>
        <v>3</v>
      </c>
      <c r="KI9" s="2">
        <v>6</v>
      </c>
      <c r="KJ9" s="3" t="s">
        <v>7</v>
      </c>
      <c r="KK9" s="6">
        <f t="shared" si="140"/>
        <v>16</v>
      </c>
      <c r="KL9" s="12" t="str">
        <f t="shared" si="59"/>
        <v>ELEVE.16</v>
      </c>
      <c r="KM9" s="17">
        <f t="shared" si="60"/>
        <v>0.4</v>
      </c>
      <c r="KN9" s="18" t="str">
        <f t="shared" si="141"/>
        <v>Moyen</v>
      </c>
      <c r="KO9" s="24"/>
      <c r="KP9" s="4">
        <v>6</v>
      </c>
      <c r="KQ9" s="3" t="s">
        <v>7</v>
      </c>
      <c r="KR9" s="4">
        <f t="shared" si="142"/>
        <v>62</v>
      </c>
      <c r="KS9" s="4">
        <f t="shared" si="143"/>
        <v>41</v>
      </c>
      <c r="KT9" s="5">
        <f t="shared" si="144"/>
        <v>0.66129032258064513</v>
      </c>
      <c r="KU9" s="2">
        <f>IFERROR(RANK(KT9,KT$4:KT$21)+COUNTIF(KT9:KT$21,KT9)-1,"")</f>
        <v>5</v>
      </c>
      <c r="KV9" s="2">
        <v>6</v>
      </c>
      <c r="KW9" s="3" t="s">
        <v>7</v>
      </c>
      <c r="KX9" s="6">
        <f t="shared" si="145"/>
        <v>11</v>
      </c>
      <c r="KY9" s="12" t="str">
        <f t="shared" si="61"/>
        <v>ELEVE.11</v>
      </c>
      <c r="KZ9" s="17">
        <f t="shared" si="62"/>
        <v>0.63492063492063489</v>
      </c>
      <c r="LA9" s="18" t="str">
        <f t="shared" si="146"/>
        <v>Bien</v>
      </c>
    </row>
    <row r="10" spans="2:313" ht="15.75">
      <c r="B10" s="4">
        <v>7</v>
      </c>
      <c r="C10" s="3" t="s">
        <v>8</v>
      </c>
      <c r="D10" s="4">
        <v>5</v>
      </c>
      <c r="E10" s="4">
        <v>1</v>
      </c>
      <c r="F10" s="5">
        <f t="shared" si="63"/>
        <v>0.2</v>
      </c>
      <c r="G10" s="18" t="str">
        <f t="shared" si="64"/>
        <v>Nul</v>
      </c>
      <c r="H10" s="20">
        <f t="shared" si="0"/>
        <v>0</v>
      </c>
      <c r="I10" s="2">
        <f>IFERROR(RANK(F10,$F$4:$F$21)+COUNTIF(F10:F$21,F10)-1,"")</f>
        <v>14</v>
      </c>
      <c r="J10" s="2">
        <v>7</v>
      </c>
      <c r="K10" s="3" t="s">
        <v>8</v>
      </c>
      <c r="L10" s="6">
        <f t="shared" si="65"/>
        <v>6</v>
      </c>
      <c r="M10" s="12" t="str">
        <f t="shared" si="1"/>
        <v>ELEVE.6</v>
      </c>
      <c r="N10" s="5">
        <f t="shared" si="2"/>
        <v>0.5</v>
      </c>
      <c r="O10" s="18" t="str">
        <f t="shared" si="66"/>
        <v>Satisfaisant</v>
      </c>
      <c r="Q10" s="4">
        <v>7</v>
      </c>
      <c r="R10" s="3" t="s">
        <v>8</v>
      </c>
      <c r="S10" s="4">
        <v>4</v>
      </c>
      <c r="T10" s="4">
        <v>1</v>
      </c>
      <c r="U10" s="5">
        <f t="shared" si="67"/>
        <v>0.25</v>
      </c>
      <c r="V10" s="18" t="str">
        <f t="shared" si="68"/>
        <v>Nul</v>
      </c>
      <c r="W10" s="20">
        <f t="shared" si="3"/>
        <v>0</v>
      </c>
      <c r="X10" s="2">
        <f>IFERROR(RANK(U10,U$4:U$21)+COUNTIF(U10:U$21,U10)-1,"")</f>
        <v>16</v>
      </c>
      <c r="Y10" s="2">
        <v>7</v>
      </c>
      <c r="Z10" s="3" t="s">
        <v>8</v>
      </c>
      <c r="AA10" s="6">
        <f t="shared" si="69"/>
        <v>2</v>
      </c>
      <c r="AB10" s="12" t="str">
        <f t="shared" si="4"/>
        <v>ELEVE.2</v>
      </c>
      <c r="AC10" s="17">
        <f t="shared" si="5"/>
        <v>0.75</v>
      </c>
      <c r="AD10" s="18" t="str">
        <f t="shared" si="70"/>
        <v>Bien</v>
      </c>
      <c r="AE10"/>
      <c r="AF10" s="4">
        <v>7</v>
      </c>
      <c r="AG10" s="3" t="s">
        <v>8</v>
      </c>
      <c r="AH10" s="4">
        <v>2</v>
      </c>
      <c r="AI10" s="4">
        <v>1</v>
      </c>
      <c r="AJ10" s="5">
        <f t="shared" si="71"/>
        <v>0.5</v>
      </c>
      <c r="AK10" s="18" t="str">
        <f t="shared" si="72"/>
        <v>Satisfaisant</v>
      </c>
      <c r="AL10" s="20">
        <f t="shared" si="6"/>
        <v>0</v>
      </c>
      <c r="AM10" s="2">
        <f>IFERROR(RANK(AJ10,AJ$4:AJ$21)+COUNTIF(AJ10:AJ$21,AJ10)-1,"")</f>
        <v>8</v>
      </c>
      <c r="AN10" s="2">
        <v>7</v>
      </c>
      <c r="AO10" s="3" t="s">
        <v>8</v>
      </c>
      <c r="AP10" s="6">
        <f t="shared" si="73"/>
        <v>11</v>
      </c>
      <c r="AQ10" s="12" t="str">
        <f t="shared" si="7"/>
        <v>ELEVE.11</v>
      </c>
      <c r="AR10" s="17">
        <f t="shared" si="8"/>
        <v>0.5</v>
      </c>
      <c r="AS10" s="18" t="str">
        <f t="shared" si="74"/>
        <v>Satisfaisant</v>
      </c>
      <c r="AU10" s="4">
        <v>7</v>
      </c>
      <c r="AV10" s="3" t="s">
        <v>8</v>
      </c>
      <c r="AW10" s="4">
        <v>2</v>
      </c>
      <c r="AX10" s="4">
        <v>1</v>
      </c>
      <c r="AY10" s="5">
        <f t="shared" si="75"/>
        <v>0.5</v>
      </c>
      <c r="AZ10" s="18" t="str">
        <f t="shared" si="76"/>
        <v>Satisfaisant</v>
      </c>
      <c r="BA10" s="20">
        <f t="shared" si="9"/>
        <v>0</v>
      </c>
      <c r="BB10" s="2">
        <f>IFERROR(RANK(AY10,AY$4:AY$21)+COUNTIF(AY10:AY$21,AY10)-1,"")</f>
        <v>9</v>
      </c>
      <c r="BC10" s="2">
        <v>7</v>
      </c>
      <c r="BD10" s="3" t="s">
        <v>8</v>
      </c>
      <c r="BE10" s="6">
        <f t="shared" si="77"/>
        <v>14</v>
      </c>
      <c r="BF10" s="12" t="str">
        <f t="shared" si="10"/>
        <v>ELEVE.14</v>
      </c>
      <c r="BG10" s="17">
        <f t="shared" si="11"/>
        <v>0.5</v>
      </c>
      <c r="BH10" s="18" t="str">
        <f t="shared" si="78"/>
        <v>Satisfaisant</v>
      </c>
      <c r="BJ10" s="4">
        <v>7</v>
      </c>
      <c r="BK10" s="3" t="s">
        <v>8</v>
      </c>
      <c r="BL10" s="4">
        <v>1</v>
      </c>
      <c r="BM10" s="4">
        <v>0</v>
      </c>
      <c r="BN10" s="5">
        <f t="shared" si="79"/>
        <v>0</v>
      </c>
      <c r="BO10" s="18" t="str">
        <f t="shared" si="80"/>
        <v>Nul</v>
      </c>
      <c r="BP10" s="20">
        <f t="shared" si="12"/>
        <v>0</v>
      </c>
      <c r="BQ10" s="2">
        <f>IFERROR(RANK(BN10,BN$4:BN$21)+COUNTIF(BN10:BN$21,BN10)-1,"")</f>
        <v>17</v>
      </c>
      <c r="BR10" s="2">
        <v>7</v>
      </c>
      <c r="BS10" s="3" t="s">
        <v>8</v>
      </c>
      <c r="BT10" s="6">
        <f t="shared" si="81"/>
        <v>4</v>
      </c>
      <c r="BU10" s="12" t="str">
        <f t="shared" si="13"/>
        <v>ELEVE.4</v>
      </c>
      <c r="BV10" s="17">
        <f t="shared" si="14"/>
        <v>0.4</v>
      </c>
      <c r="BW10" s="18" t="str">
        <f t="shared" si="82"/>
        <v>Moyen</v>
      </c>
      <c r="BY10" s="4">
        <v>7</v>
      </c>
      <c r="BZ10" s="3" t="s">
        <v>8</v>
      </c>
      <c r="CA10" s="4">
        <v>1</v>
      </c>
      <c r="CB10" s="4">
        <v>1</v>
      </c>
      <c r="CC10" s="5">
        <f t="shared" si="83"/>
        <v>1</v>
      </c>
      <c r="CD10" s="18" t="str">
        <f t="shared" si="84"/>
        <v>Très Bien</v>
      </c>
      <c r="CE10" s="20">
        <f t="shared" si="15"/>
        <v>2</v>
      </c>
      <c r="CF10" s="2">
        <f>IFERROR(RANK(CC10,CC$4:CC$21)+COUNTIF(CC10:CC$21,CC10)-1,"")</f>
        <v>3</v>
      </c>
      <c r="CG10" s="2">
        <v>7</v>
      </c>
      <c r="CH10" s="3" t="s">
        <v>8</v>
      </c>
      <c r="CI10" s="6">
        <f t="shared" si="85"/>
        <v>2</v>
      </c>
      <c r="CJ10" s="12" t="str">
        <f t="shared" si="16"/>
        <v>ELEVE.2</v>
      </c>
      <c r="CK10" s="17">
        <f t="shared" si="17"/>
        <v>0.5</v>
      </c>
      <c r="CL10" s="18" t="str">
        <f t="shared" si="86"/>
        <v>Satisfaisant</v>
      </c>
      <c r="CN10" s="4">
        <v>7</v>
      </c>
      <c r="CO10" s="3" t="s">
        <v>8</v>
      </c>
      <c r="CP10" s="4">
        <v>2</v>
      </c>
      <c r="CQ10" s="4">
        <v>1</v>
      </c>
      <c r="CR10" s="5">
        <f t="shared" si="87"/>
        <v>0.5</v>
      </c>
      <c r="CS10" s="18" t="str">
        <f t="shared" si="88"/>
        <v>Satisfaisant</v>
      </c>
      <c r="CT10" s="20">
        <f t="shared" si="18"/>
        <v>0</v>
      </c>
      <c r="CU10" s="2">
        <f>IFERROR(RANK(CR10,CR$4:CR$21)+COUNTIF(CR10:CR$21,CR10)-1,"")</f>
        <v>8</v>
      </c>
      <c r="CV10" s="2">
        <v>7</v>
      </c>
      <c r="CW10" s="3" t="s">
        <v>8</v>
      </c>
      <c r="CX10" s="6">
        <f t="shared" si="19"/>
        <v>13</v>
      </c>
      <c r="CY10" s="12" t="str">
        <f t="shared" si="20"/>
        <v>ELEVE.13</v>
      </c>
      <c r="CZ10" s="17">
        <f t="shared" si="21"/>
        <v>0.5</v>
      </c>
      <c r="DA10" s="18" t="str">
        <f t="shared" si="89"/>
        <v>Satisfaisant</v>
      </c>
      <c r="DC10" s="4">
        <v>7</v>
      </c>
      <c r="DD10" s="3" t="s">
        <v>8</v>
      </c>
      <c r="DE10" s="4">
        <v>3</v>
      </c>
      <c r="DF10" s="4">
        <v>1</v>
      </c>
      <c r="DG10" s="5">
        <f t="shared" si="90"/>
        <v>0.33333333333333331</v>
      </c>
      <c r="DH10" s="18" t="str">
        <f t="shared" si="91"/>
        <v>A Améliorer</v>
      </c>
      <c r="DI10" s="20">
        <f t="shared" si="22"/>
        <v>0</v>
      </c>
      <c r="DJ10" s="2">
        <f>IFERROR(RANK(DG10,DG$4:DG$21)+COUNTIF(DG10:DG$21,DG10)-1,"")</f>
        <v>10</v>
      </c>
      <c r="DK10" s="2">
        <v>7</v>
      </c>
      <c r="DL10" s="3" t="s">
        <v>8</v>
      </c>
      <c r="DM10" s="6">
        <f t="shared" si="92"/>
        <v>6</v>
      </c>
      <c r="DN10" s="12" t="str">
        <f t="shared" si="23"/>
        <v>ELEVE.6</v>
      </c>
      <c r="DO10" s="17">
        <f t="shared" si="24"/>
        <v>0.5</v>
      </c>
      <c r="DP10" s="18" t="str">
        <f t="shared" si="93"/>
        <v>Satisfaisant</v>
      </c>
      <c r="DR10" s="4">
        <v>7</v>
      </c>
      <c r="DS10" s="3" t="s">
        <v>8</v>
      </c>
      <c r="DT10" s="4">
        <v>2</v>
      </c>
      <c r="DU10" s="4">
        <v>1</v>
      </c>
      <c r="DV10" s="5">
        <f t="shared" si="94"/>
        <v>0.5</v>
      </c>
      <c r="DW10" s="18" t="str">
        <f t="shared" si="95"/>
        <v>Satisfaisant</v>
      </c>
      <c r="DX10" s="20">
        <f t="shared" si="25"/>
        <v>0</v>
      </c>
      <c r="DY10" s="2">
        <f>IFERROR(RANK(DV10,DV$4:DV$21)+COUNTIF(DV10:DV$21,DV10)-1,"")</f>
        <v>8</v>
      </c>
      <c r="DZ10" s="2">
        <v>7</v>
      </c>
      <c r="EA10" s="3" t="s">
        <v>8</v>
      </c>
      <c r="EB10" s="6">
        <f t="shared" si="96"/>
        <v>9</v>
      </c>
      <c r="EC10" s="12" t="str">
        <f t="shared" si="26"/>
        <v>ELEVE.9</v>
      </c>
      <c r="ED10" s="17">
        <f t="shared" si="27"/>
        <v>0.5</v>
      </c>
      <c r="EE10" s="18" t="str">
        <f t="shared" si="97"/>
        <v>Satisfaisant</v>
      </c>
      <c r="EG10" s="4">
        <v>7</v>
      </c>
      <c r="EH10" s="3" t="s">
        <v>8</v>
      </c>
      <c r="EI10" s="4">
        <v>3</v>
      </c>
      <c r="EJ10" s="4">
        <v>0</v>
      </c>
      <c r="EK10" s="5">
        <f t="shared" si="98"/>
        <v>0</v>
      </c>
      <c r="EL10" s="18" t="str">
        <f t="shared" si="99"/>
        <v>Nul</v>
      </c>
      <c r="EM10" s="20">
        <f t="shared" si="28"/>
        <v>0</v>
      </c>
      <c r="EN10" s="2">
        <f>IFERROR(RANK(EK10,EK$4:EK$21)+COUNTIF(EK10:EK$21,EK10)-1,"")</f>
        <v>17</v>
      </c>
      <c r="EO10" s="2">
        <v>7</v>
      </c>
      <c r="EP10" s="3" t="s">
        <v>8</v>
      </c>
      <c r="EQ10" s="6">
        <f t="shared" si="100"/>
        <v>8</v>
      </c>
      <c r="ER10" s="12" t="str">
        <f t="shared" si="29"/>
        <v>ELEVE.8</v>
      </c>
      <c r="ES10" s="17">
        <f t="shared" si="30"/>
        <v>0.5</v>
      </c>
      <c r="ET10" s="18" t="str">
        <f t="shared" si="101"/>
        <v>Satisfaisant</v>
      </c>
      <c r="EV10" s="4">
        <v>7</v>
      </c>
      <c r="EW10" s="3" t="s">
        <v>8</v>
      </c>
      <c r="EX10" s="4">
        <v>3</v>
      </c>
      <c r="EY10" s="4">
        <v>0</v>
      </c>
      <c r="EZ10" s="5">
        <f t="shared" si="102"/>
        <v>0</v>
      </c>
      <c r="FA10" s="18" t="str">
        <f t="shared" si="103"/>
        <v>Nul</v>
      </c>
      <c r="FB10" s="20">
        <f t="shared" si="31"/>
        <v>0</v>
      </c>
      <c r="FC10" s="2">
        <f>IFERROR(RANK(EZ10,EZ$4:EZ$21)+COUNTIF(EZ10:EZ$21,EZ10)-1,"")</f>
        <v>16</v>
      </c>
      <c r="FD10" s="2">
        <v>7</v>
      </c>
      <c r="FE10" s="3" t="s">
        <v>8</v>
      </c>
      <c r="FF10" s="6">
        <f t="shared" si="104"/>
        <v>3</v>
      </c>
      <c r="FG10" s="12" t="str">
        <f t="shared" si="32"/>
        <v>ELEVE.3</v>
      </c>
      <c r="FH10" s="17">
        <f t="shared" si="33"/>
        <v>0.5</v>
      </c>
      <c r="FI10" s="18" t="str">
        <f t="shared" si="105"/>
        <v>Satisfaisant</v>
      </c>
      <c r="FK10" s="4">
        <v>7</v>
      </c>
      <c r="FL10" s="3" t="s">
        <v>8</v>
      </c>
      <c r="FM10" s="4">
        <v>2</v>
      </c>
      <c r="FN10" s="4">
        <v>1</v>
      </c>
      <c r="FO10" s="5">
        <f t="shared" si="106"/>
        <v>0.5</v>
      </c>
      <c r="FP10" s="18" t="str">
        <f t="shared" si="107"/>
        <v>Satisfaisant</v>
      </c>
      <c r="FQ10" s="20">
        <f t="shared" si="34"/>
        <v>0</v>
      </c>
      <c r="FR10" s="2">
        <f>IFERROR(RANK(FO10,FO$4:FO$21)+COUNTIF(FO10:FO$21,FO10)-1,"")</f>
        <v>8</v>
      </c>
      <c r="FS10" s="2">
        <v>7</v>
      </c>
      <c r="FT10" s="3" t="s">
        <v>8</v>
      </c>
      <c r="FU10" s="6">
        <f t="shared" si="108"/>
        <v>14</v>
      </c>
      <c r="FV10" s="12" t="str">
        <f t="shared" si="35"/>
        <v>ELEVE.14</v>
      </c>
      <c r="FW10" s="17">
        <f t="shared" si="36"/>
        <v>0.5</v>
      </c>
      <c r="FX10" s="18" t="str">
        <f t="shared" si="109"/>
        <v>Satisfaisant</v>
      </c>
      <c r="FZ10" s="4">
        <v>7</v>
      </c>
      <c r="GA10" s="3" t="s">
        <v>8</v>
      </c>
      <c r="GB10" s="4">
        <v>5</v>
      </c>
      <c r="GC10" s="4">
        <v>2</v>
      </c>
      <c r="GD10" s="5">
        <f t="shared" si="110"/>
        <v>0.4</v>
      </c>
      <c r="GE10" s="18" t="str">
        <f t="shared" si="111"/>
        <v>Moyen</v>
      </c>
      <c r="GF10" s="20">
        <f t="shared" si="37"/>
        <v>0</v>
      </c>
      <c r="GG10" s="2">
        <f>IFERROR(RANK(GD10,GD$4:GD$21)+COUNTIF(GD10:GD$21,GD10)-1,"")</f>
        <v>10</v>
      </c>
      <c r="GH10" s="2">
        <v>7</v>
      </c>
      <c r="GI10" s="3" t="s">
        <v>8</v>
      </c>
      <c r="GJ10" s="6">
        <f t="shared" si="112"/>
        <v>11</v>
      </c>
      <c r="GK10" s="12" t="str">
        <f t="shared" si="38"/>
        <v>ELEVE.11</v>
      </c>
      <c r="GL10" s="17">
        <f t="shared" si="39"/>
        <v>0.5</v>
      </c>
      <c r="GM10" s="18" t="str">
        <f t="shared" si="113"/>
        <v>Satisfaisant</v>
      </c>
      <c r="GO10" s="4">
        <v>7</v>
      </c>
      <c r="GP10" s="3" t="s">
        <v>8</v>
      </c>
      <c r="GQ10" s="4">
        <v>1</v>
      </c>
      <c r="GR10" s="4">
        <v>1</v>
      </c>
      <c r="GS10" s="5">
        <f t="shared" si="114"/>
        <v>1</v>
      </c>
      <c r="GT10" s="18" t="str">
        <f t="shared" si="115"/>
        <v>Très Bien</v>
      </c>
      <c r="GU10" s="20">
        <f t="shared" si="40"/>
        <v>2</v>
      </c>
      <c r="GV10" s="2">
        <f>IFERROR(RANK(GS10,GS$4:GS$21)+COUNTIF(GS10:GS$21,GS10)-1,"")</f>
        <v>1</v>
      </c>
      <c r="GW10" s="2">
        <v>7</v>
      </c>
      <c r="GX10" s="3" t="s">
        <v>8</v>
      </c>
      <c r="GY10" s="6">
        <f t="shared" si="116"/>
        <v>13</v>
      </c>
      <c r="GZ10" s="12" t="str">
        <f t="shared" si="41"/>
        <v>ELEVE.13</v>
      </c>
      <c r="HA10" s="17">
        <f t="shared" si="42"/>
        <v>0.5</v>
      </c>
      <c r="HB10" s="18" t="str">
        <f t="shared" si="117"/>
        <v>Satisfaisant</v>
      </c>
      <c r="HD10" s="4">
        <v>7</v>
      </c>
      <c r="HE10" s="3" t="s">
        <v>8</v>
      </c>
      <c r="HF10" s="4">
        <v>3</v>
      </c>
      <c r="HG10" s="4">
        <v>1</v>
      </c>
      <c r="HH10" s="5">
        <f t="shared" si="118"/>
        <v>0.33333333333333331</v>
      </c>
      <c r="HI10" s="18" t="str">
        <f t="shared" si="119"/>
        <v>A Améliorer</v>
      </c>
      <c r="HJ10" s="20">
        <f t="shared" si="43"/>
        <v>0</v>
      </c>
      <c r="HK10" s="2">
        <f>IFERROR(RANK(HH10,HH$4:HH$21)+COUNTIF(HH10:HH$21,HH10)-1,"")</f>
        <v>11</v>
      </c>
      <c r="HL10" s="2">
        <v>7</v>
      </c>
      <c r="HM10" s="3" t="s">
        <v>8</v>
      </c>
      <c r="HN10" s="6">
        <f t="shared" si="120"/>
        <v>5</v>
      </c>
      <c r="HO10" s="12" t="str">
        <f t="shared" si="44"/>
        <v>ELEVE.5</v>
      </c>
      <c r="HP10" s="17">
        <f t="shared" si="45"/>
        <v>0.5</v>
      </c>
      <c r="HQ10" s="18" t="str">
        <f t="shared" si="121"/>
        <v>Satisfaisant</v>
      </c>
      <c r="HS10" s="4">
        <v>7</v>
      </c>
      <c r="HT10" s="3" t="s">
        <v>8</v>
      </c>
      <c r="HU10" s="4">
        <v>1</v>
      </c>
      <c r="HV10" s="4">
        <v>0</v>
      </c>
      <c r="HW10" s="5">
        <f t="shared" si="122"/>
        <v>0</v>
      </c>
      <c r="HX10" s="18" t="str">
        <f t="shared" si="123"/>
        <v>Nul</v>
      </c>
      <c r="HY10" s="20">
        <f t="shared" si="46"/>
        <v>0</v>
      </c>
      <c r="HZ10" s="2">
        <f>IFERROR(RANK(HW10,HW$4:HW$21)+COUNTIF(HW10:HW$21,HW10)-1,"")</f>
        <v>16</v>
      </c>
      <c r="IA10" s="2">
        <v>7</v>
      </c>
      <c r="IB10" s="3" t="s">
        <v>8</v>
      </c>
      <c r="IC10" s="6">
        <f t="shared" si="124"/>
        <v>5</v>
      </c>
      <c r="ID10" s="12" t="str">
        <f t="shared" si="47"/>
        <v>ELEVE.5</v>
      </c>
      <c r="IE10" s="17">
        <f t="shared" si="48"/>
        <v>0.6</v>
      </c>
      <c r="IF10" s="18" t="str">
        <f t="shared" si="125"/>
        <v>Bien</v>
      </c>
      <c r="IH10" s="4">
        <v>7</v>
      </c>
      <c r="II10" s="3" t="s">
        <v>8</v>
      </c>
      <c r="IJ10" s="4">
        <v>2</v>
      </c>
      <c r="IK10" s="4">
        <v>0</v>
      </c>
      <c r="IL10" s="5">
        <f t="shared" si="126"/>
        <v>0</v>
      </c>
      <c r="IM10" s="18" t="str">
        <f t="shared" si="127"/>
        <v>Nul</v>
      </c>
      <c r="IN10" s="20">
        <f t="shared" si="49"/>
        <v>0</v>
      </c>
      <c r="IO10" s="2">
        <f>IFERROR(RANK(IL10,IL$4:IL$21)+COUNTIF(IL10:IL$21,IL10)-1,"")</f>
        <v>17</v>
      </c>
      <c r="IP10" s="2">
        <v>7</v>
      </c>
      <c r="IQ10" s="3" t="s">
        <v>8</v>
      </c>
      <c r="IR10" s="6">
        <f t="shared" si="128"/>
        <v>5</v>
      </c>
      <c r="IS10" s="12" t="str">
        <f t="shared" si="50"/>
        <v>ELEVE.5</v>
      </c>
      <c r="IT10" s="17">
        <f t="shared" si="51"/>
        <v>0.6</v>
      </c>
      <c r="IU10" s="18" t="str">
        <f t="shared" si="129"/>
        <v>Bien</v>
      </c>
      <c r="IW10" s="4">
        <v>7</v>
      </c>
      <c r="IX10" s="3" t="s">
        <v>8</v>
      </c>
      <c r="IY10" s="4">
        <v>3</v>
      </c>
      <c r="IZ10" s="4">
        <v>2</v>
      </c>
      <c r="JA10" s="5">
        <f t="shared" si="130"/>
        <v>0.66666666666666663</v>
      </c>
      <c r="JB10" s="18" t="str">
        <f t="shared" si="131"/>
        <v>Bien</v>
      </c>
      <c r="JC10" s="20">
        <f t="shared" si="52"/>
        <v>1</v>
      </c>
      <c r="JD10" s="2">
        <f>IFERROR(RANK(JA10,JA$4:JA$21)+COUNTIF(JA10:JA$21,JA10)-1,"")</f>
        <v>2</v>
      </c>
      <c r="JE10" s="2">
        <v>7</v>
      </c>
      <c r="JF10" s="3" t="s">
        <v>8</v>
      </c>
      <c r="JG10" s="6">
        <f t="shared" si="132"/>
        <v>12</v>
      </c>
      <c r="JH10" s="12" t="str">
        <f t="shared" si="53"/>
        <v>ELEVE.12</v>
      </c>
      <c r="JI10" s="17">
        <f t="shared" si="54"/>
        <v>0.4</v>
      </c>
      <c r="JJ10" s="18" t="str">
        <f t="shared" si="133"/>
        <v>Moyen</v>
      </c>
      <c r="JL10" s="4">
        <v>7</v>
      </c>
      <c r="JM10" s="3" t="s">
        <v>8</v>
      </c>
      <c r="JN10" s="4">
        <v>5</v>
      </c>
      <c r="JO10" s="4">
        <v>2</v>
      </c>
      <c r="JP10" s="5">
        <f t="shared" si="134"/>
        <v>0.4</v>
      </c>
      <c r="JQ10" s="18" t="str">
        <f t="shared" si="135"/>
        <v>Moyen</v>
      </c>
      <c r="JR10" s="20">
        <f t="shared" si="55"/>
        <v>0</v>
      </c>
      <c r="JS10" s="2">
        <f>IFERROR(RANK(JP10,JP$4:JP$21)+COUNTIF(JP10:JP$21,JP10)-1,"")</f>
        <v>10</v>
      </c>
      <c r="JT10" s="2">
        <v>7</v>
      </c>
      <c r="JU10" s="3" t="s">
        <v>8</v>
      </c>
      <c r="JV10" s="6">
        <f t="shared" si="136"/>
        <v>16</v>
      </c>
      <c r="JW10" s="12" t="str">
        <f t="shared" si="56"/>
        <v>ELEVE.16</v>
      </c>
      <c r="JX10" s="17">
        <f t="shared" si="57"/>
        <v>0.5</v>
      </c>
      <c r="JY10" s="18" t="str">
        <f t="shared" si="137"/>
        <v>Satisfaisant</v>
      </c>
      <c r="KA10" s="4">
        <v>7</v>
      </c>
      <c r="KB10" s="3" t="s">
        <v>8</v>
      </c>
      <c r="KC10" s="4">
        <v>2</v>
      </c>
      <c r="KD10" s="4">
        <v>2</v>
      </c>
      <c r="KE10" s="5">
        <f t="shared" si="138"/>
        <v>1</v>
      </c>
      <c r="KF10" s="18" t="str">
        <f t="shared" si="139"/>
        <v>Très Bien</v>
      </c>
      <c r="KG10" s="20">
        <f t="shared" si="58"/>
        <v>2</v>
      </c>
      <c r="KH10" s="2">
        <f>IFERROR(RANK(KE10,KE$4:KE$21)+COUNTIF(KE10:KE$21,KE10)-1,"")</f>
        <v>2</v>
      </c>
      <c r="KI10" s="2">
        <v>7</v>
      </c>
      <c r="KJ10" s="3" t="s">
        <v>8</v>
      </c>
      <c r="KK10" s="6">
        <f t="shared" si="140"/>
        <v>5</v>
      </c>
      <c r="KL10" s="12" t="str">
        <f t="shared" si="59"/>
        <v>ELEVE.5</v>
      </c>
      <c r="KM10" s="17">
        <f t="shared" si="60"/>
        <v>0.4</v>
      </c>
      <c r="KN10" s="18" t="str">
        <f t="shared" si="141"/>
        <v>Moyen</v>
      </c>
      <c r="KO10" s="24"/>
      <c r="KP10" s="4">
        <v>7</v>
      </c>
      <c r="KQ10" s="3" t="s">
        <v>8</v>
      </c>
      <c r="KR10" s="4">
        <f t="shared" si="142"/>
        <v>52</v>
      </c>
      <c r="KS10" s="4">
        <f t="shared" si="143"/>
        <v>26</v>
      </c>
      <c r="KT10" s="5">
        <f t="shared" si="144"/>
        <v>0.5</v>
      </c>
      <c r="KU10" s="2">
        <f>IFERROR(RANK(KT10,KT$4:KT$21)+COUNTIF(KT10:KT$21,KT10)-1,"")</f>
        <v>13</v>
      </c>
      <c r="KV10" s="2">
        <v>7</v>
      </c>
      <c r="KW10" s="3" t="s">
        <v>8</v>
      </c>
      <c r="KX10" s="6">
        <f t="shared" si="145"/>
        <v>10</v>
      </c>
      <c r="KY10" s="12" t="str">
        <f t="shared" si="61"/>
        <v>ELEVE.10</v>
      </c>
      <c r="KZ10" s="17">
        <f t="shared" si="62"/>
        <v>0.60344827586206895</v>
      </c>
      <c r="LA10" s="18" t="str">
        <f t="shared" si="146"/>
        <v>Bien</v>
      </c>
    </row>
    <row r="11" spans="2:313" ht="15.75">
      <c r="B11" s="4">
        <v>8</v>
      </c>
      <c r="C11" s="3" t="s">
        <v>9</v>
      </c>
      <c r="D11" s="4">
        <v>3</v>
      </c>
      <c r="E11" s="4">
        <v>1</v>
      </c>
      <c r="F11" s="5">
        <f t="shared" si="63"/>
        <v>0.33333333333333331</v>
      </c>
      <c r="G11" s="18" t="str">
        <f t="shared" si="64"/>
        <v>A Améliorer</v>
      </c>
      <c r="H11" s="20">
        <f t="shared" si="0"/>
        <v>0</v>
      </c>
      <c r="I11" s="2">
        <f>IFERROR(RANK(F11,$F$4:$F$21)+COUNTIF(F11:F$21,F11)-1,"")</f>
        <v>12</v>
      </c>
      <c r="J11" s="2">
        <v>8</v>
      </c>
      <c r="K11" s="3" t="s">
        <v>9</v>
      </c>
      <c r="L11" s="6">
        <f t="shared" si="65"/>
        <v>1</v>
      </c>
      <c r="M11" s="12" t="str">
        <f t="shared" si="1"/>
        <v>ELEVE.1</v>
      </c>
      <c r="N11" s="5">
        <f t="shared" si="2"/>
        <v>0.5</v>
      </c>
      <c r="O11" s="18" t="str">
        <f t="shared" si="66"/>
        <v>Satisfaisant</v>
      </c>
      <c r="Q11" s="4">
        <v>8</v>
      </c>
      <c r="R11" s="3" t="s">
        <v>9</v>
      </c>
      <c r="S11" s="4">
        <v>1</v>
      </c>
      <c r="T11" s="4">
        <v>1</v>
      </c>
      <c r="U11" s="5">
        <f t="shared" si="67"/>
        <v>1</v>
      </c>
      <c r="V11" s="18" t="str">
        <f t="shared" si="68"/>
        <v>Très Bien</v>
      </c>
      <c r="W11" s="20">
        <f t="shared" si="3"/>
        <v>2</v>
      </c>
      <c r="X11" s="2">
        <f>IFERROR(RANK(U11,U$4:U$21)+COUNTIF(U11:U$21,U11)-1,"")</f>
        <v>4</v>
      </c>
      <c r="Y11" s="2">
        <v>8</v>
      </c>
      <c r="Z11" s="3" t="s">
        <v>9</v>
      </c>
      <c r="AA11" s="6">
        <f t="shared" si="69"/>
        <v>3</v>
      </c>
      <c r="AB11" s="12" t="str">
        <f t="shared" si="4"/>
        <v>ELEVE.3</v>
      </c>
      <c r="AC11" s="17">
        <f t="shared" si="5"/>
        <v>0.66666666666666663</v>
      </c>
      <c r="AD11" s="18" t="str">
        <f t="shared" si="70"/>
        <v>Bien</v>
      </c>
      <c r="AE11"/>
      <c r="AF11" s="4">
        <v>8</v>
      </c>
      <c r="AG11" s="3" t="s">
        <v>9</v>
      </c>
      <c r="AH11" s="4">
        <v>3</v>
      </c>
      <c r="AI11" s="4">
        <v>1</v>
      </c>
      <c r="AJ11" s="5">
        <f t="shared" si="71"/>
        <v>0.33333333333333331</v>
      </c>
      <c r="AK11" s="18" t="str">
        <f t="shared" si="72"/>
        <v>A Améliorer</v>
      </c>
      <c r="AL11" s="20">
        <f t="shared" si="6"/>
        <v>0</v>
      </c>
      <c r="AM11" s="2">
        <f>IFERROR(RANK(AJ11,AJ$4:AJ$21)+COUNTIF(AJ11:AJ$21,AJ11)-1,"")</f>
        <v>11</v>
      </c>
      <c r="AN11" s="2">
        <v>8</v>
      </c>
      <c r="AO11" s="3" t="s">
        <v>9</v>
      </c>
      <c r="AP11" s="6">
        <f t="shared" si="73"/>
        <v>7</v>
      </c>
      <c r="AQ11" s="12" t="str">
        <f t="shared" si="7"/>
        <v>ELEVE.7</v>
      </c>
      <c r="AR11" s="17">
        <f t="shared" si="8"/>
        <v>0.5</v>
      </c>
      <c r="AS11" s="18" t="str">
        <f t="shared" si="74"/>
        <v>Satisfaisant</v>
      </c>
      <c r="AU11" s="4">
        <v>8</v>
      </c>
      <c r="AV11" s="3" t="s">
        <v>9</v>
      </c>
      <c r="AW11" s="4">
        <v>4</v>
      </c>
      <c r="AX11" s="4">
        <v>1</v>
      </c>
      <c r="AY11" s="5">
        <f t="shared" si="75"/>
        <v>0.25</v>
      </c>
      <c r="AZ11" s="18" t="str">
        <f t="shared" si="76"/>
        <v>Nul</v>
      </c>
      <c r="BA11" s="20">
        <f t="shared" si="9"/>
        <v>0</v>
      </c>
      <c r="BB11" s="2">
        <f>IFERROR(RANK(AY11,AY$4:AY$21)+COUNTIF(AY11:AY$21,AY11)-1,"")</f>
        <v>14</v>
      </c>
      <c r="BC11" s="2">
        <v>8</v>
      </c>
      <c r="BD11" s="3" t="s">
        <v>9</v>
      </c>
      <c r="BE11" s="6">
        <f t="shared" si="77"/>
        <v>9</v>
      </c>
      <c r="BF11" s="12" t="str">
        <f t="shared" si="10"/>
        <v>ELEVE.9</v>
      </c>
      <c r="BG11" s="17">
        <f t="shared" si="11"/>
        <v>0.5</v>
      </c>
      <c r="BH11" s="18" t="str">
        <f t="shared" si="78"/>
        <v>Satisfaisant</v>
      </c>
      <c r="BJ11" s="4">
        <v>8</v>
      </c>
      <c r="BK11" s="3" t="s">
        <v>9</v>
      </c>
      <c r="BL11" s="4">
        <v>5</v>
      </c>
      <c r="BM11" s="4">
        <v>1</v>
      </c>
      <c r="BN11" s="5">
        <f t="shared" si="79"/>
        <v>0.2</v>
      </c>
      <c r="BO11" s="18" t="str">
        <f t="shared" si="80"/>
        <v>Nul</v>
      </c>
      <c r="BP11" s="20">
        <f t="shared" si="12"/>
        <v>0</v>
      </c>
      <c r="BQ11" s="2">
        <f>IFERROR(RANK(BN11,BN$4:BN$21)+COUNTIF(BN11:BN$21,BN11)-1,"")</f>
        <v>13</v>
      </c>
      <c r="BR11" s="2">
        <v>8</v>
      </c>
      <c r="BS11" s="3" t="s">
        <v>9</v>
      </c>
      <c r="BT11" s="6">
        <f t="shared" si="81"/>
        <v>16</v>
      </c>
      <c r="BU11" s="12" t="str">
        <f t="shared" si="13"/>
        <v>ELEVE.16</v>
      </c>
      <c r="BV11" s="17">
        <f t="shared" si="14"/>
        <v>0.33333333333333331</v>
      </c>
      <c r="BW11" s="18" t="str">
        <f t="shared" si="82"/>
        <v>A Améliorer</v>
      </c>
      <c r="BY11" s="4">
        <v>8</v>
      </c>
      <c r="BZ11" s="3" t="s">
        <v>9</v>
      </c>
      <c r="CA11" s="4">
        <v>4</v>
      </c>
      <c r="CB11" s="4">
        <v>1</v>
      </c>
      <c r="CC11" s="5">
        <f t="shared" si="83"/>
        <v>0.25</v>
      </c>
      <c r="CD11" s="18" t="str">
        <f t="shared" si="84"/>
        <v>Nul</v>
      </c>
      <c r="CE11" s="20">
        <f t="shared" si="15"/>
        <v>0</v>
      </c>
      <c r="CF11" s="2">
        <f>IFERROR(RANK(CC11,CC$4:CC$21)+COUNTIF(CC11:CC$21,CC11)-1,"")</f>
        <v>14</v>
      </c>
      <c r="CG11" s="2">
        <v>8</v>
      </c>
      <c r="CH11" s="3" t="s">
        <v>9</v>
      </c>
      <c r="CI11" s="6">
        <f t="shared" si="85"/>
        <v>1</v>
      </c>
      <c r="CJ11" s="12" t="str">
        <f t="shared" si="16"/>
        <v>ELEVE.1</v>
      </c>
      <c r="CK11" s="17">
        <f t="shared" si="17"/>
        <v>0.5</v>
      </c>
      <c r="CL11" s="18" t="str">
        <f t="shared" si="86"/>
        <v>Satisfaisant</v>
      </c>
      <c r="CN11" s="4">
        <v>8</v>
      </c>
      <c r="CO11" s="3" t="s">
        <v>9</v>
      </c>
      <c r="CP11" s="4">
        <v>1</v>
      </c>
      <c r="CQ11" s="4">
        <v>1</v>
      </c>
      <c r="CR11" s="5">
        <f t="shared" si="87"/>
        <v>1</v>
      </c>
      <c r="CS11" s="18" t="str">
        <f t="shared" si="88"/>
        <v>Très Bien</v>
      </c>
      <c r="CT11" s="20">
        <f t="shared" si="18"/>
        <v>2</v>
      </c>
      <c r="CU11" s="2">
        <f>IFERROR(RANK(CR11,CR$4:CR$21)+COUNTIF(CR11:CR$21,CR11)-1,"")</f>
        <v>1</v>
      </c>
      <c r="CV11" s="2">
        <v>8</v>
      </c>
      <c r="CW11" s="3" t="s">
        <v>9</v>
      </c>
      <c r="CX11" s="6">
        <f t="shared" si="19"/>
        <v>7</v>
      </c>
      <c r="CY11" s="12" t="str">
        <f t="shared" si="20"/>
        <v>ELEVE.7</v>
      </c>
      <c r="CZ11" s="17">
        <f t="shared" si="21"/>
        <v>0.5</v>
      </c>
      <c r="DA11" s="18" t="str">
        <f t="shared" si="89"/>
        <v>Satisfaisant</v>
      </c>
      <c r="DC11" s="4">
        <v>8</v>
      </c>
      <c r="DD11" s="3" t="s">
        <v>9</v>
      </c>
      <c r="DE11" s="4">
        <v>4</v>
      </c>
      <c r="DF11" s="4">
        <v>1</v>
      </c>
      <c r="DG11" s="5">
        <f t="shared" si="90"/>
        <v>0.25</v>
      </c>
      <c r="DH11" s="18" t="str">
        <f t="shared" si="91"/>
        <v>Nul</v>
      </c>
      <c r="DI11" s="20">
        <f t="shared" si="22"/>
        <v>0</v>
      </c>
      <c r="DJ11" s="2">
        <f>IFERROR(RANK(DG11,DG$4:DG$21)+COUNTIF(DG11:DG$21,DG11)-1,"")</f>
        <v>13</v>
      </c>
      <c r="DK11" s="2">
        <v>8</v>
      </c>
      <c r="DL11" s="3" t="s">
        <v>9</v>
      </c>
      <c r="DM11" s="6">
        <f t="shared" si="92"/>
        <v>9</v>
      </c>
      <c r="DN11" s="12" t="str">
        <f t="shared" si="23"/>
        <v>ELEVE.9</v>
      </c>
      <c r="DO11" s="17">
        <f t="shared" si="24"/>
        <v>0.4</v>
      </c>
      <c r="DP11" s="18" t="str">
        <f t="shared" si="93"/>
        <v>Moyen</v>
      </c>
      <c r="DR11" s="4">
        <v>8</v>
      </c>
      <c r="DS11" s="3" t="s">
        <v>9</v>
      </c>
      <c r="DT11" s="4">
        <v>1</v>
      </c>
      <c r="DU11" s="4">
        <v>0</v>
      </c>
      <c r="DV11" s="5">
        <f t="shared" si="94"/>
        <v>0</v>
      </c>
      <c r="DW11" s="18" t="str">
        <f t="shared" si="95"/>
        <v>Nul</v>
      </c>
      <c r="DX11" s="20">
        <f t="shared" si="25"/>
        <v>0</v>
      </c>
      <c r="DY11" s="2">
        <f>IFERROR(RANK(DV11,DV$4:DV$21)+COUNTIF(DV11:DV$21,DV11)-1,"")</f>
        <v>17</v>
      </c>
      <c r="DZ11" s="2">
        <v>8</v>
      </c>
      <c r="EA11" s="3" t="s">
        <v>9</v>
      </c>
      <c r="EB11" s="6">
        <f t="shared" si="96"/>
        <v>7</v>
      </c>
      <c r="EC11" s="12" t="str">
        <f t="shared" si="26"/>
        <v>ELEVE.7</v>
      </c>
      <c r="ED11" s="17">
        <f t="shared" si="27"/>
        <v>0.5</v>
      </c>
      <c r="EE11" s="18" t="str">
        <f t="shared" si="97"/>
        <v>Satisfaisant</v>
      </c>
      <c r="EG11" s="4">
        <v>8</v>
      </c>
      <c r="EH11" s="3" t="s">
        <v>9</v>
      </c>
      <c r="EI11" s="4">
        <v>2</v>
      </c>
      <c r="EJ11" s="4">
        <v>1</v>
      </c>
      <c r="EK11" s="5">
        <f t="shared" si="98"/>
        <v>0.5</v>
      </c>
      <c r="EL11" s="18" t="str">
        <f t="shared" si="99"/>
        <v>Satisfaisant</v>
      </c>
      <c r="EM11" s="20">
        <f t="shared" si="28"/>
        <v>0</v>
      </c>
      <c r="EN11" s="2">
        <f>IFERROR(RANK(EK11,EK$4:EK$21)+COUNTIF(EK11:EK$21,EK11)-1,"")</f>
        <v>7</v>
      </c>
      <c r="EO11" s="2">
        <v>8</v>
      </c>
      <c r="EP11" s="3" t="s">
        <v>9</v>
      </c>
      <c r="EQ11" s="6">
        <f t="shared" si="100"/>
        <v>6</v>
      </c>
      <c r="ER11" s="12" t="str">
        <f t="shared" si="29"/>
        <v>ELEVE.6</v>
      </c>
      <c r="ES11" s="17">
        <f t="shared" si="30"/>
        <v>0.5</v>
      </c>
      <c r="ET11" s="18" t="str">
        <f t="shared" si="101"/>
        <v>Satisfaisant</v>
      </c>
      <c r="EV11" s="4">
        <v>8</v>
      </c>
      <c r="EW11" s="3" t="s">
        <v>9</v>
      </c>
      <c r="EX11" s="4">
        <v>5</v>
      </c>
      <c r="EY11" s="4">
        <v>1</v>
      </c>
      <c r="EZ11" s="5">
        <f t="shared" si="102"/>
        <v>0.2</v>
      </c>
      <c r="FA11" s="18" t="str">
        <f t="shared" si="103"/>
        <v>Nul</v>
      </c>
      <c r="FB11" s="20">
        <f t="shared" si="31"/>
        <v>0</v>
      </c>
      <c r="FC11" s="2">
        <f>IFERROR(RANK(EZ11,EZ$4:EZ$21)+COUNTIF(EZ11:EZ$21,EZ11)-1,"")</f>
        <v>12</v>
      </c>
      <c r="FD11" s="2">
        <v>8</v>
      </c>
      <c r="FE11" s="3" t="s">
        <v>9</v>
      </c>
      <c r="FF11" s="6">
        <f t="shared" si="104"/>
        <v>15</v>
      </c>
      <c r="FG11" s="12" t="str">
        <f t="shared" si="32"/>
        <v>ELEVE.15</v>
      </c>
      <c r="FH11" s="17">
        <f t="shared" si="33"/>
        <v>0.4</v>
      </c>
      <c r="FI11" s="18" t="str">
        <f t="shared" si="105"/>
        <v>Moyen</v>
      </c>
      <c r="FK11" s="4">
        <v>8</v>
      </c>
      <c r="FL11" s="3" t="s">
        <v>9</v>
      </c>
      <c r="FM11" s="4">
        <v>1</v>
      </c>
      <c r="FN11" s="4">
        <v>0</v>
      </c>
      <c r="FO11" s="5">
        <f t="shared" si="106"/>
        <v>0</v>
      </c>
      <c r="FP11" s="18" t="str">
        <f t="shared" si="107"/>
        <v>Nul</v>
      </c>
      <c r="FQ11" s="20">
        <f t="shared" si="34"/>
        <v>0</v>
      </c>
      <c r="FR11" s="2">
        <f>IFERROR(RANK(FO11,FO$4:FO$21)+COUNTIF(FO11:FO$21,FO11)-1,"")</f>
        <v>16</v>
      </c>
      <c r="FS11" s="2">
        <v>8</v>
      </c>
      <c r="FT11" s="3" t="s">
        <v>9</v>
      </c>
      <c r="FU11" s="6">
        <f t="shared" si="108"/>
        <v>7</v>
      </c>
      <c r="FV11" s="12" t="str">
        <f t="shared" si="35"/>
        <v>ELEVE.7</v>
      </c>
      <c r="FW11" s="17">
        <f t="shared" si="36"/>
        <v>0.5</v>
      </c>
      <c r="FX11" s="18" t="str">
        <f t="shared" si="109"/>
        <v>Satisfaisant</v>
      </c>
      <c r="FZ11" s="4">
        <v>8</v>
      </c>
      <c r="GA11" s="3" t="s">
        <v>9</v>
      </c>
      <c r="GB11" s="4">
        <v>4</v>
      </c>
      <c r="GC11" s="4">
        <v>3</v>
      </c>
      <c r="GD11" s="5">
        <f t="shared" si="110"/>
        <v>0.75</v>
      </c>
      <c r="GE11" s="18" t="str">
        <f t="shared" si="111"/>
        <v>Bien</v>
      </c>
      <c r="GF11" s="20">
        <f t="shared" si="37"/>
        <v>1</v>
      </c>
      <c r="GG11" s="2">
        <f>IFERROR(RANK(GD11,GD$4:GD$21)+COUNTIF(GD11:GD$21,GD11)-1,"")</f>
        <v>4</v>
      </c>
      <c r="GH11" s="2">
        <v>8</v>
      </c>
      <c r="GI11" s="3" t="s">
        <v>9</v>
      </c>
      <c r="GJ11" s="6">
        <f t="shared" si="112"/>
        <v>5</v>
      </c>
      <c r="GK11" s="12" t="str">
        <f t="shared" si="38"/>
        <v>ELEVE.5</v>
      </c>
      <c r="GL11" s="17">
        <f t="shared" si="39"/>
        <v>0.5</v>
      </c>
      <c r="GM11" s="18" t="str">
        <f t="shared" si="113"/>
        <v>Satisfaisant</v>
      </c>
      <c r="GO11" s="4">
        <v>8</v>
      </c>
      <c r="GP11" s="3" t="s">
        <v>9</v>
      </c>
      <c r="GQ11" s="4">
        <v>4</v>
      </c>
      <c r="GR11" s="4">
        <v>1</v>
      </c>
      <c r="GS11" s="5">
        <f t="shared" si="114"/>
        <v>0.25</v>
      </c>
      <c r="GT11" s="18" t="str">
        <f t="shared" si="115"/>
        <v>Nul</v>
      </c>
      <c r="GU11" s="20">
        <f t="shared" si="40"/>
        <v>0</v>
      </c>
      <c r="GV11" s="2">
        <f>IFERROR(RANK(GS11,GS$4:GS$21)+COUNTIF(GS11:GS$21,GS11)-1,"")</f>
        <v>13</v>
      </c>
      <c r="GW11" s="2">
        <v>8</v>
      </c>
      <c r="GX11" s="3" t="s">
        <v>9</v>
      </c>
      <c r="GY11" s="6">
        <f t="shared" si="116"/>
        <v>10</v>
      </c>
      <c r="GZ11" s="12" t="str">
        <f t="shared" si="41"/>
        <v>ELEVE.10</v>
      </c>
      <c r="HA11" s="17">
        <f t="shared" si="42"/>
        <v>0.5</v>
      </c>
      <c r="HB11" s="18" t="str">
        <f t="shared" si="117"/>
        <v>Satisfaisant</v>
      </c>
      <c r="HD11" s="4">
        <v>8</v>
      </c>
      <c r="HE11" s="3" t="s">
        <v>9</v>
      </c>
      <c r="HF11" s="4">
        <v>3</v>
      </c>
      <c r="HG11" s="4">
        <v>0</v>
      </c>
      <c r="HH11" s="5">
        <f t="shared" si="118"/>
        <v>0</v>
      </c>
      <c r="HI11" s="18" t="str">
        <f t="shared" si="119"/>
        <v>Nul</v>
      </c>
      <c r="HJ11" s="20">
        <f t="shared" si="43"/>
        <v>0</v>
      </c>
      <c r="HK11" s="2">
        <f>IFERROR(RANK(HH11,HH$4:HH$21)+COUNTIF(HH11:HH$21,HH11)-1,"")</f>
        <v>17</v>
      </c>
      <c r="HL11" s="2">
        <v>8</v>
      </c>
      <c r="HM11" s="3" t="s">
        <v>9</v>
      </c>
      <c r="HN11" s="6">
        <f t="shared" si="120"/>
        <v>2</v>
      </c>
      <c r="HO11" s="12" t="str">
        <f t="shared" si="44"/>
        <v>ELEVE.2</v>
      </c>
      <c r="HP11" s="17">
        <f t="shared" si="45"/>
        <v>0.5</v>
      </c>
      <c r="HQ11" s="18" t="str">
        <f t="shared" si="121"/>
        <v>Satisfaisant</v>
      </c>
      <c r="HS11" s="4">
        <v>8</v>
      </c>
      <c r="HT11" s="3" t="s">
        <v>9</v>
      </c>
      <c r="HU11" s="4">
        <v>3</v>
      </c>
      <c r="HV11" s="4">
        <v>1</v>
      </c>
      <c r="HW11" s="5">
        <f t="shared" si="122"/>
        <v>0.33333333333333331</v>
      </c>
      <c r="HX11" s="18" t="str">
        <f t="shared" si="123"/>
        <v>A Améliorer</v>
      </c>
      <c r="HY11" s="20">
        <f t="shared" si="46"/>
        <v>0</v>
      </c>
      <c r="HZ11" s="2">
        <f>IFERROR(RANK(HW11,HW$4:HW$21)+COUNTIF(HW11:HW$21,HW11)-1,"")</f>
        <v>13</v>
      </c>
      <c r="IA11" s="2">
        <v>8</v>
      </c>
      <c r="IB11" s="3" t="s">
        <v>9</v>
      </c>
      <c r="IC11" s="6">
        <f t="shared" si="124"/>
        <v>17</v>
      </c>
      <c r="ID11" s="12" t="str">
        <f t="shared" si="47"/>
        <v>ELEVE.17</v>
      </c>
      <c r="IE11" s="17">
        <f t="shared" si="48"/>
        <v>0.5</v>
      </c>
      <c r="IF11" s="18" t="str">
        <f t="shared" si="125"/>
        <v>Satisfaisant</v>
      </c>
      <c r="IH11" s="4">
        <v>8</v>
      </c>
      <c r="II11" s="3" t="s">
        <v>9</v>
      </c>
      <c r="IJ11" s="4">
        <v>3</v>
      </c>
      <c r="IK11" s="4">
        <v>1</v>
      </c>
      <c r="IL11" s="5">
        <f t="shared" si="126"/>
        <v>0.33333333333333331</v>
      </c>
      <c r="IM11" s="18" t="str">
        <f t="shared" si="127"/>
        <v>A Améliorer</v>
      </c>
      <c r="IN11" s="20">
        <f t="shared" si="49"/>
        <v>0</v>
      </c>
      <c r="IO11" s="2">
        <f>IFERROR(RANK(IL11,IL$4:IL$21)+COUNTIF(IL11:IL$21,IL11)-1,"")</f>
        <v>13</v>
      </c>
      <c r="IP11" s="2">
        <v>8</v>
      </c>
      <c r="IQ11" s="3" t="s">
        <v>9</v>
      </c>
      <c r="IR11" s="6">
        <f t="shared" si="128"/>
        <v>1</v>
      </c>
      <c r="IS11" s="12" t="str">
        <f t="shared" si="50"/>
        <v>ELEVE.1</v>
      </c>
      <c r="IT11" s="17">
        <f t="shared" si="51"/>
        <v>0.6</v>
      </c>
      <c r="IU11" s="18" t="str">
        <f t="shared" si="129"/>
        <v>Bien</v>
      </c>
      <c r="IW11" s="4">
        <v>8</v>
      </c>
      <c r="IX11" s="3" t="s">
        <v>9</v>
      </c>
      <c r="IY11" s="4">
        <v>5</v>
      </c>
      <c r="IZ11" s="4">
        <v>2</v>
      </c>
      <c r="JA11" s="5">
        <f t="shared" si="130"/>
        <v>0.4</v>
      </c>
      <c r="JB11" s="18" t="str">
        <f t="shared" si="131"/>
        <v>Moyen</v>
      </c>
      <c r="JC11" s="20">
        <f t="shared" si="52"/>
        <v>0</v>
      </c>
      <c r="JD11" s="2">
        <f>IFERROR(RANK(JA11,JA$4:JA$21)+COUNTIF(JA11:JA$21,JA11)-1,"")</f>
        <v>8</v>
      </c>
      <c r="JE11" s="2">
        <v>8</v>
      </c>
      <c r="JF11" s="3" t="s">
        <v>9</v>
      </c>
      <c r="JG11" s="6">
        <f t="shared" si="132"/>
        <v>8</v>
      </c>
      <c r="JH11" s="12" t="str">
        <f t="shared" si="53"/>
        <v>ELEVE.8</v>
      </c>
      <c r="JI11" s="17">
        <f t="shared" si="54"/>
        <v>0.4</v>
      </c>
      <c r="JJ11" s="18" t="str">
        <f t="shared" si="133"/>
        <v>Moyen</v>
      </c>
      <c r="JL11" s="4">
        <v>8</v>
      </c>
      <c r="JM11" s="3" t="s">
        <v>9</v>
      </c>
      <c r="JN11" s="4">
        <v>4</v>
      </c>
      <c r="JO11" s="4">
        <v>3</v>
      </c>
      <c r="JP11" s="5">
        <f t="shared" si="134"/>
        <v>0.75</v>
      </c>
      <c r="JQ11" s="18" t="str">
        <f t="shared" si="135"/>
        <v>Bien</v>
      </c>
      <c r="JR11" s="20">
        <f t="shared" si="55"/>
        <v>1</v>
      </c>
      <c r="JS11" s="2">
        <f>IFERROR(RANK(JP11,JP$4:JP$21)+COUNTIF(JP11:JP$21,JP11)-1,"")</f>
        <v>4</v>
      </c>
      <c r="JT11" s="2">
        <v>8</v>
      </c>
      <c r="JU11" s="3" t="s">
        <v>9</v>
      </c>
      <c r="JV11" s="6">
        <f t="shared" si="136"/>
        <v>13</v>
      </c>
      <c r="JW11" s="12" t="str">
        <f t="shared" si="56"/>
        <v>ELEVE.13</v>
      </c>
      <c r="JX11" s="17">
        <f t="shared" si="57"/>
        <v>0.5</v>
      </c>
      <c r="JY11" s="18" t="str">
        <f t="shared" si="137"/>
        <v>Satisfaisant</v>
      </c>
      <c r="KA11" s="4">
        <v>8</v>
      </c>
      <c r="KB11" s="3" t="s">
        <v>9</v>
      </c>
      <c r="KC11" s="4">
        <v>2</v>
      </c>
      <c r="KD11" s="4">
        <v>2</v>
      </c>
      <c r="KE11" s="5">
        <f t="shared" si="138"/>
        <v>1</v>
      </c>
      <c r="KF11" s="18" t="str">
        <f t="shared" si="139"/>
        <v>Très Bien</v>
      </c>
      <c r="KG11" s="20">
        <f t="shared" si="58"/>
        <v>2</v>
      </c>
      <c r="KH11" s="2">
        <f>IFERROR(RANK(KE11,KE$4:KE$21)+COUNTIF(KE11:KE$21,KE11)-1,"")</f>
        <v>1</v>
      </c>
      <c r="KI11" s="2">
        <v>8</v>
      </c>
      <c r="KJ11" s="3" t="s">
        <v>9</v>
      </c>
      <c r="KK11" s="6">
        <f t="shared" si="140"/>
        <v>1</v>
      </c>
      <c r="KL11" s="12" t="str">
        <f t="shared" si="59"/>
        <v>ELEVE.1</v>
      </c>
      <c r="KM11" s="17">
        <f t="shared" si="60"/>
        <v>0.4</v>
      </c>
      <c r="KN11" s="18" t="str">
        <f t="shared" si="141"/>
        <v>Moyen</v>
      </c>
      <c r="KO11" s="24"/>
      <c r="KP11" s="4">
        <v>8</v>
      </c>
      <c r="KQ11" s="3" t="s">
        <v>9</v>
      </c>
      <c r="KR11" s="4">
        <f t="shared" si="142"/>
        <v>62</v>
      </c>
      <c r="KS11" s="4">
        <f t="shared" si="143"/>
        <v>32</v>
      </c>
      <c r="KT11" s="5">
        <f t="shared" si="144"/>
        <v>0.5161290322580645</v>
      </c>
      <c r="KU11" s="2">
        <f>IFERROR(RANK(KT11,KT$4:KT$21)+COUNTIF(KT11:KT$21,KT11)-1,"")</f>
        <v>11</v>
      </c>
      <c r="KV11" s="2">
        <v>8</v>
      </c>
      <c r="KW11" s="3" t="s">
        <v>9</v>
      </c>
      <c r="KX11" s="6">
        <f t="shared" si="145"/>
        <v>2</v>
      </c>
      <c r="KY11" s="12" t="str">
        <f t="shared" si="61"/>
        <v>ELEVE.2</v>
      </c>
      <c r="KZ11" s="17">
        <f t="shared" si="62"/>
        <v>0.6029411764705882</v>
      </c>
      <c r="LA11" s="18" t="str">
        <f t="shared" si="146"/>
        <v>Bien</v>
      </c>
    </row>
    <row r="12" spans="2:313" ht="15.75">
      <c r="B12" s="4">
        <v>9</v>
      </c>
      <c r="C12" s="3" t="s">
        <v>10</v>
      </c>
      <c r="D12" s="4">
        <v>2</v>
      </c>
      <c r="E12" s="4">
        <v>2</v>
      </c>
      <c r="F12" s="5">
        <f t="shared" si="63"/>
        <v>1</v>
      </c>
      <c r="G12" s="18" t="str">
        <f t="shared" si="64"/>
        <v>Très Bien</v>
      </c>
      <c r="H12" s="20">
        <f t="shared" si="0"/>
        <v>2</v>
      </c>
      <c r="I12" s="2">
        <f>IFERROR(RANK(F12,$F$4:$F$21)+COUNTIF(F12:F$21,F12)-1,"")</f>
        <v>1</v>
      </c>
      <c r="J12" s="2">
        <v>9</v>
      </c>
      <c r="K12" s="3" t="s">
        <v>10</v>
      </c>
      <c r="L12" s="6">
        <f t="shared" si="65"/>
        <v>2</v>
      </c>
      <c r="M12" s="12" t="str">
        <f t="shared" si="1"/>
        <v>ELEVE.2</v>
      </c>
      <c r="N12" s="5">
        <f t="shared" si="2"/>
        <v>0.4</v>
      </c>
      <c r="O12" s="18" t="str">
        <f t="shared" si="66"/>
        <v>Moyen</v>
      </c>
      <c r="Q12" s="4">
        <v>9</v>
      </c>
      <c r="R12" s="3" t="s">
        <v>10</v>
      </c>
      <c r="S12" s="4">
        <v>5</v>
      </c>
      <c r="T12" s="4">
        <v>2</v>
      </c>
      <c r="U12" s="5">
        <f t="shared" si="67"/>
        <v>0.4</v>
      </c>
      <c r="V12" s="18" t="str">
        <f t="shared" si="68"/>
        <v>Moyen</v>
      </c>
      <c r="W12" s="20">
        <f t="shared" si="3"/>
        <v>0</v>
      </c>
      <c r="X12" s="2">
        <f>IFERROR(RANK(U12,U$4:U$21)+COUNTIF(U12:U$21,U12)-1,"")</f>
        <v>11</v>
      </c>
      <c r="Y12" s="2">
        <v>9</v>
      </c>
      <c r="Z12" s="3" t="s">
        <v>10</v>
      </c>
      <c r="AA12" s="6">
        <f t="shared" si="69"/>
        <v>16</v>
      </c>
      <c r="AB12" s="12" t="str">
        <f t="shared" si="4"/>
        <v>ELEVE.16</v>
      </c>
      <c r="AC12" s="17">
        <f t="shared" si="5"/>
        <v>0.5</v>
      </c>
      <c r="AD12" s="18" t="str">
        <f t="shared" si="70"/>
        <v>Satisfaisant</v>
      </c>
      <c r="AE12"/>
      <c r="AF12" s="4">
        <v>9</v>
      </c>
      <c r="AG12" s="3" t="s">
        <v>10</v>
      </c>
      <c r="AH12" s="4">
        <v>5</v>
      </c>
      <c r="AI12" s="4">
        <v>2</v>
      </c>
      <c r="AJ12" s="5">
        <f t="shared" si="71"/>
        <v>0.4</v>
      </c>
      <c r="AK12" s="18" t="str">
        <f t="shared" si="72"/>
        <v>Moyen</v>
      </c>
      <c r="AL12" s="20">
        <f t="shared" si="6"/>
        <v>0</v>
      </c>
      <c r="AM12" s="2">
        <f>IFERROR(RANK(AJ12,AJ$4:AJ$21)+COUNTIF(AJ12:AJ$21,AJ12)-1,"")</f>
        <v>9</v>
      </c>
      <c r="AN12" s="2">
        <v>9</v>
      </c>
      <c r="AO12" s="3" t="s">
        <v>10</v>
      </c>
      <c r="AP12" s="6">
        <f t="shared" si="73"/>
        <v>9</v>
      </c>
      <c r="AQ12" s="12" t="str">
        <f t="shared" si="7"/>
        <v>ELEVE.9</v>
      </c>
      <c r="AR12" s="17">
        <f t="shared" si="8"/>
        <v>0.4</v>
      </c>
      <c r="AS12" s="18" t="str">
        <f t="shared" si="74"/>
        <v>Moyen</v>
      </c>
      <c r="AU12" s="4">
        <v>9</v>
      </c>
      <c r="AV12" s="3" t="s">
        <v>10</v>
      </c>
      <c r="AW12" s="4">
        <v>4</v>
      </c>
      <c r="AX12" s="4">
        <v>2</v>
      </c>
      <c r="AY12" s="5">
        <f t="shared" si="75"/>
        <v>0.5</v>
      </c>
      <c r="AZ12" s="18" t="str">
        <f t="shared" si="76"/>
        <v>Satisfaisant</v>
      </c>
      <c r="BA12" s="20">
        <f t="shared" si="9"/>
        <v>0</v>
      </c>
      <c r="BB12" s="2">
        <f>IFERROR(RANK(AY12,AY$4:AY$21)+COUNTIF(AY12:AY$21,AY12)-1,"")</f>
        <v>8</v>
      </c>
      <c r="BC12" s="2">
        <v>9</v>
      </c>
      <c r="BD12" s="3" t="s">
        <v>10</v>
      </c>
      <c r="BE12" s="6">
        <f t="shared" si="77"/>
        <v>7</v>
      </c>
      <c r="BF12" s="12" t="str">
        <f t="shared" si="10"/>
        <v>ELEVE.7</v>
      </c>
      <c r="BG12" s="17">
        <f t="shared" si="11"/>
        <v>0.5</v>
      </c>
      <c r="BH12" s="18" t="str">
        <f t="shared" si="78"/>
        <v>Satisfaisant</v>
      </c>
      <c r="BJ12" s="4">
        <v>9</v>
      </c>
      <c r="BK12" s="3" t="s">
        <v>10</v>
      </c>
      <c r="BL12" s="4">
        <v>4</v>
      </c>
      <c r="BM12" s="4">
        <v>3</v>
      </c>
      <c r="BN12" s="5">
        <f t="shared" si="79"/>
        <v>0.75</v>
      </c>
      <c r="BO12" s="18" t="str">
        <f t="shared" si="80"/>
        <v>Bien</v>
      </c>
      <c r="BP12" s="20">
        <f t="shared" si="12"/>
        <v>1</v>
      </c>
      <c r="BQ12" s="2">
        <f>IFERROR(RANK(BN12,BN$4:BN$21)+COUNTIF(BN12:BN$21,BN12)-1,"")</f>
        <v>3</v>
      </c>
      <c r="BR12" s="2">
        <v>9</v>
      </c>
      <c r="BS12" s="3" t="s">
        <v>10</v>
      </c>
      <c r="BT12" s="6">
        <f t="shared" si="81"/>
        <v>5</v>
      </c>
      <c r="BU12" s="12" t="str">
        <f t="shared" si="13"/>
        <v>ELEVE.5</v>
      </c>
      <c r="BV12" s="17">
        <f t="shared" si="14"/>
        <v>0.33333333333333331</v>
      </c>
      <c r="BW12" s="18" t="str">
        <f t="shared" si="82"/>
        <v>A Améliorer</v>
      </c>
      <c r="BY12" s="4">
        <v>9</v>
      </c>
      <c r="BZ12" s="3" t="s">
        <v>10</v>
      </c>
      <c r="CA12" s="4">
        <v>3</v>
      </c>
      <c r="CB12" s="4">
        <v>0</v>
      </c>
      <c r="CC12" s="5">
        <f t="shared" si="83"/>
        <v>0</v>
      </c>
      <c r="CD12" s="18" t="str">
        <f t="shared" si="84"/>
        <v>Nul</v>
      </c>
      <c r="CE12" s="20">
        <f t="shared" si="15"/>
        <v>0</v>
      </c>
      <c r="CF12" s="2">
        <f>IFERROR(RANK(CC12,CC$4:CC$21)+COUNTIF(CC12:CC$21,CC12)-1,"")</f>
        <v>18</v>
      </c>
      <c r="CG12" s="2">
        <v>9</v>
      </c>
      <c r="CH12" s="3" t="s">
        <v>10</v>
      </c>
      <c r="CI12" s="6">
        <f t="shared" si="85"/>
        <v>11</v>
      </c>
      <c r="CJ12" s="12" t="str">
        <f t="shared" si="16"/>
        <v>ELEVE.11</v>
      </c>
      <c r="CK12" s="17">
        <f t="shared" si="17"/>
        <v>0.4</v>
      </c>
      <c r="CL12" s="18" t="str">
        <f t="shared" si="86"/>
        <v>Moyen</v>
      </c>
      <c r="CN12" s="4">
        <v>9</v>
      </c>
      <c r="CO12" s="3" t="s">
        <v>10</v>
      </c>
      <c r="CP12" s="4">
        <v>5</v>
      </c>
      <c r="CQ12" s="4">
        <v>2</v>
      </c>
      <c r="CR12" s="5">
        <f t="shared" si="87"/>
        <v>0.4</v>
      </c>
      <c r="CS12" s="18" t="str">
        <f t="shared" si="88"/>
        <v>Moyen</v>
      </c>
      <c r="CT12" s="20">
        <f t="shared" si="18"/>
        <v>0</v>
      </c>
      <c r="CU12" s="2">
        <f>IFERROR(RANK(CR12,CR$4:CR$21)+COUNTIF(CR12:CR$21,CR12)-1,"")</f>
        <v>10</v>
      </c>
      <c r="CV12" s="2">
        <v>9</v>
      </c>
      <c r="CW12" s="3" t="s">
        <v>10</v>
      </c>
      <c r="CX12" s="6">
        <f t="shared" si="19"/>
        <v>1</v>
      </c>
      <c r="CY12" s="12" t="str">
        <f t="shared" si="20"/>
        <v>ELEVE.1</v>
      </c>
      <c r="CZ12" s="17">
        <f t="shared" si="21"/>
        <v>0.5</v>
      </c>
      <c r="DA12" s="18" t="str">
        <f t="shared" si="89"/>
        <v>Satisfaisant</v>
      </c>
      <c r="DC12" s="4">
        <v>9</v>
      </c>
      <c r="DD12" s="3" t="s">
        <v>10</v>
      </c>
      <c r="DE12" s="4">
        <v>5</v>
      </c>
      <c r="DF12" s="4">
        <v>2</v>
      </c>
      <c r="DG12" s="5">
        <f t="shared" si="90"/>
        <v>0.4</v>
      </c>
      <c r="DH12" s="18" t="str">
        <f t="shared" si="91"/>
        <v>Moyen</v>
      </c>
      <c r="DI12" s="20">
        <f t="shared" si="22"/>
        <v>0</v>
      </c>
      <c r="DJ12" s="2">
        <f>IFERROR(RANK(DG12,DG$4:DG$21)+COUNTIF(DG12:DG$21,DG12)-1,"")</f>
        <v>8</v>
      </c>
      <c r="DK12" s="2">
        <v>9</v>
      </c>
      <c r="DL12" s="3" t="s">
        <v>10</v>
      </c>
      <c r="DM12" s="6">
        <f t="shared" si="92"/>
        <v>18</v>
      </c>
      <c r="DN12" s="12" t="str">
        <f t="shared" si="23"/>
        <v>ELEVE.18</v>
      </c>
      <c r="DO12" s="17">
        <f t="shared" si="24"/>
        <v>0.33333333333333331</v>
      </c>
      <c r="DP12" s="18" t="str">
        <f t="shared" si="93"/>
        <v>A Améliorer</v>
      </c>
      <c r="DR12" s="4">
        <v>9</v>
      </c>
      <c r="DS12" s="3" t="s">
        <v>10</v>
      </c>
      <c r="DT12" s="4">
        <v>4</v>
      </c>
      <c r="DU12" s="4">
        <v>2</v>
      </c>
      <c r="DV12" s="5">
        <f t="shared" si="94"/>
        <v>0.5</v>
      </c>
      <c r="DW12" s="18" t="str">
        <f t="shared" si="95"/>
        <v>Satisfaisant</v>
      </c>
      <c r="DX12" s="20">
        <f t="shared" si="25"/>
        <v>0</v>
      </c>
      <c r="DY12" s="2">
        <f>IFERROR(RANK(DV12,DV$4:DV$21)+COUNTIF(DV12:DV$21,DV12)-1,"")</f>
        <v>7</v>
      </c>
      <c r="DZ12" s="2">
        <v>9</v>
      </c>
      <c r="EA12" s="3" t="s">
        <v>10</v>
      </c>
      <c r="EB12" s="6">
        <f t="shared" si="96"/>
        <v>5</v>
      </c>
      <c r="EC12" s="12" t="str">
        <f t="shared" si="26"/>
        <v>ELEVE.5</v>
      </c>
      <c r="ED12" s="17">
        <f t="shared" si="27"/>
        <v>0.5</v>
      </c>
      <c r="EE12" s="18" t="str">
        <f t="shared" si="97"/>
        <v>Satisfaisant</v>
      </c>
      <c r="EG12" s="4">
        <v>9</v>
      </c>
      <c r="EH12" s="3" t="s">
        <v>10</v>
      </c>
      <c r="EI12" s="4">
        <v>1</v>
      </c>
      <c r="EJ12" s="4">
        <v>1</v>
      </c>
      <c r="EK12" s="5">
        <f t="shared" si="98"/>
        <v>1</v>
      </c>
      <c r="EL12" s="18" t="str">
        <f t="shared" si="99"/>
        <v>Très Bien</v>
      </c>
      <c r="EM12" s="20">
        <f t="shared" si="28"/>
        <v>2</v>
      </c>
      <c r="EN12" s="2">
        <f>IFERROR(RANK(EK12,EK$4:EK$21)+COUNTIF(EK12:EK$21,EK12)-1,"")</f>
        <v>2</v>
      </c>
      <c r="EO12" s="2">
        <v>9</v>
      </c>
      <c r="EP12" s="3" t="s">
        <v>10</v>
      </c>
      <c r="EQ12" s="6">
        <f t="shared" si="100"/>
        <v>4</v>
      </c>
      <c r="ER12" s="12" t="str">
        <f t="shared" si="29"/>
        <v>ELEVE.4</v>
      </c>
      <c r="ES12" s="17">
        <f t="shared" si="30"/>
        <v>0.5</v>
      </c>
      <c r="ET12" s="18" t="str">
        <f t="shared" si="101"/>
        <v>Satisfaisant</v>
      </c>
      <c r="EV12" s="4">
        <v>9</v>
      </c>
      <c r="EW12" s="3" t="s">
        <v>10</v>
      </c>
      <c r="EX12" s="4">
        <v>4</v>
      </c>
      <c r="EY12" s="4">
        <v>1</v>
      </c>
      <c r="EZ12" s="5">
        <f t="shared" si="102"/>
        <v>0.25</v>
      </c>
      <c r="FA12" s="18" t="str">
        <f t="shared" si="103"/>
        <v>Nul</v>
      </c>
      <c r="FB12" s="20">
        <f t="shared" si="31"/>
        <v>0</v>
      </c>
      <c r="FC12" s="2">
        <f>IFERROR(RANK(EZ12,EZ$4:EZ$21)+COUNTIF(EZ12:EZ$21,EZ12)-1,"")</f>
        <v>11</v>
      </c>
      <c r="FD12" s="2">
        <v>9</v>
      </c>
      <c r="FE12" s="3" t="s">
        <v>10</v>
      </c>
      <c r="FF12" s="6">
        <f t="shared" si="104"/>
        <v>10</v>
      </c>
      <c r="FG12" s="12" t="str">
        <f t="shared" si="32"/>
        <v>ELEVE.10</v>
      </c>
      <c r="FH12" s="17">
        <f t="shared" si="33"/>
        <v>0.33333333333333331</v>
      </c>
      <c r="FI12" s="18" t="str">
        <f t="shared" si="105"/>
        <v>A Améliorer</v>
      </c>
      <c r="FK12" s="4">
        <v>9</v>
      </c>
      <c r="FL12" s="3" t="s">
        <v>10</v>
      </c>
      <c r="FM12" s="4">
        <v>3</v>
      </c>
      <c r="FN12" s="4">
        <v>0</v>
      </c>
      <c r="FO12" s="5">
        <f t="shared" si="106"/>
        <v>0</v>
      </c>
      <c r="FP12" s="18" t="str">
        <f t="shared" si="107"/>
        <v>Nul</v>
      </c>
      <c r="FQ12" s="20">
        <f t="shared" si="34"/>
        <v>0</v>
      </c>
      <c r="FR12" s="2">
        <f>IFERROR(RANK(FO12,FO$4:FO$21)+COUNTIF(FO12:FO$21,FO12)-1,"")</f>
        <v>15</v>
      </c>
      <c r="FS12" s="2">
        <v>9</v>
      </c>
      <c r="FT12" s="3" t="s">
        <v>10</v>
      </c>
      <c r="FU12" s="6">
        <f t="shared" si="108"/>
        <v>17</v>
      </c>
      <c r="FV12" s="12" t="str">
        <f t="shared" si="35"/>
        <v>ELEVE.17</v>
      </c>
      <c r="FW12" s="17">
        <f t="shared" si="36"/>
        <v>0.4</v>
      </c>
      <c r="FX12" s="18" t="str">
        <f t="shared" si="109"/>
        <v>Moyen</v>
      </c>
      <c r="FZ12" s="4">
        <v>9</v>
      </c>
      <c r="GA12" s="3" t="s">
        <v>10</v>
      </c>
      <c r="GB12" s="4">
        <v>3</v>
      </c>
      <c r="GC12" s="4">
        <v>1</v>
      </c>
      <c r="GD12" s="5">
        <f t="shared" si="110"/>
        <v>0.33333333333333331</v>
      </c>
      <c r="GE12" s="18" t="str">
        <f t="shared" si="111"/>
        <v>A Améliorer</v>
      </c>
      <c r="GF12" s="20">
        <f t="shared" si="37"/>
        <v>0</v>
      </c>
      <c r="GG12" s="2">
        <f>IFERROR(RANK(GD12,GD$4:GD$21)+COUNTIF(GD12:GD$21,GD12)-1,"")</f>
        <v>12</v>
      </c>
      <c r="GH12" s="2">
        <v>9</v>
      </c>
      <c r="GI12" s="3" t="s">
        <v>10</v>
      </c>
      <c r="GJ12" s="6">
        <f t="shared" si="112"/>
        <v>1</v>
      </c>
      <c r="GK12" s="12" t="str">
        <f t="shared" si="38"/>
        <v>ELEVE.1</v>
      </c>
      <c r="GL12" s="17">
        <f t="shared" si="39"/>
        <v>0.5</v>
      </c>
      <c r="GM12" s="18" t="str">
        <f t="shared" si="113"/>
        <v>Satisfaisant</v>
      </c>
      <c r="GO12" s="4">
        <v>9</v>
      </c>
      <c r="GP12" s="3" t="s">
        <v>10</v>
      </c>
      <c r="GQ12" s="4">
        <v>3</v>
      </c>
      <c r="GR12" s="4">
        <v>2</v>
      </c>
      <c r="GS12" s="5">
        <f t="shared" si="114"/>
        <v>0.66666666666666663</v>
      </c>
      <c r="GT12" s="18" t="str">
        <f t="shared" si="115"/>
        <v>Bien</v>
      </c>
      <c r="GU12" s="20">
        <f t="shared" si="40"/>
        <v>1</v>
      </c>
      <c r="GV12" s="2">
        <f>IFERROR(RANK(GS12,GS$4:GS$21)+COUNTIF(GS12:GS$21,GS12)-1,"")</f>
        <v>3</v>
      </c>
      <c r="GW12" s="2">
        <v>9</v>
      </c>
      <c r="GX12" s="3" t="s">
        <v>10</v>
      </c>
      <c r="GY12" s="6">
        <f t="shared" si="116"/>
        <v>5</v>
      </c>
      <c r="GZ12" s="12" t="str">
        <f t="shared" si="41"/>
        <v>ELEVE.5</v>
      </c>
      <c r="HA12" s="17">
        <f t="shared" si="42"/>
        <v>0.5</v>
      </c>
      <c r="HB12" s="18" t="str">
        <f t="shared" si="117"/>
        <v>Satisfaisant</v>
      </c>
      <c r="HD12" s="4">
        <v>9</v>
      </c>
      <c r="HE12" s="3" t="s">
        <v>10</v>
      </c>
      <c r="HF12" s="4">
        <v>1</v>
      </c>
      <c r="HG12" s="4">
        <v>0</v>
      </c>
      <c r="HH12" s="5">
        <f t="shared" si="118"/>
        <v>0</v>
      </c>
      <c r="HI12" s="18" t="str">
        <f t="shared" si="119"/>
        <v>Nul</v>
      </c>
      <c r="HJ12" s="20">
        <f t="shared" si="43"/>
        <v>0</v>
      </c>
      <c r="HK12" s="2">
        <f>IFERROR(RANK(HH12,HH$4:HH$21)+COUNTIF(HH12:HH$21,HH12)-1,"")</f>
        <v>16</v>
      </c>
      <c r="HL12" s="2">
        <v>9</v>
      </c>
      <c r="HM12" s="3" t="s">
        <v>10</v>
      </c>
      <c r="HN12" s="6">
        <f t="shared" si="120"/>
        <v>6</v>
      </c>
      <c r="HO12" s="12" t="str">
        <f t="shared" si="44"/>
        <v>ELEVE.6</v>
      </c>
      <c r="HP12" s="17">
        <f t="shared" si="45"/>
        <v>0.4</v>
      </c>
      <c r="HQ12" s="18" t="str">
        <f t="shared" si="121"/>
        <v>Moyen</v>
      </c>
      <c r="HS12" s="4">
        <v>9</v>
      </c>
      <c r="HT12" s="3" t="s">
        <v>10</v>
      </c>
      <c r="HU12" s="4">
        <v>4</v>
      </c>
      <c r="HV12" s="4">
        <v>2</v>
      </c>
      <c r="HW12" s="5">
        <f t="shared" si="122"/>
        <v>0.5</v>
      </c>
      <c r="HX12" s="18" t="str">
        <f t="shared" si="123"/>
        <v>Satisfaisant</v>
      </c>
      <c r="HY12" s="20">
        <f t="shared" si="46"/>
        <v>0</v>
      </c>
      <c r="HZ12" s="2">
        <f>IFERROR(RANK(HW12,HW$4:HW$21)+COUNTIF(HW12:HW$21,HW12)-1,"")</f>
        <v>10</v>
      </c>
      <c r="IA12" s="2">
        <v>9</v>
      </c>
      <c r="IB12" s="3" t="s">
        <v>10</v>
      </c>
      <c r="IC12" s="6">
        <f t="shared" si="124"/>
        <v>11</v>
      </c>
      <c r="ID12" s="12" t="str">
        <f t="shared" si="47"/>
        <v>ELEVE.11</v>
      </c>
      <c r="IE12" s="17">
        <f t="shared" si="48"/>
        <v>0.5</v>
      </c>
      <c r="IF12" s="18" t="str">
        <f t="shared" si="125"/>
        <v>Satisfaisant</v>
      </c>
      <c r="IH12" s="4">
        <v>9</v>
      </c>
      <c r="II12" s="3" t="s">
        <v>10</v>
      </c>
      <c r="IJ12" s="4">
        <v>4</v>
      </c>
      <c r="IK12" s="4">
        <v>2</v>
      </c>
      <c r="IL12" s="5">
        <f t="shared" si="126"/>
        <v>0.5</v>
      </c>
      <c r="IM12" s="18" t="str">
        <f t="shared" si="127"/>
        <v>Satisfaisant</v>
      </c>
      <c r="IN12" s="20">
        <f t="shared" si="49"/>
        <v>0</v>
      </c>
      <c r="IO12" s="2">
        <f>IFERROR(RANK(IL12,IL$4:IL$21)+COUNTIF(IL12:IL$21,IL12)-1,"")</f>
        <v>11</v>
      </c>
      <c r="IP12" s="2">
        <v>9</v>
      </c>
      <c r="IQ12" s="3" t="s">
        <v>10</v>
      </c>
      <c r="IR12" s="6">
        <f t="shared" si="128"/>
        <v>17</v>
      </c>
      <c r="IS12" s="12" t="str">
        <f t="shared" si="50"/>
        <v>ELEVE.17</v>
      </c>
      <c r="IT12" s="17">
        <f t="shared" si="51"/>
        <v>0.5</v>
      </c>
      <c r="IU12" s="18" t="str">
        <f t="shared" si="129"/>
        <v>Satisfaisant</v>
      </c>
      <c r="IW12" s="4">
        <v>9</v>
      </c>
      <c r="IX12" s="3" t="s">
        <v>10</v>
      </c>
      <c r="IY12" s="4">
        <v>4</v>
      </c>
      <c r="IZ12" s="4">
        <v>2</v>
      </c>
      <c r="JA12" s="5">
        <f t="shared" si="130"/>
        <v>0.5</v>
      </c>
      <c r="JB12" s="18" t="str">
        <f t="shared" si="131"/>
        <v>Satisfaisant</v>
      </c>
      <c r="JC12" s="20">
        <f t="shared" si="52"/>
        <v>0</v>
      </c>
      <c r="JD12" s="2">
        <f>IFERROR(RANK(JA12,JA$4:JA$21)+COUNTIF(JA12:JA$21,JA12)-1,"")</f>
        <v>5</v>
      </c>
      <c r="JE12" s="2">
        <v>9</v>
      </c>
      <c r="JF12" s="3" t="s">
        <v>10</v>
      </c>
      <c r="JG12" s="6">
        <f t="shared" si="132"/>
        <v>4</v>
      </c>
      <c r="JH12" s="12" t="str">
        <f t="shared" si="53"/>
        <v>ELEVE.4</v>
      </c>
      <c r="JI12" s="17">
        <f t="shared" si="54"/>
        <v>0.4</v>
      </c>
      <c r="JJ12" s="18" t="str">
        <f t="shared" si="133"/>
        <v>Moyen</v>
      </c>
      <c r="JL12" s="4">
        <v>9</v>
      </c>
      <c r="JM12" s="3" t="s">
        <v>10</v>
      </c>
      <c r="JN12" s="4">
        <v>5</v>
      </c>
      <c r="JO12" s="4">
        <v>1</v>
      </c>
      <c r="JP12" s="5">
        <f t="shared" si="134"/>
        <v>0.2</v>
      </c>
      <c r="JQ12" s="18" t="str">
        <f t="shared" si="135"/>
        <v>Nul</v>
      </c>
      <c r="JR12" s="20">
        <f t="shared" si="55"/>
        <v>0</v>
      </c>
      <c r="JS12" s="2">
        <f>IFERROR(RANK(JP12,JP$4:JP$21)+COUNTIF(JP12:JP$21,JP12)-1,"")</f>
        <v>15</v>
      </c>
      <c r="JT12" s="2">
        <v>9</v>
      </c>
      <c r="JU12" s="3" t="s">
        <v>10</v>
      </c>
      <c r="JV12" s="6">
        <f t="shared" si="136"/>
        <v>12</v>
      </c>
      <c r="JW12" s="12" t="str">
        <f t="shared" si="56"/>
        <v>ELEVE.12</v>
      </c>
      <c r="JX12" s="17">
        <f t="shared" si="57"/>
        <v>0.5</v>
      </c>
      <c r="JY12" s="18" t="str">
        <f t="shared" si="137"/>
        <v>Satisfaisant</v>
      </c>
      <c r="KA12" s="4">
        <v>9</v>
      </c>
      <c r="KB12" s="3" t="s">
        <v>10</v>
      </c>
      <c r="KC12" s="4">
        <v>3</v>
      </c>
      <c r="KD12" s="4">
        <v>1</v>
      </c>
      <c r="KE12" s="5">
        <f t="shared" si="138"/>
        <v>0.33333333333333331</v>
      </c>
      <c r="KF12" s="18" t="str">
        <f t="shared" si="139"/>
        <v>A Améliorer</v>
      </c>
      <c r="KG12" s="20">
        <f t="shared" si="58"/>
        <v>0</v>
      </c>
      <c r="KH12" s="2">
        <f>IFERROR(RANK(KE12,KE$4:KE$21)+COUNTIF(KE12:KE$21,KE12)-1,"")</f>
        <v>11</v>
      </c>
      <c r="KI12" s="2">
        <v>9</v>
      </c>
      <c r="KJ12" s="3" t="s">
        <v>10</v>
      </c>
      <c r="KK12" s="6">
        <f t="shared" si="140"/>
        <v>18</v>
      </c>
      <c r="KL12" s="12" t="str">
        <f t="shared" si="59"/>
        <v>ELEVE.18</v>
      </c>
      <c r="KM12" s="17">
        <f t="shared" si="60"/>
        <v>0.33333333333333331</v>
      </c>
      <c r="KN12" s="18" t="str">
        <f t="shared" si="141"/>
        <v>A Améliorer</v>
      </c>
      <c r="KO12" s="24"/>
      <c r="KP12" s="4">
        <v>9</v>
      </c>
      <c r="KQ12" s="3" t="s">
        <v>10</v>
      </c>
      <c r="KR12" s="4">
        <f t="shared" si="142"/>
        <v>72</v>
      </c>
      <c r="KS12" s="4">
        <f t="shared" si="143"/>
        <v>37</v>
      </c>
      <c r="KT12" s="5">
        <f t="shared" si="144"/>
        <v>0.51388888888888884</v>
      </c>
      <c r="KU12" s="2">
        <f>IFERROR(RANK(KT12,KT$4:KT$21)+COUNTIF(KT12:KT$21,KT12)-1,"")</f>
        <v>12</v>
      </c>
      <c r="KV12" s="2">
        <v>9</v>
      </c>
      <c r="KW12" s="3" t="s">
        <v>10</v>
      </c>
      <c r="KX12" s="6">
        <f t="shared" si="145"/>
        <v>12</v>
      </c>
      <c r="KY12" s="12" t="str">
        <f t="shared" si="61"/>
        <v>ELEVE.12</v>
      </c>
      <c r="KZ12" s="17">
        <f t="shared" si="62"/>
        <v>0.52380952380952384</v>
      </c>
      <c r="LA12" s="18" t="str">
        <f t="shared" si="146"/>
        <v>Satisfaisant</v>
      </c>
    </row>
    <row r="13" spans="2:313" ht="15.75">
      <c r="B13" s="4">
        <v>10</v>
      </c>
      <c r="C13" s="3" t="s">
        <v>11</v>
      </c>
      <c r="D13" s="4">
        <v>3</v>
      </c>
      <c r="E13" s="4">
        <v>1</v>
      </c>
      <c r="F13" s="5">
        <f t="shared" si="63"/>
        <v>0.33333333333333331</v>
      </c>
      <c r="G13" s="18" t="str">
        <f t="shared" si="64"/>
        <v>A Améliorer</v>
      </c>
      <c r="H13" s="20">
        <f t="shared" si="0"/>
        <v>0</v>
      </c>
      <c r="I13" s="2">
        <f>IFERROR(RANK(F13,$F$4:$F$21)+COUNTIF(F13:F$21,F13)-1,"")</f>
        <v>11</v>
      </c>
      <c r="J13" s="2">
        <v>10</v>
      </c>
      <c r="K13" s="3" t="s">
        <v>11</v>
      </c>
      <c r="L13" s="6">
        <f t="shared" si="65"/>
        <v>18</v>
      </c>
      <c r="M13" s="12" t="str">
        <f t="shared" si="1"/>
        <v>ELEVE.18</v>
      </c>
      <c r="N13" s="5">
        <f t="shared" si="2"/>
        <v>0.33333333333333331</v>
      </c>
      <c r="O13" s="18" t="str">
        <f t="shared" si="66"/>
        <v>A Améliorer</v>
      </c>
      <c r="Q13" s="4">
        <v>10</v>
      </c>
      <c r="R13" s="3" t="s">
        <v>11</v>
      </c>
      <c r="S13" s="4">
        <v>3</v>
      </c>
      <c r="T13" s="4">
        <v>1</v>
      </c>
      <c r="U13" s="5">
        <f t="shared" si="67"/>
        <v>0.33333333333333331</v>
      </c>
      <c r="V13" s="18" t="str">
        <f t="shared" si="68"/>
        <v>A Améliorer</v>
      </c>
      <c r="W13" s="20">
        <f t="shared" si="3"/>
        <v>0</v>
      </c>
      <c r="X13" s="2">
        <f>IFERROR(RANK(U13,U$4:U$21)+COUNTIF(U13:U$21,U13)-1,"")</f>
        <v>14</v>
      </c>
      <c r="Y13" s="2">
        <v>10</v>
      </c>
      <c r="Z13" s="3" t="s">
        <v>11</v>
      </c>
      <c r="AA13" s="6">
        <f t="shared" si="69"/>
        <v>1</v>
      </c>
      <c r="AB13" s="12" t="str">
        <f t="shared" si="4"/>
        <v>ELEVE.1</v>
      </c>
      <c r="AC13" s="17">
        <f t="shared" si="5"/>
        <v>0.5</v>
      </c>
      <c r="AD13" s="18" t="str">
        <f t="shared" si="70"/>
        <v>Satisfaisant</v>
      </c>
      <c r="AE13"/>
      <c r="AF13" s="4">
        <v>10</v>
      </c>
      <c r="AG13" s="3" t="s">
        <v>11</v>
      </c>
      <c r="AH13" s="4">
        <v>4</v>
      </c>
      <c r="AI13" s="4">
        <v>1</v>
      </c>
      <c r="AJ13" s="5">
        <f t="shared" si="71"/>
        <v>0.25</v>
      </c>
      <c r="AK13" s="18" t="str">
        <f t="shared" si="72"/>
        <v>Nul</v>
      </c>
      <c r="AL13" s="20">
        <f t="shared" si="6"/>
        <v>0</v>
      </c>
      <c r="AM13" s="2">
        <f>IFERROR(RANK(AJ13,AJ$4:AJ$21)+COUNTIF(AJ13:AJ$21,AJ13)-1,"")</f>
        <v>13</v>
      </c>
      <c r="AN13" s="2">
        <v>10</v>
      </c>
      <c r="AO13" s="3" t="s">
        <v>11</v>
      </c>
      <c r="AP13" s="6">
        <f t="shared" si="73"/>
        <v>18</v>
      </c>
      <c r="AQ13" s="12" t="str">
        <f t="shared" si="7"/>
        <v>ELEVE.18</v>
      </c>
      <c r="AR13" s="17">
        <f t="shared" si="8"/>
        <v>0.33333333333333331</v>
      </c>
      <c r="AS13" s="18" t="str">
        <f t="shared" si="74"/>
        <v>A Améliorer</v>
      </c>
      <c r="AU13" s="4">
        <v>10</v>
      </c>
      <c r="AV13" s="3" t="s">
        <v>11</v>
      </c>
      <c r="AW13" s="4">
        <v>5</v>
      </c>
      <c r="AX13" s="4">
        <v>1</v>
      </c>
      <c r="AY13" s="5">
        <f t="shared" si="75"/>
        <v>0.2</v>
      </c>
      <c r="AZ13" s="18" t="str">
        <f t="shared" si="76"/>
        <v>Nul</v>
      </c>
      <c r="BA13" s="20">
        <f t="shared" si="9"/>
        <v>0</v>
      </c>
      <c r="BB13" s="2">
        <f>IFERROR(RANK(AY13,AY$4:AY$21)+COUNTIF(AY13:AY$21,AY13)-1,"")</f>
        <v>16</v>
      </c>
      <c r="BC13" s="2">
        <v>10</v>
      </c>
      <c r="BD13" s="3" t="s">
        <v>11</v>
      </c>
      <c r="BE13" s="6">
        <f t="shared" si="77"/>
        <v>2</v>
      </c>
      <c r="BF13" s="12" t="str">
        <f t="shared" si="10"/>
        <v>ELEVE.2</v>
      </c>
      <c r="BG13" s="17">
        <f t="shared" si="11"/>
        <v>0.5</v>
      </c>
      <c r="BH13" s="18" t="str">
        <f t="shared" si="78"/>
        <v>Satisfaisant</v>
      </c>
      <c r="BJ13" s="4">
        <v>10</v>
      </c>
      <c r="BK13" s="3" t="s">
        <v>11</v>
      </c>
      <c r="BL13" s="4">
        <v>2</v>
      </c>
      <c r="BM13" s="4">
        <v>0</v>
      </c>
      <c r="BN13" s="5">
        <f t="shared" si="79"/>
        <v>0</v>
      </c>
      <c r="BO13" s="18" t="str">
        <f t="shared" si="80"/>
        <v>Nul</v>
      </c>
      <c r="BP13" s="20">
        <f t="shared" si="12"/>
        <v>0</v>
      </c>
      <c r="BQ13" s="2">
        <f>IFERROR(RANK(BN13,BN$4:BN$21)+COUNTIF(BN13:BN$21,BN13)-1,"")</f>
        <v>16</v>
      </c>
      <c r="BR13" s="2">
        <v>10</v>
      </c>
      <c r="BS13" s="3" t="s">
        <v>11</v>
      </c>
      <c r="BT13" s="6">
        <f t="shared" si="81"/>
        <v>14</v>
      </c>
      <c r="BU13" s="12" t="str">
        <f t="shared" si="13"/>
        <v>ELEVE.14</v>
      </c>
      <c r="BV13" s="17">
        <f t="shared" si="14"/>
        <v>0.25</v>
      </c>
      <c r="BW13" s="18" t="str">
        <f t="shared" si="82"/>
        <v>Nul</v>
      </c>
      <c r="BY13" s="4">
        <v>10</v>
      </c>
      <c r="BZ13" s="3" t="s">
        <v>11</v>
      </c>
      <c r="CA13" s="4">
        <v>1</v>
      </c>
      <c r="CB13" s="4">
        <v>1</v>
      </c>
      <c r="CC13" s="5">
        <f t="shared" si="83"/>
        <v>1</v>
      </c>
      <c r="CD13" s="18" t="str">
        <f t="shared" si="84"/>
        <v>Très Bien</v>
      </c>
      <c r="CE13" s="20">
        <f t="shared" si="15"/>
        <v>2</v>
      </c>
      <c r="CF13" s="2">
        <f>IFERROR(RANK(CC13,CC$4:CC$21)+COUNTIF(CC13:CC$21,CC13)-1,"")</f>
        <v>2</v>
      </c>
      <c r="CG13" s="2">
        <v>10</v>
      </c>
      <c r="CH13" s="3" t="s">
        <v>11</v>
      </c>
      <c r="CI13" s="6">
        <f t="shared" si="85"/>
        <v>5</v>
      </c>
      <c r="CJ13" s="12" t="str">
        <f t="shared" si="16"/>
        <v>ELEVE.5</v>
      </c>
      <c r="CK13" s="17">
        <f t="shared" si="17"/>
        <v>0.4</v>
      </c>
      <c r="CL13" s="18" t="str">
        <f t="shared" si="86"/>
        <v>Moyen</v>
      </c>
      <c r="CN13" s="4">
        <v>10</v>
      </c>
      <c r="CO13" s="3" t="s">
        <v>11</v>
      </c>
      <c r="CP13" s="4">
        <v>5</v>
      </c>
      <c r="CQ13" s="4">
        <v>3</v>
      </c>
      <c r="CR13" s="5">
        <f t="shared" si="87"/>
        <v>0.6</v>
      </c>
      <c r="CS13" s="18" t="str">
        <f t="shared" si="88"/>
        <v>Bien</v>
      </c>
      <c r="CT13" s="20">
        <f t="shared" si="18"/>
        <v>1</v>
      </c>
      <c r="CU13" s="2">
        <f>IFERROR(RANK(CR13,CR$4:CR$21)+COUNTIF(CR13:CR$21,CR13)-1,"")</f>
        <v>5</v>
      </c>
      <c r="CV13" s="2">
        <v>10</v>
      </c>
      <c r="CW13" s="3" t="s">
        <v>11</v>
      </c>
      <c r="CX13" s="6">
        <f t="shared" si="19"/>
        <v>9</v>
      </c>
      <c r="CY13" s="12" t="str">
        <f t="shared" si="20"/>
        <v>ELEVE.9</v>
      </c>
      <c r="CZ13" s="17">
        <f t="shared" si="21"/>
        <v>0.4</v>
      </c>
      <c r="DA13" s="18" t="str">
        <f t="shared" si="89"/>
        <v>Moyen</v>
      </c>
      <c r="DC13" s="4">
        <v>10</v>
      </c>
      <c r="DD13" s="3" t="s">
        <v>11</v>
      </c>
      <c r="DE13" s="4">
        <v>1</v>
      </c>
      <c r="DF13" s="4">
        <v>1</v>
      </c>
      <c r="DG13" s="5">
        <f t="shared" si="90"/>
        <v>1</v>
      </c>
      <c r="DH13" s="18" t="str">
        <f t="shared" si="91"/>
        <v>Très Bien</v>
      </c>
      <c r="DI13" s="20">
        <f t="shared" si="22"/>
        <v>2</v>
      </c>
      <c r="DJ13" s="2">
        <f>IFERROR(RANK(DG13,DG$4:DG$21)+COUNTIF(DG13:DG$21,DG13)-1,"")</f>
        <v>2</v>
      </c>
      <c r="DK13" s="2">
        <v>10</v>
      </c>
      <c r="DL13" s="3" t="s">
        <v>11</v>
      </c>
      <c r="DM13" s="6">
        <f t="shared" si="92"/>
        <v>7</v>
      </c>
      <c r="DN13" s="12" t="str">
        <f t="shared" si="23"/>
        <v>ELEVE.7</v>
      </c>
      <c r="DO13" s="17">
        <f t="shared" si="24"/>
        <v>0.33333333333333331</v>
      </c>
      <c r="DP13" s="18" t="str">
        <f t="shared" si="93"/>
        <v>A Améliorer</v>
      </c>
      <c r="DR13" s="4">
        <v>10</v>
      </c>
      <c r="DS13" s="3" t="s">
        <v>11</v>
      </c>
      <c r="DT13" s="4">
        <v>3</v>
      </c>
      <c r="DU13" s="4">
        <v>1</v>
      </c>
      <c r="DV13" s="5">
        <f t="shared" si="94"/>
        <v>0.33333333333333331</v>
      </c>
      <c r="DW13" s="18" t="str">
        <f t="shared" si="95"/>
        <v>A Améliorer</v>
      </c>
      <c r="DX13" s="20">
        <f t="shared" si="25"/>
        <v>0</v>
      </c>
      <c r="DY13" s="2">
        <f>IFERROR(RANK(DV13,DV$4:DV$21)+COUNTIF(DV13:DV$21,DV13)-1,"")</f>
        <v>11</v>
      </c>
      <c r="DZ13" s="2">
        <v>10</v>
      </c>
      <c r="EA13" s="3" t="s">
        <v>11</v>
      </c>
      <c r="EB13" s="6">
        <f t="shared" si="96"/>
        <v>6</v>
      </c>
      <c r="EC13" s="12" t="str">
        <f t="shared" si="26"/>
        <v>ELEVE.6</v>
      </c>
      <c r="ED13" s="17">
        <f t="shared" si="27"/>
        <v>0.4</v>
      </c>
      <c r="EE13" s="18" t="str">
        <f t="shared" si="97"/>
        <v>Moyen</v>
      </c>
      <c r="EG13" s="4">
        <v>10</v>
      </c>
      <c r="EH13" s="3" t="s">
        <v>11</v>
      </c>
      <c r="EI13" s="4">
        <v>5</v>
      </c>
      <c r="EJ13" s="4">
        <v>0</v>
      </c>
      <c r="EK13" s="5">
        <f t="shared" si="98"/>
        <v>0</v>
      </c>
      <c r="EL13" s="18" t="str">
        <f t="shared" si="99"/>
        <v>Nul</v>
      </c>
      <c r="EM13" s="20">
        <f t="shared" si="28"/>
        <v>0</v>
      </c>
      <c r="EN13" s="2">
        <f>IFERROR(RANK(EK13,EK$4:EK$21)+COUNTIF(EK13:EK$21,EK13)-1,"")</f>
        <v>16</v>
      </c>
      <c r="EO13" s="2">
        <v>10</v>
      </c>
      <c r="EP13" s="3" t="s">
        <v>11</v>
      </c>
      <c r="EQ13" s="6">
        <f t="shared" si="100"/>
        <v>2</v>
      </c>
      <c r="ER13" s="12" t="str">
        <f t="shared" si="29"/>
        <v>ELEVE.2</v>
      </c>
      <c r="ES13" s="17">
        <f t="shared" si="30"/>
        <v>0.5</v>
      </c>
      <c r="ET13" s="18" t="str">
        <f t="shared" si="101"/>
        <v>Satisfaisant</v>
      </c>
      <c r="EV13" s="4">
        <v>10</v>
      </c>
      <c r="EW13" s="3" t="s">
        <v>11</v>
      </c>
      <c r="EX13" s="4">
        <v>3</v>
      </c>
      <c r="EY13" s="4">
        <v>1</v>
      </c>
      <c r="EZ13" s="5">
        <f t="shared" si="102"/>
        <v>0.33333333333333331</v>
      </c>
      <c r="FA13" s="18" t="str">
        <f t="shared" si="103"/>
        <v>A Améliorer</v>
      </c>
      <c r="FB13" s="20">
        <f t="shared" si="31"/>
        <v>0</v>
      </c>
      <c r="FC13" s="2">
        <f>IFERROR(RANK(EZ13,EZ$4:EZ$21)+COUNTIF(EZ13:EZ$21,EZ13)-1,"")</f>
        <v>9</v>
      </c>
      <c r="FD13" s="2">
        <v>10</v>
      </c>
      <c r="FE13" s="3" t="s">
        <v>11</v>
      </c>
      <c r="FF13" s="6">
        <f t="shared" si="104"/>
        <v>12</v>
      </c>
      <c r="FG13" s="12" t="str">
        <f t="shared" si="32"/>
        <v>ELEVE.12</v>
      </c>
      <c r="FH13" s="17">
        <f t="shared" si="33"/>
        <v>0.25</v>
      </c>
      <c r="FI13" s="18" t="str">
        <f t="shared" si="105"/>
        <v>Nul</v>
      </c>
      <c r="FK13" s="4">
        <v>10</v>
      </c>
      <c r="FL13" s="3" t="s">
        <v>11</v>
      </c>
      <c r="FM13" s="4">
        <v>4</v>
      </c>
      <c r="FN13" s="4">
        <v>1</v>
      </c>
      <c r="FO13" s="5">
        <f t="shared" si="106"/>
        <v>0.25</v>
      </c>
      <c r="FP13" s="18" t="str">
        <f t="shared" si="107"/>
        <v>Nul</v>
      </c>
      <c r="FQ13" s="20">
        <f t="shared" si="34"/>
        <v>0</v>
      </c>
      <c r="FR13" s="2">
        <f>IFERROR(RANK(FO13,FO$4:FO$21)+COUNTIF(FO13:FO$21,FO13)-1,"")</f>
        <v>12</v>
      </c>
      <c r="FS13" s="2">
        <v>10</v>
      </c>
      <c r="FT13" s="3" t="s">
        <v>11</v>
      </c>
      <c r="FU13" s="6">
        <f t="shared" si="108"/>
        <v>16</v>
      </c>
      <c r="FV13" s="12" t="str">
        <f t="shared" si="35"/>
        <v>ELEVE.16</v>
      </c>
      <c r="FW13" s="17">
        <f t="shared" si="36"/>
        <v>0.33333333333333331</v>
      </c>
      <c r="FX13" s="18" t="str">
        <f t="shared" si="109"/>
        <v>A Améliorer</v>
      </c>
      <c r="FZ13" s="4">
        <v>10</v>
      </c>
      <c r="GA13" s="3" t="s">
        <v>11</v>
      </c>
      <c r="GB13" s="4">
        <v>3</v>
      </c>
      <c r="GC13" s="4">
        <v>3</v>
      </c>
      <c r="GD13" s="5">
        <f t="shared" si="110"/>
        <v>1</v>
      </c>
      <c r="GE13" s="18" t="str">
        <f t="shared" si="111"/>
        <v>Très Bien</v>
      </c>
      <c r="GF13" s="20">
        <f t="shared" si="37"/>
        <v>2</v>
      </c>
      <c r="GG13" s="2">
        <f>IFERROR(RANK(GD13,GD$4:GD$21)+COUNTIF(GD13:GD$21,GD13)-1,"")</f>
        <v>1</v>
      </c>
      <c r="GH13" s="2">
        <v>10</v>
      </c>
      <c r="GI13" s="3" t="s">
        <v>11</v>
      </c>
      <c r="GJ13" s="6">
        <f t="shared" si="112"/>
        <v>7</v>
      </c>
      <c r="GK13" s="12" t="str">
        <f t="shared" si="38"/>
        <v>ELEVE.7</v>
      </c>
      <c r="GL13" s="17">
        <f t="shared" si="39"/>
        <v>0.4</v>
      </c>
      <c r="GM13" s="18" t="str">
        <f t="shared" si="113"/>
        <v>Moyen</v>
      </c>
      <c r="GO13" s="4">
        <v>10</v>
      </c>
      <c r="GP13" s="3" t="s">
        <v>11</v>
      </c>
      <c r="GQ13" s="4">
        <v>2</v>
      </c>
      <c r="GR13" s="4">
        <v>1</v>
      </c>
      <c r="GS13" s="5">
        <f t="shared" si="114"/>
        <v>0.5</v>
      </c>
      <c r="GT13" s="18" t="str">
        <f t="shared" si="115"/>
        <v>Satisfaisant</v>
      </c>
      <c r="GU13" s="20">
        <f t="shared" si="40"/>
        <v>0</v>
      </c>
      <c r="GV13" s="2">
        <f>IFERROR(RANK(GS13,GS$4:GS$21)+COUNTIF(GS13:GS$21,GS13)-1,"")</f>
        <v>8</v>
      </c>
      <c r="GW13" s="2">
        <v>10</v>
      </c>
      <c r="GX13" s="3" t="s">
        <v>11</v>
      </c>
      <c r="GY13" s="6">
        <f t="shared" si="116"/>
        <v>1</v>
      </c>
      <c r="GZ13" s="12" t="str">
        <f t="shared" si="41"/>
        <v>ELEVE.1</v>
      </c>
      <c r="HA13" s="17">
        <f t="shared" si="42"/>
        <v>0.5</v>
      </c>
      <c r="HB13" s="18" t="str">
        <f t="shared" si="117"/>
        <v>Satisfaisant</v>
      </c>
      <c r="HD13" s="4">
        <v>10</v>
      </c>
      <c r="HE13" s="3" t="s">
        <v>11</v>
      </c>
      <c r="HF13" s="4">
        <v>1</v>
      </c>
      <c r="HG13" s="4">
        <v>1</v>
      </c>
      <c r="HH13" s="5">
        <f t="shared" si="118"/>
        <v>1</v>
      </c>
      <c r="HI13" s="18" t="str">
        <f t="shared" si="119"/>
        <v>Très Bien</v>
      </c>
      <c r="HJ13" s="20">
        <f t="shared" si="43"/>
        <v>2</v>
      </c>
      <c r="HK13" s="2">
        <f>IFERROR(RANK(HH13,HH$4:HH$21)+COUNTIF(HH13:HH$21,HH13)-1,"")</f>
        <v>1</v>
      </c>
      <c r="HL13" s="2">
        <v>10</v>
      </c>
      <c r="HM13" s="3" t="s">
        <v>11</v>
      </c>
      <c r="HN13" s="6">
        <f t="shared" si="120"/>
        <v>18</v>
      </c>
      <c r="HO13" s="12" t="str">
        <f t="shared" si="44"/>
        <v>ELEVE.18</v>
      </c>
      <c r="HP13" s="17">
        <f t="shared" si="45"/>
        <v>0.33333333333333331</v>
      </c>
      <c r="HQ13" s="18" t="str">
        <f t="shared" si="121"/>
        <v>A Améliorer</v>
      </c>
      <c r="HS13" s="4">
        <v>10</v>
      </c>
      <c r="HT13" s="3" t="s">
        <v>11</v>
      </c>
      <c r="HU13" s="4">
        <v>5</v>
      </c>
      <c r="HV13" s="4">
        <v>3</v>
      </c>
      <c r="HW13" s="5">
        <f t="shared" si="122"/>
        <v>0.6</v>
      </c>
      <c r="HX13" s="18" t="str">
        <f t="shared" si="123"/>
        <v>Bien</v>
      </c>
      <c r="HY13" s="20">
        <f t="shared" si="46"/>
        <v>1</v>
      </c>
      <c r="HZ13" s="2">
        <f>IFERROR(RANK(HW13,HW$4:HW$21)+COUNTIF(HW13:HW$21,HW13)-1,"")</f>
        <v>6</v>
      </c>
      <c r="IA13" s="2">
        <v>10</v>
      </c>
      <c r="IB13" s="3" t="s">
        <v>11</v>
      </c>
      <c r="IC13" s="6">
        <f t="shared" si="124"/>
        <v>9</v>
      </c>
      <c r="ID13" s="12" t="str">
        <f t="shared" si="47"/>
        <v>ELEVE.9</v>
      </c>
      <c r="IE13" s="17">
        <f t="shared" si="48"/>
        <v>0.5</v>
      </c>
      <c r="IF13" s="18" t="str">
        <f t="shared" si="125"/>
        <v>Satisfaisant</v>
      </c>
      <c r="IH13" s="4">
        <v>10</v>
      </c>
      <c r="II13" s="3" t="s">
        <v>11</v>
      </c>
      <c r="IJ13" s="4">
        <v>3</v>
      </c>
      <c r="IK13" s="4">
        <v>3</v>
      </c>
      <c r="IL13" s="5">
        <f t="shared" si="126"/>
        <v>1</v>
      </c>
      <c r="IM13" s="18" t="str">
        <f t="shared" si="127"/>
        <v>Très Bien</v>
      </c>
      <c r="IN13" s="20">
        <f t="shared" si="49"/>
        <v>2</v>
      </c>
      <c r="IO13" s="2">
        <f>IFERROR(RANK(IL13,IL$4:IL$21)+COUNTIF(IL13:IL$21,IL13)-1,"")</f>
        <v>3</v>
      </c>
      <c r="IP13" s="2">
        <v>10</v>
      </c>
      <c r="IQ13" s="3" t="s">
        <v>11</v>
      </c>
      <c r="IR13" s="6">
        <f t="shared" si="128"/>
        <v>11</v>
      </c>
      <c r="IS13" s="12" t="str">
        <f t="shared" si="50"/>
        <v>ELEVE.11</v>
      </c>
      <c r="IT13" s="17">
        <f t="shared" si="51"/>
        <v>0.5</v>
      </c>
      <c r="IU13" s="18" t="str">
        <f t="shared" si="129"/>
        <v>Satisfaisant</v>
      </c>
      <c r="IW13" s="4">
        <v>10</v>
      </c>
      <c r="IX13" s="3" t="s">
        <v>11</v>
      </c>
      <c r="IY13" s="4">
        <v>1</v>
      </c>
      <c r="IZ13" s="4">
        <v>0</v>
      </c>
      <c r="JA13" s="5">
        <f t="shared" si="130"/>
        <v>0</v>
      </c>
      <c r="JB13" s="18" t="str">
        <f t="shared" si="131"/>
        <v>Nul</v>
      </c>
      <c r="JC13" s="20">
        <f t="shared" si="52"/>
        <v>0</v>
      </c>
      <c r="JD13" s="2">
        <f>IFERROR(RANK(JA13,JA$4:JA$21)+COUNTIF(JA13:JA$21,JA13)-1,"")</f>
        <v>15</v>
      </c>
      <c r="JE13" s="2">
        <v>10</v>
      </c>
      <c r="JF13" s="3" t="s">
        <v>11</v>
      </c>
      <c r="JG13" s="6">
        <f t="shared" si="132"/>
        <v>13</v>
      </c>
      <c r="JH13" s="12" t="str">
        <f t="shared" si="53"/>
        <v>ELEVE.13</v>
      </c>
      <c r="JI13" s="17">
        <f t="shared" si="54"/>
        <v>0.33333333333333331</v>
      </c>
      <c r="JJ13" s="18" t="str">
        <f t="shared" si="133"/>
        <v>A Améliorer</v>
      </c>
      <c r="JL13" s="4">
        <v>10</v>
      </c>
      <c r="JM13" s="3" t="s">
        <v>11</v>
      </c>
      <c r="JN13" s="4">
        <v>1</v>
      </c>
      <c r="JO13" s="4">
        <v>0</v>
      </c>
      <c r="JP13" s="5">
        <f t="shared" si="134"/>
        <v>0</v>
      </c>
      <c r="JQ13" s="18" t="str">
        <f t="shared" si="135"/>
        <v>Nul</v>
      </c>
      <c r="JR13" s="20">
        <f t="shared" si="55"/>
        <v>0</v>
      </c>
      <c r="JS13" s="2">
        <f>IFERROR(RANK(JP13,JP$4:JP$21)+COUNTIF(JP13:JP$21,JP13)-1,"")</f>
        <v>16</v>
      </c>
      <c r="JT13" s="2">
        <v>10</v>
      </c>
      <c r="JU13" s="3" t="s">
        <v>11</v>
      </c>
      <c r="JV13" s="6">
        <f t="shared" si="136"/>
        <v>7</v>
      </c>
      <c r="JW13" s="12" t="str">
        <f t="shared" si="56"/>
        <v>ELEVE.7</v>
      </c>
      <c r="JX13" s="17">
        <f t="shared" si="57"/>
        <v>0.4</v>
      </c>
      <c r="JY13" s="18" t="str">
        <f t="shared" si="137"/>
        <v>Moyen</v>
      </c>
      <c r="KA13" s="4">
        <v>10</v>
      </c>
      <c r="KB13" s="3" t="s">
        <v>11</v>
      </c>
      <c r="KC13" s="4">
        <v>3</v>
      </c>
      <c r="KD13" s="4">
        <v>0</v>
      </c>
      <c r="KE13" s="5">
        <f t="shared" si="138"/>
        <v>0</v>
      </c>
      <c r="KF13" s="18" t="str">
        <f t="shared" si="139"/>
        <v>Nul</v>
      </c>
      <c r="KG13" s="20">
        <f t="shared" si="58"/>
        <v>0</v>
      </c>
      <c r="KH13" s="2">
        <f>IFERROR(RANK(KE13,KE$4:KE$21)+COUNTIF(KE13:KE$21,KE13)-1,"")</f>
        <v>16</v>
      </c>
      <c r="KI13" s="2">
        <v>10</v>
      </c>
      <c r="KJ13" s="3" t="s">
        <v>11</v>
      </c>
      <c r="KK13" s="6">
        <f t="shared" si="140"/>
        <v>14</v>
      </c>
      <c r="KL13" s="12" t="str">
        <f t="shared" si="59"/>
        <v>ELEVE.14</v>
      </c>
      <c r="KM13" s="17">
        <f t="shared" si="60"/>
        <v>0.33333333333333331</v>
      </c>
      <c r="KN13" s="18" t="str">
        <f t="shared" si="141"/>
        <v>A Améliorer</v>
      </c>
      <c r="KO13" s="24"/>
      <c r="KP13" s="4">
        <v>10</v>
      </c>
      <c r="KQ13" s="3" t="s">
        <v>11</v>
      </c>
      <c r="KR13" s="4">
        <f t="shared" si="142"/>
        <v>58</v>
      </c>
      <c r="KS13" s="4">
        <f t="shared" si="143"/>
        <v>35</v>
      </c>
      <c r="KT13" s="5">
        <f t="shared" si="144"/>
        <v>0.60344827586206895</v>
      </c>
      <c r="KU13" s="2">
        <f>IFERROR(RANK(KT13,KT$4:KT$21)+COUNTIF(KT13:KT$21,KT13)-1,"")</f>
        <v>7</v>
      </c>
      <c r="KV13" s="2">
        <v>10</v>
      </c>
      <c r="KW13" s="3" t="s">
        <v>11</v>
      </c>
      <c r="KX13" s="6">
        <f t="shared" si="145"/>
        <v>16</v>
      </c>
      <c r="KY13" s="12" t="str">
        <f t="shared" si="61"/>
        <v>ELEVE.16</v>
      </c>
      <c r="KZ13" s="17">
        <f t="shared" si="62"/>
        <v>0.5161290322580645</v>
      </c>
      <c r="LA13" s="18" t="str">
        <f t="shared" si="146"/>
        <v>Satisfaisant</v>
      </c>
    </row>
    <row r="14" spans="2:313" ht="15.75">
      <c r="B14" s="4">
        <v>11</v>
      </c>
      <c r="C14" s="3" t="s">
        <v>12</v>
      </c>
      <c r="D14" s="4">
        <v>5</v>
      </c>
      <c r="E14" s="4">
        <v>4</v>
      </c>
      <c r="F14" s="5">
        <f t="shared" si="63"/>
        <v>0.8</v>
      </c>
      <c r="G14" s="18" t="str">
        <f t="shared" si="64"/>
        <v>Très Bien</v>
      </c>
      <c r="H14" s="20">
        <f t="shared" si="0"/>
        <v>2</v>
      </c>
      <c r="I14" s="2">
        <f>IFERROR(RANK(F14,$F$4:$F$21)+COUNTIF(F14:F$21,F14)-1,"")</f>
        <v>4</v>
      </c>
      <c r="J14" s="2">
        <v>11</v>
      </c>
      <c r="K14" s="3" t="s">
        <v>12</v>
      </c>
      <c r="L14" s="6">
        <f t="shared" si="65"/>
        <v>10</v>
      </c>
      <c r="M14" s="12" t="str">
        <f t="shared" si="1"/>
        <v>ELEVE.10</v>
      </c>
      <c r="N14" s="5">
        <f t="shared" si="2"/>
        <v>0.33333333333333331</v>
      </c>
      <c r="O14" s="18" t="str">
        <f t="shared" si="66"/>
        <v>A Améliorer</v>
      </c>
      <c r="Q14" s="4">
        <v>11</v>
      </c>
      <c r="R14" s="3" t="s">
        <v>12</v>
      </c>
      <c r="S14" s="4">
        <v>4</v>
      </c>
      <c r="T14" s="4">
        <v>4</v>
      </c>
      <c r="U14" s="5">
        <f t="shared" si="67"/>
        <v>1</v>
      </c>
      <c r="V14" s="18" t="str">
        <f t="shared" si="68"/>
        <v>Très Bien</v>
      </c>
      <c r="W14" s="20">
        <f t="shared" si="3"/>
        <v>2</v>
      </c>
      <c r="X14" s="2">
        <f>IFERROR(RANK(U14,U$4:U$21)+COUNTIF(U14:U$21,U14)-1,"")</f>
        <v>3</v>
      </c>
      <c r="Y14" s="2">
        <v>11</v>
      </c>
      <c r="Z14" s="3" t="s">
        <v>12</v>
      </c>
      <c r="AA14" s="6">
        <f t="shared" si="69"/>
        <v>9</v>
      </c>
      <c r="AB14" s="12" t="str">
        <f t="shared" si="4"/>
        <v>ELEVE.9</v>
      </c>
      <c r="AC14" s="17">
        <f t="shared" si="5"/>
        <v>0.4</v>
      </c>
      <c r="AD14" s="18" t="str">
        <f t="shared" si="70"/>
        <v>Moyen</v>
      </c>
      <c r="AE14"/>
      <c r="AF14" s="4">
        <v>11</v>
      </c>
      <c r="AG14" s="3" t="s">
        <v>12</v>
      </c>
      <c r="AH14" s="4">
        <v>4</v>
      </c>
      <c r="AI14" s="4">
        <v>2</v>
      </c>
      <c r="AJ14" s="5">
        <f t="shared" si="71"/>
        <v>0.5</v>
      </c>
      <c r="AK14" s="18" t="str">
        <f t="shared" si="72"/>
        <v>Satisfaisant</v>
      </c>
      <c r="AL14" s="20">
        <f t="shared" si="6"/>
        <v>0</v>
      </c>
      <c r="AM14" s="2">
        <f>IFERROR(RANK(AJ14,AJ$4:AJ$21)+COUNTIF(AJ14:AJ$21,AJ14)-1,"")</f>
        <v>7</v>
      </c>
      <c r="AN14" s="2">
        <v>11</v>
      </c>
      <c r="AO14" s="3" t="s">
        <v>12</v>
      </c>
      <c r="AP14" s="6">
        <f t="shared" si="73"/>
        <v>8</v>
      </c>
      <c r="AQ14" s="12" t="str">
        <f t="shared" si="7"/>
        <v>ELEVE.8</v>
      </c>
      <c r="AR14" s="17">
        <f t="shared" si="8"/>
        <v>0.33333333333333331</v>
      </c>
      <c r="AS14" s="18" t="str">
        <f t="shared" si="74"/>
        <v>A Améliorer</v>
      </c>
      <c r="AU14" s="4">
        <v>11</v>
      </c>
      <c r="AV14" s="3" t="s">
        <v>12</v>
      </c>
      <c r="AW14" s="4">
        <v>3</v>
      </c>
      <c r="AX14" s="4">
        <v>2</v>
      </c>
      <c r="AY14" s="5">
        <f t="shared" si="75"/>
        <v>0.66666666666666663</v>
      </c>
      <c r="AZ14" s="18" t="str">
        <f t="shared" si="76"/>
        <v>Bien</v>
      </c>
      <c r="BA14" s="20">
        <f t="shared" si="9"/>
        <v>1</v>
      </c>
      <c r="BB14" s="2">
        <f>IFERROR(RANK(AY14,AY$4:AY$21)+COUNTIF(AY14:AY$21,AY14)-1,"")</f>
        <v>5</v>
      </c>
      <c r="BC14" s="2">
        <v>11</v>
      </c>
      <c r="BD14" s="3" t="s">
        <v>12</v>
      </c>
      <c r="BE14" s="6">
        <f t="shared" si="77"/>
        <v>5</v>
      </c>
      <c r="BF14" s="12" t="str">
        <f t="shared" si="10"/>
        <v>ELEVE.5</v>
      </c>
      <c r="BG14" s="17">
        <f t="shared" si="11"/>
        <v>0.4</v>
      </c>
      <c r="BH14" s="18" t="str">
        <f t="shared" si="78"/>
        <v>Moyen</v>
      </c>
      <c r="BJ14" s="4">
        <v>11</v>
      </c>
      <c r="BK14" s="3" t="s">
        <v>12</v>
      </c>
      <c r="BL14" s="4">
        <v>3</v>
      </c>
      <c r="BM14" s="4">
        <v>2</v>
      </c>
      <c r="BN14" s="5">
        <f t="shared" si="79"/>
        <v>0.66666666666666663</v>
      </c>
      <c r="BO14" s="18" t="str">
        <f t="shared" si="80"/>
        <v>Bien</v>
      </c>
      <c r="BP14" s="20">
        <f t="shared" si="12"/>
        <v>1</v>
      </c>
      <c r="BQ14" s="2">
        <f>IFERROR(RANK(BN14,BN$4:BN$21)+COUNTIF(BN14:BN$21,BN14)-1,"")</f>
        <v>4</v>
      </c>
      <c r="BR14" s="2">
        <v>11</v>
      </c>
      <c r="BS14" s="3" t="s">
        <v>12</v>
      </c>
      <c r="BT14" s="6">
        <f t="shared" si="81"/>
        <v>3</v>
      </c>
      <c r="BU14" s="12" t="str">
        <f t="shared" si="13"/>
        <v>ELEVE.3</v>
      </c>
      <c r="BV14" s="17">
        <f t="shared" si="14"/>
        <v>0.25</v>
      </c>
      <c r="BW14" s="18" t="str">
        <f t="shared" si="82"/>
        <v>Nul</v>
      </c>
      <c r="BY14" s="4">
        <v>11</v>
      </c>
      <c r="BZ14" s="3" t="s">
        <v>12</v>
      </c>
      <c r="CA14" s="4">
        <v>5</v>
      </c>
      <c r="CB14" s="4">
        <v>2</v>
      </c>
      <c r="CC14" s="5">
        <f t="shared" si="83"/>
        <v>0.4</v>
      </c>
      <c r="CD14" s="18" t="str">
        <f t="shared" si="84"/>
        <v>Moyen</v>
      </c>
      <c r="CE14" s="20">
        <f t="shared" si="15"/>
        <v>0</v>
      </c>
      <c r="CF14" s="2">
        <f>IFERROR(RANK(CC14,CC$4:CC$21)+COUNTIF(CC14:CC$21,CC14)-1,"")</f>
        <v>9</v>
      </c>
      <c r="CG14" s="2">
        <v>11</v>
      </c>
      <c r="CH14" s="3" t="s">
        <v>12</v>
      </c>
      <c r="CI14" s="6">
        <f t="shared" si="85"/>
        <v>12</v>
      </c>
      <c r="CJ14" s="12" t="str">
        <f t="shared" si="16"/>
        <v>ELEVE.12</v>
      </c>
      <c r="CK14" s="17">
        <f t="shared" si="17"/>
        <v>0.33333333333333331</v>
      </c>
      <c r="CL14" s="18" t="str">
        <f t="shared" si="86"/>
        <v>A Améliorer</v>
      </c>
      <c r="CN14" s="4">
        <v>11</v>
      </c>
      <c r="CO14" s="3" t="s">
        <v>12</v>
      </c>
      <c r="CP14" s="4">
        <v>4</v>
      </c>
      <c r="CQ14" s="4">
        <v>1</v>
      </c>
      <c r="CR14" s="5">
        <f t="shared" si="87"/>
        <v>0.25</v>
      </c>
      <c r="CS14" s="18" t="str">
        <f t="shared" si="88"/>
        <v>Nul</v>
      </c>
      <c r="CT14" s="20">
        <f t="shared" si="18"/>
        <v>0</v>
      </c>
      <c r="CU14" s="2">
        <f>IFERROR(RANK(CR14,CR$4:CR$21)+COUNTIF(CR14:CR$21,CR14)-1,"")</f>
        <v>15</v>
      </c>
      <c r="CV14" s="2">
        <v>11</v>
      </c>
      <c r="CW14" s="3" t="s">
        <v>12</v>
      </c>
      <c r="CX14" s="6">
        <f t="shared" si="19"/>
        <v>5</v>
      </c>
      <c r="CY14" s="12" t="str">
        <f t="shared" si="20"/>
        <v>ELEVE.5</v>
      </c>
      <c r="CZ14" s="17">
        <f t="shared" si="21"/>
        <v>0.4</v>
      </c>
      <c r="DA14" s="18" t="str">
        <f t="shared" si="89"/>
        <v>Moyen</v>
      </c>
      <c r="DC14" s="4">
        <v>11</v>
      </c>
      <c r="DD14" s="3" t="s">
        <v>12</v>
      </c>
      <c r="DE14" s="4">
        <v>1</v>
      </c>
      <c r="DF14" s="4">
        <v>0</v>
      </c>
      <c r="DG14" s="5">
        <f t="shared" si="90"/>
        <v>0</v>
      </c>
      <c r="DH14" s="18" t="str">
        <f t="shared" si="91"/>
        <v>Nul</v>
      </c>
      <c r="DI14" s="20">
        <f t="shared" si="22"/>
        <v>0</v>
      </c>
      <c r="DJ14" s="2">
        <f>IFERROR(RANK(DG14,DG$4:DG$21)+COUNTIF(DG14:DG$21,DG14)-1,"")</f>
        <v>17</v>
      </c>
      <c r="DK14" s="2">
        <v>11</v>
      </c>
      <c r="DL14" s="3" t="s">
        <v>12</v>
      </c>
      <c r="DM14" s="6">
        <f t="shared" si="92"/>
        <v>3</v>
      </c>
      <c r="DN14" s="12" t="str">
        <f t="shared" si="23"/>
        <v>ELEVE.3</v>
      </c>
      <c r="DO14" s="17">
        <f t="shared" si="24"/>
        <v>0.33333333333333331</v>
      </c>
      <c r="DP14" s="18" t="str">
        <f t="shared" si="93"/>
        <v>A Améliorer</v>
      </c>
      <c r="DR14" s="4">
        <v>11</v>
      </c>
      <c r="DS14" s="3" t="s">
        <v>12</v>
      </c>
      <c r="DT14" s="4">
        <v>2</v>
      </c>
      <c r="DU14" s="4">
        <v>0</v>
      </c>
      <c r="DV14" s="5">
        <f t="shared" si="94"/>
        <v>0</v>
      </c>
      <c r="DW14" s="18" t="str">
        <f t="shared" si="95"/>
        <v>Nul</v>
      </c>
      <c r="DX14" s="20">
        <f t="shared" si="25"/>
        <v>0</v>
      </c>
      <c r="DY14" s="2">
        <f>IFERROR(RANK(DV14,DV$4:DV$21)+COUNTIF(DV14:DV$21,DV14)-1,"")</f>
        <v>16</v>
      </c>
      <c r="DZ14" s="2">
        <v>11</v>
      </c>
      <c r="EA14" s="3" t="s">
        <v>12</v>
      </c>
      <c r="EB14" s="6">
        <f t="shared" si="96"/>
        <v>10</v>
      </c>
      <c r="EC14" s="12" t="str">
        <f t="shared" si="26"/>
        <v>ELEVE.10</v>
      </c>
      <c r="ED14" s="17">
        <f t="shared" si="27"/>
        <v>0.33333333333333331</v>
      </c>
      <c r="EE14" s="18" t="str">
        <f t="shared" si="97"/>
        <v>A Améliorer</v>
      </c>
      <c r="EG14" s="4">
        <v>11</v>
      </c>
      <c r="EH14" s="3" t="s">
        <v>12</v>
      </c>
      <c r="EI14" s="4">
        <v>3</v>
      </c>
      <c r="EJ14" s="4">
        <v>2</v>
      </c>
      <c r="EK14" s="5">
        <f t="shared" si="98"/>
        <v>0.66666666666666663</v>
      </c>
      <c r="EL14" s="18" t="str">
        <f t="shared" si="99"/>
        <v>Bien</v>
      </c>
      <c r="EM14" s="20">
        <f t="shared" si="28"/>
        <v>1</v>
      </c>
      <c r="EN14" s="2">
        <f>IFERROR(RANK(EK14,EK$4:EK$21)+COUNTIF(EK14:EK$21,EK14)-1,"")</f>
        <v>5</v>
      </c>
      <c r="EO14" s="2">
        <v>11</v>
      </c>
      <c r="EP14" s="3" t="s">
        <v>12</v>
      </c>
      <c r="EQ14" s="6">
        <f t="shared" si="100"/>
        <v>18</v>
      </c>
      <c r="ER14" s="12" t="str">
        <f t="shared" si="29"/>
        <v>ELEVE.18</v>
      </c>
      <c r="ES14" s="17">
        <f t="shared" si="30"/>
        <v>0.33333333333333331</v>
      </c>
      <c r="ET14" s="18" t="str">
        <f t="shared" si="101"/>
        <v>A Améliorer</v>
      </c>
      <c r="EV14" s="4">
        <v>11</v>
      </c>
      <c r="EW14" s="3" t="s">
        <v>12</v>
      </c>
      <c r="EX14" s="4">
        <v>3</v>
      </c>
      <c r="EY14" s="4">
        <v>2</v>
      </c>
      <c r="EZ14" s="5">
        <f t="shared" si="102"/>
        <v>0.66666666666666663</v>
      </c>
      <c r="FA14" s="18" t="str">
        <f t="shared" si="103"/>
        <v>Bien</v>
      </c>
      <c r="FB14" s="20">
        <f t="shared" si="31"/>
        <v>1</v>
      </c>
      <c r="FC14" s="2">
        <f>IFERROR(RANK(EZ14,EZ$4:EZ$21)+COUNTIF(EZ14:EZ$21,EZ14)-1,"")</f>
        <v>2</v>
      </c>
      <c r="FD14" s="2">
        <v>11</v>
      </c>
      <c r="FE14" s="3" t="s">
        <v>12</v>
      </c>
      <c r="FF14" s="6">
        <f t="shared" si="104"/>
        <v>9</v>
      </c>
      <c r="FG14" s="12" t="str">
        <f t="shared" si="32"/>
        <v>ELEVE.9</v>
      </c>
      <c r="FH14" s="17">
        <f t="shared" si="33"/>
        <v>0.25</v>
      </c>
      <c r="FI14" s="18" t="str">
        <f t="shared" si="105"/>
        <v>Nul</v>
      </c>
      <c r="FK14" s="4">
        <v>11</v>
      </c>
      <c r="FL14" s="3" t="s">
        <v>12</v>
      </c>
      <c r="FM14" s="4">
        <v>5</v>
      </c>
      <c r="FN14" s="4">
        <v>3</v>
      </c>
      <c r="FO14" s="5">
        <f t="shared" si="106"/>
        <v>0.6</v>
      </c>
      <c r="FP14" s="18" t="str">
        <f t="shared" si="107"/>
        <v>Bien</v>
      </c>
      <c r="FQ14" s="20">
        <f t="shared" si="34"/>
        <v>1</v>
      </c>
      <c r="FR14" s="2">
        <f>IFERROR(RANK(FO14,FO$4:FO$21)+COUNTIF(FO14:FO$21,FO14)-1,"")</f>
        <v>5</v>
      </c>
      <c r="FS14" s="2">
        <v>11</v>
      </c>
      <c r="FT14" s="3" t="s">
        <v>12</v>
      </c>
      <c r="FU14" s="6">
        <f t="shared" si="108"/>
        <v>12</v>
      </c>
      <c r="FV14" s="12" t="str">
        <f t="shared" si="35"/>
        <v>ELEVE.12</v>
      </c>
      <c r="FW14" s="17">
        <f t="shared" si="36"/>
        <v>0.25</v>
      </c>
      <c r="FX14" s="18" t="str">
        <f t="shared" si="109"/>
        <v>Nul</v>
      </c>
      <c r="FZ14" s="4">
        <v>11</v>
      </c>
      <c r="GA14" s="3" t="s">
        <v>12</v>
      </c>
      <c r="GB14" s="4">
        <v>2</v>
      </c>
      <c r="GC14" s="4">
        <v>1</v>
      </c>
      <c r="GD14" s="5">
        <f t="shared" si="110"/>
        <v>0.5</v>
      </c>
      <c r="GE14" s="18" t="str">
        <f t="shared" si="111"/>
        <v>Satisfaisant</v>
      </c>
      <c r="GF14" s="20">
        <f t="shared" si="37"/>
        <v>0</v>
      </c>
      <c r="GG14" s="2">
        <f>IFERROR(RANK(GD14,GD$4:GD$21)+COUNTIF(GD14:GD$21,GD14)-1,"")</f>
        <v>7</v>
      </c>
      <c r="GH14" s="2">
        <v>11</v>
      </c>
      <c r="GI14" s="3" t="s">
        <v>12</v>
      </c>
      <c r="GJ14" s="6">
        <f t="shared" si="112"/>
        <v>18</v>
      </c>
      <c r="GK14" s="12" t="str">
        <f t="shared" si="38"/>
        <v>ELEVE.18</v>
      </c>
      <c r="GL14" s="17">
        <f t="shared" si="39"/>
        <v>0.33333333333333331</v>
      </c>
      <c r="GM14" s="18" t="str">
        <f t="shared" si="113"/>
        <v>A Améliorer</v>
      </c>
      <c r="GO14" s="4">
        <v>11</v>
      </c>
      <c r="GP14" s="3" t="s">
        <v>12</v>
      </c>
      <c r="GQ14" s="4">
        <v>3</v>
      </c>
      <c r="GR14" s="4">
        <v>0</v>
      </c>
      <c r="GS14" s="5">
        <f t="shared" si="114"/>
        <v>0</v>
      </c>
      <c r="GT14" s="18" t="str">
        <f t="shared" si="115"/>
        <v>Nul</v>
      </c>
      <c r="GU14" s="20">
        <f t="shared" si="40"/>
        <v>0</v>
      </c>
      <c r="GV14" s="2">
        <f>IFERROR(RANK(GS14,GS$4:GS$21)+COUNTIF(GS14:GS$21,GS14)-1,"")</f>
        <v>16</v>
      </c>
      <c r="GW14" s="2">
        <v>11</v>
      </c>
      <c r="GX14" s="3" t="s">
        <v>12</v>
      </c>
      <c r="GY14" s="6">
        <f t="shared" si="116"/>
        <v>14</v>
      </c>
      <c r="GZ14" s="12" t="str">
        <f t="shared" si="41"/>
        <v>ELEVE.14</v>
      </c>
      <c r="HA14" s="17">
        <f t="shared" si="42"/>
        <v>0.33333333333333331</v>
      </c>
      <c r="HB14" s="18" t="str">
        <f t="shared" si="117"/>
        <v>A Améliorer</v>
      </c>
      <c r="HD14" s="4">
        <v>11</v>
      </c>
      <c r="HE14" s="3" t="s">
        <v>12</v>
      </c>
      <c r="HF14" s="4">
        <v>2</v>
      </c>
      <c r="HG14" s="4">
        <v>0</v>
      </c>
      <c r="HH14" s="5">
        <f t="shared" si="118"/>
        <v>0</v>
      </c>
      <c r="HI14" s="18" t="str">
        <f t="shared" si="119"/>
        <v>Nul</v>
      </c>
      <c r="HJ14" s="20">
        <f t="shared" si="43"/>
        <v>0</v>
      </c>
      <c r="HK14" s="2">
        <f>IFERROR(RANK(HH14,HH$4:HH$21)+COUNTIF(HH14:HH$21,HH14)-1,"")</f>
        <v>15</v>
      </c>
      <c r="HL14" s="2">
        <v>11</v>
      </c>
      <c r="HM14" s="3" t="s">
        <v>12</v>
      </c>
      <c r="HN14" s="6">
        <f t="shared" si="120"/>
        <v>7</v>
      </c>
      <c r="HO14" s="12" t="str">
        <f t="shared" si="44"/>
        <v>ELEVE.7</v>
      </c>
      <c r="HP14" s="17">
        <f t="shared" si="45"/>
        <v>0.33333333333333331</v>
      </c>
      <c r="HQ14" s="18" t="str">
        <f t="shared" si="121"/>
        <v>A Améliorer</v>
      </c>
      <c r="HS14" s="4">
        <v>11</v>
      </c>
      <c r="HT14" s="3" t="s">
        <v>12</v>
      </c>
      <c r="HU14" s="4">
        <v>2</v>
      </c>
      <c r="HV14" s="4">
        <v>1</v>
      </c>
      <c r="HW14" s="5">
        <f t="shared" si="122"/>
        <v>0.5</v>
      </c>
      <c r="HX14" s="18" t="str">
        <f t="shared" si="123"/>
        <v>Satisfaisant</v>
      </c>
      <c r="HY14" s="20">
        <f t="shared" si="46"/>
        <v>0</v>
      </c>
      <c r="HZ14" s="2">
        <f>IFERROR(RANK(HW14,HW$4:HW$21)+COUNTIF(HW14:HW$21,HW14)-1,"")</f>
        <v>9</v>
      </c>
      <c r="IA14" s="2">
        <v>11</v>
      </c>
      <c r="IB14" s="3" t="s">
        <v>12</v>
      </c>
      <c r="IC14" s="6">
        <f t="shared" si="124"/>
        <v>15</v>
      </c>
      <c r="ID14" s="12" t="str">
        <f t="shared" si="47"/>
        <v>ELEVE.15</v>
      </c>
      <c r="IE14" s="17">
        <f t="shared" si="48"/>
        <v>0.4</v>
      </c>
      <c r="IF14" s="18" t="str">
        <f t="shared" si="125"/>
        <v>Moyen</v>
      </c>
      <c r="IH14" s="4">
        <v>11</v>
      </c>
      <c r="II14" s="3" t="s">
        <v>12</v>
      </c>
      <c r="IJ14" s="4">
        <v>2</v>
      </c>
      <c r="IK14" s="4">
        <v>1</v>
      </c>
      <c r="IL14" s="5">
        <f t="shared" si="126"/>
        <v>0.5</v>
      </c>
      <c r="IM14" s="18" t="str">
        <f t="shared" si="127"/>
        <v>Satisfaisant</v>
      </c>
      <c r="IN14" s="20">
        <f t="shared" si="49"/>
        <v>0</v>
      </c>
      <c r="IO14" s="2">
        <f>IFERROR(RANK(IL14,IL$4:IL$21)+COUNTIF(IL14:IL$21,IL14)-1,"")</f>
        <v>10</v>
      </c>
      <c r="IP14" s="2">
        <v>11</v>
      </c>
      <c r="IQ14" s="3" t="s">
        <v>12</v>
      </c>
      <c r="IR14" s="6">
        <f t="shared" si="128"/>
        <v>9</v>
      </c>
      <c r="IS14" s="12" t="str">
        <f t="shared" si="50"/>
        <v>ELEVE.9</v>
      </c>
      <c r="IT14" s="17">
        <f t="shared" si="51"/>
        <v>0.5</v>
      </c>
      <c r="IU14" s="18" t="str">
        <f t="shared" si="129"/>
        <v>Satisfaisant</v>
      </c>
      <c r="IW14" s="4">
        <v>11</v>
      </c>
      <c r="IX14" s="3" t="s">
        <v>12</v>
      </c>
      <c r="IY14" s="4">
        <v>2</v>
      </c>
      <c r="IZ14" s="4">
        <v>1</v>
      </c>
      <c r="JA14" s="5">
        <f t="shared" si="130"/>
        <v>0.5</v>
      </c>
      <c r="JB14" s="18" t="str">
        <f t="shared" si="131"/>
        <v>Satisfaisant</v>
      </c>
      <c r="JC14" s="20">
        <f t="shared" si="52"/>
        <v>0</v>
      </c>
      <c r="JD14" s="2">
        <f>IFERROR(RANK(JA14,JA$4:JA$21)+COUNTIF(JA14:JA$21,JA14)-1,"")</f>
        <v>4</v>
      </c>
      <c r="JE14" s="2">
        <v>11</v>
      </c>
      <c r="JF14" s="3" t="s">
        <v>12</v>
      </c>
      <c r="JG14" s="6">
        <f t="shared" si="132"/>
        <v>2</v>
      </c>
      <c r="JH14" s="12" t="str">
        <f t="shared" si="53"/>
        <v>ELEVE.2</v>
      </c>
      <c r="JI14" s="17">
        <f t="shared" si="54"/>
        <v>0.25</v>
      </c>
      <c r="JJ14" s="18" t="str">
        <f t="shared" si="133"/>
        <v>Nul</v>
      </c>
      <c r="JL14" s="4">
        <v>11</v>
      </c>
      <c r="JM14" s="3" t="s">
        <v>12</v>
      </c>
      <c r="JN14" s="4">
        <v>3</v>
      </c>
      <c r="JO14" s="4">
        <v>1</v>
      </c>
      <c r="JP14" s="5">
        <f t="shared" si="134"/>
        <v>0.33333333333333331</v>
      </c>
      <c r="JQ14" s="18" t="str">
        <f t="shared" si="135"/>
        <v>A Améliorer</v>
      </c>
      <c r="JR14" s="20">
        <f t="shared" si="55"/>
        <v>0</v>
      </c>
      <c r="JS14" s="2">
        <f>IFERROR(RANK(JP14,JP$4:JP$21)+COUNTIF(JP14:JP$21,JP14)-1,"")</f>
        <v>11</v>
      </c>
      <c r="JT14" s="2">
        <v>11</v>
      </c>
      <c r="JU14" s="3" t="s">
        <v>12</v>
      </c>
      <c r="JV14" s="6">
        <f t="shared" si="136"/>
        <v>11</v>
      </c>
      <c r="JW14" s="12" t="str">
        <f t="shared" si="56"/>
        <v>ELEVE.11</v>
      </c>
      <c r="JX14" s="17">
        <f t="shared" si="57"/>
        <v>0.33333333333333331</v>
      </c>
      <c r="JY14" s="18" t="str">
        <f t="shared" si="137"/>
        <v>A Améliorer</v>
      </c>
      <c r="KA14" s="4">
        <v>11</v>
      </c>
      <c r="KB14" s="3" t="s">
        <v>12</v>
      </c>
      <c r="KC14" s="4">
        <v>5</v>
      </c>
      <c r="KD14" s="4">
        <v>1</v>
      </c>
      <c r="KE14" s="5">
        <f t="shared" si="138"/>
        <v>0.2</v>
      </c>
      <c r="KF14" s="18" t="str">
        <f t="shared" si="139"/>
        <v>Nul</v>
      </c>
      <c r="KG14" s="20">
        <f t="shared" si="58"/>
        <v>0</v>
      </c>
      <c r="KH14" s="2">
        <f>IFERROR(RANK(KE14,KE$4:KE$21)+COUNTIF(KE14:KE$21,KE14)-1,"")</f>
        <v>13</v>
      </c>
      <c r="KI14" s="2">
        <v>11</v>
      </c>
      <c r="KJ14" s="3" t="s">
        <v>12</v>
      </c>
      <c r="KK14" s="6">
        <f t="shared" si="140"/>
        <v>9</v>
      </c>
      <c r="KL14" s="12" t="str">
        <f t="shared" si="59"/>
        <v>ELEVE.9</v>
      </c>
      <c r="KM14" s="17">
        <f t="shared" si="60"/>
        <v>0.33333333333333331</v>
      </c>
      <c r="KN14" s="18" t="str">
        <f t="shared" si="141"/>
        <v>A Améliorer</v>
      </c>
      <c r="KO14" s="24"/>
      <c r="KP14" s="4">
        <v>11</v>
      </c>
      <c r="KQ14" s="3" t="s">
        <v>12</v>
      </c>
      <c r="KR14" s="4">
        <f t="shared" si="142"/>
        <v>63</v>
      </c>
      <c r="KS14" s="4">
        <f t="shared" si="143"/>
        <v>40</v>
      </c>
      <c r="KT14" s="5">
        <f t="shared" si="144"/>
        <v>0.63492063492063489</v>
      </c>
      <c r="KU14" s="2">
        <f>IFERROR(RANK(KT14,KT$4:KT$21)+COUNTIF(KT14:KT$21,KT14)-1,"")</f>
        <v>6</v>
      </c>
      <c r="KV14" s="2">
        <v>11</v>
      </c>
      <c r="KW14" s="3" t="s">
        <v>12</v>
      </c>
      <c r="KX14" s="6">
        <f t="shared" si="145"/>
        <v>8</v>
      </c>
      <c r="KY14" s="12" t="str">
        <f t="shared" si="61"/>
        <v>ELEVE.8</v>
      </c>
      <c r="KZ14" s="17">
        <f t="shared" si="62"/>
        <v>0.5161290322580645</v>
      </c>
      <c r="LA14" s="18" t="str">
        <f t="shared" si="146"/>
        <v>Satisfaisant</v>
      </c>
    </row>
    <row r="15" spans="2:313" ht="15.75">
      <c r="B15" s="4">
        <v>12</v>
      </c>
      <c r="C15" s="3" t="s">
        <v>13</v>
      </c>
      <c r="D15" s="4">
        <v>4</v>
      </c>
      <c r="E15" s="4">
        <v>1</v>
      </c>
      <c r="F15" s="5">
        <f t="shared" si="63"/>
        <v>0.25</v>
      </c>
      <c r="G15" s="18" t="str">
        <f t="shared" si="64"/>
        <v>Nul</v>
      </c>
      <c r="H15" s="20">
        <f t="shared" si="0"/>
        <v>0</v>
      </c>
      <c r="I15" s="2">
        <f>IFERROR(RANK(F15,$F$4:$F$21)+COUNTIF(F15:F$21,F15)-1,"")</f>
        <v>13</v>
      </c>
      <c r="J15" s="2">
        <v>12</v>
      </c>
      <c r="K15" s="3" t="s">
        <v>13</v>
      </c>
      <c r="L15" s="6">
        <f t="shared" si="65"/>
        <v>8</v>
      </c>
      <c r="M15" s="12" t="str">
        <f t="shared" si="1"/>
        <v>ELEVE.8</v>
      </c>
      <c r="N15" s="5">
        <f t="shared" si="2"/>
        <v>0.33333333333333331</v>
      </c>
      <c r="O15" s="18" t="str">
        <f t="shared" si="66"/>
        <v>A Améliorer</v>
      </c>
      <c r="Q15" s="4">
        <v>12</v>
      </c>
      <c r="R15" s="3" t="s">
        <v>13</v>
      </c>
      <c r="S15" s="4">
        <v>1</v>
      </c>
      <c r="T15" s="4">
        <v>1</v>
      </c>
      <c r="U15" s="5">
        <f t="shared" si="67"/>
        <v>1</v>
      </c>
      <c r="V15" s="18" t="str">
        <f t="shared" si="68"/>
        <v>Très Bien</v>
      </c>
      <c r="W15" s="20">
        <f t="shared" si="3"/>
        <v>2</v>
      </c>
      <c r="X15" s="2">
        <f>IFERROR(RANK(U15,U$4:U$21)+COUNTIF(U15:U$21,U15)-1,"")</f>
        <v>2</v>
      </c>
      <c r="Y15" s="2">
        <v>12</v>
      </c>
      <c r="Z15" s="3" t="s">
        <v>13</v>
      </c>
      <c r="AA15" s="6">
        <f t="shared" si="69"/>
        <v>6</v>
      </c>
      <c r="AB15" s="12" t="str">
        <f t="shared" si="4"/>
        <v>ELEVE.6</v>
      </c>
      <c r="AC15" s="17">
        <f t="shared" si="5"/>
        <v>0.4</v>
      </c>
      <c r="AD15" s="18" t="str">
        <f t="shared" si="70"/>
        <v>Moyen</v>
      </c>
      <c r="AE15"/>
      <c r="AF15" s="4">
        <v>12</v>
      </c>
      <c r="AG15" s="3" t="s">
        <v>13</v>
      </c>
      <c r="AH15" s="4">
        <v>2</v>
      </c>
      <c r="AI15" s="4">
        <v>1</v>
      </c>
      <c r="AJ15" s="5">
        <f t="shared" si="71"/>
        <v>0.5</v>
      </c>
      <c r="AK15" s="18" t="str">
        <f t="shared" si="72"/>
        <v>Satisfaisant</v>
      </c>
      <c r="AL15" s="20">
        <f t="shared" si="6"/>
        <v>0</v>
      </c>
      <c r="AM15" s="2">
        <f>IFERROR(RANK(AJ15,AJ$4:AJ$21)+COUNTIF(AJ15:AJ$21,AJ15)-1,"")</f>
        <v>6</v>
      </c>
      <c r="AN15" s="2">
        <v>12</v>
      </c>
      <c r="AO15" s="3" t="s">
        <v>13</v>
      </c>
      <c r="AP15" s="6">
        <f t="shared" si="73"/>
        <v>14</v>
      </c>
      <c r="AQ15" s="12" t="str">
        <f t="shared" si="7"/>
        <v>ELEVE.14</v>
      </c>
      <c r="AR15" s="17">
        <f t="shared" si="8"/>
        <v>0.25</v>
      </c>
      <c r="AS15" s="18" t="str">
        <f t="shared" si="74"/>
        <v>Nul</v>
      </c>
      <c r="AU15" s="4">
        <v>12</v>
      </c>
      <c r="AV15" s="3" t="s">
        <v>13</v>
      </c>
      <c r="AW15" s="4">
        <v>1</v>
      </c>
      <c r="AX15" s="4">
        <v>0</v>
      </c>
      <c r="AY15" s="5">
        <f t="shared" si="75"/>
        <v>0</v>
      </c>
      <c r="AZ15" s="18" t="str">
        <f t="shared" si="76"/>
        <v>Nul</v>
      </c>
      <c r="BA15" s="20">
        <f t="shared" si="9"/>
        <v>0</v>
      </c>
      <c r="BB15" s="2">
        <f>IFERROR(RANK(AY15,AY$4:AY$21)+COUNTIF(AY15:AY$21,AY15)-1,"")</f>
        <v>18</v>
      </c>
      <c r="BC15" s="2">
        <v>12</v>
      </c>
      <c r="BD15" s="3" t="s">
        <v>13</v>
      </c>
      <c r="BE15" s="6">
        <f t="shared" si="77"/>
        <v>18</v>
      </c>
      <c r="BF15" s="12" t="str">
        <f t="shared" si="10"/>
        <v>ELEVE.18</v>
      </c>
      <c r="BG15" s="17">
        <f t="shared" si="11"/>
        <v>0.33333333333333331</v>
      </c>
      <c r="BH15" s="18" t="str">
        <f t="shared" si="78"/>
        <v>A Améliorer</v>
      </c>
      <c r="BJ15" s="4">
        <v>12</v>
      </c>
      <c r="BK15" s="3" t="s">
        <v>13</v>
      </c>
      <c r="BL15" s="4">
        <v>5</v>
      </c>
      <c r="BM15" s="4">
        <v>1</v>
      </c>
      <c r="BN15" s="5">
        <f t="shared" si="79"/>
        <v>0.2</v>
      </c>
      <c r="BO15" s="18" t="str">
        <f t="shared" si="80"/>
        <v>Nul</v>
      </c>
      <c r="BP15" s="20">
        <f t="shared" si="12"/>
        <v>0</v>
      </c>
      <c r="BQ15" s="2">
        <f>IFERROR(RANK(BN15,BN$4:BN$21)+COUNTIF(BN15:BN$21,BN15)-1,"")</f>
        <v>12</v>
      </c>
      <c r="BR15" s="2">
        <v>12</v>
      </c>
      <c r="BS15" s="3" t="s">
        <v>13</v>
      </c>
      <c r="BT15" s="6">
        <f t="shared" si="81"/>
        <v>12</v>
      </c>
      <c r="BU15" s="12" t="str">
        <f t="shared" si="13"/>
        <v>ELEVE.12</v>
      </c>
      <c r="BV15" s="17">
        <f t="shared" si="14"/>
        <v>0.2</v>
      </c>
      <c r="BW15" s="18" t="str">
        <f t="shared" si="82"/>
        <v>Nul</v>
      </c>
      <c r="BY15" s="4">
        <v>12</v>
      </c>
      <c r="BZ15" s="3" t="s">
        <v>13</v>
      </c>
      <c r="CA15" s="4">
        <v>3</v>
      </c>
      <c r="CB15" s="4">
        <v>1</v>
      </c>
      <c r="CC15" s="5">
        <f t="shared" si="83"/>
        <v>0.33333333333333331</v>
      </c>
      <c r="CD15" s="18" t="str">
        <f t="shared" si="84"/>
        <v>A Améliorer</v>
      </c>
      <c r="CE15" s="20">
        <f t="shared" si="15"/>
        <v>0</v>
      </c>
      <c r="CF15" s="2">
        <f>IFERROR(RANK(CC15,CC$4:CC$21)+COUNTIF(CC15:CC$21,CC15)-1,"")</f>
        <v>11</v>
      </c>
      <c r="CG15" s="2">
        <v>12</v>
      </c>
      <c r="CH15" s="3" t="s">
        <v>13</v>
      </c>
      <c r="CI15" s="6">
        <f t="shared" si="85"/>
        <v>6</v>
      </c>
      <c r="CJ15" s="12" t="str">
        <f t="shared" si="16"/>
        <v>ELEVE.6</v>
      </c>
      <c r="CK15" s="17">
        <f t="shared" si="17"/>
        <v>0.33333333333333331</v>
      </c>
      <c r="CL15" s="18" t="str">
        <f t="shared" si="86"/>
        <v>A Améliorer</v>
      </c>
      <c r="CN15" s="4">
        <v>12</v>
      </c>
      <c r="CO15" s="3" t="s">
        <v>13</v>
      </c>
      <c r="CP15" s="4">
        <v>1</v>
      </c>
      <c r="CQ15" s="4">
        <v>0</v>
      </c>
      <c r="CR15" s="5">
        <f t="shared" si="87"/>
        <v>0</v>
      </c>
      <c r="CS15" s="18" t="str">
        <f t="shared" si="88"/>
        <v>Nul</v>
      </c>
      <c r="CT15" s="20">
        <f t="shared" si="18"/>
        <v>0</v>
      </c>
      <c r="CU15" s="2">
        <f>IFERROR(RANK(CR15,CR$4:CR$21)+COUNTIF(CR15:CR$21,CR15)-1,"")</f>
        <v>17</v>
      </c>
      <c r="CV15" s="2">
        <v>12</v>
      </c>
      <c r="CW15" s="3" t="s">
        <v>13</v>
      </c>
      <c r="CX15" s="6">
        <f t="shared" si="19"/>
        <v>16</v>
      </c>
      <c r="CY15" s="12" t="str">
        <f t="shared" si="20"/>
        <v>ELEVE.16</v>
      </c>
      <c r="CZ15" s="17">
        <f t="shared" si="21"/>
        <v>0.33333333333333331</v>
      </c>
      <c r="DA15" s="18" t="str">
        <f t="shared" si="89"/>
        <v>A Améliorer</v>
      </c>
      <c r="DC15" s="4">
        <v>12</v>
      </c>
      <c r="DD15" s="3" t="s">
        <v>13</v>
      </c>
      <c r="DE15" s="4">
        <v>2</v>
      </c>
      <c r="DF15" s="4">
        <v>1</v>
      </c>
      <c r="DG15" s="5">
        <f t="shared" si="90"/>
        <v>0.5</v>
      </c>
      <c r="DH15" s="18" t="str">
        <f t="shared" si="91"/>
        <v>Satisfaisant</v>
      </c>
      <c r="DI15" s="20">
        <f t="shared" si="22"/>
        <v>0</v>
      </c>
      <c r="DJ15" s="2">
        <f>IFERROR(RANK(DG15,DG$4:DG$21)+COUNTIF(DG15:DG$21,DG15)-1,"")</f>
        <v>6</v>
      </c>
      <c r="DK15" s="2">
        <v>12</v>
      </c>
      <c r="DL15" s="3" t="s">
        <v>13</v>
      </c>
      <c r="DM15" s="6">
        <f t="shared" si="92"/>
        <v>14</v>
      </c>
      <c r="DN15" s="12" t="str">
        <f t="shared" si="23"/>
        <v>ELEVE.14</v>
      </c>
      <c r="DO15" s="17">
        <f t="shared" si="24"/>
        <v>0.25</v>
      </c>
      <c r="DP15" s="18" t="str">
        <f t="shared" si="93"/>
        <v>Nul</v>
      </c>
      <c r="DR15" s="4">
        <v>12</v>
      </c>
      <c r="DS15" s="3" t="s">
        <v>13</v>
      </c>
      <c r="DT15" s="4">
        <v>5</v>
      </c>
      <c r="DU15" s="4">
        <v>5</v>
      </c>
      <c r="DV15" s="5">
        <f t="shared" si="94"/>
        <v>1</v>
      </c>
      <c r="DW15" s="18" t="str">
        <f t="shared" si="95"/>
        <v>Très Bien</v>
      </c>
      <c r="DX15" s="20">
        <f t="shared" si="25"/>
        <v>2</v>
      </c>
      <c r="DY15" s="2">
        <f>IFERROR(RANK(DV15,DV$4:DV$21)+COUNTIF(DV15:DV$21,DV15)-1,"")</f>
        <v>1</v>
      </c>
      <c r="DZ15" s="2">
        <v>12</v>
      </c>
      <c r="EA15" s="3" t="s">
        <v>13</v>
      </c>
      <c r="EB15" s="6">
        <f t="shared" si="96"/>
        <v>4</v>
      </c>
      <c r="EC15" s="12" t="str">
        <f t="shared" si="26"/>
        <v>ELEVE.4</v>
      </c>
      <c r="ED15" s="17">
        <f t="shared" si="27"/>
        <v>0.33333333333333331</v>
      </c>
      <c r="EE15" s="18" t="str">
        <f t="shared" si="97"/>
        <v>A Améliorer</v>
      </c>
      <c r="EG15" s="4">
        <v>12</v>
      </c>
      <c r="EH15" s="3" t="s">
        <v>13</v>
      </c>
      <c r="EI15" s="4">
        <v>4</v>
      </c>
      <c r="EJ15" s="4">
        <v>1</v>
      </c>
      <c r="EK15" s="5">
        <f t="shared" si="98"/>
        <v>0.25</v>
      </c>
      <c r="EL15" s="18" t="str">
        <f t="shared" si="99"/>
        <v>Nul</v>
      </c>
      <c r="EM15" s="20">
        <f t="shared" si="28"/>
        <v>0</v>
      </c>
      <c r="EN15" s="2">
        <f>IFERROR(RANK(EK15,EK$4:EK$21)+COUNTIF(EK15:EK$21,EK15)-1,"")</f>
        <v>13</v>
      </c>
      <c r="EO15" s="2">
        <v>12</v>
      </c>
      <c r="EP15" s="3" t="s">
        <v>13</v>
      </c>
      <c r="EQ15" s="6">
        <f t="shared" si="100"/>
        <v>16</v>
      </c>
      <c r="ER15" s="12" t="str">
        <f t="shared" si="29"/>
        <v>ELEVE.16</v>
      </c>
      <c r="ES15" s="17">
        <f t="shared" si="30"/>
        <v>0.25</v>
      </c>
      <c r="ET15" s="18" t="str">
        <f t="shared" si="101"/>
        <v>Nul</v>
      </c>
      <c r="EV15" s="4">
        <v>12</v>
      </c>
      <c r="EW15" s="3" t="s">
        <v>13</v>
      </c>
      <c r="EX15" s="4">
        <v>4</v>
      </c>
      <c r="EY15" s="4">
        <v>1</v>
      </c>
      <c r="EZ15" s="5">
        <f t="shared" si="102"/>
        <v>0.25</v>
      </c>
      <c r="FA15" s="18" t="str">
        <f t="shared" si="103"/>
        <v>Nul</v>
      </c>
      <c r="FB15" s="20">
        <f t="shared" si="31"/>
        <v>0</v>
      </c>
      <c r="FC15" s="2">
        <f>IFERROR(RANK(EZ15,EZ$4:EZ$21)+COUNTIF(EZ15:EZ$21,EZ15)-1,"")</f>
        <v>10</v>
      </c>
      <c r="FD15" s="2">
        <v>12</v>
      </c>
      <c r="FE15" s="3" t="s">
        <v>13</v>
      </c>
      <c r="FF15" s="6">
        <f t="shared" si="104"/>
        <v>8</v>
      </c>
      <c r="FG15" s="12" t="str">
        <f t="shared" si="32"/>
        <v>ELEVE.8</v>
      </c>
      <c r="FH15" s="17">
        <f t="shared" si="33"/>
        <v>0.2</v>
      </c>
      <c r="FI15" s="18" t="str">
        <f t="shared" si="105"/>
        <v>Nul</v>
      </c>
      <c r="FK15" s="4">
        <v>12</v>
      </c>
      <c r="FL15" s="3" t="s">
        <v>13</v>
      </c>
      <c r="FM15" s="4">
        <v>4</v>
      </c>
      <c r="FN15" s="4">
        <v>1</v>
      </c>
      <c r="FO15" s="5">
        <f t="shared" si="106"/>
        <v>0.25</v>
      </c>
      <c r="FP15" s="18" t="str">
        <f t="shared" si="107"/>
        <v>Nul</v>
      </c>
      <c r="FQ15" s="20">
        <f t="shared" si="34"/>
        <v>0</v>
      </c>
      <c r="FR15" s="2">
        <f>IFERROR(RANK(FO15,FO$4:FO$21)+COUNTIF(FO15:FO$21,FO15)-1,"")</f>
        <v>11</v>
      </c>
      <c r="FS15" s="2">
        <v>12</v>
      </c>
      <c r="FT15" s="3" t="s">
        <v>13</v>
      </c>
      <c r="FU15" s="6">
        <f t="shared" si="108"/>
        <v>10</v>
      </c>
      <c r="FV15" s="12" t="str">
        <f t="shared" si="35"/>
        <v>ELEVE.10</v>
      </c>
      <c r="FW15" s="17">
        <f t="shared" si="36"/>
        <v>0.25</v>
      </c>
      <c r="FX15" s="18" t="str">
        <f t="shared" si="109"/>
        <v>Nul</v>
      </c>
      <c r="FZ15" s="4">
        <v>12</v>
      </c>
      <c r="GA15" s="3" t="s">
        <v>13</v>
      </c>
      <c r="GB15" s="4">
        <v>2</v>
      </c>
      <c r="GC15" s="4">
        <v>0</v>
      </c>
      <c r="GD15" s="5">
        <f t="shared" si="110"/>
        <v>0</v>
      </c>
      <c r="GE15" s="18" t="str">
        <f t="shared" si="111"/>
        <v>Nul</v>
      </c>
      <c r="GF15" s="20">
        <f t="shared" si="37"/>
        <v>0</v>
      </c>
      <c r="GG15" s="2">
        <f>IFERROR(RANK(GD15,GD$4:GD$21)+COUNTIF(GD15:GD$21,GD15)-1,"")</f>
        <v>17</v>
      </c>
      <c r="GH15" s="2">
        <v>12</v>
      </c>
      <c r="GI15" s="3" t="s">
        <v>13</v>
      </c>
      <c r="GJ15" s="6">
        <f t="shared" si="112"/>
        <v>9</v>
      </c>
      <c r="GK15" s="12" t="str">
        <f t="shared" si="38"/>
        <v>ELEVE.9</v>
      </c>
      <c r="GL15" s="17">
        <f t="shared" si="39"/>
        <v>0.33333333333333331</v>
      </c>
      <c r="GM15" s="18" t="str">
        <f t="shared" si="113"/>
        <v>A Améliorer</v>
      </c>
      <c r="GO15" s="4">
        <v>12</v>
      </c>
      <c r="GP15" s="3" t="s">
        <v>13</v>
      </c>
      <c r="GQ15" s="4">
        <v>5</v>
      </c>
      <c r="GR15" s="4">
        <v>1</v>
      </c>
      <c r="GS15" s="5">
        <f t="shared" si="114"/>
        <v>0.2</v>
      </c>
      <c r="GT15" s="18" t="str">
        <f t="shared" si="115"/>
        <v>Nul</v>
      </c>
      <c r="GU15" s="20">
        <f t="shared" si="40"/>
        <v>0</v>
      </c>
      <c r="GV15" s="2">
        <f>IFERROR(RANK(GS15,GS$4:GS$21)+COUNTIF(GS15:GS$21,GS15)-1,"")</f>
        <v>14</v>
      </c>
      <c r="GW15" s="2">
        <v>12</v>
      </c>
      <c r="GX15" s="3" t="s">
        <v>13</v>
      </c>
      <c r="GY15" s="6">
        <f t="shared" si="116"/>
        <v>3</v>
      </c>
      <c r="GZ15" s="12" t="str">
        <f t="shared" si="41"/>
        <v>ELEVE.3</v>
      </c>
      <c r="HA15" s="17">
        <f t="shared" si="42"/>
        <v>0.33333333333333331</v>
      </c>
      <c r="HB15" s="18" t="str">
        <f t="shared" si="117"/>
        <v>A Améliorer</v>
      </c>
      <c r="HD15" s="4">
        <v>12</v>
      </c>
      <c r="HE15" s="3" t="s">
        <v>13</v>
      </c>
      <c r="HF15" s="4">
        <v>4</v>
      </c>
      <c r="HG15" s="4">
        <v>2</v>
      </c>
      <c r="HH15" s="5">
        <f t="shared" si="118"/>
        <v>0.5</v>
      </c>
      <c r="HI15" s="18" t="str">
        <f t="shared" si="119"/>
        <v>Satisfaisant</v>
      </c>
      <c r="HJ15" s="20">
        <f t="shared" si="43"/>
        <v>0</v>
      </c>
      <c r="HK15" s="2">
        <f>IFERROR(RANK(HH15,HH$4:HH$21)+COUNTIF(HH15:HH$21,HH15)-1,"")</f>
        <v>6</v>
      </c>
      <c r="HL15" s="2">
        <v>12</v>
      </c>
      <c r="HM15" s="3" t="s">
        <v>13</v>
      </c>
      <c r="HN15" s="6">
        <f t="shared" si="120"/>
        <v>4</v>
      </c>
      <c r="HO15" s="12" t="str">
        <f t="shared" si="44"/>
        <v>ELEVE.4</v>
      </c>
      <c r="HP15" s="17">
        <f t="shared" si="45"/>
        <v>0.33333333333333331</v>
      </c>
      <c r="HQ15" s="18" t="str">
        <f t="shared" si="121"/>
        <v>A Améliorer</v>
      </c>
      <c r="HS15" s="4">
        <v>12</v>
      </c>
      <c r="HT15" s="3" t="s">
        <v>13</v>
      </c>
      <c r="HU15" s="4">
        <v>3</v>
      </c>
      <c r="HV15" s="4">
        <v>2</v>
      </c>
      <c r="HW15" s="5">
        <f t="shared" si="122"/>
        <v>0.66666666666666663</v>
      </c>
      <c r="HX15" s="18" t="str">
        <f t="shared" si="123"/>
        <v>Bien</v>
      </c>
      <c r="HY15" s="20">
        <f t="shared" si="46"/>
        <v>1</v>
      </c>
      <c r="HZ15" s="2">
        <f>IFERROR(RANK(HW15,HW$4:HW$21)+COUNTIF(HW15:HW$21,HW15)-1,"")</f>
        <v>4</v>
      </c>
      <c r="IA15" s="2">
        <v>12</v>
      </c>
      <c r="IB15" s="3" t="s">
        <v>13</v>
      </c>
      <c r="IC15" s="6">
        <f t="shared" si="124"/>
        <v>16</v>
      </c>
      <c r="ID15" s="12" t="str">
        <f t="shared" si="47"/>
        <v>ELEVE.16</v>
      </c>
      <c r="IE15" s="17">
        <f t="shared" si="48"/>
        <v>0.33333333333333331</v>
      </c>
      <c r="IF15" s="18" t="str">
        <f t="shared" si="125"/>
        <v>A Améliorer</v>
      </c>
      <c r="IH15" s="4">
        <v>12</v>
      </c>
      <c r="II15" s="3" t="s">
        <v>13</v>
      </c>
      <c r="IJ15" s="4">
        <v>3</v>
      </c>
      <c r="IK15" s="4">
        <v>2</v>
      </c>
      <c r="IL15" s="5">
        <f t="shared" si="126"/>
        <v>0.66666666666666663</v>
      </c>
      <c r="IM15" s="18" t="str">
        <f t="shared" si="127"/>
        <v>Bien</v>
      </c>
      <c r="IN15" s="20">
        <f t="shared" si="49"/>
        <v>1</v>
      </c>
      <c r="IO15" s="2">
        <f>IFERROR(RANK(IL15,IL$4:IL$21)+COUNTIF(IL15:IL$21,IL15)-1,"")</f>
        <v>6</v>
      </c>
      <c r="IP15" s="2">
        <v>12</v>
      </c>
      <c r="IQ15" s="3" t="s">
        <v>13</v>
      </c>
      <c r="IR15" s="6">
        <f t="shared" si="128"/>
        <v>6</v>
      </c>
      <c r="IS15" s="12" t="str">
        <f t="shared" si="50"/>
        <v>ELEVE.6</v>
      </c>
      <c r="IT15" s="17">
        <f t="shared" si="51"/>
        <v>0.5</v>
      </c>
      <c r="IU15" s="18" t="str">
        <f t="shared" si="129"/>
        <v>Satisfaisant</v>
      </c>
      <c r="IW15" s="4">
        <v>12</v>
      </c>
      <c r="IX15" s="3" t="s">
        <v>13</v>
      </c>
      <c r="IY15" s="4">
        <v>5</v>
      </c>
      <c r="IZ15" s="4">
        <v>2</v>
      </c>
      <c r="JA15" s="5">
        <f t="shared" si="130"/>
        <v>0.4</v>
      </c>
      <c r="JB15" s="18" t="str">
        <f t="shared" si="131"/>
        <v>Moyen</v>
      </c>
      <c r="JC15" s="20">
        <f t="shared" si="52"/>
        <v>0</v>
      </c>
      <c r="JD15" s="2">
        <f>IFERROR(RANK(JA15,JA$4:JA$21)+COUNTIF(JA15:JA$21,JA15)-1,"")</f>
        <v>7</v>
      </c>
      <c r="JE15" s="2">
        <v>12</v>
      </c>
      <c r="JF15" s="3" t="s">
        <v>13</v>
      </c>
      <c r="JG15" s="6">
        <f t="shared" si="132"/>
        <v>18</v>
      </c>
      <c r="JH15" s="12" t="str">
        <f t="shared" si="53"/>
        <v>ELEVE.18</v>
      </c>
      <c r="JI15" s="17">
        <f t="shared" si="54"/>
        <v>0</v>
      </c>
      <c r="JJ15" s="18" t="str">
        <f t="shared" si="133"/>
        <v>Nul</v>
      </c>
      <c r="JL15" s="4">
        <v>12</v>
      </c>
      <c r="JM15" s="3" t="s">
        <v>13</v>
      </c>
      <c r="JN15" s="4">
        <v>4</v>
      </c>
      <c r="JO15" s="4">
        <v>2</v>
      </c>
      <c r="JP15" s="5">
        <f t="shared" si="134"/>
        <v>0.5</v>
      </c>
      <c r="JQ15" s="18" t="str">
        <f t="shared" si="135"/>
        <v>Satisfaisant</v>
      </c>
      <c r="JR15" s="20">
        <f t="shared" si="55"/>
        <v>0</v>
      </c>
      <c r="JS15" s="2">
        <f>IFERROR(RANK(JP15,JP$4:JP$21)+COUNTIF(JP15:JP$21,JP15)-1,"")</f>
        <v>9</v>
      </c>
      <c r="JT15" s="2">
        <v>12</v>
      </c>
      <c r="JU15" s="3" t="s">
        <v>13</v>
      </c>
      <c r="JV15" s="6">
        <f t="shared" si="136"/>
        <v>2</v>
      </c>
      <c r="JW15" s="12" t="str">
        <f t="shared" si="56"/>
        <v>ELEVE.2</v>
      </c>
      <c r="JX15" s="17">
        <f t="shared" si="57"/>
        <v>0.33333333333333331</v>
      </c>
      <c r="JY15" s="18" t="str">
        <f t="shared" si="137"/>
        <v>A Améliorer</v>
      </c>
      <c r="KA15" s="4">
        <v>12</v>
      </c>
      <c r="KB15" s="3" t="s">
        <v>13</v>
      </c>
      <c r="KC15" s="4">
        <v>1</v>
      </c>
      <c r="KD15" s="4">
        <v>0</v>
      </c>
      <c r="KE15" s="5">
        <f t="shared" si="138"/>
        <v>0</v>
      </c>
      <c r="KF15" s="18" t="str">
        <f t="shared" si="139"/>
        <v>Nul</v>
      </c>
      <c r="KG15" s="20">
        <f t="shared" si="58"/>
        <v>0</v>
      </c>
      <c r="KH15" s="2">
        <f>IFERROR(RANK(KE15,KE$4:KE$21)+COUNTIF(KE15:KE$21,KE15)-1,"")</f>
        <v>15</v>
      </c>
      <c r="KI15" s="2">
        <v>12</v>
      </c>
      <c r="KJ15" s="3" t="s">
        <v>13</v>
      </c>
      <c r="KK15" s="6">
        <f t="shared" si="140"/>
        <v>2</v>
      </c>
      <c r="KL15" s="12" t="str">
        <f t="shared" si="59"/>
        <v>ELEVE.2</v>
      </c>
      <c r="KM15" s="17">
        <f t="shared" si="60"/>
        <v>0.25</v>
      </c>
      <c r="KN15" s="18" t="str">
        <f t="shared" si="141"/>
        <v>Nul</v>
      </c>
      <c r="KO15" s="24"/>
      <c r="KP15" s="4">
        <v>12</v>
      </c>
      <c r="KQ15" s="3" t="s">
        <v>13</v>
      </c>
      <c r="KR15" s="4">
        <f t="shared" si="142"/>
        <v>63</v>
      </c>
      <c r="KS15" s="4">
        <f t="shared" si="143"/>
        <v>33</v>
      </c>
      <c r="KT15" s="5">
        <f t="shared" si="144"/>
        <v>0.52380952380952384</v>
      </c>
      <c r="KU15" s="2">
        <f>IFERROR(RANK(KT15,KT$4:KT$21)+COUNTIF(KT15:KT$21,KT15)-1,"")</f>
        <v>9</v>
      </c>
      <c r="KV15" s="2">
        <v>12</v>
      </c>
      <c r="KW15" s="3" t="s">
        <v>13</v>
      </c>
      <c r="KX15" s="6">
        <f t="shared" si="145"/>
        <v>9</v>
      </c>
      <c r="KY15" s="12" t="str">
        <f t="shared" si="61"/>
        <v>ELEVE.9</v>
      </c>
      <c r="KZ15" s="17">
        <f t="shared" si="62"/>
        <v>0.51388888888888884</v>
      </c>
      <c r="LA15" s="18" t="str">
        <f t="shared" si="146"/>
        <v>Satisfaisant</v>
      </c>
    </row>
    <row r="16" spans="2:313" ht="15.75">
      <c r="B16" s="4">
        <v>13</v>
      </c>
      <c r="C16" s="3" t="s">
        <v>14</v>
      </c>
      <c r="D16" s="4">
        <v>3</v>
      </c>
      <c r="E16" s="4">
        <v>2</v>
      </c>
      <c r="F16" s="5">
        <f t="shared" si="63"/>
        <v>0.66666666666666663</v>
      </c>
      <c r="G16" s="18" t="str">
        <f t="shared" si="64"/>
        <v>Bien</v>
      </c>
      <c r="H16" s="20">
        <f t="shared" si="0"/>
        <v>1</v>
      </c>
      <c r="I16" s="2">
        <f>IFERROR(RANK(F16,$F$4:$F$21)+COUNTIF(F16:F$21,F16)-1,"")</f>
        <v>6</v>
      </c>
      <c r="J16" s="2">
        <v>13</v>
      </c>
      <c r="K16" s="3" t="s">
        <v>14</v>
      </c>
      <c r="L16" s="6">
        <f t="shared" si="65"/>
        <v>12</v>
      </c>
      <c r="M16" s="12" t="str">
        <f t="shared" si="1"/>
        <v>ELEVE.12</v>
      </c>
      <c r="N16" s="5">
        <f t="shared" si="2"/>
        <v>0.25</v>
      </c>
      <c r="O16" s="18" t="str">
        <f t="shared" si="66"/>
        <v>Nul</v>
      </c>
      <c r="Q16" s="4">
        <v>13</v>
      </c>
      <c r="R16" s="3" t="s">
        <v>14</v>
      </c>
      <c r="S16" s="4">
        <v>2</v>
      </c>
      <c r="T16" s="4">
        <v>2</v>
      </c>
      <c r="U16" s="5">
        <f t="shared" si="67"/>
        <v>1</v>
      </c>
      <c r="V16" s="18" t="str">
        <f t="shared" si="68"/>
        <v>Très Bien</v>
      </c>
      <c r="W16" s="20">
        <f t="shared" si="3"/>
        <v>2</v>
      </c>
      <c r="X16" s="2">
        <f>IFERROR(RANK(U16,U$4:U$21)+COUNTIF(U16:U$21,U16)-1,"")</f>
        <v>1</v>
      </c>
      <c r="Y16" s="2">
        <v>13</v>
      </c>
      <c r="Z16" s="3" t="s">
        <v>14</v>
      </c>
      <c r="AA16" s="6">
        <f t="shared" si="69"/>
        <v>18</v>
      </c>
      <c r="AB16" s="12" t="str">
        <f t="shared" si="4"/>
        <v>ELEVE.18</v>
      </c>
      <c r="AC16" s="17">
        <f t="shared" si="5"/>
        <v>0.33333333333333331</v>
      </c>
      <c r="AD16" s="18" t="str">
        <f t="shared" si="70"/>
        <v>A Améliorer</v>
      </c>
      <c r="AE16"/>
      <c r="AF16" s="4">
        <v>13</v>
      </c>
      <c r="AG16" s="3" t="s">
        <v>14</v>
      </c>
      <c r="AH16" s="4">
        <v>3</v>
      </c>
      <c r="AI16" s="4">
        <v>2</v>
      </c>
      <c r="AJ16" s="5">
        <f t="shared" si="71"/>
        <v>0.66666666666666663</v>
      </c>
      <c r="AK16" s="18" t="str">
        <f t="shared" si="72"/>
        <v>Bien</v>
      </c>
      <c r="AL16" s="20">
        <f t="shared" si="6"/>
        <v>1</v>
      </c>
      <c r="AM16" s="2">
        <f>IFERROR(RANK(AJ16,AJ$4:AJ$21)+COUNTIF(AJ16:AJ$21,AJ16)-1,"")</f>
        <v>4</v>
      </c>
      <c r="AN16" s="2">
        <v>13</v>
      </c>
      <c r="AO16" s="3" t="s">
        <v>14</v>
      </c>
      <c r="AP16" s="6">
        <f t="shared" si="73"/>
        <v>10</v>
      </c>
      <c r="AQ16" s="12" t="str">
        <f t="shared" si="7"/>
        <v>ELEVE.10</v>
      </c>
      <c r="AR16" s="17">
        <f t="shared" si="8"/>
        <v>0.25</v>
      </c>
      <c r="AS16" s="18" t="str">
        <f t="shared" si="74"/>
        <v>Nul</v>
      </c>
      <c r="AU16" s="4">
        <v>13</v>
      </c>
      <c r="AV16" s="3" t="s">
        <v>14</v>
      </c>
      <c r="AW16" s="4">
        <v>3</v>
      </c>
      <c r="AX16" s="4">
        <v>2</v>
      </c>
      <c r="AY16" s="5">
        <f t="shared" si="75"/>
        <v>0.66666666666666663</v>
      </c>
      <c r="AZ16" s="18" t="str">
        <f t="shared" si="76"/>
        <v>Bien</v>
      </c>
      <c r="BA16" s="20">
        <f t="shared" si="9"/>
        <v>1</v>
      </c>
      <c r="BB16" s="2">
        <f>IFERROR(RANK(AY16,AY$4:AY$21)+COUNTIF(AY16:AY$21,AY16)-1,"")</f>
        <v>4</v>
      </c>
      <c r="BC16" s="2">
        <v>13</v>
      </c>
      <c r="BD16" s="3" t="s">
        <v>14</v>
      </c>
      <c r="BE16" s="6">
        <f t="shared" si="77"/>
        <v>4</v>
      </c>
      <c r="BF16" s="12" t="str">
        <f t="shared" si="10"/>
        <v>ELEVE.4</v>
      </c>
      <c r="BG16" s="17">
        <f t="shared" si="11"/>
        <v>0.33333333333333331</v>
      </c>
      <c r="BH16" s="18" t="str">
        <f t="shared" si="78"/>
        <v>A Améliorer</v>
      </c>
      <c r="BJ16" s="4">
        <v>13</v>
      </c>
      <c r="BK16" s="3" t="s">
        <v>14</v>
      </c>
      <c r="BL16" s="4">
        <v>5</v>
      </c>
      <c r="BM16" s="4">
        <v>2</v>
      </c>
      <c r="BN16" s="5">
        <f t="shared" si="79"/>
        <v>0.4</v>
      </c>
      <c r="BO16" s="18" t="str">
        <f t="shared" si="80"/>
        <v>Moyen</v>
      </c>
      <c r="BP16" s="20">
        <f t="shared" si="12"/>
        <v>0</v>
      </c>
      <c r="BQ16" s="2">
        <f>IFERROR(RANK(BN16,BN$4:BN$21)+COUNTIF(BN16:BN$21,BN16)-1,"")</f>
        <v>6</v>
      </c>
      <c r="BR16" s="2">
        <v>13</v>
      </c>
      <c r="BS16" s="3" t="s">
        <v>14</v>
      </c>
      <c r="BT16" s="6">
        <f t="shared" si="81"/>
        <v>8</v>
      </c>
      <c r="BU16" s="12" t="str">
        <f t="shared" si="13"/>
        <v>ELEVE.8</v>
      </c>
      <c r="BV16" s="17">
        <f t="shared" si="14"/>
        <v>0.2</v>
      </c>
      <c r="BW16" s="18" t="str">
        <f t="shared" si="82"/>
        <v>Nul</v>
      </c>
      <c r="BY16" s="4">
        <v>13</v>
      </c>
      <c r="BZ16" s="3" t="s">
        <v>14</v>
      </c>
      <c r="CA16" s="4">
        <v>2</v>
      </c>
      <c r="CB16" s="4">
        <v>2</v>
      </c>
      <c r="CC16" s="5">
        <f t="shared" si="83"/>
        <v>1</v>
      </c>
      <c r="CD16" s="18" t="str">
        <f t="shared" si="84"/>
        <v>Très Bien</v>
      </c>
      <c r="CE16" s="20">
        <f t="shared" si="15"/>
        <v>2</v>
      </c>
      <c r="CF16" s="2">
        <f>IFERROR(RANK(CC16,CC$4:CC$21)+COUNTIF(CC16:CC$21,CC16)-1,"")</f>
        <v>1</v>
      </c>
      <c r="CG16" s="2">
        <v>13</v>
      </c>
      <c r="CH16" s="3" t="s">
        <v>14</v>
      </c>
      <c r="CI16" s="6">
        <f t="shared" si="85"/>
        <v>18</v>
      </c>
      <c r="CJ16" s="12" t="str">
        <f t="shared" si="16"/>
        <v>ELEVE.18</v>
      </c>
      <c r="CK16" s="17">
        <f t="shared" si="17"/>
        <v>0.25</v>
      </c>
      <c r="CL16" s="18" t="str">
        <f t="shared" si="86"/>
        <v>Nul</v>
      </c>
      <c r="CN16" s="4">
        <v>13</v>
      </c>
      <c r="CO16" s="3" t="s">
        <v>14</v>
      </c>
      <c r="CP16" s="4">
        <v>4</v>
      </c>
      <c r="CQ16" s="4">
        <v>2</v>
      </c>
      <c r="CR16" s="5">
        <f t="shared" si="87"/>
        <v>0.5</v>
      </c>
      <c r="CS16" s="18" t="str">
        <f t="shared" si="88"/>
        <v>Satisfaisant</v>
      </c>
      <c r="CT16" s="20">
        <f t="shared" si="18"/>
        <v>0</v>
      </c>
      <c r="CU16" s="2">
        <f>IFERROR(RANK(CR16,CR$4:CR$21)+COUNTIF(CR16:CR$21,CR16)-1,"")</f>
        <v>7</v>
      </c>
      <c r="CV16" s="2">
        <v>13</v>
      </c>
      <c r="CW16" s="3" t="s">
        <v>14</v>
      </c>
      <c r="CX16" s="6">
        <f t="shared" si="19"/>
        <v>4</v>
      </c>
      <c r="CY16" s="12" t="str">
        <f t="shared" si="20"/>
        <v>ELEVE.4</v>
      </c>
      <c r="CZ16" s="17">
        <f t="shared" si="21"/>
        <v>0.33333333333333331</v>
      </c>
      <c r="DA16" s="18" t="str">
        <f t="shared" si="89"/>
        <v>A Améliorer</v>
      </c>
      <c r="DC16" s="4">
        <v>13</v>
      </c>
      <c r="DD16" s="3" t="s">
        <v>14</v>
      </c>
      <c r="DE16" s="4">
        <v>2</v>
      </c>
      <c r="DF16" s="4">
        <v>2</v>
      </c>
      <c r="DG16" s="5">
        <f t="shared" si="90"/>
        <v>1</v>
      </c>
      <c r="DH16" s="18" t="str">
        <f t="shared" si="91"/>
        <v>Très Bien</v>
      </c>
      <c r="DI16" s="20">
        <f t="shared" si="22"/>
        <v>2</v>
      </c>
      <c r="DJ16" s="2">
        <f>IFERROR(RANK(DG16,DG$4:DG$21)+COUNTIF(DG16:DG$21,DG16)-1,"")</f>
        <v>1</v>
      </c>
      <c r="DK16" s="2">
        <v>13</v>
      </c>
      <c r="DL16" s="3" t="s">
        <v>14</v>
      </c>
      <c r="DM16" s="6">
        <f t="shared" si="92"/>
        <v>8</v>
      </c>
      <c r="DN16" s="12" t="str">
        <f t="shared" si="23"/>
        <v>ELEVE.8</v>
      </c>
      <c r="DO16" s="17">
        <f t="shared" si="24"/>
        <v>0.25</v>
      </c>
      <c r="DP16" s="18" t="str">
        <f t="shared" si="93"/>
        <v>Nul</v>
      </c>
      <c r="DR16" s="4">
        <v>13</v>
      </c>
      <c r="DS16" s="3" t="s">
        <v>14</v>
      </c>
      <c r="DT16" s="4">
        <v>4</v>
      </c>
      <c r="DU16" s="4">
        <v>2</v>
      </c>
      <c r="DV16" s="5">
        <f t="shared" si="94"/>
        <v>0.5</v>
      </c>
      <c r="DW16" s="18" t="str">
        <f t="shared" si="95"/>
        <v>Satisfaisant</v>
      </c>
      <c r="DX16" s="20">
        <f t="shared" si="25"/>
        <v>0</v>
      </c>
      <c r="DY16" s="2">
        <f>IFERROR(RANK(DV16,DV$4:DV$21)+COUNTIF(DV16:DV$21,DV16)-1,"")</f>
        <v>6</v>
      </c>
      <c r="DZ16" s="2">
        <v>13</v>
      </c>
      <c r="EA16" s="3" t="s">
        <v>14</v>
      </c>
      <c r="EB16" s="6">
        <f t="shared" si="96"/>
        <v>14</v>
      </c>
      <c r="EC16" s="12" t="str">
        <f t="shared" si="26"/>
        <v>ELEVE.14</v>
      </c>
      <c r="ED16" s="17">
        <f t="shared" si="27"/>
        <v>0.25</v>
      </c>
      <c r="EE16" s="18" t="str">
        <f t="shared" si="97"/>
        <v>Nul</v>
      </c>
      <c r="EG16" s="4">
        <v>13</v>
      </c>
      <c r="EH16" s="3" t="s">
        <v>14</v>
      </c>
      <c r="EI16" s="4">
        <v>3</v>
      </c>
      <c r="EJ16" s="4">
        <v>2</v>
      </c>
      <c r="EK16" s="5">
        <f t="shared" si="98"/>
        <v>0.66666666666666663</v>
      </c>
      <c r="EL16" s="18" t="str">
        <f t="shared" si="99"/>
        <v>Bien</v>
      </c>
      <c r="EM16" s="20">
        <f t="shared" si="28"/>
        <v>1</v>
      </c>
      <c r="EN16" s="2">
        <f>IFERROR(RANK(EK16,EK$4:EK$21)+COUNTIF(EK16:EK$21,EK16)-1,"")</f>
        <v>4</v>
      </c>
      <c r="EO16" s="2">
        <v>13</v>
      </c>
      <c r="EP16" s="3" t="s">
        <v>14</v>
      </c>
      <c r="EQ16" s="6">
        <f t="shared" si="100"/>
        <v>12</v>
      </c>
      <c r="ER16" s="12" t="str">
        <f t="shared" si="29"/>
        <v>ELEVE.12</v>
      </c>
      <c r="ES16" s="17">
        <f t="shared" si="30"/>
        <v>0.25</v>
      </c>
      <c r="ET16" s="18" t="str">
        <f t="shared" si="101"/>
        <v>Nul</v>
      </c>
      <c r="EV16" s="4">
        <v>13</v>
      </c>
      <c r="EW16" s="3" t="s">
        <v>14</v>
      </c>
      <c r="EX16" s="4">
        <v>4</v>
      </c>
      <c r="EY16" s="4">
        <v>2</v>
      </c>
      <c r="EZ16" s="5">
        <f t="shared" si="102"/>
        <v>0.5</v>
      </c>
      <c r="FA16" s="18" t="str">
        <f t="shared" si="103"/>
        <v>Satisfaisant</v>
      </c>
      <c r="FB16" s="20">
        <f t="shared" si="31"/>
        <v>0</v>
      </c>
      <c r="FC16" s="2">
        <f>IFERROR(RANK(EZ16,EZ$4:EZ$21)+COUNTIF(EZ16:EZ$21,EZ16)-1,"")</f>
        <v>5</v>
      </c>
      <c r="FD16" s="2">
        <v>13</v>
      </c>
      <c r="FE16" s="3" t="s">
        <v>14</v>
      </c>
      <c r="FF16" s="6">
        <f t="shared" si="104"/>
        <v>2</v>
      </c>
      <c r="FG16" s="12" t="str">
        <f t="shared" si="32"/>
        <v>ELEVE.2</v>
      </c>
      <c r="FH16" s="17">
        <f t="shared" si="33"/>
        <v>0.2</v>
      </c>
      <c r="FI16" s="18" t="str">
        <f t="shared" si="105"/>
        <v>Nul</v>
      </c>
      <c r="FK16" s="4">
        <v>13</v>
      </c>
      <c r="FL16" s="3" t="s">
        <v>14</v>
      </c>
      <c r="FM16" s="4">
        <v>2</v>
      </c>
      <c r="FN16" s="4">
        <v>0</v>
      </c>
      <c r="FO16" s="5">
        <f t="shared" si="106"/>
        <v>0</v>
      </c>
      <c r="FP16" s="18" t="str">
        <f t="shared" si="107"/>
        <v>Nul</v>
      </c>
      <c r="FQ16" s="20">
        <f t="shared" si="34"/>
        <v>0</v>
      </c>
      <c r="FR16" s="2">
        <f>IFERROR(RANK(FO16,FO$4:FO$21)+COUNTIF(FO16:FO$21,FO16)-1,"")</f>
        <v>14</v>
      </c>
      <c r="FS16" s="2">
        <v>13</v>
      </c>
      <c r="FT16" s="3" t="s">
        <v>14</v>
      </c>
      <c r="FU16" s="6">
        <f t="shared" si="108"/>
        <v>2</v>
      </c>
      <c r="FV16" s="12" t="str">
        <f t="shared" si="35"/>
        <v>ELEVE.2</v>
      </c>
      <c r="FW16" s="17">
        <f t="shared" si="36"/>
        <v>0.2</v>
      </c>
      <c r="FX16" s="18" t="str">
        <f t="shared" si="109"/>
        <v>Nul</v>
      </c>
      <c r="FZ16" s="4">
        <v>13</v>
      </c>
      <c r="GA16" s="3" t="s">
        <v>14</v>
      </c>
      <c r="GB16" s="4">
        <v>1</v>
      </c>
      <c r="GC16" s="4">
        <v>0</v>
      </c>
      <c r="GD16" s="5">
        <f t="shared" si="110"/>
        <v>0</v>
      </c>
      <c r="GE16" s="18" t="str">
        <f t="shared" si="111"/>
        <v>Nul</v>
      </c>
      <c r="GF16" s="20">
        <f t="shared" si="37"/>
        <v>0</v>
      </c>
      <c r="GG16" s="2">
        <f>IFERROR(RANK(GD16,GD$4:GD$21)+COUNTIF(GD16:GD$21,GD16)-1,"")</f>
        <v>16</v>
      </c>
      <c r="GH16" s="2">
        <v>13</v>
      </c>
      <c r="GI16" s="3" t="s">
        <v>14</v>
      </c>
      <c r="GJ16" s="6">
        <f t="shared" si="112"/>
        <v>16</v>
      </c>
      <c r="GK16" s="12" t="str">
        <f t="shared" si="38"/>
        <v>ELEVE.16</v>
      </c>
      <c r="GL16" s="17">
        <f t="shared" si="39"/>
        <v>0.25</v>
      </c>
      <c r="GM16" s="18" t="str">
        <f t="shared" si="113"/>
        <v>Nul</v>
      </c>
      <c r="GO16" s="4">
        <v>13</v>
      </c>
      <c r="GP16" s="3" t="s">
        <v>14</v>
      </c>
      <c r="GQ16" s="4">
        <v>4</v>
      </c>
      <c r="GR16" s="4">
        <v>2</v>
      </c>
      <c r="GS16" s="5">
        <f t="shared" si="114"/>
        <v>0.5</v>
      </c>
      <c r="GT16" s="18" t="str">
        <f t="shared" si="115"/>
        <v>Satisfaisant</v>
      </c>
      <c r="GU16" s="20">
        <f t="shared" si="40"/>
        <v>0</v>
      </c>
      <c r="GV16" s="2">
        <f>IFERROR(RANK(GS16,GS$4:GS$21)+COUNTIF(GS16:GS$21,GS16)-1,"")</f>
        <v>7</v>
      </c>
      <c r="GW16" s="2">
        <v>13</v>
      </c>
      <c r="GX16" s="3" t="s">
        <v>14</v>
      </c>
      <c r="GY16" s="6">
        <f t="shared" si="116"/>
        <v>8</v>
      </c>
      <c r="GZ16" s="12" t="str">
        <f t="shared" si="41"/>
        <v>ELEVE.8</v>
      </c>
      <c r="HA16" s="17">
        <f t="shared" si="42"/>
        <v>0.25</v>
      </c>
      <c r="HB16" s="18" t="str">
        <f t="shared" si="117"/>
        <v>Nul</v>
      </c>
      <c r="HD16" s="4">
        <v>13</v>
      </c>
      <c r="HE16" s="3" t="s">
        <v>14</v>
      </c>
      <c r="HF16" s="4">
        <v>3</v>
      </c>
      <c r="HG16" s="4">
        <v>2</v>
      </c>
      <c r="HH16" s="5">
        <f t="shared" si="118"/>
        <v>0.66666666666666663</v>
      </c>
      <c r="HI16" s="18" t="str">
        <f t="shared" si="119"/>
        <v>Bien</v>
      </c>
      <c r="HJ16" s="20">
        <f t="shared" si="43"/>
        <v>1</v>
      </c>
      <c r="HK16" s="2">
        <f>IFERROR(RANK(HH16,HH$4:HH$21)+COUNTIF(HH16:HH$21,HH16)-1,"")</f>
        <v>4</v>
      </c>
      <c r="HL16" s="2">
        <v>13</v>
      </c>
      <c r="HM16" s="3" t="s">
        <v>14</v>
      </c>
      <c r="HN16" s="6">
        <f t="shared" si="120"/>
        <v>17</v>
      </c>
      <c r="HO16" s="12" t="str">
        <f t="shared" si="44"/>
        <v>ELEVE.17</v>
      </c>
      <c r="HP16" s="17">
        <f t="shared" si="45"/>
        <v>0</v>
      </c>
      <c r="HQ16" s="18" t="str">
        <f t="shared" si="121"/>
        <v>Nul</v>
      </c>
      <c r="HS16" s="4">
        <v>13</v>
      </c>
      <c r="HT16" s="3" t="s">
        <v>14</v>
      </c>
      <c r="HU16" s="4">
        <v>5</v>
      </c>
      <c r="HV16" s="4">
        <v>4</v>
      </c>
      <c r="HW16" s="5">
        <f t="shared" si="122"/>
        <v>0.8</v>
      </c>
      <c r="HX16" s="18" t="str">
        <f t="shared" si="123"/>
        <v>Très Bien</v>
      </c>
      <c r="HY16" s="20">
        <f t="shared" si="46"/>
        <v>2</v>
      </c>
      <c r="HZ16" s="2">
        <f>IFERROR(RANK(HW16,HW$4:HW$21)+COUNTIF(HW16:HW$21,HW16)-1,"")</f>
        <v>1</v>
      </c>
      <c r="IA16" s="2">
        <v>13</v>
      </c>
      <c r="IB16" s="3" t="s">
        <v>14</v>
      </c>
      <c r="IC16" s="6">
        <f t="shared" si="124"/>
        <v>8</v>
      </c>
      <c r="ID16" s="12" t="str">
        <f t="shared" si="47"/>
        <v>ELEVE.8</v>
      </c>
      <c r="IE16" s="17">
        <f t="shared" si="48"/>
        <v>0.33333333333333331</v>
      </c>
      <c r="IF16" s="18" t="str">
        <f t="shared" si="125"/>
        <v>A Améliorer</v>
      </c>
      <c r="IH16" s="4">
        <v>13</v>
      </c>
      <c r="II16" s="3" t="s">
        <v>14</v>
      </c>
      <c r="IJ16" s="4">
        <v>4</v>
      </c>
      <c r="IK16" s="4">
        <v>4</v>
      </c>
      <c r="IL16" s="5">
        <f t="shared" si="126"/>
        <v>1</v>
      </c>
      <c r="IM16" s="18" t="str">
        <f t="shared" si="127"/>
        <v>Très Bien</v>
      </c>
      <c r="IN16" s="20">
        <f t="shared" si="49"/>
        <v>2</v>
      </c>
      <c r="IO16" s="2">
        <f>IFERROR(RANK(IL16,IL$4:IL$21)+COUNTIF(IL16:IL$21,IL16)-1,"")</f>
        <v>2</v>
      </c>
      <c r="IP16" s="2">
        <v>13</v>
      </c>
      <c r="IQ16" s="3" t="s">
        <v>14</v>
      </c>
      <c r="IR16" s="6">
        <f t="shared" si="128"/>
        <v>8</v>
      </c>
      <c r="IS16" s="12" t="str">
        <f t="shared" si="50"/>
        <v>ELEVE.8</v>
      </c>
      <c r="IT16" s="17">
        <f t="shared" si="51"/>
        <v>0.33333333333333331</v>
      </c>
      <c r="IU16" s="18" t="str">
        <f t="shared" si="129"/>
        <v>A Améliorer</v>
      </c>
      <c r="IW16" s="4">
        <v>13</v>
      </c>
      <c r="IX16" s="3" t="s">
        <v>14</v>
      </c>
      <c r="IY16" s="4">
        <v>3</v>
      </c>
      <c r="IZ16" s="4">
        <v>1</v>
      </c>
      <c r="JA16" s="5">
        <f t="shared" si="130"/>
        <v>0.33333333333333331</v>
      </c>
      <c r="JB16" s="18" t="str">
        <f t="shared" si="131"/>
        <v>A Améliorer</v>
      </c>
      <c r="JC16" s="20">
        <f t="shared" si="52"/>
        <v>0</v>
      </c>
      <c r="JD16" s="2">
        <f>IFERROR(RANK(JA16,JA$4:JA$21)+COUNTIF(JA16:JA$21,JA16)-1,"")</f>
        <v>10</v>
      </c>
      <c r="JE16" s="2">
        <v>13</v>
      </c>
      <c r="JF16" s="3" t="s">
        <v>14</v>
      </c>
      <c r="JG16" s="6">
        <f t="shared" si="132"/>
        <v>17</v>
      </c>
      <c r="JH16" s="12" t="str">
        <f t="shared" si="53"/>
        <v>ELEVE.17</v>
      </c>
      <c r="JI16" s="17">
        <f t="shared" si="54"/>
        <v>0</v>
      </c>
      <c r="JJ16" s="18" t="str">
        <f t="shared" si="133"/>
        <v>Nul</v>
      </c>
      <c r="JL16" s="4">
        <v>13</v>
      </c>
      <c r="JM16" s="3" t="s">
        <v>14</v>
      </c>
      <c r="JN16" s="4">
        <v>2</v>
      </c>
      <c r="JO16" s="4">
        <v>1</v>
      </c>
      <c r="JP16" s="5">
        <f t="shared" si="134"/>
        <v>0.5</v>
      </c>
      <c r="JQ16" s="18" t="str">
        <f t="shared" si="135"/>
        <v>Satisfaisant</v>
      </c>
      <c r="JR16" s="20">
        <f t="shared" si="55"/>
        <v>0</v>
      </c>
      <c r="JS16" s="2">
        <f>IFERROR(RANK(JP16,JP$4:JP$21)+COUNTIF(JP16:JP$21,JP16)-1,"")</f>
        <v>8</v>
      </c>
      <c r="JT16" s="2">
        <v>13</v>
      </c>
      <c r="JU16" s="3" t="s">
        <v>14</v>
      </c>
      <c r="JV16" s="6">
        <f t="shared" si="136"/>
        <v>18</v>
      </c>
      <c r="JW16" s="12" t="str">
        <f t="shared" si="56"/>
        <v>ELEVE.18</v>
      </c>
      <c r="JX16" s="17">
        <f t="shared" si="57"/>
        <v>0.25</v>
      </c>
      <c r="JY16" s="18" t="str">
        <f t="shared" si="137"/>
        <v>Nul</v>
      </c>
      <c r="KA16" s="4">
        <v>13</v>
      </c>
      <c r="KB16" s="3" t="s">
        <v>14</v>
      </c>
      <c r="KC16" s="4">
        <v>2</v>
      </c>
      <c r="KD16" s="4">
        <v>0</v>
      </c>
      <c r="KE16" s="5">
        <f t="shared" si="138"/>
        <v>0</v>
      </c>
      <c r="KF16" s="18" t="str">
        <f t="shared" si="139"/>
        <v>Nul</v>
      </c>
      <c r="KG16" s="20">
        <f t="shared" si="58"/>
        <v>0</v>
      </c>
      <c r="KH16" s="2">
        <f>IFERROR(RANK(KE16,KE$4:KE$21)+COUNTIF(KE16:KE$21,KE16)-1,"")</f>
        <v>14</v>
      </c>
      <c r="KI16" s="2">
        <v>13</v>
      </c>
      <c r="KJ16" s="3" t="s">
        <v>14</v>
      </c>
      <c r="KK16" s="6">
        <f t="shared" si="140"/>
        <v>11</v>
      </c>
      <c r="KL16" s="12" t="str">
        <f t="shared" si="59"/>
        <v>ELEVE.11</v>
      </c>
      <c r="KM16" s="17">
        <f t="shared" si="60"/>
        <v>0.2</v>
      </c>
      <c r="KN16" s="18" t="str">
        <f t="shared" si="141"/>
        <v>Nul</v>
      </c>
      <c r="KO16" s="24"/>
      <c r="KP16" s="4">
        <v>13</v>
      </c>
      <c r="KQ16" s="3" t="s">
        <v>14</v>
      </c>
      <c r="KR16" s="4">
        <f t="shared" si="142"/>
        <v>61</v>
      </c>
      <c r="KS16" s="4">
        <f t="shared" si="143"/>
        <v>52</v>
      </c>
      <c r="KT16" s="5">
        <f t="shared" si="144"/>
        <v>0.85245901639344257</v>
      </c>
      <c r="KU16" s="2">
        <f>IFERROR(RANK(KT16,KT$4:KT$21)+COUNTIF(KT16:KT$21,KT16)-1,"")</f>
        <v>2</v>
      </c>
      <c r="KV16" s="2">
        <v>13</v>
      </c>
      <c r="KW16" s="3" t="s">
        <v>14</v>
      </c>
      <c r="KX16" s="6">
        <f t="shared" si="145"/>
        <v>7</v>
      </c>
      <c r="KY16" s="12" t="str">
        <f t="shared" si="61"/>
        <v>ELEVE.7</v>
      </c>
      <c r="KZ16" s="17">
        <f t="shared" si="62"/>
        <v>0.5</v>
      </c>
      <c r="LA16" s="18" t="str">
        <f t="shared" si="146"/>
        <v>Satisfaisant</v>
      </c>
    </row>
    <row r="17" spans="2:313" ht="15.75">
      <c r="B17" s="4">
        <v>14</v>
      </c>
      <c r="C17" s="3" t="s">
        <v>15</v>
      </c>
      <c r="D17" s="4">
        <v>1</v>
      </c>
      <c r="E17" s="4">
        <v>0</v>
      </c>
      <c r="F17" s="5">
        <f t="shared" si="63"/>
        <v>0</v>
      </c>
      <c r="G17" s="18" t="str">
        <f t="shared" si="64"/>
        <v>Nul</v>
      </c>
      <c r="H17" s="20">
        <f t="shared" si="0"/>
        <v>0</v>
      </c>
      <c r="I17" s="2">
        <f>IFERROR(RANK(F17,$F$4:$F$21)+COUNTIF(F17:F$21,F17)-1,"")</f>
        <v>17</v>
      </c>
      <c r="J17" s="2">
        <v>14</v>
      </c>
      <c r="K17" s="3" t="s">
        <v>15</v>
      </c>
      <c r="L17" s="6">
        <f t="shared" si="65"/>
        <v>7</v>
      </c>
      <c r="M17" s="12" t="str">
        <f t="shared" si="1"/>
        <v>ELEVE.7</v>
      </c>
      <c r="N17" s="5">
        <f t="shared" si="2"/>
        <v>0.2</v>
      </c>
      <c r="O17" s="18" t="str">
        <f t="shared" si="66"/>
        <v>Nul</v>
      </c>
      <c r="Q17" s="4">
        <v>14</v>
      </c>
      <c r="R17" s="3" t="s">
        <v>15</v>
      </c>
      <c r="S17" s="4">
        <v>1</v>
      </c>
      <c r="T17" s="4">
        <v>0</v>
      </c>
      <c r="U17" s="5">
        <f t="shared" si="67"/>
        <v>0</v>
      </c>
      <c r="V17" s="18" t="str">
        <f t="shared" si="68"/>
        <v>Nul</v>
      </c>
      <c r="W17" s="20">
        <f t="shared" si="3"/>
        <v>0</v>
      </c>
      <c r="X17" s="2">
        <f>IFERROR(RANK(U17,U$4:U$21)+COUNTIF(U17:U$21,U17)-1,"")</f>
        <v>17</v>
      </c>
      <c r="Y17" s="2">
        <v>14</v>
      </c>
      <c r="Z17" s="3" t="s">
        <v>15</v>
      </c>
      <c r="AA17" s="6">
        <f t="shared" si="69"/>
        <v>10</v>
      </c>
      <c r="AB17" s="12" t="str">
        <f t="shared" si="4"/>
        <v>ELEVE.10</v>
      </c>
      <c r="AC17" s="17">
        <f t="shared" si="5"/>
        <v>0.33333333333333331</v>
      </c>
      <c r="AD17" s="18" t="str">
        <f t="shared" si="70"/>
        <v>A Améliorer</v>
      </c>
      <c r="AE17"/>
      <c r="AF17" s="4">
        <v>14</v>
      </c>
      <c r="AG17" s="3" t="s">
        <v>15</v>
      </c>
      <c r="AH17" s="4">
        <v>4</v>
      </c>
      <c r="AI17" s="4">
        <v>1</v>
      </c>
      <c r="AJ17" s="5">
        <f t="shared" si="71"/>
        <v>0.25</v>
      </c>
      <c r="AK17" s="18" t="str">
        <f t="shared" si="72"/>
        <v>Nul</v>
      </c>
      <c r="AL17" s="20">
        <f t="shared" si="6"/>
        <v>0</v>
      </c>
      <c r="AM17" s="2">
        <f>IFERROR(RANK(AJ17,AJ$4:AJ$21)+COUNTIF(AJ17:AJ$21,AJ17)-1,"")</f>
        <v>12</v>
      </c>
      <c r="AN17" s="2">
        <v>14</v>
      </c>
      <c r="AO17" s="3" t="s">
        <v>15</v>
      </c>
      <c r="AP17" s="6">
        <f t="shared" si="73"/>
        <v>3</v>
      </c>
      <c r="AQ17" s="12" t="str">
        <f t="shared" si="7"/>
        <v>ELEVE.3</v>
      </c>
      <c r="AR17" s="17">
        <f t="shared" si="8"/>
        <v>0.25</v>
      </c>
      <c r="AS17" s="18" t="str">
        <f t="shared" si="74"/>
        <v>Nul</v>
      </c>
      <c r="AU17" s="4">
        <v>14</v>
      </c>
      <c r="AV17" s="3" t="s">
        <v>15</v>
      </c>
      <c r="AW17" s="4">
        <v>2</v>
      </c>
      <c r="AX17" s="4">
        <v>1</v>
      </c>
      <c r="AY17" s="5">
        <f t="shared" si="75"/>
        <v>0.5</v>
      </c>
      <c r="AZ17" s="18" t="str">
        <f t="shared" si="76"/>
        <v>Satisfaisant</v>
      </c>
      <c r="BA17" s="20">
        <f t="shared" si="9"/>
        <v>0</v>
      </c>
      <c r="BB17" s="2">
        <f>IFERROR(RANK(AY17,AY$4:AY$21)+COUNTIF(AY17:AY$21,AY17)-1,"")</f>
        <v>7</v>
      </c>
      <c r="BC17" s="2">
        <v>14</v>
      </c>
      <c r="BD17" s="3" t="s">
        <v>15</v>
      </c>
      <c r="BE17" s="6">
        <f t="shared" si="77"/>
        <v>8</v>
      </c>
      <c r="BF17" s="12" t="str">
        <f t="shared" si="10"/>
        <v>ELEVE.8</v>
      </c>
      <c r="BG17" s="17">
        <f t="shared" si="11"/>
        <v>0.25</v>
      </c>
      <c r="BH17" s="18" t="str">
        <f t="shared" si="78"/>
        <v>Nul</v>
      </c>
      <c r="BJ17" s="4">
        <v>14</v>
      </c>
      <c r="BK17" s="3" t="s">
        <v>15</v>
      </c>
      <c r="BL17" s="4">
        <v>4</v>
      </c>
      <c r="BM17" s="4">
        <v>1</v>
      </c>
      <c r="BN17" s="5">
        <f t="shared" si="79"/>
        <v>0.25</v>
      </c>
      <c r="BO17" s="18" t="str">
        <f t="shared" si="80"/>
        <v>Nul</v>
      </c>
      <c r="BP17" s="20">
        <f t="shared" si="12"/>
        <v>0</v>
      </c>
      <c r="BQ17" s="2">
        <f>IFERROR(RANK(BN17,BN$4:BN$21)+COUNTIF(BN17:BN$21,BN17)-1,"")</f>
        <v>10</v>
      </c>
      <c r="BR17" s="2">
        <v>14</v>
      </c>
      <c r="BS17" s="3" t="s">
        <v>15</v>
      </c>
      <c r="BT17" s="6">
        <f t="shared" si="81"/>
        <v>2</v>
      </c>
      <c r="BU17" s="12" t="str">
        <f t="shared" si="13"/>
        <v>ELEVE.2</v>
      </c>
      <c r="BV17" s="17">
        <f t="shared" si="14"/>
        <v>0.2</v>
      </c>
      <c r="BW17" s="18" t="str">
        <f t="shared" si="82"/>
        <v>Nul</v>
      </c>
      <c r="BY17" s="4">
        <v>14</v>
      </c>
      <c r="BZ17" s="3" t="s">
        <v>15</v>
      </c>
      <c r="CA17" s="4">
        <v>1</v>
      </c>
      <c r="CB17" s="4">
        <v>0</v>
      </c>
      <c r="CC17" s="5">
        <f t="shared" si="83"/>
        <v>0</v>
      </c>
      <c r="CD17" s="18" t="str">
        <f t="shared" si="84"/>
        <v>Nul</v>
      </c>
      <c r="CE17" s="20">
        <f t="shared" si="15"/>
        <v>0</v>
      </c>
      <c r="CF17" s="2">
        <f>IFERROR(RANK(CC17,CC$4:CC$21)+COUNTIF(CC17:CC$21,CC17)-1,"")</f>
        <v>17</v>
      </c>
      <c r="CG17" s="2">
        <v>14</v>
      </c>
      <c r="CH17" s="3" t="s">
        <v>15</v>
      </c>
      <c r="CI17" s="6">
        <f t="shared" si="85"/>
        <v>8</v>
      </c>
      <c r="CJ17" s="12" t="str">
        <f t="shared" si="16"/>
        <v>ELEVE.8</v>
      </c>
      <c r="CK17" s="17">
        <f t="shared" si="17"/>
        <v>0.25</v>
      </c>
      <c r="CL17" s="18" t="str">
        <f t="shared" si="86"/>
        <v>Nul</v>
      </c>
      <c r="CN17" s="4">
        <v>14</v>
      </c>
      <c r="CO17" s="3" t="s">
        <v>15</v>
      </c>
      <c r="CP17" s="4">
        <v>3</v>
      </c>
      <c r="CQ17" s="4">
        <v>0</v>
      </c>
      <c r="CR17" s="5">
        <f t="shared" si="87"/>
        <v>0</v>
      </c>
      <c r="CS17" s="18" t="str">
        <f t="shared" si="88"/>
        <v>Nul</v>
      </c>
      <c r="CT17" s="20">
        <f t="shared" si="18"/>
        <v>0</v>
      </c>
      <c r="CU17" s="2">
        <f>IFERROR(RANK(CR17,CR$4:CR$21)+COUNTIF(CR17:CR$21,CR17)-1,"")</f>
        <v>16</v>
      </c>
      <c r="CV17" s="2">
        <v>14</v>
      </c>
      <c r="CW17" s="3" t="s">
        <v>15</v>
      </c>
      <c r="CX17" s="6">
        <f t="shared" si="19"/>
        <v>18</v>
      </c>
      <c r="CY17" s="12" t="str">
        <f t="shared" si="20"/>
        <v>ELEVE.18</v>
      </c>
      <c r="CZ17" s="17">
        <f t="shared" si="21"/>
        <v>0.25</v>
      </c>
      <c r="DA17" s="18" t="str">
        <f t="shared" si="89"/>
        <v>Nul</v>
      </c>
      <c r="DC17" s="4">
        <v>14</v>
      </c>
      <c r="DD17" s="3" t="s">
        <v>15</v>
      </c>
      <c r="DE17" s="4">
        <v>4</v>
      </c>
      <c r="DF17" s="4">
        <v>1</v>
      </c>
      <c r="DG17" s="5">
        <f t="shared" si="90"/>
        <v>0.25</v>
      </c>
      <c r="DH17" s="18" t="str">
        <f t="shared" si="91"/>
        <v>Nul</v>
      </c>
      <c r="DI17" s="20">
        <f t="shared" si="22"/>
        <v>0</v>
      </c>
      <c r="DJ17" s="2">
        <f>IFERROR(RANK(DG17,DG$4:DG$21)+COUNTIF(DG17:DG$21,DG17)-1,"")</f>
        <v>12</v>
      </c>
      <c r="DK17" s="2">
        <v>14</v>
      </c>
      <c r="DL17" s="3" t="s">
        <v>15</v>
      </c>
      <c r="DM17" s="6">
        <f t="shared" si="92"/>
        <v>1</v>
      </c>
      <c r="DN17" s="12" t="str">
        <f t="shared" si="23"/>
        <v>ELEVE.1</v>
      </c>
      <c r="DO17" s="17">
        <f t="shared" si="24"/>
        <v>0.2</v>
      </c>
      <c r="DP17" s="18" t="str">
        <f t="shared" si="93"/>
        <v>Nul</v>
      </c>
      <c r="DR17" s="4">
        <v>14</v>
      </c>
      <c r="DS17" s="3" t="s">
        <v>15</v>
      </c>
      <c r="DT17" s="4">
        <v>4</v>
      </c>
      <c r="DU17" s="4">
        <v>1</v>
      </c>
      <c r="DV17" s="5">
        <f t="shared" si="94"/>
        <v>0.25</v>
      </c>
      <c r="DW17" s="18" t="str">
        <f t="shared" si="95"/>
        <v>Nul</v>
      </c>
      <c r="DX17" s="20">
        <f t="shared" si="25"/>
        <v>0</v>
      </c>
      <c r="DY17" s="2">
        <f>IFERROR(RANK(DV17,DV$4:DV$21)+COUNTIF(DV17:DV$21,DV17)-1,"")</f>
        <v>13</v>
      </c>
      <c r="DZ17" s="2">
        <v>14</v>
      </c>
      <c r="EA17" s="3" t="s">
        <v>15</v>
      </c>
      <c r="EB17" s="6">
        <f t="shared" si="96"/>
        <v>18</v>
      </c>
      <c r="EC17" s="12" t="str">
        <f t="shared" si="26"/>
        <v>ELEVE.18</v>
      </c>
      <c r="ED17" s="17">
        <f t="shared" si="27"/>
        <v>0.2</v>
      </c>
      <c r="EE17" s="18" t="str">
        <f t="shared" si="97"/>
        <v>Nul</v>
      </c>
      <c r="EG17" s="4">
        <v>14</v>
      </c>
      <c r="EH17" s="3" t="s">
        <v>15</v>
      </c>
      <c r="EI17" s="4">
        <v>1</v>
      </c>
      <c r="EJ17" s="4">
        <v>1</v>
      </c>
      <c r="EK17" s="5">
        <f t="shared" si="98"/>
        <v>1</v>
      </c>
      <c r="EL17" s="18" t="str">
        <f t="shared" si="99"/>
        <v>Très Bien</v>
      </c>
      <c r="EM17" s="20">
        <f t="shared" si="28"/>
        <v>2</v>
      </c>
      <c r="EN17" s="2">
        <f>IFERROR(RANK(EK17,EK$4:EK$21)+COUNTIF(EK17:EK$21,EK17)-1,"")</f>
        <v>1</v>
      </c>
      <c r="EO17" s="2">
        <v>14</v>
      </c>
      <c r="EP17" s="3" t="s">
        <v>15</v>
      </c>
      <c r="EQ17" s="6">
        <f t="shared" si="100"/>
        <v>5</v>
      </c>
      <c r="ER17" s="12" t="str">
        <f t="shared" si="29"/>
        <v>ELEVE.5</v>
      </c>
      <c r="ES17" s="17">
        <f t="shared" si="30"/>
        <v>0.2</v>
      </c>
      <c r="ET17" s="18" t="str">
        <f t="shared" si="101"/>
        <v>Nul</v>
      </c>
      <c r="EV17" s="4">
        <v>14</v>
      </c>
      <c r="EW17" s="3" t="s">
        <v>15</v>
      </c>
      <c r="EX17" s="4">
        <v>1</v>
      </c>
      <c r="EY17" s="4">
        <v>0</v>
      </c>
      <c r="EZ17" s="5">
        <f t="shared" si="102"/>
        <v>0</v>
      </c>
      <c r="FA17" s="18" t="str">
        <f t="shared" si="103"/>
        <v>Nul</v>
      </c>
      <c r="FB17" s="20">
        <f t="shared" si="31"/>
        <v>0</v>
      </c>
      <c r="FC17" s="2">
        <f>IFERROR(RANK(EZ17,EZ$4:EZ$21)+COUNTIF(EZ17:EZ$21,EZ17)-1,"")</f>
        <v>15</v>
      </c>
      <c r="FD17" s="2">
        <v>14</v>
      </c>
      <c r="FE17" s="3" t="s">
        <v>15</v>
      </c>
      <c r="FF17" s="6">
        <f t="shared" si="104"/>
        <v>17</v>
      </c>
      <c r="FG17" s="12" t="str">
        <f t="shared" si="32"/>
        <v>ELEVE.17</v>
      </c>
      <c r="FH17" s="17">
        <f t="shared" si="33"/>
        <v>0</v>
      </c>
      <c r="FI17" s="18" t="str">
        <f t="shared" si="105"/>
        <v>Nul</v>
      </c>
      <c r="FK17" s="4">
        <v>14</v>
      </c>
      <c r="FL17" s="3" t="s">
        <v>15</v>
      </c>
      <c r="FM17" s="4">
        <v>4</v>
      </c>
      <c r="FN17" s="4">
        <v>2</v>
      </c>
      <c r="FO17" s="5">
        <f t="shared" si="106"/>
        <v>0.5</v>
      </c>
      <c r="FP17" s="18" t="str">
        <f t="shared" si="107"/>
        <v>Satisfaisant</v>
      </c>
      <c r="FQ17" s="20">
        <f t="shared" si="34"/>
        <v>0</v>
      </c>
      <c r="FR17" s="2">
        <f>IFERROR(RANK(FO17,FO$4:FO$21)+COUNTIF(FO17:FO$21,FO17)-1,"")</f>
        <v>7</v>
      </c>
      <c r="FS17" s="2">
        <v>14</v>
      </c>
      <c r="FT17" s="3" t="s">
        <v>15</v>
      </c>
      <c r="FU17" s="6">
        <f t="shared" si="108"/>
        <v>13</v>
      </c>
      <c r="FV17" s="12" t="str">
        <f t="shared" si="35"/>
        <v>ELEVE.13</v>
      </c>
      <c r="FW17" s="17">
        <f t="shared" si="36"/>
        <v>0</v>
      </c>
      <c r="FX17" s="18" t="str">
        <f t="shared" si="109"/>
        <v>Nul</v>
      </c>
      <c r="FZ17" s="4">
        <v>14</v>
      </c>
      <c r="GA17" s="3" t="s">
        <v>15</v>
      </c>
      <c r="GB17" s="4">
        <v>1</v>
      </c>
      <c r="GC17" s="4">
        <v>0</v>
      </c>
      <c r="GD17" s="5">
        <f t="shared" si="110"/>
        <v>0</v>
      </c>
      <c r="GE17" s="18" t="str">
        <f t="shared" si="111"/>
        <v>Nul</v>
      </c>
      <c r="GF17" s="20">
        <f t="shared" si="37"/>
        <v>0</v>
      </c>
      <c r="GG17" s="2">
        <f>IFERROR(RANK(GD17,GD$4:GD$21)+COUNTIF(GD17:GD$21,GD17)-1,"")</f>
        <v>15</v>
      </c>
      <c r="GH17" s="2">
        <v>14</v>
      </c>
      <c r="GI17" s="3" t="s">
        <v>15</v>
      </c>
      <c r="GJ17" s="6">
        <f t="shared" si="112"/>
        <v>6</v>
      </c>
      <c r="GK17" s="12" t="str">
        <f t="shared" si="38"/>
        <v>ELEVE.6</v>
      </c>
      <c r="GL17" s="17">
        <f t="shared" si="39"/>
        <v>0.25</v>
      </c>
      <c r="GM17" s="18" t="str">
        <f t="shared" si="113"/>
        <v>Nul</v>
      </c>
      <c r="GO17" s="4">
        <v>14</v>
      </c>
      <c r="GP17" s="3" t="s">
        <v>15</v>
      </c>
      <c r="GQ17" s="4">
        <v>3</v>
      </c>
      <c r="GR17" s="4">
        <v>1</v>
      </c>
      <c r="GS17" s="5">
        <f t="shared" si="114"/>
        <v>0.33333333333333331</v>
      </c>
      <c r="GT17" s="18" t="str">
        <f t="shared" si="115"/>
        <v>A Améliorer</v>
      </c>
      <c r="GU17" s="20">
        <f t="shared" si="40"/>
        <v>0</v>
      </c>
      <c r="GV17" s="2">
        <f>IFERROR(RANK(GS17,GS$4:GS$21)+COUNTIF(GS17:GS$21,GS17)-1,"")</f>
        <v>11</v>
      </c>
      <c r="GW17" s="2">
        <v>14</v>
      </c>
      <c r="GX17" s="3" t="s">
        <v>15</v>
      </c>
      <c r="GY17" s="6">
        <f t="shared" si="116"/>
        <v>12</v>
      </c>
      <c r="GZ17" s="12" t="str">
        <f t="shared" si="41"/>
        <v>ELEVE.12</v>
      </c>
      <c r="HA17" s="17">
        <f t="shared" si="42"/>
        <v>0.2</v>
      </c>
      <c r="HB17" s="18" t="str">
        <f t="shared" si="117"/>
        <v>Nul</v>
      </c>
      <c r="HD17" s="4">
        <v>14</v>
      </c>
      <c r="HE17" s="3" t="s">
        <v>15</v>
      </c>
      <c r="HF17" s="4">
        <v>1</v>
      </c>
      <c r="HG17" s="4">
        <v>0</v>
      </c>
      <c r="HH17" s="5">
        <f t="shared" si="118"/>
        <v>0</v>
      </c>
      <c r="HI17" s="18" t="str">
        <f t="shared" si="119"/>
        <v>Nul</v>
      </c>
      <c r="HJ17" s="20">
        <f t="shared" si="43"/>
        <v>0</v>
      </c>
      <c r="HK17" s="2">
        <f>IFERROR(RANK(HH17,HH$4:HH$21)+COUNTIF(HH17:HH$21,HH17)-1,"")</f>
        <v>14</v>
      </c>
      <c r="HL17" s="2">
        <v>14</v>
      </c>
      <c r="HM17" s="3" t="s">
        <v>15</v>
      </c>
      <c r="HN17" s="6">
        <f t="shared" si="120"/>
        <v>14</v>
      </c>
      <c r="HO17" s="12" t="str">
        <f t="shared" si="44"/>
        <v>ELEVE.14</v>
      </c>
      <c r="HP17" s="17">
        <f t="shared" si="45"/>
        <v>0</v>
      </c>
      <c r="HQ17" s="18" t="str">
        <f t="shared" si="121"/>
        <v>Nul</v>
      </c>
      <c r="HS17" s="4">
        <v>14</v>
      </c>
      <c r="HT17" s="3" t="s">
        <v>15</v>
      </c>
      <c r="HU17" s="4">
        <v>1</v>
      </c>
      <c r="HV17" s="4">
        <v>0</v>
      </c>
      <c r="HW17" s="5">
        <f t="shared" si="122"/>
        <v>0</v>
      </c>
      <c r="HX17" s="18" t="str">
        <f t="shared" si="123"/>
        <v>Nul</v>
      </c>
      <c r="HY17" s="20">
        <f t="shared" si="46"/>
        <v>0</v>
      </c>
      <c r="HZ17" s="2">
        <f>IFERROR(RANK(HW17,HW$4:HW$21)+COUNTIF(HW17:HW$21,HW17)-1,"")</f>
        <v>15</v>
      </c>
      <c r="IA17" s="2">
        <v>14</v>
      </c>
      <c r="IB17" s="3" t="s">
        <v>15</v>
      </c>
      <c r="IC17" s="6">
        <f t="shared" si="124"/>
        <v>2</v>
      </c>
      <c r="ID17" s="12" t="str">
        <f t="shared" si="47"/>
        <v>ELEVE.2</v>
      </c>
      <c r="IE17" s="17">
        <f t="shared" si="48"/>
        <v>0.33333333333333331</v>
      </c>
      <c r="IF17" s="18" t="str">
        <f t="shared" si="125"/>
        <v>A Améliorer</v>
      </c>
      <c r="IH17" s="4">
        <v>14</v>
      </c>
      <c r="II17" s="3" t="s">
        <v>15</v>
      </c>
      <c r="IJ17" s="4">
        <v>1</v>
      </c>
      <c r="IK17" s="4">
        <v>0</v>
      </c>
      <c r="IL17" s="5">
        <f t="shared" si="126"/>
        <v>0</v>
      </c>
      <c r="IM17" s="18" t="str">
        <f t="shared" si="127"/>
        <v>Nul</v>
      </c>
      <c r="IN17" s="20">
        <f t="shared" si="49"/>
        <v>0</v>
      </c>
      <c r="IO17" s="2">
        <f>IFERROR(RANK(IL17,IL$4:IL$21)+COUNTIF(IL17:IL$21,IL17)-1,"")</f>
        <v>16</v>
      </c>
      <c r="IP17" s="2">
        <v>14</v>
      </c>
      <c r="IQ17" s="3" t="s">
        <v>15</v>
      </c>
      <c r="IR17" s="6">
        <f t="shared" si="128"/>
        <v>18</v>
      </c>
      <c r="IS17" s="12" t="str">
        <f t="shared" si="50"/>
        <v>ELEVE.18</v>
      </c>
      <c r="IT17" s="17">
        <f t="shared" si="51"/>
        <v>0.25</v>
      </c>
      <c r="IU17" s="18" t="str">
        <f t="shared" si="129"/>
        <v>Nul</v>
      </c>
      <c r="IW17" s="4">
        <v>14</v>
      </c>
      <c r="IX17" s="3" t="s">
        <v>15</v>
      </c>
      <c r="IY17" s="4">
        <v>2</v>
      </c>
      <c r="IZ17" s="4">
        <v>0</v>
      </c>
      <c r="JA17" s="5">
        <f t="shared" si="130"/>
        <v>0</v>
      </c>
      <c r="JB17" s="18" t="str">
        <f t="shared" si="131"/>
        <v>Nul</v>
      </c>
      <c r="JC17" s="20">
        <f t="shared" si="52"/>
        <v>0</v>
      </c>
      <c r="JD17" s="2">
        <f>IFERROR(RANK(JA17,JA$4:JA$21)+COUNTIF(JA17:JA$21,JA17)-1,"")</f>
        <v>14</v>
      </c>
      <c r="JE17" s="2">
        <v>14</v>
      </c>
      <c r="JF17" s="3" t="s">
        <v>15</v>
      </c>
      <c r="JG17" s="6">
        <f t="shared" si="132"/>
        <v>14</v>
      </c>
      <c r="JH17" s="12" t="str">
        <f t="shared" si="53"/>
        <v>ELEVE.14</v>
      </c>
      <c r="JI17" s="17">
        <f t="shared" si="54"/>
        <v>0</v>
      </c>
      <c r="JJ17" s="18" t="str">
        <f t="shared" si="133"/>
        <v>Nul</v>
      </c>
      <c r="JL17" s="4">
        <v>14</v>
      </c>
      <c r="JM17" s="3" t="s">
        <v>15</v>
      </c>
      <c r="JN17" s="4">
        <v>1</v>
      </c>
      <c r="JO17" s="4">
        <v>1</v>
      </c>
      <c r="JP17" s="5">
        <f t="shared" si="134"/>
        <v>1</v>
      </c>
      <c r="JQ17" s="18" t="str">
        <f t="shared" si="135"/>
        <v>Très Bien</v>
      </c>
      <c r="JR17" s="20">
        <f t="shared" si="55"/>
        <v>2</v>
      </c>
      <c r="JS17" s="2">
        <f>IFERROR(RANK(JP17,JP$4:JP$21)+COUNTIF(JP17:JP$21,JP17)-1,"")</f>
        <v>1</v>
      </c>
      <c r="JT17" s="2">
        <v>14</v>
      </c>
      <c r="JU17" s="3" t="s">
        <v>15</v>
      </c>
      <c r="JV17" s="6">
        <f t="shared" si="136"/>
        <v>17</v>
      </c>
      <c r="JW17" s="12" t="str">
        <f t="shared" si="56"/>
        <v>ELEVE.17</v>
      </c>
      <c r="JX17" s="17">
        <f t="shared" si="57"/>
        <v>0.25</v>
      </c>
      <c r="JY17" s="18" t="str">
        <f t="shared" si="137"/>
        <v>Nul</v>
      </c>
      <c r="KA17" s="4">
        <v>14</v>
      </c>
      <c r="KB17" s="3" t="s">
        <v>15</v>
      </c>
      <c r="KC17" s="4">
        <v>3</v>
      </c>
      <c r="KD17" s="4">
        <v>1</v>
      </c>
      <c r="KE17" s="5">
        <f t="shared" si="138"/>
        <v>0.33333333333333331</v>
      </c>
      <c r="KF17" s="18" t="str">
        <f t="shared" si="139"/>
        <v>A Améliorer</v>
      </c>
      <c r="KG17" s="20">
        <f t="shared" si="58"/>
        <v>0</v>
      </c>
      <c r="KH17" s="2">
        <f>IFERROR(RANK(KE17,KE$4:KE$21)+COUNTIF(KE17:KE$21,KE17)-1,"")</f>
        <v>10</v>
      </c>
      <c r="KI17" s="2">
        <v>14</v>
      </c>
      <c r="KJ17" s="3" t="s">
        <v>15</v>
      </c>
      <c r="KK17" s="6">
        <f t="shared" si="140"/>
        <v>13</v>
      </c>
      <c r="KL17" s="12" t="str">
        <f t="shared" si="59"/>
        <v>ELEVE.13</v>
      </c>
      <c r="KM17" s="17">
        <f t="shared" si="60"/>
        <v>0</v>
      </c>
      <c r="KN17" s="18" t="str">
        <f t="shared" si="141"/>
        <v>Nul</v>
      </c>
      <c r="KO17" s="24"/>
      <c r="KP17" s="4">
        <v>14</v>
      </c>
      <c r="KQ17" s="3" t="s">
        <v>15</v>
      </c>
      <c r="KR17" s="4">
        <f t="shared" si="142"/>
        <v>43</v>
      </c>
      <c r="KS17" s="4">
        <f t="shared" si="143"/>
        <v>16</v>
      </c>
      <c r="KT17" s="5">
        <f t="shared" si="144"/>
        <v>0.37209302325581395</v>
      </c>
      <c r="KU17" s="2">
        <f>IFERROR(RANK(KT17,KT$4:KT$21)+COUNTIF(KT17:KT$21,KT17)-1,"")</f>
        <v>17</v>
      </c>
      <c r="KV17" s="2">
        <v>14</v>
      </c>
      <c r="KW17" s="3" t="s">
        <v>15</v>
      </c>
      <c r="KX17" s="6">
        <f t="shared" si="145"/>
        <v>4</v>
      </c>
      <c r="KY17" s="12" t="str">
        <f t="shared" si="61"/>
        <v>ELEVE.4</v>
      </c>
      <c r="KZ17" s="17">
        <f t="shared" si="62"/>
        <v>0.48275862068965519</v>
      </c>
      <c r="LA17" s="18" t="str">
        <f t="shared" si="146"/>
        <v>Moyen</v>
      </c>
    </row>
    <row r="18" spans="2:313" ht="15.75">
      <c r="B18" s="4">
        <v>15</v>
      </c>
      <c r="C18" s="3" t="s">
        <v>16</v>
      </c>
      <c r="D18" s="4">
        <v>5</v>
      </c>
      <c r="E18" s="4">
        <v>4</v>
      </c>
      <c r="F18" s="5">
        <f t="shared" si="63"/>
        <v>0.8</v>
      </c>
      <c r="G18" s="18" t="str">
        <f t="shared" si="64"/>
        <v>Très Bien</v>
      </c>
      <c r="H18" s="20">
        <f t="shared" si="0"/>
        <v>2</v>
      </c>
      <c r="I18" s="2">
        <f>IFERROR(RANK(F18,$F$4:$F$21)+COUNTIF(F18:F$21,F18)-1,"")</f>
        <v>3</v>
      </c>
      <c r="J18" s="2">
        <v>15</v>
      </c>
      <c r="K18" s="3" t="s">
        <v>16</v>
      </c>
      <c r="L18" s="6">
        <f t="shared" si="65"/>
        <v>17</v>
      </c>
      <c r="M18" s="12" t="str">
        <f t="shared" si="1"/>
        <v>ELEVE.17</v>
      </c>
      <c r="N18" s="5">
        <f t="shared" si="2"/>
        <v>0</v>
      </c>
      <c r="O18" s="18" t="str">
        <f t="shared" si="66"/>
        <v>Nul</v>
      </c>
      <c r="Q18" s="4">
        <v>15</v>
      </c>
      <c r="R18" s="3" t="s">
        <v>16</v>
      </c>
      <c r="S18" s="4">
        <v>5</v>
      </c>
      <c r="T18" s="4">
        <v>4</v>
      </c>
      <c r="U18" s="5">
        <f t="shared" si="67"/>
        <v>0.8</v>
      </c>
      <c r="V18" s="18" t="str">
        <f t="shared" si="68"/>
        <v>Très Bien</v>
      </c>
      <c r="W18" s="20">
        <f t="shared" si="3"/>
        <v>2</v>
      </c>
      <c r="X18" s="2">
        <f>IFERROR(RANK(U18,U$4:U$21)+COUNTIF(U18:U$21,U18)-1,"")</f>
        <v>6</v>
      </c>
      <c r="Y18" s="2">
        <v>15</v>
      </c>
      <c r="Z18" s="3" t="s">
        <v>16</v>
      </c>
      <c r="AA18" s="6">
        <f t="shared" si="69"/>
        <v>17</v>
      </c>
      <c r="AB18" s="12" t="str">
        <f t="shared" si="4"/>
        <v>ELEVE.17</v>
      </c>
      <c r="AC18" s="17">
        <f t="shared" si="5"/>
        <v>0.25</v>
      </c>
      <c r="AD18" s="18" t="str">
        <f t="shared" si="70"/>
        <v>Nul</v>
      </c>
      <c r="AE18"/>
      <c r="AF18" s="4">
        <v>15</v>
      </c>
      <c r="AG18" s="3" t="s">
        <v>16</v>
      </c>
      <c r="AH18" s="4">
        <v>4</v>
      </c>
      <c r="AI18" s="4">
        <v>3</v>
      </c>
      <c r="AJ18" s="5">
        <f t="shared" si="71"/>
        <v>0.75</v>
      </c>
      <c r="AK18" s="18" t="str">
        <f t="shared" si="72"/>
        <v>Bien</v>
      </c>
      <c r="AL18" s="20">
        <f t="shared" si="6"/>
        <v>1</v>
      </c>
      <c r="AM18" s="2">
        <f>IFERROR(RANK(AJ18,AJ$4:AJ$21)+COUNTIF(AJ18:AJ$21,AJ18)-1,"")</f>
        <v>3</v>
      </c>
      <c r="AN18" s="2">
        <v>15</v>
      </c>
      <c r="AO18" s="3" t="s">
        <v>16</v>
      </c>
      <c r="AP18" s="6">
        <f t="shared" si="73"/>
        <v>1</v>
      </c>
      <c r="AQ18" s="12" t="str">
        <f t="shared" si="7"/>
        <v>ELEVE.1</v>
      </c>
      <c r="AR18" s="17">
        <f t="shared" si="8"/>
        <v>0.2</v>
      </c>
      <c r="AS18" s="18" t="str">
        <f t="shared" si="74"/>
        <v>Nul</v>
      </c>
      <c r="AU18" s="4">
        <v>15</v>
      </c>
      <c r="AV18" s="3" t="s">
        <v>16</v>
      </c>
      <c r="AW18" s="4">
        <v>4</v>
      </c>
      <c r="AX18" s="4">
        <v>3</v>
      </c>
      <c r="AY18" s="5">
        <f t="shared" si="75"/>
        <v>0.75</v>
      </c>
      <c r="AZ18" s="18" t="str">
        <f t="shared" si="76"/>
        <v>Bien</v>
      </c>
      <c r="BA18" s="20">
        <f t="shared" si="9"/>
        <v>1</v>
      </c>
      <c r="BB18" s="2">
        <f>IFERROR(RANK(AY18,AY$4:AY$21)+COUNTIF(AY18:AY$21,AY18)-1,"")</f>
        <v>3</v>
      </c>
      <c r="BC18" s="2">
        <v>15</v>
      </c>
      <c r="BD18" s="3" t="s">
        <v>16</v>
      </c>
      <c r="BE18" s="6">
        <f t="shared" si="77"/>
        <v>3</v>
      </c>
      <c r="BF18" s="12" t="str">
        <f t="shared" si="10"/>
        <v>ELEVE.3</v>
      </c>
      <c r="BG18" s="17">
        <f t="shared" si="11"/>
        <v>0.25</v>
      </c>
      <c r="BH18" s="18" t="str">
        <f t="shared" si="78"/>
        <v>Nul</v>
      </c>
      <c r="BJ18" s="4">
        <v>15</v>
      </c>
      <c r="BK18" s="3" t="s">
        <v>16</v>
      </c>
      <c r="BL18" s="4">
        <v>2</v>
      </c>
      <c r="BM18" s="4">
        <v>2</v>
      </c>
      <c r="BN18" s="5">
        <f t="shared" si="79"/>
        <v>1</v>
      </c>
      <c r="BO18" s="18" t="str">
        <f t="shared" si="80"/>
        <v>Très Bien</v>
      </c>
      <c r="BP18" s="20">
        <f t="shared" si="12"/>
        <v>2</v>
      </c>
      <c r="BQ18" s="2">
        <f>IFERROR(RANK(BN18,BN$4:BN$21)+COUNTIF(BN18:BN$21,BN18)-1,"")</f>
        <v>1</v>
      </c>
      <c r="BR18" s="2">
        <v>15</v>
      </c>
      <c r="BS18" s="3" t="s">
        <v>16</v>
      </c>
      <c r="BT18" s="6">
        <f t="shared" si="81"/>
        <v>17</v>
      </c>
      <c r="BU18" s="12" t="str">
        <f t="shared" si="13"/>
        <v>ELEVE.17</v>
      </c>
      <c r="BV18" s="17">
        <f t="shared" si="14"/>
        <v>0</v>
      </c>
      <c r="BW18" s="18" t="str">
        <f t="shared" si="82"/>
        <v>Nul</v>
      </c>
      <c r="BY18" s="4">
        <v>15</v>
      </c>
      <c r="BZ18" s="3" t="s">
        <v>16</v>
      </c>
      <c r="CA18" s="4">
        <v>5</v>
      </c>
      <c r="CB18" s="4">
        <v>3</v>
      </c>
      <c r="CC18" s="5">
        <f t="shared" si="83"/>
        <v>0.6</v>
      </c>
      <c r="CD18" s="18" t="str">
        <f t="shared" si="84"/>
        <v>Bien</v>
      </c>
      <c r="CE18" s="20">
        <f t="shared" si="15"/>
        <v>1</v>
      </c>
      <c r="CF18" s="2">
        <f>IFERROR(RANK(CC18,CC$4:CC$21)+COUNTIF(CC18:CC$21,CC18)-1,"")</f>
        <v>6</v>
      </c>
      <c r="CG18" s="2">
        <v>15</v>
      </c>
      <c r="CH18" s="3" t="s">
        <v>16</v>
      </c>
      <c r="CI18" s="6">
        <f t="shared" si="85"/>
        <v>17</v>
      </c>
      <c r="CJ18" s="12" t="str">
        <f t="shared" si="16"/>
        <v>ELEVE.17</v>
      </c>
      <c r="CK18" s="17">
        <f t="shared" si="17"/>
        <v>0</v>
      </c>
      <c r="CL18" s="18" t="str">
        <f t="shared" si="86"/>
        <v>Nul</v>
      </c>
      <c r="CN18" s="4">
        <v>15</v>
      </c>
      <c r="CO18" s="3" t="s">
        <v>16</v>
      </c>
      <c r="CP18" s="4">
        <v>5</v>
      </c>
      <c r="CQ18" s="4">
        <v>4</v>
      </c>
      <c r="CR18" s="5">
        <f t="shared" si="87"/>
        <v>0.8</v>
      </c>
      <c r="CS18" s="18" t="str">
        <f t="shared" si="88"/>
        <v>Très Bien</v>
      </c>
      <c r="CT18" s="20">
        <f t="shared" si="18"/>
        <v>2</v>
      </c>
      <c r="CU18" s="2">
        <f>IFERROR(RANK(CR18,CR$4:CR$21)+COUNTIF(CR18:CR$21,CR18)-1,"")</f>
        <v>3</v>
      </c>
      <c r="CV18" s="2">
        <v>15</v>
      </c>
      <c r="CW18" s="3" t="s">
        <v>16</v>
      </c>
      <c r="CX18" s="6">
        <f t="shared" si="19"/>
        <v>11</v>
      </c>
      <c r="CY18" s="12" t="str">
        <f t="shared" si="20"/>
        <v>ELEVE.11</v>
      </c>
      <c r="CZ18" s="17">
        <f t="shared" si="21"/>
        <v>0.25</v>
      </c>
      <c r="DA18" s="18" t="str">
        <f t="shared" si="89"/>
        <v>Nul</v>
      </c>
      <c r="DC18" s="4">
        <v>15</v>
      </c>
      <c r="DD18" s="3" t="s">
        <v>16</v>
      </c>
      <c r="DE18" s="4">
        <v>5</v>
      </c>
      <c r="DF18" s="4">
        <v>3</v>
      </c>
      <c r="DG18" s="5">
        <f t="shared" si="90"/>
        <v>0.6</v>
      </c>
      <c r="DH18" s="18" t="str">
        <f t="shared" si="91"/>
        <v>Bien</v>
      </c>
      <c r="DI18" s="20">
        <f t="shared" si="22"/>
        <v>1</v>
      </c>
      <c r="DJ18" s="2">
        <f>IFERROR(RANK(DG18,DG$4:DG$21)+COUNTIF(DG18:DG$21,DG18)-1,"")</f>
        <v>5</v>
      </c>
      <c r="DK18" s="2">
        <v>15</v>
      </c>
      <c r="DL18" s="3" t="s">
        <v>16</v>
      </c>
      <c r="DM18" s="6">
        <f t="shared" si="92"/>
        <v>17</v>
      </c>
      <c r="DN18" s="12" t="str">
        <f t="shared" si="23"/>
        <v>ELEVE.17</v>
      </c>
      <c r="DO18" s="17">
        <f t="shared" si="24"/>
        <v>0</v>
      </c>
      <c r="DP18" s="18" t="str">
        <f t="shared" si="93"/>
        <v>Nul</v>
      </c>
      <c r="DR18" s="4">
        <v>15</v>
      </c>
      <c r="DS18" s="3" t="s">
        <v>16</v>
      </c>
      <c r="DT18" s="4">
        <v>4</v>
      </c>
      <c r="DU18" s="4">
        <v>3</v>
      </c>
      <c r="DV18" s="5">
        <f t="shared" si="94"/>
        <v>0.75</v>
      </c>
      <c r="DW18" s="18" t="str">
        <f t="shared" si="95"/>
        <v>Bien</v>
      </c>
      <c r="DX18" s="20">
        <f t="shared" si="25"/>
        <v>1</v>
      </c>
      <c r="DY18" s="2">
        <f>IFERROR(RANK(DV18,DV$4:DV$21)+COUNTIF(DV18:DV$21,DV18)-1,"")</f>
        <v>2</v>
      </c>
      <c r="DZ18" s="2">
        <v>15</v>
      </c>
      <c r="EA18" s="3" t="s">
        <v>16</v>
      </c>
      <c r="EB18" s="6">
        <f t="shared" si="96"/>
        <v>17</v>
      </c>
      <c r="EC18" s="12" t="str">
        <f t="shared" si="26"/>
        <v>ELEVE.17</v>
      </c>
      <c r="ED18" s="17">
        <f t="shared" si="27"/>
        <v>0</v>
      </c>
      <c r="EE18" s="18" t="str">
        <f t="shared" si="97"/>
        <v>Nul</v>
      </c>
      <c r="EG18" s="4">
        <v>15</v>
      </c>
      <c r="EH18" s="3" t="s">
        <v>16</v>
      </c>
      <c r="EI18" s="4">
        <v>3</v>
      </c>
      <c r="EJ18" s="4">
        <v>2</v>
      </c>
      <c r="EK18" s="5">
        <f t="shared" si="98"/>
        <v>0.66666666666666663</v>
      </c>
      <c r="EL18" s="18" t="str">
        <f t="shared" si="99"/>
        <v>Bien</v>
      </c>
      <c r="EM18" s="20">
        <f t="shared" si="28"/>
        <v>1</v>
      </c>
      <c r="EN18" s="2">
        <f>IFERROR(RANK(EK18,EK$4:EK$21)+COUNTIF(EK18:EK$21,EK18)-1,"")</f>
        <v>3</v>
      </c>
      <c r="EO18" s="2">
        <v>15</v>
      </c>
      <c r="EP18" s="3" t="s">
        <v>16</v>
      </c>
      <c r="EQ18" s="6">
        <f t="shared" si="100"/>
        <v>17</v>
      </c>
      <c r="ER18" s="12" t="str">
        <f t="shared" si="29"/>
        <v>ELEVE.17</v>
      </c>
      <c r="ES18" s="17">
        <f t="shared" si="30"/>
        <v>0</v>
      </c>
      <c r="ET18" s="18" t="str">
        <f t="shared" si="101"/>
        <v>Nul</v>
      </c>
      <c r="EV18" s="4">
        <v>15</v>
      </c>
      <c r="EW18" s="3" t="s">
        <v>16</v>
      </c>
      <c r="EX18" s="4">
        <v>5</v>
      </c>
      <c r="EY18" s="4">
        <v>2</v>
      </c>
      <c r="EZ18" s="5">
        <f t="shared" si="102"/>
        <v>0.4</v>
      </c>
      <c r="FA18" s="18" t="str">
        <f t="shared" si="103"/>
        <v>Moyen</v>
      </c>
      <c r="FB18" s="20">
        <f t="shared" si="31"/>
        <v>0</v>
      </c>
      <c r="FC18" s="2">
        <f>IFERROR(RANK(EZ18,EZ$4:EZ$21)+COUNTIF(EZ18:EZ$21,EZ18)-1,"")</f>
        <v>8</v>
      </c>
      <c r="FD18" s="2">
        <v>15</v>
      </c>
      <c r="FE18" s="3" t="s">
        <v>16</v>
      </c>
      <c r="FF18" s="6">
        <f t="shared" si="104"/>
        <v>14</v>
      </c>
      <c r="FG18" s="12" t="str">
        <f t="shared" si="32"/>
        <v>ELEVE.14</v>
      </c>
      <c r="FH18" s="17">
        <f t="shared" si="33"/>
        <v>0</v>
      </c>
      <c r="FI18" s="18" t="str">
        <f t="shared" si="105"/>
        <v>Nul</v>
      </c>
      <c r="FK18" s="4">
        <v>15</v>
      </c>
      <c r="FL18" s="3" t="s">
        <v>16</v>
      </c>
      <c r="FM18" s="4">
        <v>3</v>
      </c>
      <c r="FN18" s="4">
        <v>2</v>
      </c>
      <c r="FO18" s="5">
        <f t="shared" si="106"/>
        <v>0.66666666666666663</v>
      </c>
      <c r="FP18" s="18" t="str">
        <f t="shared" si="107"/>
        <v>Bien</v>
      </c>
      <c r="FQ18" s="20">
        <f t="shared" si="34"/>
        <v>1</v>
      </c>
      <c r="FR18" s="2">
        <f>IFERROR(RANK(FO18,FO$4:FO$21)+COUNTIF(FO18:FO$21,FO18)-1,"")</f>
        <v>3</v>
      </c>
      <c r="FS18" s="2">
        <v>15</v>
      </c>
      <c r="FT18" s="3" t="s">
        <v>16</v>
      </c>
      <c r="FU18" s="6">
        <f t="shared" si="108"/>
        <v>9</v>
      </c>
      <c r="FV18" s="12" t="str">
        <f t="shared" si="35"/>
        <v>ELEVE.9</v>
      </c>
      <c r="FW18" s="17">
        <f t="shared" si="36"/>
        <v>0</v>
      </c>
      <c r="FX18" s="18" t="str">
        <f t="shared" si="109"/>
        <v>Nul</v>
      </c>
      <c r="FZ18" s="4">
        <v>15</v>
      </c>
      <c r="GA18" s="3" t="s">
        <v>16</v>
      </c>
      <c r="GB18" s="4">
        <v>5</v>
      </c>
      <c r="GC18" s="4">
        <v>4</v>
      </c>
      <c r="GD18" s="5">
        <f t="shared" si="110"/>
        <v>0.8</v>
      </c>
      <c r="GE18" s="18" t="str">
        <f t="shared" si="111"/>
        <v>Très Bien</v>
      </c>
      <c r="GF18" s="20">
        <f t="shared" si="37"/>
        <v>2</v>
      </c>
      <c r="GG18" s="2">
        <f>IFERROR(RANK(GD18,GD$4:GD$21)+COUNTIF(GD18:GD$21,GD18)-1,"")</f>
        <v>3</v>
      </c>
      <c r="GH18" s="2">
        <v>15</v>
      </c>
      <c r="GI18" s="3" t="s">
        <v>16</v>
      </c>
      <c r="GJ18" s="6">
        <f t="shared" si="112"/>
        <v>14</v>
      </c>
      <c r="GK18" s="12" t="str">
        <f t="shared" si="38"/>
        <v>ELEVE.14</v>
      </c>
      <c r="GL18" s="17">
        <f t="shared" si="39"/>
        <v>0</v>
      </c>
      <c r="GM18" s="18" t="str">
        <f t="shared" si="113"/>
        <v>Nul</v>
      </c>
      <c r="GO18" s="4">
        <v>15</v>
      </c>
      <c r="GP18" s="3" t="s">
        <v>16</v>
      </c>
      <c r="GQ18" s="4">
        <v>1</v>
      </c>
      <c r="GR18" s="4">
        <v>0</v>
      </c>
      <c r="GS18" s="5">
        <f t="shared" si="114"/>
        <v>0</v>
      </c>
      <c r="GT18" s="18" t="str">
        <f t="shared" si="115"/>
        <v>Nul</v>
      </c>
      <c r="GU18" s="20">
        <f t="shared" si="40"/>
        <v>0</v>
      </c>
      <c r="GV18" s="2">
        <f>IFERROR(RANK(GS18,GS$4:GS$21)+COUNTIF(GS18:GS$21,GS18)-1,"")</f>
        <v>15</v>
      </c>
      <c r="GW18" s="2">
        <v>15</v>
      </c>
      <c r="GX18" s="3" t="s">
        <v>16</v>
      </c>
      <c r="GY18" s="6">
        <f t="shared" si="116"/>
        <v>15</v>
      </c>
      <c r="GZ18" s="12" t="str">
        <f t="shared" si="41"/>
        <v>ELEVE.15</v>
      </c>
      <c r="HA18" s="17">
        <f t="shared" si="42"/>
        <v>0</v>
      </c>
      <c r="HB18" s="18" t="str">
        <f t="shared" si="117"/>
        <v>Nul</v>
      </c>
      <c r="HD18" s="4">
        <v>15</v>
      </c>
      <c r="HE18" s="3" t="s">
        <v>16</v>
      </c>
      <c r="HF18" s="4">
        <v>2</v>
      </c>
      <c r="HG18" s="4">
        <v>1</v>
      </c>
      <c r="HH18" s="5">
        <f t="shared" si="118"/>
        <v>0.5</v>
      </c>
      <c r="HI18" s="18" t="str">
        <f t="shared" si="119"/>
        <v>Satisfaisant</v>
      </c>
      <c r="HJ18" s="20">
        <f t="shared" si="43"/>
        <v>0</v>
      </c>
      <c r="HK18" s="2">
        <f>IFERROR(RANK(HH18,HH$4:HH$21)+COUNTIF(HH18:HH$21,HH18)-1,"")</f>
        <v>5</v>
      </c>
      <c r="HL18" s="2">
        <v>15</v>
      </c>
      <c r="HM18" s="3" t="s">
        <v>16</v>
      </c>
      <c r="HN18" s="6">
        <f t="shared" si="120"/>
        <v>11</v>
      </c>
      <c r="HO18" s="12" t="str">
        <f t="shared" si="44"/>
        <v>ELEVE.11</v>
      </c>
      <c r="HP18" s="17">
        <f t="shared" si="45"/>
        <v>0</v>
      </c>
      <c r="HQ18" s="18" t="str">
        <f t="shared" si="121"/>
        <v>Nul</v>
      </c>
      <c r="HS18" s="4">
        <v>15</v>
      </c>
      <c r="HT18" s="3" t="s">
        <v>16</v>
      </c>
      <c r="HU18" s="4">
        <v>5</v>
      </c>
      <c r="HV18" s="4">
        <v>2</v>
      </c>
      <c r="HW18" s="5">
        <f t="shared" si="122"/>
        <v>0.4</v>
      </c>
      <c r="HX18" s="18" t="str">
        <f t="shared" si="123"/>
        <v>Moyen</v>
      </c>
      <c r="HY18" s="20">
        <f t="shared" si="46"/>
        <v>0</v>
      </c>
      <c r="HZ18" s="2">
        <f>IFERROR(RANK(HW18,HW$4:HW$21)+COUNTIF(HW18:HW$21,HW18)-1,"")</f>
        <v>11</v>
      </c>
      <c r="IA18" s="2">
        <v>15</v>
      </c>
      <c r="IB18" s="3" t="s">
        <v>16</v>
      </c>
      <c r="IC18" s="6">
        <f t="shared" si="124"/>
        <v>14</v>
      </c>
      <c r="ID18" s="12" t="str">
        <f t="shared" si="47"/>
        <v>ELEVE.14</v>
      </c>
      <c r="IE18" s="17">
        <f t="shared" si="48"/>
        <v>0</v>
      </c>
      <c r="IF18" s="18" t="str">
        <f t="shared" si="125"/>
        <v>Nul</v>
      </c>
      <c r="IH18" s="4">
        <v>15</v>
      </c>
      <c r="II18" s="3" t="s">
        <v>16</v>
      </c>
      <c r="IJ18" s="4">
        <v>3</v>
      </c>
      <c r="IK18" s="4">
        <v>2</v>
      </c>
      <c r="IL18" s="5">
        <f t="shared" si="126"/>
        <v>0.66666666666666663</v>
      </c>
      <c r="IM18" s="18" t="str">
        <f t="shared" si="127"/>
        <v>Bien</v>
      </c>
      <c r="IN18" s="20">
        <f t="shared" si="49"/>
        <v>1</v>
      </c>
      <c r="IO18" s="2">
        <f>IFERROR(RANK(IL18,IL$4:IL$21)+COUNTIF(IL18:IL$21,IL18)-1,"")</f>
        <v>5</v>
      </c>
      <c r="IP18" s="2">
        <v>15</v>
      </c>
      <c r="IQ18" s="3" t="s">
        <v>16</v>
      </c>
      <c r="IR18" s="6">
        <f t="shared" si="128"/>
        <v>2</v>
      </c>
      <c r="IS18" s="12" t="str">
        <f t="shared" si="50"/>
        <v>ELEVE.2</v>
      </c>
      <c r="IT18" s="17">
        <f t="shared" si="51"/>
        <v>0.25</v>
      </c>
      <c r="IU18" s="18" t="str">
        <f t="shared" si="129"/>
        <v>Nul</v>
      </c>
      <c r="IW18" s="4">
        <v>15</v>
      </c>
      <c r="IX18" s="3" t="s">
        <v>16</v>
      </c>
      <c r="IY18" s="4">
        <v>4</v>
      </c>
      <c r="IZ18" s="4">
        <v>2</v>
      </c>
      <c r="JA18" s="5">
        <f t="shared" si="130"/>
        <v>0.5</v>
      </c>
      <c r="JB18" s="18" t="str">
        <f t="shared" si="131"/>
        <v>Satisfaisant</v>
      </c>
      <c r="JC18" s="20">
        <f t="shared" si="52"/>
        <v>0</v>
      </c>
      <c r="JD18" s="2">
        <f>IFERROR(RANK(JA18,JA$4:JA$21)+COUNTIF(JA18:JA$21,JA18)-1,"")</f>
        <v>3</v>
      </c>
      <c r="JE18" s="2">
        <v>15</v>
      </c>
      <c r="JF18" s="3" t="s">
        <v>16</v>
      </c>
      <c r="JG18" s="6">
        <f t="shared" si="132"/>
        <v>10</v>
      </c>
      <c r="JH18" s="12" t="str">
        <f t="shared" si="53"/>
        <v>ELEVE.10</v>
      </c>
      <c r="JI18" s="17">
        <f t="shared" si="54"/>
        <v>0</v>
      </c>
      <c r="JJ18" s="18" t="str">
        <f t="shared" si="133"/>
        <v>Nul</v>
      </c>
      <c r="JL18" s="4">
        <v>15</v>
      </c>
      <c r="JM18" s="3" t="s">
        <v>16</v>
      </c>
      <c r="JN18" s="4">
        <v>5</v>
      </c>
      <c r="JO18" s="4">
        <v>4</v>
      </c>
      <c r="JP18" s="5">
        <f t="shared" si="134"/>
        <v>0.8</v>
      </c>
      <c r="JQ18" s="18" t="str">
        <f t="shared" si="135"/>
        <v>Très Bien</v>
      </c>
      <c r="JR18" s="20">
        <f t="shared" si="55"/>
        <v>2</v>
      </c>
      <c r="JS18" s="2">
        <f>IFERROR(RANK(JP18,JP$4:JP$21)+COUNTIF(JP18:JP$21,JP18)-1,"")</f>
        <v>3</v>
      </c>
      <c r="JT18" s="2">
        <v>15</v>
      </c>
      <c r="JU18" s="3" t="s">
        <v>16</v>
      </c>
      <c r="JV18" s="6">
        <f t="shared" si="136"/>
        <v>9</v>
      </c>
      <c r="JW18" s="12" t="str">
        <f t="shared" si="56"/>
        <v>ELEVE.9</v>
      </c>
      <c r="JX18" s="17">
        <f t="shared" si="57"/>
        <v>0.2</v>
      </c>
      <c r="JY18" s="18" t="str">
        <f t="shared" si="137"/>
        <v>Nul</v>
      </c>
      <c r="KA18" s="4">
        <v>15</v>
      </c>
      <c r="KB18" s="3" t="s">
        <v>16</v>
      </c>
      <c r="KC18" s="4">
        <v>3</v>
      </c>
      <c r="KD18" s="4">
        <v>2</v>
      </c>
      <c r="KE18" s="5">
        <f t="shared" si="138"/>
        <v>0.66666666666666663</v>
      </c>
      <c r="KF18" s="18" t="str">
        <f t="shared" si="139"/>
        <v>Bien</v>
      </c>
      <c r="KG18" s="20">
        <f t="shared" si="58"/>
        <v>1</v>
      </c>
      <c r="KH18" s="2">
        <f>IFERROR(RANK(KE18,KE$4:KE$21)+COUNTIF(KE18:KE$21,KE18)-1,"")</f>
        <v>4</v>
      </c>
      <c r="KI18" s="2">
        <v>15</v>
      </c>
      <c r="KJ18" s="3" t="s">
        <v>16</v>
      </c>
      <c r="KK18" s="6">
        <f t="shared" si="140"/>
        <v>12</v>
      </c>
      <c r="KL18" s="12" t="str">
        <f t="shared" si="59"/>
        <v>ELEVE.12</v>
      </c>
      <c r="KM18" s="17">
        <f t="shared" si="60"/>
        <v>0</v>
      </c>
      <c r="KN18" s="18" t="str">
        <f t="shared" si="141"/>
        <v>Nul</v>
      </c>
      <c r="KO18" s="24"/>
      <c r="KP18" s="4">
        <v>15</v>
      </c>
      <c r="KQ18" s="3" t="s">
        <v>16</v>
      </c>
      <c r="KR18" s="4">
        <f t="shared" si="142"/>
        <v>78</v>
      </c>
      <c r="KS18" s="4">
        <f t="shared" si="143"/>
        <v>76</v>
      </c>
      <c r="KT18" s="5">
        <f t="shared" si="144"/>
        <v>0.97435897435897434</v>
      </c>
      <c r="KU18" s="2">
        <f>IFERROR(RANK(KT18,KT$4:KT$21)+COUNTIF(KT18:KT$21,KT18)-1,"")</f>
        <v>1</v>
      </c>
      <c r="KV18" s="2">
        <v>15</v>
      </c>
      <c r="KW18" s="3" t="s">
        <v>16</v>
      </c>
      <c r="KX18" s="6">
        <f t="shared" si="145"/>
        <v>3</v>
      </c>
      <c r="KY18" s="12" t="str">
        <f t="shared" si="61"/>
        <v>ELEVE.3</v>
      </c>
      <c r="KZ18" s="17">
        <f t="shared" si="62"/>
        <v>0.42553191489361702</v>
      </c>
      <c r="LA18" s="18" t="str">
        <f t="shared" si="146"/>
        <v>Moyen</v>
      </c>
    </row>
    <row r="19" spans="2:313" ht="15.75">
      <c r="B19" s="4">
        <v>16</v>
      </c>
      <c r="C19" s="3" t="s">
        <v>17</v>
      </c>
      <c r="D19" s="4">
        <v>2</v>
      </c>
      <c r="E19" s="4">
        <v>0</v>
      </c>
      <c r="F19" s="5">
        <f t="shared" si="63"/>
        <v>0</v>
      </c>
      <c r="G19" s="18" t="str">
        <f t="shared" si="64"/>
        <v>Nul</v>
      </c>
      <c r="H19" s="20">
        <f t="shared" si="0"/>
        <v>0</v>
      </c>
      <c r="I19" s="2">
        <f>IFERROR(RANK(F19,$F$4:$F$21)+COUNTIF(F19:F$21,F19)-1,"")</f>
        <v>16</v>
      </c>
      <c r="J19" s="2">
        <v>16</v>
      </c>
      <c r="K19" s="3" t="s">
        <v>17</v>
      </c>
      <c r="L19" s="6">
        <f t="shared" si="65"/>
        <v>16</v>
      </c>
      <c r="M19" s="12" t="str">
        <f t="shared" si="1"/>
        <v>ELEVE.16</v>
      </c>
      <c r="N19" s="5">
        <f t="shared" si="2"/>
        <v>0</v>
      </c>
      <c r="O19" s="18" t="str">
        <f t="shared" si="66"/>
        <v>Nul</v>
      </c>
      <c r="Q19" s="4">
        <v>16</v>
      </c>
      <c r="R19" s="3" t="s">
        <v>17</v>
      </c>
      <c r="S19" s="4">
        <v>2</v>
      </c>
      <c r="T19" s="4">
        <v>1</v>
      </c>
      <c r="U19" s="5">
        <f t="shared" si="67"/>
        <v>0.5</v>
      </c>
      <c r="V19" s="18" t="str">
        <f t="shared" si="68"/>
        <v>Satisfaisant</v>
      </c>
      <c r="W19" s="20">
        <f t="shared" si="3"/>
        <v>0</v>
      </c>
      <c r="X19" s="2">
        <f>IFERROR(RANK(U19,U$4:U$21)+COUNTIF(U19:U$21,U19)-1,"")</f>
        <v>9</v>
      </c>
      <c r="Y19" s="2">
        <v>16</v>
      </c>
      <c r="Z19" s="3" t="s">
        <v>17</v>
      </c>
      <c r="AA19" s="6">
        <f t="shared" si="69"/>
        <v>7</v>
      </c>
      <c r="AB19" s="12" t="str">
        <f t="shared" si="4"/>
        <v>ELEVE.7</v>
      </c>
      <c r="AC19" s="17">
        <f t="shared" si="5"/>
        <v>0.25</v>
      </c>
      <c r="AD19" s="18" t="str">
        <f t="shared" si="70"/>
        <v>Nul</v>
      </c>
      <c r="AE19"/>
      <c r="AF19" s="4">
        <v>16</v>
      </c>
      <c r="AG19" s="3" t="s">
        <v>17</v>
      </c>
      <c r="AH19" s="4">
        <v>1</v>
      </c>
      <c r="AI19" s="4">
        <v>0</v>
      </c>
      <c r="AJ19" s="5">
        <f t="shared" si="71"/>
        <v>0</v>
      </c>
      <c r="AK19" s="18" t="str">
        <f t="shared" si="72"/>
        <v>Nul</v>
      </c>
      <c r="AL19" s="20">
        <f t="shared" si="6"/>
        <v>0</v>
      </c>
      <c r="AM19" s="2">
        <f>IFERROR(RANK(AJ19,AJ$4:AJ$21)+COUNTIF(AJ19:AJ$21,AJ19)-1,"")</f>
        <v>17</v>
      </c>
      <c r="AN19" s="2">
        <v>16</v>
      </c>
      <c r="AO19" s="3" t="s">
        <v>17</v>
      </c>
      <c r="AP19" s="6">
        <f t="shared" si="73"/>
        <v>17</v>
      </c>
      <c r="AQ19" s="12" t="str">
        <f t="shared" si="7"/>
        <v>ELEVE.17</v>
      </c>
      <c r="AR19" s="17">
        <f t="shared" si="8"/>
        <v>0</v>
      </c>
      <c r="AS19" s="18" t="str">
        <f t="shared" si="74"/>
        <v>Nul</v>
      </c>
      <c r="AU19" s="4">
        <v>16</v>
      </c>
      <c r="AV19" s="3" t="s">
        <v>17</v>
      </c>
      <c r="AW19" s="4">
        <v>5</v>
      </c>
      <c r="AX19" s="4">
        <v>3</v>
      </c>
      <c r="AY19" s="5">
        <f t="shared" si="75"/>
        <v>0.6</v>
      </c>
      <c r="AZ19" s="18" t="str">
        <f t="shared" si="76"/>
        <v>Bien</v>
      </c>
      <c r="BA19" s="20">
        <f t="shared" si="9"/>
        <v>1</v>
      </c>
      <c r="BB19" s="2">
        <f>IFERROR(RANK(AY19,AY$4:AY$21)+COUNTIF(AY19:AY$21,AY19)-1,"")</f>
        <v>6</v>
      </c>
      <c r="BC19" s="2">
        <v>16</v>
      </c>
      <c r="BD19" s="3" t="s">
        <v>17</v>
      </c>
      <c r="BE19" s="6">
        <f t="shared" si="77"/>
        <v>10</v>
      </c>
      <c r="BF19" s="12" t="str">
        <f t="shared" si="10"/>
        <v>ELEVE.10</v>
      </c>
      <c r="BG19" s="17">
        <f t="shared" si="11"/>
        <v>0.2</v>
      </c>
      <c r="BH19" s="18" t="str">
        <f t="shared" si="78"/>
        <v>Nul</v>
      </c>
      <c r="BJ19" s="4">
        <v>16</v>
      </c>
      <c r="BK19" s="3" t="s">
        <v>17</v>
      </c>
      <c r="BL19" s="4">
        <v>3</v>
      </c>
      <c r="BM19" s="4">
        <v>1</v>
      </c>
      <c r="BN19" s="5">
        <f t="shared" si="79"/>
        <v>0.33333333333333331</v>
      </c>
      <c r="BO19" s="18" t="str">
        <f t="shared" si="80"/>
        <v>A Améliorer</v>
      </c>
      <c r="BP19" s="20">
        <f t="shared" si="12"/>
        <v>0</v>
      </c>
      <c r="BQ19" s="2">
        <f>IFERROR(RANK(BN19,BN$4:BN$21)+COUNTIF(BN19:BN$21,BN19)-1,"")</f>
        <v>8</v>
      </c>
      <c r="BR19" s="2">
        <v>16</v>
      </c>
      <c r="BS19" s="3" t="s">
        <v>17</v>
      </c>
      <c r="BT19" s="6">
        <f t="shared" si="81"/>
        <v>10</v>
      </c>
      <c r="BU19" s="12" t="str">
        <f t="shared" si="13"/>
        <v>ELEVE.10</v>
      </c>
      <c r="BV19" s="17">
        <f t="shared" si="14"/>
        <v>0</v>
      </c>
      <c r="BW19" s="18" t="str">
        <f t="shared" si="82"/>
        <v>Nul</v>
      </c>
      <c r="BY19" s="4">
        <v>16</v>
      </c>
      <c r="BZ19" s="3" t="s">
        <v>17</v>
      </c>
      <c r="CA19" s="4">
        <v>2</v>
      </c>
      <c r="CB19" s="4">
        <v>0</v>
      </c>
      <c r="CC19" s="5">
        <f t="shared" si="83"/>
        <v>0</v>
      </c>
      <c r="CD19" s="18" t="str">
        <f t="shared" si="84"/>
        <v>Nul</v>
      </c>
      <c r="CE19" s="20">
        <f t="shared" si="15"/>
        <v>0</v>
      </c>
      <c r="CF19" s="2">
        <f>IFERROR(RANK(CC19,CC$4:CC$21)+COUNTIF(CC19:CC$21,CC19)-1,"")</f>
        <v>16</v>
      </c>
      <c r="CG19" s="2">
        <v>16</v>
      </c>
      <c r="CH19" s="3" t="s">
        <v>17</v>
      </c>
      <c r="CI19" s="6">
        <f t="shared" si="85"/>
        <v>16</v>
      </c>
      <c r="CJ19" s="12" t="str">
        <f t="shared" si="16"/>
        <v>ELEVE.16</v>
      </c>
      <c r="CK19" s="17">
        <f t="shared" si="17"/>
        <v>0</v>
      </c>
      <c r="CL19" s="18" t="str">
        <f t="shared" si="86"/>
        <v>Nul</v>
      </c>
      <c r="CN19" s="4">
        <v>16</v>
      </c>
      <c r="CO19" s="3" t="s">
        <v>17</v>
      </c>
      <c r="CP19" s="4">
        <v>3</v>
      </c>
      <c r="CQ19" s="4">
        <v>1</v>
      </c>
      <c r="CR19" s="5">
        <f t="shared" si="87"/>
        <v>0.33333333333333331</v>
      </c>
      <c r="CS19" s="18" t="str">
        <f t="shared" si="88"/>
        <v>A Améliorer</v>
      </c>
      <c r="CT19" s="20">
        <f t="shared" si="18"/>
        <v>0</v>
      </c>
      <c r="CU19" s="2">
        <f>IFERROR(RANK(CR19,CR$4:CR$21)+COUNTIF(CR19:CR$21,CR19)-1,"")</f>
        <v>12</v>
      </c>
      <c r="CV19" s="2">
        <v>16</v>
      </c>
      <c r="CW19" s="3" t="s">
        <v>17</v>
      </c>
      <c r="CX19" s="6">
        <f t="shared" si="19"/>
        <v>14</v>
      </c>
      <c r="CY19" s="12" t="str">
        <f t="shared" si="20"/>
        <v>ELEVE.14</v>
      </c>
      <c r="CZ19" s="17">
        <f t="shared" si="21"/>
        <v>0</v>
      </c>
      <c r="DA19" s="18" t="str">
        <f t="shared" si="89"/>
        <v>Nul</v>
      </c>
      <c r="DC19" s="4">
        <v>16</v>
      </c>
      <c r="DD19" s="3" t="s">
        <v>17</v>
      </c>
      <c r="DE19" s="4">
        <v>5</v>
      </c>
      <c r="DF19" s="4">
        <v>0</v>
      </c>
      <c r="DG19" s="5">
        <f t="shared" si="90"/>
        <v>0</v>
      </c>
      <c r="DH19" s="18" t="str">
        <f t="shared" si="91"/>
        <v>Nul</v>
      </c>
      <c r="DI19" s="20">
        <f t="shared" si="22"/>
        <v>0</v>
      </c>
      <c r="DJ19" s="2">
        <f>IFERROR(RANK(DG19,DG$4:DG$21)+COUNTIF(DG19:DG$21,DG19)-1,"")</f>
        <v>16</v>
      </c>
      <c r="DK19" s="2">
        <v>16</v>
      </c>
      <c r="DL19" s="3" t="s">
        <v>17</v>
      </c>
      <c r="DM19" s="6">
        <f t="shared" si="92"/>
        <v>16</v>
      </c>
      <c r="DN19" s="12" t="str">
        <f t="shared" si="23"/>
        <v>ELEVE.16</v>
      </c>
      <c r="DO19" s="17">
        <f t="shared" si="24"/>
        <v>0</v>
      </c>
      <c r="DP19" s="18" t="str">
        <f t="shared" si="93"/>
        <v>Nul</v>
      </c>
      <c r="DR19" s="4">
        <v>16</v>
      </c>
      <c r="DS19" s="3" t="s">
        <v>17</v>
      </c>
      <c r="DT19" s="4">
        <v>5</v>
      </c>
      <c r="DU19" s="4">
        <v>3</v>
      </c>
      <c r="DV19" s="5">
        <f t="shared" si="94"/>
        <v>0.6</v>
      </c>
      <c r="DW19" s="18" t="str">
        <f t="shared" si="95"/>
        <v>Bien</v>
      </c>
      <c r="DX19" s="20">
        <f t="shared" si="25"/>
        <v>1</v>
      </c>
      <c r="DY19" s="2">
        <f>IFERROR(RANK(DV19,DV$4:DV$21)+COUNTIF(DV19:DV$21,DV19)-1,"")</f>
        <v>4</v>
      </c>
      <c r="DZ19" s="2">
        <v>16</v>
      </c>
      <c r="EA19" s="3" t="s">
        <v>17</v>
      </c>
      <c r="EB19" s="6">
        <f t="shared" si="96"/>
        <v>11</v>
      </c>
      <c r="EC19" s="12" t="str">
        <f t="shared" si="26"/>
        <v>ELEVE.11</v>
      </c>
      <c r="ED19" s="17">
        <f t="shared" si="27"/>
        <v>0</v>
      </c>
      <c r="EE19" s="18" t="str">
        <f t="shared" si="97"/>
        <v>Nul</v>
      </c>
      <c r="EG19" s="4">
        <v>16</v>
      </c>
      <c r="EH19" s="3" t="s">
        <v>17</v>
      </c>
      <c r="EI19" s="4">
        <v>4</v>
      </c>
      <c r="EJ19" s="4">
        <v>1</v>
      </c>
      <c r="EK19" s="5">
        <f t="shared" si="98"/>
        <v>0.25</v>
      </c>
      <c r="EL19" s="18" t="str">
        <f t="shared" si="99"/>
        <v>Nul</v>
      </c>
      <c r="EM19" s="20">
        <f t="shared" si="28"/>
        <v>0</v>
      </c>
      <c r="EN19" s="2">
        <f>IFERROR(RANK(EK19,EK$4:EK$21)+COUNTIF(EK19:EK$21,EK19)-1,"")</f>
        <v>12</v>
      </c>
      <c r="EO19" s="2">
        <v>16</v>
      </c>
      <c r="EP19" s="3" t="s">
        <v>17</v>
      </c>
      <c r="EQ19" s="6">
        <f t="shared" si="100"/>
        <v>10</v>
      </c>
      <c r="ER19" s="12" t="str">
        <f t="shared" si="29"/>
        <v>ELEVE.10</v>
      </c>
      <c r="ES19" s="17">
        <f t="shared" si="30"/>
        <v>0</v>
      </c>
      <c r="ET19" s="18" t="str">
        <f t="shared" si="101"/>
        <v>Nul</v>
      </c>
      <c r="EV19" s="4">
        <v>16</v>
      </c>
      <c r="EW19" s="3" t="s">
        <v>17</v>
      </c>
      <c r="EX19" s="4">
        <v>2</v>
      </c>
      <c r="EY19" s="4">
        <v>1</v>
      </c>
      <c r="EZ19" s="5">
        <f t="shared" si="102"/>
        <v>0.5</v>
      </c>
      <c r="FA19" s="18" t="str">
        <f t="shared" si="103"/>
        <v>Satisfaisant</v>
      </c>
      <c r="FB19" s="20">
        <f t="shared" si="31"/>
        <v>0</v>
      </c>
      <c r="FC19" s="2">
        <f>IFERROR(RANK(EZ19,EZ$4:EZ$21)+COUNTIF(EZ19:EZ$21,EZ19)-1,"")</f>
        <v>4</v>
      </c>
      <c r="FD19" s="2">
        <v>16</v>
      </c>
      <c r="FE19" s="3" t="s">
        <v>17</v>
      </c>
      <c r="FF19" s="6">
        <f t="shared" si="104"/>
        <v>7</v>
      </c>
      <c r="FG19" s="12" t="str">
        <f t="shared" si="32"/>
        <v>ELEVE.7</v>
      </c>
      <c r="FH19" s="17">
        <f t="shared" si="33"/>
        <v>0</v>
      </c>
      <c r="FI19" s="18" t="str">
        <f t="shared" si="105"/>
        <v>Nul</v>
      </c>
      <c r="FK19" s="4">
        <v>16</v>
      </c>
      <c r="FL19" s="3" t="s">
        <v>17</v>
      </c>
      <c r="FM19" s="4">
        <v>3</v>
      </c>
      <c r="FN19" s="4">
        <v>1</v>
      </c>
      <c r="FO19" s="5">
        <f t="shared" si="106"/>
        <v>0.33333333333333331</v>
      </c>
      <c r="FP19" s="18" t="str">
        <f t="shared" si="107"/>
        <v>A Améliorer</v>
      </c>
      <c r="FQ19" s="20">
        <f t="shared" si="34"/>
        <v>0</v>
      </c>
      <c r="FR19" s="2">
        <f>IFERROR(RANK(FO19,FO$4:FO$21)+COUNTIF(FO19:FO$21,FO19)-1,"")</f>
        <v>10</v>
      </c>
      <c r="FS19" s="2">
        <v>16</v>
      </c>
      <c r="FT19" s="3" t="s">
        <v>17</v>
      </c>
      <c r="FU19" s="6">
        <f t="shared" si="108"/>
        <v>8</v>
      </c>
      <c r="FV19" s="12" t="str">
        <f t="shared" si="35"/>
        <v>ELEVE.8</v>
      </c>
      <c r="FW19" s="17">
        <f t="shared" si="36"/>
        <v>0</v>
      </c>
      <c r="FX19" s="18" t="str">
        <f t="shared" si="109"/>
        <v>Nul</v>
      </c>
      <c r="FZ19" s="4">
        <v>16</v>
      </c>
      <c r="GA19" s="3" t="s">
        <v>17</v>
      </c>
      <c r="GB19" s="4">
        <v>4</v>
      </c>
      <c r="GC19" s="4">
        <v>1</v>
      </c>
      <c r="GD19" s="5">
        <f t="shared" si="110"/>
        <v>0.25</v>
      </c>
      <c r="GE19" s="18" t="str">
        <f t="shared" si="111"/>
        <v>Nul</v>
      </c>
      <c r="GF19" s="20">
        <f t="shared" si="37"/>
        <v>0</v>
      </c>
      <c r="GG19" s="2">
        <f>IFERROR(RANK(GD19,GD$4:GD$21)+COUNTIF(GD19:GD$21,GD19)-1,"")</f>
        <v>13</v>
      </c>
      <c r="GH19" s="2">
        <v>16</v>
      </c>
      <c r="GI19" s="3" t="s">
        <v>17</v>
      </c>
      <c r="GJ19" s="6">
        <f t="shared" si="112"/>
        <v>13</v>
      </c>
      <c r="GK19" s="12" t="str">
        <f t="shared" si="38"/>
        <v>ELEVE.13</v>
      </c>
      <c r="GL19" s="17">
        <f t="shared" si="39"/>
        <v>0</v>
      </c>
      <c r="GM19" s="18" t="str">
        <f t="shared" si="113"/>
        <v>Nul</v>
      </c>
      <c r="GO19" s="4">
        <v>16</v>
      </c>
      <c r="GP19" s="3" t="s">
        <v>17</v>
      </c>
      <c r="GQ19" s="4">
        <v>2</v>
      </c>
      <c r="GR19" s="4">
        <v>1</v>
      </c>
      <c r="GS19" s="5">
        <f t="shared" si="114"/>
        <v>0.5</v>
      </c>
      <c r="GT19" s="18" t="str">
        <f t="shared" si="115"/>
        <v>Satisfaisant</v>
      </c>
      <c r="GU19" s="20">
        <f t="shared" si="40"/>
        <v>0</v>
      </c>
      <c r="GV19" s="2">
        <f>IFERROR(RANK(GS19,GS$4:GS$21)+COUNTIF(GS19:GS$21,GS19)-1,"")</f>
        <v>6</v>
      </c>
      <c r="GW19" s="2">
        <v>16</v>
      </c>
      <c r="GX19" s="3" t="s">
        <v>17</v>
      </c>
      <c r="GY19" s="6">
        <f t="shared" si="116"/>
        <v>11</v>
      </c>
      <c r="GZ19" s="12" t="str">
        <f t="shared" si="41"/>
        <v>ELEVE.11</v>
      </c>
      <c r="HA19" s="17">
        <f t="shared" si="42"/>
        <v>0</v>
      </c>
      <c r="HB19" s="18" t="str">
        <f t="shared" si="117"/>
        <v>Nul</v>
      </c>
      <c r="HD19" s="4">
        <v>16</v>
      </c>
      <c r="HE19" s="3" t="s">
        <v>17</v>
      </c>
      <c r="HF19" s="4">
        <v>3</v>
      </c>
      <c r="HG19" s="4">
        <v>2</v>
      </c>
      <c r="HH19" s="5">
        <f t="shared" si="118"/>
        <v>0.66666666666666663</v>
      </c>
      <c r="HI19" s="18" t="str">
        <f t="shared" si="119"/>
        <v>Bien</v>
      </c>
      <c r="HJ19" s="20">
        <f t="shared" si="43"/>
        <v>1</v>
      </c>
      <c r="HK19" s="2">
        <f>IFERROR(RANK(HH19,HH$4:HH$21)+COUNTIF(HH19:HH$21,HH19)-1,"")</f>
        <v>3</v>
      </c>
      <c r="HL19" s="2">
        <v>16</v>
      </c>
      <c r="HM19" s="3" t="s">
        <v>17</v>
      </c>
      <c r="HN19" s="6">
        <f t="shared" si="120"/>
        <v>9</v>
      </c>
      <c r="HO19" s="12" t="str">
        <f t="shared" si="44"/>
        <v>ELEVE.9</v>
      </c>
      <c r="HP19" s="17">
        <f t="shared" si="45"/>
        <v>0</v>
      </c>
      <c r="HQ19" s="18" t="str">
        <f t="shared" si="121"/>
        <v>Nul</v>
      </c>
      <c r="HS19" s="4">
        <v>16</v>
      </c>
      <c r="HT19" s="3" t="s">
        <v>17</v>
      </c>
      <c r="HU19" s="4">
        <v>3</v>
      </c>
      <c r="HV19" s="4">
        <v>1</v>
      </c>
      <c r="HW19" s="5">
        <f t="shared" si="122"/>
        <v>0.33333333333333331</v>
      </c>
      <c r="HX19" s="18" t="str">
        <f t="shared" si="123"/>
        <v>A Améliorer</v>
      </c>
      <c r="HY19" s="20">
        <f t="shared" si="46"/>
        <v>0</v>
      </c>
      <c r="HZ19" s="2">
        <f>IFERROR(RANK(HW19,HW$4:HW$21)+COUNTIF(HW19:HW$21,HW19)-1,"")</f>
        <v>12</v>
      </c>
      <c r="IA19" s="2">
        <v>16</v>
      </c>
      <c r="IB19" s="3" t="s">
        <v>17</v>
      </c>
      <c r="IC19" s="6">
        <f t="shared" si="124"/>
        <v>7</v>
      </c>
      <c r="ID19" s="12" t="str">
        <f t="shared" si="47"/>
        <v>ELEVE.7</v>
      </c>
      <c r="IE19" s="17">
        <f t="shared" si="48"/>
        <v>0</v>
      </c>
      <c r="IF19" s="18" t="str">
        <f t="shared" si="125"/>
        <v>Nul</v>
      </c>
      <c r="IH19" s="4">
        <v>16</v>
      </c>
      <c r="II19" s="3" t="s">
        <v>17</v>
      </c>
      <c r="IJ19" s="4">
        <v>1</v>
      </c>
      <c r="IK19" s="4">
        <v>1</v>
      </c>
      <c r="IL19" s="5">
        <f t="shared" si="126"/>
        <v>1</v>
      </c>
      <c r="IM19" s="18" t="str">
        <f t="shared" si="127"/>
        <v>Très Bien</v>
      </c>
      <c r="IN19" s="20">
        <f t="shared" si="49"/>
        <v>2</v>
      </c>
      <c r="IO19" s="2">
        <f>IFERROR(RANK(IL19,IL$4:IL$21)+COUNTIF(IL19:IL$21,IL19)-1,"")</f>
        <v>1</v>
      </c>
      <c r="IP19" s="2">
        <v>16</v>
      </c>
      <c r="IQ19" s="3" t="s">
        <v>17</v>
      </c>
      <c r="IR19" s="6">
        <f t="shared" si="128"/>
        <v>14</v>
      </c>
      <c r="IS19" s="12" t="str">
        <f t="shared" si="50"/>
        <v>ELEVE.14</v>
      </c>
      <c r="IT19" s="17">
        <f t="shared" si="51"/>
        <v>0</v>
      </c>
      <c r="IU19" s="18" t="str">
        <f t="shared" si="129"/>
        <v>Nul</v>
      </c>
      <c r="IW19" s="4">
        <v>16</v>
      </c>
      <c r="IX19" s="3" t="s">
        <v>17</v>
      </c>
      <c r="IY19" s="4">
        <v>3</v>
      </c>
      <c r="IZ19" s="4">
        <v>2</v>
      </c>
      <c r="JA19" s="5">
        <f t="shared" si="130"/>
        <v>0.66666666666666663</v>
      </c>
      <c r="JB19" s="18" t="str">
        <f t="shared" si="131"/>
        <v>Bien</v>
      </c>
      <c r="JC19" s="20">
        <f t="shared" si="52"/>
        <v>1</v>
      </c>
      <c r="JD19" s="2">
        <f>IFERROR(RANK(JA19,JA$4:JA$21)+COUNTIF(JA19:JA$21,JA19)-1,"")</f>
        <v>1</v>
      </c>
      <c r="JE19" s="2">
        <v>16</v>
      </c>
      <c r="JF19" s="3" t="s">
        <v>17</v>
      </c>
      <c r="JG19" s="6">
        <f t="shared" si="132"/>
        <v>5</v>
      </c>
      <c r="JH19" s="12" t="str">
        <f t="shared" si="53"/>
        <v>ELEVE.5</v>
      </c>
      <c r="JI19" s="17">
        <f t="shared" si="54"/>
        <v>0</v>
      </c>
      <c r="JJ19" s="18" t="str">
        <f t="shared" si="133"/>
        <v>Nul</v>
      </c>
      <c r="JL19" s="4">
        <v>16</v>
      </c>
      <c r="JM19" s="3" t="s">
        <v>17</v>
      </c>
      <c r="JN19" s="4">
        <v>4</v>
      </c>
      <c r="JO19" s="4">
        <v>2</v>
      </c>
      <c r="JP19" s="5">
        <f t="shared" si="134"/>
        <v>0.5</v>
      </c>
      <c r="JQ19" s="18" t="str">
        <f t="shared" si="135"/>
        <v>Satisfaisant</v>
      </c>
      <c r="JR19" s="20">
        <f t="shared" si="55"/>
        <v>0</v>
      </c>
      <c r="JS19" s="2">
        <f>IFERROR(RANK(JP19,JP$4:JP$21)+COUNTIF(JP19:JP$21,JP19)-1,"")</f>
        <v>7</v>
      </c>
      <c r="JT19" s="2">
        <v>16</v>
      </c>
      <c r="JU19" s="3" t="s">
        <v>17</v>
      </c>
      <c r="JV19" s="6">
        <f t="shared" si="136"/>
        <v>10</v>
      </c>
      <c r="JW19" s="12" t="str">
        <f t="shared" si="56"/>
        <v>ELEVE.10</v>
      </c>
      <c r="JX19" s="17">
        <f t="shared" si="57"/>
        <v>0</v>
      </c>
      <c r="JY19" s="18" t="str">
        <f t="shared" si="137"/>
        <v>Nul</v>
      </c>
      <c r="KA19" s="4">
        <v>16</v>
      </c>
      <c r="KB19" s="3" t="s">
        <v>17</v>
      </c>
      <c r="KC19" s="4">
        <v>5</v>
      </c>
      <c r="KD19" s="4">
        <v>2</v>
      </c>
      <c r="KE19" s="5">
        <f t="shared" si="138"/>
        <v>0.4</v>
      </c>
      <c r="KF19" s="18" t="str">
        <f t="shared" si="139"/>
        <v>Moyen</v>
      </c>
      <c r="KG19" s="20">
        <f t="shared" si="58"/>
        <v>0</v>
      </c>
      <c r="KH19" s="2">
        <f>IFERROR(RANK(KE19,KE$4:KE$21)+COUNTIF(KE19:KE$21,KE19)-1,"")</f>
        <v>6</v>
      </c>
      <c r="KI19" s="2">
        <v>16</v>
      </c>
      <c r="KJ19" s="3" t="s">
        <v>17</v>
      </c>
      <c r="KK19" s="6">
        <f t="shared" si="140"/>
        <v>10</v>
      </c>
      <c r="KL19" s="12" t="str">
        <f t="shared" si="59"/>
        <v>ELEVE.10</v>
      </c>
      <c r="KM19" s="17">
        <f t="shared" si="60"/>
        <v>0</v>
      </c>
      <c r="KN19" s="18" t="str">
        <f t="shared" si="141"/>
        <v>Nul</v>
      </c>
      <c r="KO19" s="24"/>
      <c r="KP19" s="4">
        <v>16</v>
      </c>
      <c r="KQ19" s="3" t="s">
        <v>17</v>
      </c>
      <c r="KR19" s="4">
        <f t="shared" si="142"/>
        <v>62</v>
      </c>
      <c r="KS19" s="4">
        <f t="shared" si="143"/>
        <v>32</v>
      </c>
      <c r="KT19" s="5">
        <f t="shared" si="144"/>
        <v>0.5161290322580645</v>
      </c>
      <c r="KU19" s="2">
        <f>IFERROR(RANK(KT19,KT$4:KT$21)+COUNTIF(KT19:KT$21,KT19)-1,"")</f>
        <v>10</v>
      </c>
      <c r="KV19" s="2">
        <v>16</v>
      </c>
      <c r="KW19" s="3" t="s">
        <v>17</v>
      </c>
      <c r="KX19" s="6">
        <f t="shared" si="145"/>
        <v>18</v>
      </c>
      <c r="KY19" s="12" t="str">
        <f t="shared" si="61"/>
        <v>ELEVE.18</v>
      </c>
      <c r="KZ19" s="17">
        <f t="shared" si="62"/>
        <v>0.37704918032786883</v>
      </c>
      <c r="LA19" s="18" t="str">
        <f t="shared" si="146"/>
        <v>A Améliorer</v>
      </c>
    </row>
    <row r="20" spans="2:313" ht="15.75">
      <c r="B20" s="4">
        <v>17</v>
      </c>
      <c r="C20" s="3" t="s">
        <v>18</v>
      </c>
      <c r="D20" s="4">
        <v>1</v>
      </c>
      <c r="E20" s="4">
        <v>0</v>
      </c>
      <c r="F20" s="5">
        <f t="shared" si="63"/>
        <v>0</v>
      </c>
      <c r="G20" s="18" t="str">
        <f t="shared" si="64"/>
        <v>Nul</v>
      </c>
      <c r="H20" s="20">
        <f t="shared" si="0"/>
        <v>0</v>
      </c>
      <c r="I20" s="2">
        <f>IFERROR(RANK(F20,$F$4:$F$21)+COUNTIF(F20:F$21,F20)-1,"")</f>
        <v>15</v>
      </c>
      <c r="J20" s="2">
        <v>17</v>
      </c>
      <c r="K20" s="3" t="s">
        <v>18</v>
      </c>
      <c r="L20" s="6">
        <f t="shared" si="65"/>
        <v>14</v>
      </c>
      <c r="M20" s="12" t="str">
        <f t="shared" si="1"/>
        <v>ELEVE.14</v>
      </c>
      <c r="N20" s="5">
        <f t="shared" si="2"/>
        <v>0</v>
      </c>
      <c r="O20" s="18" t="str">
        <f t="shared" si="66"/>
        <v>Nul</v>
      </c>
      <c r="Q20" s="4">
        <v>17</v>
      </c>
      <c r="R20" s="3" t="s">
        <v>18</v>
      </c>
      <c r="S20" s="4">
        <v>4</v>
      </c>
      <c r="T20" s="4">
        <v>1</v>
      </c>
      <c r="U20" s="5">
        <f t="shared" si="67"/>
        <v>0.25</v>
      </c>
      <c r="V20" s="18" t="str">
        <f t="shared" si="68"/>
        <v>Nul</v>
      </c>
      <c r="W20" s="20">
        <f t="shared" si="3"/>
        <v>0</v>
      </c>
      <c r="X20" s="2">
        <f>IFERROR(RANK(U20,U$4:U$21)+COUNTIF(U20:U$21,U20)-1,"")</f>
        <v>15</v>
      </c>
      <c r="Y20" s="2">
        <v>17</v>
      </c>
      <c r="Z20" s="3" t="s">
        <v>18</v>
      </c>
      <c r="AA20" s="6">
        <f t="shared" si="69"/>
        <v>14</v>
      </c>
      <c r="AB20" s="12" t="str">
        <f t="shared" si="4"/>
        <v>ELEVE.14</v>
      </c>
      <c r="AC20" s="17">
        <f t="shared" si="5"/>
        <v>0</v>
      </c>
      <c r="AD20" s="18" t="str">
        <f t="shared" si="70"/>
        <v>Nul</v>
      </c>
      <c r="AE20"/>
      <c r="AF20" s="4">
        <v>17</v>
      </c>
      <c r="AG20" s="3" t="s">
        <v>18</v>
      </c>
      <c r="AH20" s="4">
        <v>1</v>
      </c>
      <c r="AI20" s="4">
        <v>0</v>
      </c>
      <c r="AJ20" s="5">
        <f t="shared" si="71"/>
        <v>0</v>
      </c>
      <c r="AK20" s="18" t="str">
        <f t="shared" si="72"/>
        <v>Nul</v>
      </c>
      <c r="AL20" s="20">
        <f t="shared" si="6"/>
        <v>0</v>
      </c>
      <c r="AM20" s="2">
        <f>IFERROR(RANK(AJ20,AJ$4:AJ$21)+COUNTIF(AJ20:AJ$21,AJ20)-1,"")</f>
        <v>16</v>
      </c>
      <c r="AN20" s="2">
        <v>17</v>
      </c>
      <c r="AO20" s="3" t="s">
        <v>18</v>
      </c>
      <c r="AP20" s="6">
        <f t="shared" si="73"/>
        <v>16</v>
      </c>
      <c r="AQ20" s="12" t="str">
        <f t="shared" si="7"/>
        <v>ELEVE.16</v>
      </c>
      <c r="AR20" s="17">
        <f t="shared" si="8"/>
        <v>0</v>
      </c>
      <c r="AS20" s="18" t="str">
        <f t="shared" si="74"/>
        <v>Nul</v>
      </c>
      <c r="AU20" s="4">
        <v>17</v>
      </c>
      <c r="AV20" s="3" t="s">
        <v>18</v>
      </c>
      <c r="AW20" s="4">
        <v>2</v>
      </c>
      <c r="AX20" s="4">
        <v>0</v>
      </c>
      <c r="AY20" s="5">
        <f t="shared" si="75"/>
        <v>0</v>
      </c>
      <c r="AZ20" s="18" t="str">
        <f t="shared" si="76"/>
        <v>Nul</v>
      </c>
      <c r="BA20" s="20">
        <f t="shared" si="9"/>
        <v>0</v>
      </c>
      <c r="BB20" s="2">
        <f>IFERROR(RANK(AY20,AY$4:AY$21)+COUNTIF(AY20:AY$21,AY20)-1,"")</f>
        <v>17</v>
      </c>
      <c r="BC20" s="2">
        <v>17</v>
      </c>
      <c r="BD20" s="3" t="s">
        <v>18</v>
      </c>
      <c r="BE20" s="6">
        <f t="shared" si="77"/>
        <v>17</v>
      </c>
      <c r="BF20" s="12" t="str">
        <f t="shared" si="10"/>
        <v>ELEVE.17</v>
      </c>
      <c r="BG20" s="17">
        <f t="shared" si="11"/>
        <v>0</v>
      </c>
      <c r="BH20" s="18" t="str">
        <f t="shared" si="78"/>
        <v>Nul</v>
      </c>
      <c r="BJ20" s="4">
        <v>17</v>
      </c>
      <c r="BK20" s="3" t="s">
        <v>18</v>
      </c>
      <c r="BL20" s="4">
        <v>1</v>
      </c>
      <c r="BM20" s="4">
        <v>0</v>
      </c>
      <c r="BN20" s="5">
        <f t="shared" si="79"/>
        <v>0</v>
      </c>
      <c r="BO20" s="18" t="str">
        <f t="shared" si="80"/>
        <v>Nul</v>
      </c>
      <c r="BP20" s="20">
        <f t="shared" si="12"/>
        <v>0</v>
      </c>
      <c r="BQ20" s="2">
        <f>IFERROR(RANK(BN20,BN$4:BN$21)+COUNTIF(BN20:BN$21,BN20)-1,"")</f>
        <v>15</v>
      </c>
      <c r="BR20" s="2">
        <v>17</v>
      </c>
      <c r="BS20" s="3" t="s">
        <v>18</v>
      </c>
      <c r="BT20" s="6">
        <f t="shared" si="81"/>
        <v>7</v>
      </c>
      <c r="BU20" s="12" t="str">
        <f t="shared" si="13"/>
        <v>ELEVE.7</v>
      </c>
      <c r="BV20" s="17">
        <f t="shared" si="14"/>
        <v>0</v>
      </c>
      <c r="BW20" s="18" t="str">
        <f t="shared" si="82"/>
        <v>Nul</v>
      </c>
      <c r="BY20" s="4">
        <v>17</v>
      </c>
      <c r="BZ20" s="3" t="s">
        <v>18</v>
      </c>
      <c r="CA20" s="4">
        <v>1</v>
      </c>
      <c r="CB20" s="4">
        <v>0</v>
      </c>
      <c r="CC20" s="5">
        <f t="shared" si="83"/>
        <v>0</v>
      </c>
      <c r="CD20" s="18" t="str">
        <f t="shared" si="84"/>
        <v>Nul</v>
      </c>
      <c r="CE20" s="20">
        <f t="shared" si="15"/>
        <v>0</v>
      </c>
      <c r="CF20" s="2">
        <f>IFERROR(RANK(CC20,CC$4:CC$21)+COUNTIF(CC20:CC$21,CC20)-1,"")</f>
        <v>15</v>
      </c>
      <c r="CG20" s="2">
        <v>17</v>
      </c>
      <c r="CH20" s="3" t="s">
        <v>18</v>
      </c>
      <c r="CI20" s="6">
        <f t="shared" si="85"/>
        <v>14</v>
      </c>
      <c r="CJ20" s="12" t="str">
        <f t="shared" si="16"/>
        <v>ELEVE.14</v>
      </c>
      <c r="CK20" s="17">
        <f t="shared" si="17"/>
        <v>0</v>
      </c>
      <c r="CL20" s="18" t="str">
        <f t="shared" si="86"/>
        <v>Nul</v>
      </c>
      <c r="CN20" s="4">
        <v>17</v>
      </c>
      <c r="CO20" s="3" t="s">
        <v>18</v>
      </c>
      <c r="CP20" s="4">
        <v>2</v>
      </c>
      <c r="CQ20" s="4">
        <v>1</v>
      </c>
      <c r="CR20" s="5">
        <f t="shared" si="87"/>
        <v>0.5</v>
      </c>
      <c r="CS20" s="18" t="str">
        <f t="shared" si="88"/>
        <v>Satisfaisant</v>
      </c>
      <c r="CT20" s="20">
        <f t="shared" si="18"/>
        <v>0</v>
      </c>
      <c r="CU20" s="2">
        <f>IFERROR(RANK(CR20,CR$4:CR$21)+COUNTIF(CR20:CR$21,CR20)-1,"")</f>
        <v>6</v>
      </c>
      <c r="CV20" s="2">
        <v>17</v>
      </c>
      <c r="CW20" s="3" t="s">
        <v>18</v>
      </c>
      <c r="CX20" s="6">
        <f t="shared" si="19"/>
        <v>12</v>
      </c>
      <c r="CY20" s="12" t="str">
        <f t="shared" si="20"/>
        <v>ELEVE.12</v>
      </c>
      <c r="CZ20" s="17">
        <f t="shared" si="21"/>
        <v>0</v>
      </c>
      <c r="DA20" s="18" t="str">
        <f t="shared" si="89"/>
        <v>Nul</v>
      </c>
      <c r="DC20" s="4">
        <v>17</v>
      </c>
      <c r="DD20" s="3" t="s">
        <v>18</v>
      </c>
      <c r="DE20" s="4">
        <v>5</v>
      </c>
      <c r="DF20" s="4">
        <v>0</v>
      </c>
      <c r="DG20" s="5">
        <f t="shared" si="90"/>
        <v>0</v>
      </c>
      <c r="DH20" s="18" t="str">
        <f t="shared" si="91"/>
        <v>Nul</v>
      </c>
      <c r="DI20" s="20">
        <f t="shared" si="22"/>
        <v>0</v>
      </c>
      <c r="DJ20" s="2">
        <f>IFERROR(RANK(DG20,DG$4:DG$21)+COUNTIF(DG20:DG$21,DG20)-1,"")</f>
        <v>15</v>
      </c>
      <c r="DK20" s="2">
        <v>17</v>
      </c>
      <c r="DL20" s="3" t="s">
        <v>18</v>
      </c>
      <c r="DM20" s="6">
        <f t="shared" si="92"/>
        <v>11</v>
      </c>
      <c r="DN20" s="12" t="str">
        <f t="shared" si="23"/>
        <v>ELEVE.11</v>
      </c>
      <c r="DO20" s="17">
        <f t="shared" si="24"/>
        <v>0</v>
      </c>
      <c r="DP20" s="18" t="str">
        <f t="shared" si="93"/>
        <v>Nul</v>
      </c>
      <c r="DR20" s="4">
        <v>17</v>
      </c>
      <c r="DS20" s="3" t="s">
        <v>18</v>
      </c>
      <c r="DT20" s="4">
        <v>2</v>
      </c>
      <c r="DU20" s="4">
        <v>0</v>
      </c>
      <c r="DV20" s="5">
        <f t="shared" si="94"/>
        <v>0</v>
      </c>
      <c r="DW20" s="18" t="str">
        <f t="shared" si="95"/>
        <v>Nul</v>
      </c>
      <c r="DX20" s="20">
        <f t="shared" si="25"/>
        <v>0</v>
      </c>
      <c r="DY20" s="2">
        <f>IFERROR(RANK(DV20,DV$4:DV$21)+COUNTIF(DV20:DV$21,DV20)-1,"")</f>
        <v>15</v>
      </c>
      <c r="DZ20" s="2">
        <v>17</v>
      </c>
      <c r="EA20" s="3" t="s">
        <v>18</v>
      </c>
      <c r="EB20" s="6">
        <f t="shared" si="96"/>
        <v>8</v>
      </c>
      <c r="EC20" s="12" t="str">
        <f t="shared" si="26"/>
        <v>ELEVE.8</v>
      </c>
      <c r="ED20" s="17">
        <f t="shared" si="27"/>
        <v>0</v>
      </c>
      <c r="EE20" s="18" t="str">
        <f t="shared" si="97"/>
        <v>Nul</v>
      </c>
      <c r="EG20" s="4">
        <v>17</v>
      </c>
      <c r="EH20" s="3" t="s">
        <v>18</v>
      </c>
      <c r="EI20" s="4">
        <v>5</v>
      </c>
      <c r="EJ20" s="4">
        <v>0</v>
      </c>
      <c r="EK20" s="5">
        <f t="shared" si="98"/>
        <v>0</v>
      </c>
      <c r="EL20" s="18" t="str">
        <f t="shared" si="99"/>
        <v>Nul</v>
      </c>
      <c r="EM20" s="20">
        <f t="shared" si="28"/>
        <v>0</v>
      </c>
      <c r="EN20" s="2">
        <f>IFERROR(RANK(EK20,EK$4:EK$21)+COUNTIF(EK20:EK$21,EK20)-1,"")</f>
        <v>15</v>
      </c>
      <c r="EO20" s="2">
        <v>17</v>
      </c>
      <c r="EP20" s="3" t="s">
        <v>18</v>
      </c>
      <c r="EQ20" s="6">
        <f t="shared" si="100"/>
        <v>7</v>
      </c>
      <c r="ER20" s="12" t="str">
        <f t="shared" si="29"/>
        <v>ELEVE.7</v>
      </c>
      <c r="ES20" s="17">
        <f t="shared" si="30"/>
        <v>0</v>
      </c>
      <c r="ET20" s="18" t="str">
        <f t="shared" si="101"/>
        <v>Nul</v>
      </c>
      <c r="EV20" s="4">
        <v>17</v>
      </c>
      <c r="EW20" s="3" t="s">
        <v>18</v>
      </c>
      <c r="EX20" s="4">
        <v>3</v>
      </c>
      <c r="EY20" s="4">
        <v>0</v>
      </c>
      <c r="EZ20" s="5">
        <f t="shared" si="102"/>
        <v>0</v>
      </c>
      <c r="FA20" s="18" t="str">
        <f t="shared" si="103"/>
        <v>Nul</v>
      </c>
      <c r="FB20" s="20">
        <f t="shared" si="31"/>
        <v>0</v>
      </c>
      <c r="FC20" s="2">
        <f>IFERROR(RANK(EZ20,EZ$4:EZ$21)+COUNTIF(EZ20:EZ$21,EZ20)-1,"")</f>
        <v>14</v>
      </c>
      <c r="FD20" s="2">
        <v>17</v>
      </c>
      <c r="FE20" s="3" t="s">
        <v>18</v>
      </c>
      <c r="FF20" s="6">
        <f t="shared" si="104"/>
        <v>4</v>
      </c>
      <c r="FG20" s="12" t="str">
        <f t="shared" si="32"/>
        <v>ELEVE.4</v>
      </c>
      <c r="FH20" s="17">
        <f t="shared" si="33"/>
        <v>0</v>
      </c>
      <c r="FI20" s="18" t="str">
        <f t="shared" si="105"/>
        <v>Nul</v>
      </c>
      <c r="FK20" s="4">
        <v>17</v>
      </c>
      <c r="FL20" s="3" t="s">
        <v>18</v>
      </c>
      <c r="FM20" s="4">
        <v>5</v>
      </c>
      <c r="FN20" s="4">
        <v>2</v>
      </c>
      <c r="FO20" s="5">
        <f t="shared" si="106"/>
        <v>0.4</v>
      </c>
      <c r="FP20" s="18" t="str">
        <f t="shared" si="107"/>
        <v>Moyen</v>
      </c>
      <c r="FQ20" s="20">
        <f t="shared" si="34"/>
        <v>0</v>
      </c>
      <c r="FR20" s="2">
        <f>IFERROR(RANK(FO20,FO$4:FO$21)+COUNTIF(FO20:FO$21,FO20)-1,"")</f>
        <v>9</v>
      </c>
      <c r="FS20" s="2">
        <v>17</v>
      </c>
      <c r="FT20" s="3" t="s">
        <v>18</v>
      </c>
      <c r="FU20" s="6">
        <f t="shared" si="108"/>
        <v>6</v>
      </c>
      <c r="FV20" s="12" t="str">
        <f t="shared" si="35"/>
        <v>ELEVE.6</v>
      </c>
      <c r="FW20" s="17">
        <f t="shared" si="36"/>
        <v>0</v>
      </c>
      <c r="FX20" s="18" t="str">
        <f t="shared" si="109"/>
        <v>Nul</v>
      </c>
      <c r="FZ20" s="4">
        <v>17</v>
      </c>
      <c r="GA20" s="3" t="s">
        <v>18</v>
      </c>
      <c r="GB20" s="4">
        <v>2</v>
      </c>
      <c r="GC20" s="4">
        <v>1</v>
      </c>
      <c r="GD20" s="5">
        <f t="shared" si="110"/>
        <v>0.5</v>
      </c>
      <c r="GE20" s="18" t="str">
        <f t="shared" si="111"/>
        <v>Satisfaisant</v>
      </c>
      <c r="GF20" s="20">
        <f t="shared" si="37"/>
        <v>0</v>
      </c>
      <c r="GG20" s="2">
        <f>IFERROR(RANK(GD20,GD$4:GD$21)+COUNTIF(GD20:GD$21,GD20)-1,"")</f>
        <v>6</v>
      </c>
      <c r="GH20" s="2">
        <v>17</v>
      </c>
      <c r="GI20" s="3" t="s">
        <v>18</v>
      </c>
      <c r="GJ20" s="6">
        <f t="shared" si="112"/>
        <v>12</v>
      </c>
      <c r="GK20" s="12" t="str">
        <f t="shared" si="38"/>
        <v>ELEVE.12</v>
      </c>
      <c r="GL20" s="17">
        <f t="shared" si="39"/>
        <v>0</v>
      </c>
      <c r="GM20" s="18" t="str">
        <f t="shared" si="113"/>
        <v>Nul</v>
      </c>
      <c r="GO20" s="4">
        <v>17</v>
      </c>
      <c r="GP20" s="3" t="s">
        <v>18</v>
      </c>
      <c r="GQ20" s="4">
        <v>5</v>
      </c>
      <c r="GR20" s="4">
        <v>3</v>
      </c>
      <c r="GS20" s="5">
        <f t="shared" si="114"/>
        <v>0.6</v>
      </c>
      <c r="GT20" s="18" t="str">
        <f t="shared" si="115"/>
        <v>Bien</v>
      </c>
      <c r="GU20" s="20">
        <f t="shared" si="40"/>
        <v>1</v>
      </c>
      <c r="GV20" s="2">
        <f>IFERROR(RANK(GS20,GS$4:GS$21)+COUNTIF(GS20:GS$21,GS20)-1,"")</f>
        <v>4</v>
      </c>
      <c r="GW20" s="2">
        <v>17</v>
      </c>
      <c r="GX20" s="3" t="s">
        <v>18</v>
      </c>
      <c r="GY20" s="6">
        <f t="shared" si="116"/>
        <v>6</v>
      </c>
      <c r="GZ20" s="12" t="str">
        <f t="shared" si="41"/>
        <v>ELEVE.6</v>
      </c>
      <c r="HA20" s="17">
        <f t="shared" si="42"/>
        <v>0</v>
      </c>
      <c r="HB20" s="18" t="str">
        <f t="shared" si="117"/>
        <v>Nul</v>
      </c>
      <c r="HD20" s="4">
        <v>17</v>
      </c>
      <c r="HE20" s="3" t="s">
        <v>18</v>
      </c>
      <c r="HF20" s="4">
        <v>2</v>
      </c>
      <c r="HG20" s="4">
        <v>0</v>
      </c>
      <c r="HH20" s="5">
        <f t="shared" si="118"/>
        <v>0</v>
      </c>
      <c r="HI20" s="18" t="str">
        <f t="shared" si="119"/>
        <v>Nul</v>
      </c>
      <c r="HJ20" s="20">
        <f t="shared" si="43"/>
        <v>0</v>
      </c>
      <c r="HK20" s="2">
        <f>IFERROR(RANK(HH20,HH$4:HH$21)+COUNTIF(HH20:HH$21,HH20)-1,"")</f>
        <v>13</v>
      </c>
      <c r="HL20" s="2">
        <v>17</v>
      </c>
      <c r="HM20" s="3" t="s">
        <v>18</v>
      </c>
      <c r="HN20" s="6">
        <f t="shared" si="120"/>
        <v>8</v>
      </c>
      <c r="HO20" s="12" t="str">
        <f t="shared" si="44"/>
        <v>ELEVE.8</v>
      </c>
      <c r="HP20" s="17">
        <f t="shared" si="45"/>
        <v>0</v>
      </c>
      <c r="HQ20" s="18" t="str">
        <f t="shared" si="121"/>
        <v>Nul</v>
      </c>
      <c r="HS20" s="4">
        <v>17</v>
      </c>
      <c r="HT20" s="3" t="s">
        <v>18</v>
      </c>
      <c r="HU20" s="4">
        <v>2</v>
      </c>
      <c r="HV20" s="4">
        <v>1</v>
      </c>
      <c r="HW20" s="5">
        <f t="shared" si="122"/>
        <v>0.5</v>
      </c>
      <c r="HX20" s="18" t="str">
        <f t="shared" si="123"/>
        <v>Satisfaisant</v>
      </c>
      <c r="HY20" s="20">
        <f t="shared" si="46"/>
        <v>0</v>
      </c>
      <c r="HZ20" s="2">
        <f>IFERROR(RANK(HW20,HW$4:HW$21)+COUNTIF(HW20:HW$21,HW20)-1,"")</f>
        <v>8</v>
      </c>
      <c r="IA20" s="2">
        <v>17</v>
      </c>
      <c r="IB20" s="3" t="s">
        <v>18</v>
      </c>
      <c r="IC20" s="6">
        <f t="shared" si="124"/>
        <v>6</v>
      </c>
      <c r="ID20" s="12" t="str">
        <f t="shared" si="47"/>
        <v>ELEVE.6</v>
      </c>
      <c r="IE20" s="17">
        <f t="shared" si="48"/>
        <v>0</v>
      </c>
      <c r="IF20" s="18" t="str">
        <f t="shared" si="125"/>
        <v>Nul</v>
      </c>
      <c r="IH20" s="4">
        <v>17</v>
      </c>
      <c r="II20" s="3" t="s">
        <v>18</v>
      </c>
      <c r="IJ20" s="4">
        <v>2</v>
      </c>
      <c r="IK20" s="4">
        <v>1</v>
      </c>
      <c r="IL20" s="5">
        <f t="shared" si="126"/>
        <v>0.5</v>
      </c>
      <c r="IM20" s="18" t="str">
        <f t="shared" si="127"/>
        <v>Satisfaisant</v>
      </c>
      <c r="IN20" s="20">
        <f t="shared" si="49"/>
        <v>0</v>
      </c>
      <c r="IO20" s="2">
        <f>IFERROR(RANK(IL20,IL$4:IL$21)+COUNTIF(IL20:IL$21,IL20)-1,"")</f>
        <v>9</v>
      </c>
      <c r="IP20" s="2">
        <v>17</v>
      </c>
      <c r="IQ20" s="3" t="s">
        <v>18</v>
      </c>
      <c r="IR20" s="6">
        <f t="shared" si="128"/>
        <v>7</v>
      </c>
      <c r="IS20" s="12" t="str">
        <f t="shared" si="50"/>
        <v>ELEVE.7</v>
      </c>
      <c r="IT20" s="17">
        <f t="shared" si="51"/>
        <v>0</v>
      </c>
      <c r="IU20" s="18" t="str">
        <f t="shared" si="129"/>
        <v>Nul</v>
      </c>
      <c r="IW20" s="4">
        <v>17</v>
      </c>
      <c r="IX20" s="3" t="s">
        <v>18</v>
      </c>
      <c r="IY20" s="4">
        <v>2</v>
      </c>
      <c r="IZ20" s="4">
        <v>0</v>
      </c>
      <c r="JA20" s="5">
        <f t="shared" si="130"/>
        <v>0</v>
      </c>
      <c r="JB20" s="18" t="str">
        <f t="shared" si="131"/>
        <v>Nul</v>
      </c>
      <c r="JC20" s="20">
        <f t="shared" si="52"/>
        <v>0</v>
      </c>
      <c r="JD20" s="2">
        <f>IFERROR(RANK(JA20,JA$4:JA$21)+COUNTIF(JA20:JA$21,JA20)-1,"")</f>
        <v>13</v>
      </c>
      <c r="JE20" s="2">
        <v>17</v>
      </c>
      <c r="JF20" s="3" t="s">
        <v>18</v>
      </c>
      <c r="JG20" s="6">
        <f t="shared" si="132"/>
        <v>3</v>
      </c>
      <c r="JH20" s="12" t="str">
        <f t="shared" si="53"/>
        <v>ELEVE.3</v>
      </c>
      <c r="JI20" s="17">
        <f t="shared" si="54"/>
        <v>0</v>
      </c>
      <c r="JJ20" s="18" t="str">
        <f t="shared" si="133"/>
        <v>Nul</v>
      </c>
      <c r="JL20" s="4">
        <v>17</v>
      </c>
      <c r="JM20" s="3" t="s">
        <v>18</v>
      </c>
      <c r="JN20" s="4">
        <v>4</v>
      </c>
      <c r="JO20" s="4">
        <v>1</v>
      </c>
      <c r="JP20" s="5">
        <f t="shared" si="134"/>
        <v>0.25</v>
      </c>
      <c r="JQ20" s="18" t="str">
        <f t="shared" si="135"/>
        <v>Nul</v>
      </c>
      <c r="JR20" s="20">
        <f t="shared" si="55"/>
        <v>0</v>
      </c>
      <c r="JS20" s="2">
        <f>IFERROR(RANK(JP20,JP$4:JP$21)+COUNTIF(JP20:JP$21,JP20)-1,"")</f>
        <v>14</v>
      </c>
      <c r="JT20" s="2">
        <v>17</v>
      </c>
      <c r="JU20" s="3" t="s">
        <v>18</v>
      </c>
      <c r="JV20" s="6">
        <f t="shared" si="136"/>
        <v>4</v>
      </c>
      <c r="JW20" s="12" t="str">
        <f t="shared" si="56"/>
        <v>ELEVE.4</v>
      </c>
      <c r="JX20" s="17">
        <f t="shared" si="57"/>
        <v>0</v>
      </c>
      <c r="JY20" s="18" t="str">
        <f t="shared" si="137"/>
        <v>Nul</v>
      </c>
      <c r="KA20" s="4">
        <v>17</v>
      </c>
      <c r="KB20" s="3" t="s">
        <v>18</v>
      </c>
      <c r="KC20" s="4">
        <v>2</v>
      </c>
      <c r="KD20" s="4">
        <v>1</v>
      </c>
      <c r="KE20" s="5">
        <f t="shared" si="138"/>
        <v>0.5</v>
      </c>
      <c r="KF20" s="18" t="str">
        <f t="shared" si="139"/>
        <v>Satisfaisant</v>
      </c>
      <c r="KG20" s="20">
        <f t="shared" si="58"/>
        <v>0</v>
      </c>
      <c r="KH20" s="2">
        <f>IFERROR(RANK(KE20,KE$4:KE$21)+COUNTIF(KE20:KE$21,KE20)-1,"")</f>
        <v>5</v>
      </c>
      <c r="KI20" s="2">
        <v>17</v>
      </c>
      <c r="KJ20" s="3" t="s">
        <v>18</v>
      </c>
      <c r="KK20" s="6">
        <f t="shared" si="140"/>
        <v>4</v>
      </c>
      <c r="KL20" s="12" t="str">
        <f t="shared" si="59"/>
        <v>ELEVE.4</v>
      </c>
      <c r="KM20" s="17">
        <f t="shared" si="60"/>
        <v>0</v>
      </c>
      <c r="KN20" s="18" t="str">
        <f t="shared" si="141"/>
        <v>Nul</v>
      </c>
      <c r="KO20" s="24"/>
      <c r="KP20" s="4">
        <v>17</v>
      </c>
      <c r="KQ20" s="3" t="s">
        <v>18</v>
      </c>
      <c r="KR20" s="4">
        <f t="shared" si="142"/>
        <v>53</v>
      </c>
      <c r="KS20" s="4">
        <f t="shared" si="143"/>
        <v>14</v>
      </c>
      <c r="KT20" s="5">
        <f t="shared" si="144"/>
        <v>0.26415094339622641</v>
      </c>
      <c r="KU20" s="2">
        <f>IFERROR(RANK(KT20,KT$4:KT$21)+COUNTIF(KT20:KT$21,KT20)-1,"")</f>
        <v>18</v>
      </c>
      <c r="KV20" s="2">
        <v>17</v>
      </c>
      <c r="KW20" s="3" t="s">
        <v>18</v>
      </c>
      <c r="KX20" s="6">
        <f t="shared" si="145"/>
        <v>14</v>
      </c>
      <c r="KY20" s="12" t="str">
        <f t="shared" si="61"/>
        <v>ELEVE.14</v>
      </c>
      <c r="KZ20" s="17">
        <f t="shared" si="62"/>
        <v>0.37209302325581395</v>
      </c>
      <c r="LA20" s="18" t="str">
        <f t="shared" si="146"/>
        <v>A Améliorer</v>
      </c>
    </row>
    <row r="21" spans="2:313" ht="15.75">
      <c r="B21" s="4">
        <v>18</v>
      </c>
      <c r="C21" s="3" t="s">
        <v>19</v>
      </c>
      <c r="D21" s="4">
        <v>3</v>
      </c>
      <c r="E21" s="4">
        <v>1</v>
      </c>
      <c r="F21" s="5">
        <f t="shared" si="63"/>
        <v>0.33333333333333331</v>
      </c>
      <c r="G21" s="18" t="str">
        <f t="shared" si="64"/>
        <v>A Améliorer</v>
      </c>
      <c r="H21" s="20">
        <f t="shared" si="0"/>
        <v>0</v>
      </c>
      <c r="I21" s="2">
        <f>IFERROR(RANK(F21,$F$4:$F$21)+COUNTIF(F21:F$21,F21)-1,"")</f>
        <v>10</v>
      </c>
      <c r="J21" s="2">
        <v>18</v>
      </c>
      <c r="K21" s="3" t="s">
        <v>19</v>
      </c>
      <c r="L21" s="6">
        <f t="shared" si="65"/>
        <v>4</v>
      </c>
      <c r="M21" s="12" t="str">
        <f t="shared" si="1"/>
        <v>ELEVE.4</v>
      </c>
      <c r="N21" s="5">
        <f t="shared" si="2"/>
        <v>0</v>
      </c>
      <c r="O21" s="18" t="str">
        <f t="shared" si="66"/>
        <v>Nul</v>
      </c>
      <c r="Q21" s="4">
        <v>18</v>
      </c>
      <c r="R21" s="3" t="s">
        <v>19</v>
      </c>
      <c r="S21" s="4">
        <v>3</v>
      </c>
      <c r="T21" s="4">
        <v>1</v>
      </c>
      <c r="U21" s="5">
        <f t="shared" si="67"/>
        <v>0.33333333333333331</v>
      </c>
      <c r="V21" s="18" t="str">
        <f t="shared" si="68"/>
        <v>A Améliorer</v>
      </c>
      <c r="W21" s="20">
        <f t="shared" si="3"/>
        <v>0</v>
      </c>
      <c r="X21" s="2">
        <f>IFERROR(RANK(U21,U$4:U$21)+COUNTIF(U21:U$21,U21)-1,"")</f>
        <v>13</v>
      </c>
      <c r="Y21" s="2">
        <v>18</v>
      </c>
      <c r="Z21" s="3" t="s">
        <v>19</v>
      </c>
      <c r="AA21" s="6">
        <f t="shared" si="69"/>
        <v>4</v>
      </c>
      <c r="AB21" s="12" t="str">
        <f t="shared" si="4"/>
        <v>ELEVE.4</v>
      </c>
      <c r="AC21" s="17">
        <f t="shared" si="5"/>
        <v>0</v>
      </c>
      <c r="AD21" s="18" t="str">
        <f t="shared" si="70"/>
        <v>Nul</v>
      </c>
      <c r="AE21"/>
      <c r="AF21" s="4">
        <v>18</v>
      </c>
      <c r="AG21" s="3" t="s">
        <v>19</v>
      </c>
      <c r="AH21" s="4">
        <v>3</v>
      </c>
      <c r="AI21" s="4">
        <v>1</v>
      </c>
      <c r="AJ21" s="5">
        <f t="shared" si="71"/>
        <v>0.33333333333333331</v>
      </c>
      <c r="AK21" s="18" t="str">
        <f t="shared" si="72"/>
        <v>A Améliorer</v>
      </c>
      <c r="AL21" s="20">
        <f t="shared" si="6"/>
        <v>0</v>
      </c>
      <c r="AM21" s="2">
        <f>IFERROR(RANK(AJ21,AJ$4:AJ$21)+COUNTIF(AJ21:AJ$21,AJ21)-1,"")</f>
        <v>10</v>
      </c>
      <c r="AN21" s="2">
        <v>18</v>
      </c>
      <c r="AO21" s="3" t="s">
        <v>19</v>
      </c>
      <c r="AP21" s="6">
        <f t="shared" si="73"/>
        <v>4</v>
      </c>
      <c r="AQ21" s="12" t="str">
        <f t="shared" si="7"/>
        <v>ELEVE.4</v>
      </c>
      <c r="AR21" s="17">
        <f t="shared" si="8"/>
        <v>0</v>
      </c>
      <c r="AS21" s="18" t="str">
        <f t="shared" si="74"/>
        <v>Nul</v>
      </c>
      <c r="AU21" s="4">
        <v>18</v>
      </c>
      <c r="AV21" s="3" t="s">
        <v>19</v>
      </c>
      <c r="AW21" s="4">
        <v>3</v>
      </c>
      <c r="AX21" s="4">
        <v>1</v>
      </c>
      <c r="AY21" s="5">
        <f t="shared" si="75"/>
        <v>0.33333333333333331</v>
      </c>
      <c r="AZ21" s="18" t="str">
        <f t="shared" si="76"/>
        <v>A Améliorer</v>
      </c>
      <c r="BA21" s="20">
        <f t="shared" si="9"/>
        <v>0</v>
      </c>
      <c r="BB21" s="2">
        <f>IFERROR(RANK(AY21,AY$4:AY$21)+COUNTIF(AY21:AY$21,AY21)-1,"")</f>
        <v>12</v>
      </c>
      <c r="BC21" s="2">
        <v>18</v>
      </c>
      <c r="BD21" s="3" t="s">
        <v>19</v>
      </c>
      <c r="BE21" s="6">
        <f t="shared" si="77"/>
        <v>12</v>
      </c>
      <c r="BF21" s="12" t="str">
        <f t="shared" si="10"/>
        <v>ELEVE.12</v>
      </c>
      <c r="BG21" s="17">
        <f t="shared" si="11"/>
        <v>0</v>
      </c>
      <c r="BH21" s="18" t="str">
        <f t="shared" si="78"/>
        <v>Nul</v>
      </c>
      <c r="BJ21" s="4">
        <v>18</v>
      </c>
      <c r="BK21" s="3" t="s">
        <v>19</v>
      </c>
      <c r="BL21" s="4">
        <v>2</v>
      </c>
      <c r="BM21" s="4">
        <v>1</v>
      </c>
      <c r="BN21" s="5">
        <f t="shared" si="79"/>
        <v>0.5</v>
      </c>
      <c r="BO21" s="18" t="str">
        <f t="shared" si="80"/>
        <v>Satisfaisant</v>
      </c>
      <c r="BP21" s="20">
        <f t="shared" si="12"/>
        <v>0</v>
      </c>
      <c r="BQ21" s="2">
        <f>IFERROR(RANK(BN21,BN$4:BN$21)+COUNTIF(BN21:BN$21,BN21)-1,"")</f>
        <v>5</v>
      </c>
      <c r="BR21" s="2">
        <v>18</v>
      </c>
      <c r="BS21" s="3" t="s">
        <v>19</v>
      </c>
      <c r="BT21" s="6">
        <f t="shared" si="81"/>
        <v>1</v>
      </c>
      <c r="BU21" s="12" t="str">
        <f t="shared" si="13"/>
        <v>ELEVE.1</v>
      </c>
      <c r="BV21" s="17">
        <f t="shared" si="14"/>
        <v>0</v>
      </c>
      <c r="BW21" s="18" t="str">
        <f t="shared" si="82"/>
        <v>Nul</v>
      </c>
      <c r="BY21" s="4">
        <v>18</v>
      </c>
      <c r="BZ21" s="3" t="s">
        <v>19</v>
      </c>
      <c r="CA21" s="4">
        <v>4</v>
      </c>
      <c r="CB21" s="4">
        <v>1</v>
      </c>
      <c r="CC21" s="5">
        <f t="shared" si="83"/>
        <v>0.25</v>
      </c>
      <c r="CD21" s="18" t="str">
        <f t="shared" si="84"/>
        <v>Nul</v>
      </c>
      <c r="CE21" s="20">
        <f t="shared" si="15"/>
        <v>0</v>
      </c>
      <c r="CF21" s="2">
        <f>IFERROR(RANK(CC21,CC$4:CC$21)+COUNTIF(CC21:CC$21,CC21)-1,"")</f>
        <v>13</v>
      </c>
      <c r="CG21" s="2">
        <v>18</v>
      </c>
      <c r="CH21" s="3" t="s">
        <v>19</v>
      </c>
      <c r="CI21" s="6">
        <f t="shared" si="85"/>
        <v>9</v>
      </c>
      <c r="CJ21" s="12" t="str">
        <f t="shared" si="16"/>
        <v>ELEVE.9</v>
      </c>
      <c r="CK21" s="17">
        <f t="shared" si="17"/>
        <v>0</v>
      </c>
      <c r="CL21" s="18" t="str">
        <f t="shared" si="86"/>
        <v>Nul</v>
      </c>
      <c r="CN21" s="4">
        <v>18</v>
      </c>
      <c r="CO21" s="3" t="s">
        <v>19</v>
      </c>
      <c r="CP21" s="4">
        <v>4</v>
      </c>
      <c r="CQ21" s="4">
        <v>1</v>
      </c>
      <c r="CR21" s="5">
        <f t="shared" si="87"/>
        <v>0.25</v>
      </c>
      <c r="CS21" s="18" t="str">
        <f t="shared" si="88"/>
        <v>Nul</v>
      </c>
      <c r="CT21" s="20">
        <f t="shared" si="18"/>
        <v>0</v>
      </c>
      <c r="CU21" s="2">
        <f>IFERROR(RANK(CR21,CR$4:CR$21)+COUNTIF(CR21:CR$21,CR21)-1,"")</f>
        <v>14</v>
      </c>
      <c r="CV21" s="2">
        <v>18</v>
      </c>
      <c r="CW21" s="3" t="s">
        <v>19</v>
      </c>
      <c r="CX21" s="6">
        <f t="shared" si="19"/>
        <v>3</v>
      </c>
      <c r="CY21" s="12" t="str">
        <f t="shared" si="20"/>
        <v>ELEVE.3</v>
      </c>
      <c r="CZ21" s="17">
        <f t="shared" si="21"/>
        <v>0</v>
      </c>
      <c r="DA21" s="18" t="str">
        <f t="shared" si="89"/>
        <v>Nul</v>
      </c>
      <c r="DC21" s="4">
        <v>18</v>
      </c>
      <c r="DD21" s="3" t="s">
        <v>19</v>
      </c>
      <c r="DE21" s="4">
        <v>3</v>
      </c>
      <c r="DF21" s="4">
        <v>1</v>
      </c>
      <c r="DG21" s="5">
        <f t="shared" si="90"/>
        <v>0.33333333333333331</v>
      </c>
      <c r="DH21" s="18" t="str">
        <f t="shared" si="91"/>
        <v>A Améliorer</v>
      </c>
      <c r="DI21" s="20">
        <f t="shared" si="22"/>
        <v>0</v>
      </c>
      <c r="DJ21" s="2">
        <f>IFERROR(RANK(DG21,DG$4:DG$21)+COUNTIF(DG21:DG$21,DG21)-1,"")</f>
        <v>9</v>
      </c>
      <c r="DK21" s="2">
        <v>18</v>
      </c>
      <c r="DL21" s="3" t="s">
        <v>19</v>
      </c>
      <c r="DM21" s="6">
        <f t="shared" si="92"/>
        <v>4</v>
      </c>
      <c r="DN21" s="12" t="str">
        <f t="shared" si="23"/>
        <v>ELEVE.4</v>
      </c>
      <c r="DO21" s="17">
        <f t="shared" si="24"/>
        <v>0</v>
      </c>
      <c r="DP21" s="18" t="str">
        <f t="shared" si="93"/>
        <v>Nul</v>
      </c>
      <c r="DR21" s="4">
        <v>18</v>
      </c>
      <c r="DS21" s="3" t="s">
        <v>19</v>
      </c>
      <c r="DT21" s="4">
        <v>5</v>
      </c>
      <c r="DU21" s="4">
        <v>1</v>
      </c>
      <c r="DV21" s="5">
        <f t="shared" si="94"/>
        <v>0.2</v>
      </c>
      <c r="DW21" s="18" t="str">
        <f t="shared" si="95"/>
        <v>Nul</v>
      </c>
      <c r="DX21" s="20">
        <f t="shared" si="25"/>
        <v>0</v>
      </c>
      <c r="DY21" s="2">
        <f>IFERROR(RANK(DV21,DV$4:DV$21)+COUNTIF(DV21:DV$21,DV21)-1,"")</f>
        <v>14</v>
      </c>
      <c r="DZ21" s="2">
        <v>18</v>
      </c>
      <c r="EA21" s="3" t="s">
        <v>19</v>
      </c>
      <c r="EB21" s="6">
        <f t="shared" si="96"/>
        <v>3</v>
      </c>
      <c r="EC21" s="12" t="str">
        <f t="shared" si="26"/>
        <v>ELEVE.3</v>
      </c>
      <c r="ED21" s="17">
        <f t="shared" si="27"/>
        <v>0</v>
      </c>
      <c r="EE21" s="18" t="str">
        <f t="shared" si="97"/>
        <v>Nul</v>
      </c>
      <c r="EG21" s="4">
        <v>18</v>
      </c>
      <c r="EH21" s="3" t="s">
        <v>19</v>
      </c>
      <c r="EI21" s="4">
        <v>3</v>
      </c>
      <c r="EJ21" s="4">
        <v>1</v>
      </c>
      <c r="EK21" s="5">
        <f t="shared" si="98"/>
        <v>0.33333333333333331</v>
      </c>
      <c r="EL21" s="18" t="str">
        <f t="shared" si="99"/>
        <v>A Améliorer</v>
      </c>
      <c r="EM21" s="20">
        <f t="shared" si="28"/>
        <v>0</v>
      </c>
      <c r="EN21" s="2">
        <f>IFERROR(RANK(EK21,EK$4:EK$21)+COUNTIF(EK21:EK$21,EK21)-1,"")</f>
        <v>11</v>
      </c>
      <c r="EO21" s="2">
        <v>18</v>
      </c>
      <c r="EP21" s="3" t="s">
        <v>19</v>
      </c>
      <c r="EQ21" s="6">
        <f t="shared" si="100"/>
        <v>1</v>
      </c>
      <c r="ER21" s="12" t="str">
        <f t="shared" si="29"/>
        <v>ELEVE.1</v>
      </c>
      <c r="ES21" s="17">
        <f t="shared" si="30"/>
        <v>0</v>
      </c>
      <c r="ET21" s="18" t="str">
        <f t="shared" si="101"/>
        <v>Nul</v>
      </c>
      <c r="EV21" s="4">
        <v>18</v>
      </c>
      <c r="EW21" s="3" t="s">
        <v>19</v>
      </c>
      <c r="EX21" s="4">
        <v>2</v>
      </c>
      <c r="EY21" s="4">
        <v>1</v>
      </c>
      <c r="EZ21" s="5">
        <f t="shared" si="102"/>
        <v>0.5</v>
      </c>
      <c r="FA21" s="18" t="str">
        <f t="shared" si="103"/>
        <v>Satisfaisant</v>
      </c>
      <c r="FB21" s="20">
        <f t="shared" si="31"/>
        <v>0</v>
      </c>
      <c r="FC21" s="2">
        <f>IFERROR(RANK(EZ21,EZ$4:EZ$21)+COUNTIF(EZ21:EZ$21,EZ21)-1,"")</f>
        <v>3</v>
      </c>
      <c r="FD21" s="2">
        <v>18</v>
      </c>
      <c r="FE21" s="3" t="s">
        <v>19</v>
      </c>
      <c r="FF21" s="6">
        <f t="shared" si="104"/>
        <v>1</v>
      </c>
      <c r="FG21" s="12" t="str">
        <f t="shared" si="32"/>
        <v>ELEVE.1</v>
      </c>
      <c r="FH21" s="17">
        <f t="shared" si="33"/>
        <v>0</v>
      </c>
      <c r="FI21" s="18" t="str">
        <f t="shared" si="105"/>
        <v>Nul</v>
      </c>
      <c r="FK21" s="4">
        <v>18</v>
      </c>
      <c r="FL21" s="3" t="s">
        <v>19</v>
      </c>
      <c r="FM21" s="4">
        <v>2</v>
      </c>
      <c r="FN21" s="4">
        <v>1</v>
      </c>
      <c r="FO21" s="5">
        <f t="shared" si="106"/>
        <v>0.5</v>
      </c>
      <c r="FP21" s="18" t="str">
        <f t="shared" si="107"/>
        <v>Satisfaisant</v>
      </c>
      <c r="FQ21" s="20">
        <f t="shared" si="34"/>
        <v>0</v>
      </c>
      <c r="FR21" s="2">
        <f>IFERROR(RANK(FO21,FO$4:FO$21)+COUNTIF(FO21:FO$21,FO21)-1,"")</f>
        <v>6</v>
      </c>
      <c r="FS21" s="2">
        <v>18</v>
      </c>
      <c r="FT21" s="3" t="s">
        <v>19</v>
      </c>
      <c r="FU21" s="6">
        <f t="shared" si="108"/>
        <v>3</v>
      </c>
      <c r="FV21" s="12" t="str">
        <f t="shared" si="35"/>
        <v>ELEVE.3</v>
      </c>
      <c r="FW21" s="17">
        <f t="shared" si="36"/>
        <v>0</v>
      </c>
      <c r="FX21" s="18" t="str">
        <f t="shared" si="109"/>
        <v>Nul</v>
      </c>
      <c r="FZ21" s="4">
        <v>18</v>
      </c>
      <c r="GA21" s="3" t="s">
        <v>19</v>
      </c>
      <c r="GB21" s="4">
        <v>3</v>
      </c>
      <c r="GC21" s="4">
        <v>1</v>
      </c>
      <c r="GD21" s="5">
        <f t="shared" si="110"/>
        <v>0.33333333333333331</v>
      </c>
      <c r="GE21" s="18" t="str">
        <f t="shared" si="111"/>
        <v>A Améliorer</v>
      </c>
      <c r="GF21" s="20">
        <f t="shared" si="37"/>
        <v>0</v>
      </c>
      <c r="GG21" s="2">
        <f>IFERROR(RANK(GD21,GD$4:GD$21)+COUNTIF(GD21:GD$21,GD21)-1,"")</f>
        <v>11</v>
      </c>
      <c r="GH21" s="2">
        <v>18</v>
      </c>
      <c r="GI21" s="3" t="s">
        <v>19</v>
      </c>
      <c r="GJ21" s="6">
        <f t="shared" si="112"/>
        <v>3</v>
      </c>
      <c r="GK21" s="12" t="str">
        <f t="shared" si="38"/>
        <v>ELEVE.3</v>
      </c>
      <c r="GL21" s="17">
        <f t="shared" si="39"/>
        <v>0</v>
      </c>
      <c r="GM21" s="18" t="str">
        <f t="shared" si="113"/>
        <v>Nul</v>
      </c>
      <c r="GO21" s="4">
        <v>18</v>
      </c>
      <c r="GP21" s="3" t="s">
        <v>19</v>
      </c>
      <c r="GQ21" s="4">
        <v>2</v>
      </c>
      <c r="GR21" s="4">
        <v>1</v>
      </c>
      <c r="GS21" s="5">
        <f t="shared" si="114"/>
        <v>0.5</v>
      </c>
      <c r="GT21" s="18" t="str">
        <f t="shared" si="115"/>
        <v>Satisfaisant</v>
      </c>
      <c r="GU21" s="20">
        <f t="shared" si="40"/>
        <v>0</v>
      </c>
      <c r="GV21" s="2">
        <f>IFERROR(RANK(GS21,GS$4:GS$21)+COUNTIF(GS21:GS$21,GS21)-1,"")</f>
        <v>5</v>
      </c>
      <c r="GW21" s="2">
        <v>18</v>
      </c>
      <c r="GX21" s="3" t="s">
        <v>19</v>
      </c>
      <c r="GY21" s="6">
        <f t="shared" si="116"/>
        <v>4</v>
      </c>
      <c r="GZ21" s="12" t="str">
        <f t="shared" si="41"/>
        <v>ELEVE.4</v>
      </c>
      <c r="HA21" s="17">
        <f t="shared" si="42"/>
        <v>0</v>
      </c>
      <c r="HB21" s="18" t="str">
        <f t="shared" si="117"/>
        <v>Nul</v>
      </c>
      <c r="HD21" s="4">
        <v>18</v>
      </c>
      <c r="HE21" s="3" t="s">
        <v>19</v>
      </c>
      <c r="HF21" s="4">
        <v>3</v>
      </c>
      <c r="HG21" s="4">
        <v>1</v>
      </c>
      <c r="HH21" s="5">
        <f t="shared" si="118"/>
        <v>0.33333333333333331</v>
      </c>
      <c r="HI21" s="18" t="str">
        <f t="shared" si="119"/>
        <v>A Améliorer</v>
      </c>
      <c r="HJ21" s="20">
        <f t="shared" si="43"/>
        <v>0</v>
      </c>
      <c r="HK21" s="2">
        <f>IFERROR(RANK(HH21,HH$4:HH$21)+COUNTIF(HH21:HH$21,HH21)-1,"")</f>
        <v>10</v>
      </c>
      <c r="HL21" s="2">
        <v>18</v>
      </c>
      <c r="HM21" s="3" t="s">
        <v>19</v>
      </c>
      <c r="HN21" s="6">
        <f t="shared" si="120"/>
        <v>3</v>
      </c>
      <c r="HO21" s="12" t="str">
        <f t="shared" si="44"/>
        <v>ELEVE.3</v>
      </c>
      <c r="HP21" s="17">
        <f t="shared" si="45"/>
        <v>0</v>
      </c>
      <c r="HQ21" s="18" t="str">
        <f t="shared" si="121"/>
        <v>Nul</v>
      </c>
      <c r="HS21" s="4">
        <v>18</v>
      </c>
      <c r="HT21" s="3" t="s">
        <v>19</v>
      </c>
      <c r="HU21" s="4">
        <v>4</v>
      </c>
      <c r="HV21" s="4">
        <v>3</v>
      </c>
      <c r="HW21" s="5">
        <f t="shared" si="122"/>
        <v>0.75</v>
      </c>
      <c r="HX21" s="18" t="str">
        <f t="shared" si="123"/>
        <v>Bien</v>
      </c>
      <c r="HY21" s="20">
        <f t="shared" si="46"/>
        <v>1</v>
      </c>
      <c r="HZ21" s="2">
        <f>IFERROR(RANK(HW21,HW$4:HW$21)+COUNTIF(HW21:HW$21,HW21)-1,"")</f>
        <v>2</v>
      </c>
      <c r="IA21" s="2">
        <v>18</v>
      </c>
      <c r="IB21" s="3" t="s">
        <v>19</v>
      </c>
      <c r="IC21" s="6">
        <f t="shared" si="124"/>
        <v>3</v>
      </c>
      <c r="ID21" s="12" t="str">
        <f t="shared" si="47"/>
        <v>ELEVE.3</v>
      </c>
      <c r="IE21" s="17">
        <f t="shared" si="48"/>
        <v>0</v>
      </c>
      <c r="IF21" s="18" t="str">
        <f t="shared" si="125"/>
        <v>Nul</v>
      </c>
      <c r="IH21" s="4">
        <v>18</v>
      </c>
      <c r="II21" s="3" t="s">
        <v>19</v>
      </c>
      <c r="IJ21" s="4">
        <v>4</v>
      </c>
      <c r="IK21" s="4">
        <v>1</v>
      </c>
      <c r="IL21" s="5">
        <f t="shared" si="126"/>
        <v>0.25</v>
      </c>
      <c r="IM21" s="18" t="str">
        <f t="shared" si="127"/>
        <v>Nul</v>
      </c>
      <c r="IN21" s="20">
        <f t="shared" si="49"/>
        <v>0</v>
      </c>
      <c r="IO21" s="2">
        <f>IFERROR(RANK(IL21,IL$4:IL$21)+COUNTIF(IL21:IL$21,IL21)-1,"")</f>
        <v>14</v>
      </c>
      <c r="IP21" s="2">
        <v>18</v>
      </c>
      <c r="IQ21" s="3" t="s">
        <v>19</v>
      </c>
      <c r="IR21" s="6">
        <f t="shared" si="128"/>
        <v>3</v>
      </c>
      <c r="IS21" s="12" t="str">
        <f t="shared" si="50"/>
        <v>ELEVE.3</v>
      </c>
      <c r="IT21" s="17">
        <f t="shared" si="51"/>
        <v>0</v>
      </c>
      <c r="IU21" s="18" t="str">
        <f t="shared" si="129"/>
        <v>Nul</v>
      </c>
      <c r="IW21" s="4">
        <v>18</v>
      </c>
      <c r="IX21" s="3" t="s">
        <v>19</v>
      </c>
      <c r="IY21" s="4">
        <v>1</v>
      </c>
      <c r="IZ21" s="4">
        <v>0</v>
      </c>
      <c r="JA21" s="5">
        <f t="shared" si="130"/>
        <v>0</v>
      </c>
      <c r="JB21" s="18" t="str">
        <f t="shared" si="131"/>
        <v>Nul</v>
      </c>
      <c r="JC21" s="20">
        <f t="shared" si="52"/>
        <v>0</v>
      </c>
      <c r="JD21" s="2">
        <f>IFERROR(RANK(JA21,JA$4:JA$21)+COUNTIF(JA21:JA$21,JA21)-1,"")</f>
        <v>12</v>
      </c>
      <c r="JE21" s="2">
        <v>18</v>
      </c>
      <c r="JF21" s="3" t="s">
        <v>19</v>
      </c>
      <c r="JG21" s="6">
        <f t="shared" si="132"/>
        <v>1</v>
      </c>
      <c r="JH21" s="12" t="str">
        <f t="shared" si="53"/>
        <v>ELEVE.1</v>
      </c>
      <c r="JI21" s="17">
        <f t="shared" si="54"/>
        <v>0</v>
      </c>
      <c r="JJ21" s="18" t="str">
        <f t="shared" si="133"/>
        <v>Nul</v>
      </c>
      <c r="JL21" s="4">
        <v>18</v>
      </c>
      <c r="JM21" s="3" t="s">
        <v>19</v>
      </c>
      <c r="JN21" s="4">
        <v>4</v>
      </c>
      <c r="JO21" s="4">
        <v>1</v>
      </c>
      <c r="JP21" s="5">
        <f t="shared" si="134"/>
        <v>0.25</v>
      </c>
      <c r="JQ21" s="18" t="str">
        <f t="shared" si="135"/>
        <v>Nul</v>
      </c>
      <c r="JR21" s="20">
        <f t="shared" si="55"/>
        <v>0</v>
      </c>
      <c r="JS21" s="2">
        <f>IFERROR(RANK(JP21,JP$4:JP$21)+COUNTIF(JP21:JP$21,JP21)-1,"")</f>
        <v>13</v>
      </c>
      <c r="JT21" s="2">
        <v>18</v>
      </c>
      <c r="JU21" s="3" t="s">
        <v>19</v>
      </c>
      <c r="JV21" s="6">
        <f t="shared" si="136"/>
        <v>3</v>
      </c>
      <c r="JW21" s="12" t="str">
        <f t="shared" si="56"/>
        <v>ELEVE.3</v>
      </c>
      <c r="JX21" s="17">
        <f t="shared" si="57"/>
        <v>0</v>
      </c>
      <c r="JY21" s="18" t="str">
        <f t="shared" si="137"/>
        <v>Nul</v>
      </c>
      <c r="KA21" s="4">
        <v>18</v>
      </c>
      <c r="KB21" s="3" t="s">
        <v>19</v>
      </c>
      <c r="KC21" s="4">
        <v>3</v>
      </c>
      <c r="KD21" s="4">
        <v>1</v>
      </c>
      <c r="KE21" s="5">
        <f t="shared" si="138"/>
        <v>0.33333333333333331</v>
      </c>
      <c r="KF21" s="18" t="str">
        <f t="shared" si="139"/>
        <v>A Améliorer</v>
      </c>
      <c r="KG21" s="20">
        <f t="shared" si="58"/>
        <v>0</v>
      </c>
      <c r="KH21" s="2">
        <f>IFERROR(RANK(KE21,KE$4:KE$21)+COUNTIF(KE21:KE$21,KE21)-1,"")</f>
        <v>9</v>
      </c>
      <c r="KI21" s="2">
        <v>18</v>
      </c>
      <c r="KJ21" s="3" t="s">
        <v>19</v>
      </c>
      <c r="KK21" s="6">
        <f t="shared" si="140"/>
        <v>3</v>
      </c>
      <c r="KL21" s="12" t="str">
        <f t="shared" si="59"/>
        <v>ELEVE.3</v>
      </c>
      <c r="KM21" s="17">
        <f t="shared" si="60"/>
        <v>0</v>
      </c>
      <c r="KN21" s="18" t="str">
        <f t="shared" si="141"/>
        <v>Nul</v>
      </c>
      <c r="KO21" s="24"/>
      <c r="KP21" s="4">
        <v>18</v>
      </c>
      <c r="KQ21" s="3" t="s">
        <v>19</v>
      </c>
      <c r="KR21" s="4">
        <f t="shared" si="142"/>
        <v>61</v>
      </c>
      <c r="KS21" s="4">
        <f t="shared" si="143"/>
        <v>23</v>
      </c>
      <c r="KT21" s="5">
        <f t="shared" si="144"/>
        <v>0.37704918032786883</v>
      </c>
      <c r="KU21" s="2">
        <f>IFERROR(RANK(KT21,KT$4:KT$21)+COUNTIF(KT21:KT$21,KT21)-1,"")</f>
        <v>16</v>
      </c>
      <c r="KV21" s="2">
        <v>18</v>
      </c>
      <c r="KW21" s="3" t="s">
        <v>19</v>
      </c>
      <c r="KX21" s="6">
        <f t="shared" si="145"/>
        <v>17</v>
      </c>
      <c r="KY21" s="12" t="str">
        <f t="shared" si="61"/>
        <v>ELEVE.17</v>
      </c>
      <c r="KZ21" s="17">
        <f t="shared" si="62"/>
        <v>0.26415094339622641</v>
      </c>
      <c r="LA21" s="18" t="str">
        <f t="shared" si="146"/>
        <v>Nul</v>
      </c>
    </row>
    <row r="23" spans="2:313">
      <c r="B23" s="7"/>
      <c r="AO23" s="15"/>
    </row>
  </sheetData>
  <mergeCells count="62">
    <mergeCell ref="B1:C1"/>
    <mergeCell ref="Q1:R1"/>
    <mergeCell ref="AF1:AG1"/>
    <mergeCell ref="AU1:AV1"/>
    <mergeCell ref="BJ1:BK1"/>
    <mergeCell ref="AU2:BD2"/>
    <mergeCell ref="CN1:CO1"/>
    <mergeCell ref="DC1:DD1"/>
    <mergeCell ref="DR1:DS1"/>
    <mergeCell ref="EG1:EH1"/>
    <mergeCell ref="BY1:BZ1"/>
    <mergeCell ref="CN2:CW2"/>
    <mergeCell ref="BH2:BH3"/>
    <mergeCell ref="BJ2:BS2"/>
    <mergeCell ref="BW2:BW3"/>
    <mergeCell ref="BY2:CH2"/>
    <mergeCell ref="CL2:CL3"/>
    <mergeCell ref="B2:K2"/>
    <mergeCell ref="Q2:Z2"/>
    <mergeCell ref="AD2:AD3"/>
    <mergeCell ref="AF2:AO2"/>
    <mergeCell ref="AS2:AS3"/>
    <mergeCell ref="FZ1:GA1"/>
    <mergeCell ref="GO1:GP1"/>
    <mergeCell ref="HD1:HE1"/>
    <mergeCell ref="KP1:LA1"/>
    <mergeCell ref="EV1:EW1"/>
    <mergeCell ref="FK1:FL1"/>
    <mergeCell ref="FZ2:GI2"/>
    <mergeCell ref="DA2:DA3"/>
    <mergeCell ref="DC2:DL2"/>
    <mergeCell ref="DP2:DP3"/>
    <mergeCell ref="DR2:EA2"/>
    <mergeCell ref="EE2:EE3"/>
    <mergeCell ref="EG2:EP2"/>
    <mergeCell ref="ET2:ET3"/>
    <mergeCell ref="EV2:FE2"/>
    <mergeCell ref="FI2:FI3"/>
    <mergeCell ref="FK2:FT2"/>
    <mergeCell ref="FX2:FX3"/>
    <mergeCell ref="KA1:KB1"/>
    <mergeCell ref="GM2:GM3"/>
    <mergeCell ref="GO2:GX2"/>
    <mergeCell ref="HB2:HB3"/>
    <mergeCell ref="HD2:HM2"/>
    <mergeCell ref="HQ2:HQ3"/>
    <mergeCell ref="KA2:KJ2"/>
    <mergeCell ref="KN2:KN3"/>
    <mergeCell ref="LA2:LA3"/>
    <mergeCell ref="HS1:HT1"/>
    <mergeCell ref="HS2:IB2"/>
    <mergeCell ref="IF2:IF3"/>
    <mergeCell ref="IH1:II1"/>
    <mergeCell ref="IH2:IQ2"/>
    <mergeCell ref="IU2:IU3"/>
    <mergeCell ref="IW1:IX1"/>
    <mergeCell ref="IW2:JF2"/>
    <mergeCell ref="JJ2:JJ3"/>
    <mergeCell ref="KP2:KW2"/>
    <mergeCell ref="JL1:JM1"/>
    <mergeCell ref="JL2:JU2"/>
    <mergeCell ref="JY2:JY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0" sqref="D1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LYCEE A </vt:lpstr>
      <vt:lpstr>LYCEE 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</dc:creator>
  <cp:lastModifiedBy>AEK</cp:lastModifiedBy>
  <dcterms:created xsi:type="dcterms:W3CDTF">2016-09-29T13:44:05Z</dcterms:created>
  <dcterms:modified xsi:type="dcterms:W3CDTF">2016-10-24T14:01:54Z</dcterms:modified>
</cp:coreProperties>
</file>