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7420"/>
  <workbookPr filterPrivacy="1" defaultThemeVersion="124226"/>
  <bookViews>
    <workbookView xWindow="240" yWindow="105" windowWidth="14805" windowHeight="8010" xr2:uid="{00000000-000D-0000-FFFF-FFFF00000000}"/>
  </bookViews>
  <sheets>
    <sheet name="Feuil1" sheetId="1" r:id="rId1"/>
  </sheets>
  <calcPr calcId="171026"/>
</workbook>
</file>

<file path=xl/calcChain.xml><?xml version="1.0" encoding="utf-8"?>
<calcChain xmlns="http://schemas.openxmlformats.org/spreadsheetml/2006/main">
  <c r="L16" i="1" l="1"/>
  <c r="K16" i="1"/>
  <c r="B16" i="1"/>
  <c r="A16" i="1"/>
  <c r="A15" i="1"/>
  <c r="I15" i="1"/>
  <c r="B17" i="1"/>
  <c r="C15" i="1"/>
  <c r="L17" i="1"/>
  <c r="K17" i="1"/>
  <c r="A17" i="1"/>
  <c r="B15" i="1"/>
  <c r="L15" i="1"/>
  <c r="C23" i="1"/>
  <c r="K15" i="1"/>
  <c r="C22" i="1"/>
</calcChain>
</file>

<file path=xl/sharedStrings.xml><?xml version="1.0" encoding="utf-8"?>
<sst xmlns="http://schemas.openxmlformats.org/spreadsheetml/2006/main" count="19" uniqueCount="17">
  <si>
    <t>COMPTE BANQUE</t>
  </si>
  <si>
    <t>OPERATIONS</t>
  </si>
  <si>
    <t>Relevé de banque</t>
  </si>
  <si>
    <t>débit</t>
  </si>
  <si>
    <t>crédit</t>
  </si>
  <si>
    <t>Soldes de fin de période avant rapprochement</t>
  </si>
  <si>
    <t>Opérations n'apparaissant pas sur le relevé de banque</t>
  </si>
  <si>
    <t>Chèque pour Renoir</t>
  </si>
  <si>
    <t>Chèque loyer commercial</t>
  </si>
  <si>
    <t>Dépôt d'éspèces</t>
  </si>
  <si>
    <t>Achat d'obligations</t>
  </si>
  <si>
    <t>Opérations n'apparaissant pas dans le compte 512</t>
  </si>
  <si>
    <t>virement client louis</t>
  </si>
  <si>
    <t>Frais ttc sur remise à l'escompte</t>
  </si>
  <si>
    <t>Impayé client Noirot</t>
  </si>
  <si>
    <t>Frais ttc sur impayé</t>
  </si>
  <si>
    <t>Commission ttc de tenue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</si>
</sst>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 xr3:uid="{AEA406A1-0E4B-5B11-9CD5-51D6E497D94C}">
      <selection activeCell="N23" sqref="N23"/>
    </sheetView>
  </sheetViews>
  <sheetFormatPr defaultColWidth="9.140625" defaultRowHeight="15"/>
  <sheetData>
    <row r="1" spans="1:12">
      <c r="A1" s="20" t="s">
        <v>0</v>
      </c>
      <c r="B1" s="21"/>
      <c r="C1" s="14" t="s">
        <v>1</v>
      </c>
      <c r="D1" s="15"/>
      <c r="E1" s="15"/>
      <c r="F1" s="15"/>
      <c r="G1" s="15"/>
      <c r="H1" s="15"/>
      <c r="I1" s="15"/>
      <c r="J1" s="16"/>
      <c r="K1" s="12" t="s">
        <v>2</v>
      </c>
      <c r="L1" s="13"/>
    </row>
    <row r="2" spans="1:12">
      <c r="A2" s="1" t="s">
        <v>3</v>
      </c>
      <c r="B2" s="9" t="s">
        <v>4</v>
      </c>
      <c r="C2" s="17"/>
      <c r="D2" s="18"/>
      <c r="E2" s="18"/>
      <c r="F2" s="18"/>
      <c r="G2" s="18"/>
      <c r="H2" s="18"/>
      <c r="I2" s="18"/>
      <c r="J2" s="19"/>
      <c r="K2" s="1" t="s">
        <v>3</v>
      </c>
      <c r="L2" s="1" t="s">
        <v>4</v>
      </c>
    </row>
    <row r="3" spans="1:12">
      <c r="A3" s="7">
        <v>130</v>
      </c>
      <c r="B3" s="6"/>
      <c r="C3" s="20" t="s">
        <v>5</v>
      </c>
      <c r="D3" s="21"/>
      <c r="E3" s="21"/>
      <c r="F3" s="21"/>
      <c r="G3" s="21"/>
      <c r="H3" s="21"/>
      <c r="I3" s="21"/>
      <c r="J3" s="22"/>
      <c r="K3" s="6"/>
      <c r="L3" s="2">
        <v>5455</v>
      </c>
    </row>
    <row r="4" spans="1:12">
      <c r="A4" s="7"/>
      <c r="B4" s="7"/>
      <c r="C4" s="23" t="s">
        <v>6</v>
      </c>
      <c r="D4" s="24"/>
      <c r="E4" s="24"/>
      <c r="F4" s="24"/>
      <c r="G4" s="24"/>
      <c r="H4" s="24"/>
      <c r="I4" s="24"/>
      <c r="J4" s="25"/>
      <c r="K4" s="7"/>
      <c r="L4" s="2"/>
    </row>
    <row r="5" spans="1:12">
      <c r="A5" s="7"/>
      <c r="B5" s="7"/>
      <c r="C5" s="23" t="s">
        <v>7</v>
      </c>
      <c r="D5" s="24"/>
      <c r="E5" s="24"/>
      <c r="F5" s="24"/>
      <c r="G5" s="24"/>
      <c r="H5" s="24"/>
      <c r="I5" s="24"/>
      <c r="J5" s="25"/>
      <c r="K5" s="7">
        <v>680</v>
      </c>
      <c r="L5" s="2"/>
    </row>
    <row r="6" spans="1:12">
      <c r="A6" s="7"/>
      <c r="B6" s="7"/>
      <c r="C6" s="23" t="s">
        <v>8</v>
      </c>
      <c r="D6" s="24"/>
      <c r="E6" s="24"/>
      <c r="F6" s="24"/>
      <c r="G6" s="24"/>
      <c r="H6" s="24"/>
      <c r="I6" s="24"/>
      <c r="J6" s="25"/>
      <c r="K6" s="7">
        <v>3200</v>
      </c>
      <c r="L6" s="2"/>
    </row>
    <row r="7" spans="1:12">
      <c r="A7" s="7"/>
      <c r="B7" s="7"/>
      <c r="C7" s="23" t="s">
        <v>9</v>
      </c>
      <c r="D7" s="24"/>
      <c r="E7" s="24"/>
      <c r="F7" s="24"/>
      <c r="G7" s="24"/>
      <c r="H7" s="24"/>
      <c r="I7" s="24"/>
      <c r="J7" s="25"/>
      <c r="K7" s="7"/>
      <c r="L7" s="2">
        <v>6000</v>
      </c>
    </row>
    <row r="8" spans="1:12">
      <c r="A8" s="7"/>
      <c r="B8" s="7"/>
      <c r="C8" s="23" t="s">
        <v>10</v>
      </c>
      <c r="D8" s="24"/>
      <c r="E8" s="24"/>
      <c r="F8" s="24"/>
      <c r="G8" s="24"/>
      <c r="H8" s="24"/>
      <c r="I8" s="24"/>
      <c r="J8" s="25"/>
      <c r="K8" s="7">
        <v>7500</v>
      </c>
      <c r="L8" s="2"/>
    </row>
    <row r="9" spans="1:12">
      <c r="A9" s="7"/>
      <c r="B9" s="7"/>
      <c r="C9" s="23" t="s">
        <v>11</v>
      </c>
      <c r="D9" s="24"/>
      <c r="E9" s="24"/>
      <c r="F9" s="24"/>
      <c r="G9" s="24"/>
      <c r="H9" s="24"/>
      <c r="I9" s="24"/>
      <c r="J9" s="25"/>
      <c r="K9" s="7"/>
      <c r="L9" s="2"/>
    </row>
    <row r="10" spans="1:12">
      <c r="A10" s="7">
        <v>639</v>
      </c>
      <c r="B10" s="7"/>
      <c r="C10" s="23" t="s">
        <v>12</v>
      </c>
      <c r="D10" s="24"/>
      <c r="E10" s="24"/>
      <c r="F10" s="24"/>
      <c r="G10" s="24"/>
      <c r="H10" s="24"/>
      <c r="I10" s="24"/>
      <c r="J10" s="25"/>
      <c r="K10" s="7"/>
      <c r="L10" s="2"/>
    </row>
    <row r="11" spans="1:12">
      <c r="A11" s="7"/>
      <c r="B11" s="7">
        <v>61</v>
      </c>
      <c r="C11" s="23" t="s">
        <v>13</v>
      </c>
      <c r="D11" s="24"/>
      <c r="E11" s="24"/>
      <c r="F11" s="24"/>
      <c r="G11" s="24"/>
      <c r="H11" s="24"/>
      <c r="I11" s="24"/>
      <c r="J11" s="25"/>
      <c r="K11" s="7"/>
      <c r="L11" s="2"/>
    </row>
    <row r="12" spans="1:12">
      <c r="A12" s="7"/>
      <c r="B12" s="7">
        <v>553</v>
      </c>
      <c r="C12" s="23" t="s">
        <v>14</v>
      </c>
      <c r="D12" s="24"/>
      <c r="E12" s="24"/>
      <c r="F12" s="24"/>
      <c r="G12" s="24"/>
      <c r="H12" s="24"/>
      <c r="I12" s="24"/>
      <c r="J12" s="25"/>
      <c r="K12" s="7"/>
      <c r="L12" s="2"/>
    </row>
    <row r="13" spans="1:12">
      <c r="A13" s="7"/>
      <c r="B13" s="7">
        <v>15</v>
      </c>
      <c r="C13" s="23" t="s">
        <v>15</v>
      </c>
      <c r="D13" s="24"/>
      <c r="E13" s="24"/>
      <c r="F13" s="24"/>
      <c r="G13" s="24"/>
      <c r="H13" s="24"/>
      <c r="I13" s="24"/>
      <c r="J13" s="25"/>
      <c r="K13" s="7"/>
      <c r="L13" s="2"/>
    </row>
    <row r="14" spans="1:12">
      <c r="A14" s="7"/>
      <c r="B14" s="7">
        <v>65</v>
      </c>
      <c r="C14" s="23" t="s">
        <v>16</v>
      </c>
      <c r="D14" s="24"/>
      <c r="E14" s="24"/>
      <c r="F14" s="24"/>
      <c r="G14" s="24"/>
      <c r="H14" s="24"/>
      <c r="I14" s="24"/>
      <c r="J14" s="25"/>
      <c r="K14" s="7"/>
      <c r="L14" s="2"/>
    </row>
    <row r="15" spans="1:12">
      <c r="A15" s="8" t="str">
        <f>IF(B16-A16&lt;0,"",B16-A16)</f>
        <v/>
      </c>
      <c r="B15" s="8">
        <f>IF(A16-B16&gt;0,A16-B16,"")</f>
        <v>75</v>
      </c>
      <c r="C15" s="3" t="str">
        <f>IF(A16-B16&gt;0,"solde débiteur",IF(B16-A16&gt;0,"solde créditeur","solde nul"))</f>
        <v>solde débiteur</v>
      </c>
      <c r="D15" s="4"/>
      <c r="E15" s="4"/>
      <c r="F15" s="4"/>
      <c r="G15" s="4"/>
      <c r="H15" s="4"/>
      <c r="I15" s="27" t="str">
        <f>IF(K16-L16&gt;0,"solde débiteur",IF(L16-K16&gt;0,"solde créditeur","solde nul"))</f>
        <v>solde créditeur</v>
      </c>
      <c r="J15" s="28"/>
      <c r="K15" s="8">
        <f>IF(L16-K16&lt;0,"",L16-K16)</f>
        <v>75</v>
      </c>
      <c r="L15" s="5" t="str">
        <f>IF(K16-L16&gt;0,K16-L16,"")</f>
        <v/>
      </c>
    </row>
    <row r="16" spans="1:12" hidden="1">
      <c r="A16" s="1">
        <f>SUM(A3:A14)</f>
        <v>769</v>
      </c>
      <c r="B16" s="1">
        <f>SUM(B3:B14)</f>
        <v>694</v>
      </c>
      <c r="C16" s="10"/>
      <c r="D16" s="10"/>
      <c r="E16" s="10"/>
      <c r="F16" s="10"/>
      <c r="G16" s="10"/>
      <c r="H16" s="10"/>
      <c r="I16" s="10"/>
      <c r="J16" s="10"/>
      <c r="K16" s="1">
        <f>SUM(K3:K8)</f>
        <v>11380</v>
      </c>
      <c r="L16" s="11">
        <f>SUM(L3:L8)</f>
        <v>11455</v>
      </c>
    </row>
    <row r="17" spans="1:12" ht="16.5" customHeight="1">
      <c r="A17" s="9">
        <f>MAX(A16:B16)</f>
        <v>769</v>
      </c>
      <c r="B17" s="1">
        <f>MAX(A16:B16)</f>
        <v>769</v>
      </c>
      <c r="C17" s="12"/>
      <c r="D17" s="26"/>
      <c r="E17" s="26"/>
      <c r="F17" s="26"/>
      <c r="G17" s="26"/>
      <c r="H17" s="26"/>
      <c r="I17" s="26"/>
      <c r="J17" s="13"/>
      <c r="K17" s="1">
        <f>MAX(K16:L16)</f>
        <v>11455</v>
      </c>
      <c r="L17" s="11">
        <f>MAX(K16:L16)</f>
        <v>11455</v>
      </c>
    </row>
    <row r="22" spans="1:12" ht="15.75">
      <c r="C22" s="29" t="str">
        <f>IF((B15=K15),"", "Erreur solde non égaux")</f>
        <v/>
      </c>
      <c r="D22" s="29"/>
      <c r="E22" s="29"/>
      <c r="F22" s="29"/>
      <c r="G22" s="29"/>
      <c r="H22" s="29"/>
    </row>
    <row r="23" spans="1:12" ht="15.75">
      <c r="C23" s="29" t="str">
        <f>IF((A15=L15),"","Erreur solde non égaux")</f>
        <v/>
      </c>
      <c r="D23" s="29"/>
      <c r="E23" s="29"/>
      <c r="F23" s="29"/>
      <c r="G23" s="29"/>
    </row>
  </sheetData>
  <mergeCells count="19">
    <mergeCell ref="A1:B1"/>
    <mergeCell ref="C22:H22"/>
    <mergeCell ref="C12:J12"/>
    <mergeCell ref="C13:J13"/>
    <mergeCell ref="C23:G23"/>
    <mergeCell ref="C8:J8"/>
    <mergeCell ref="C6:J6"/>
    <mergeCell ref="C7:J7"/>
    <mergeCell ref="C14:J14"/>
    <mergeCell ref="C17:J17"/>
    <mergeCell ref="I15:J15"/>
    <mergeCell ref="C9:J9"/>
    <mergeCell ref="C10:J10"/>
    <mergeCell ref="C11:J11"/>
    <mergeCell ref="K1:L1"/>
    <mergeCell ref="C1:J2"/>
    <mergeCell ref="C3:J3"/>
    <mergeCell ref="C4:J4"/>
    <mergeCell ref="C5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2016-09-28T12:05:11Z</dcterms:modified>
  <cp:category/>
  <cp:contentStatus/>
</cp:coreProperties>
</file>