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fif" ContentType="image/jpeg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xr:revisionPtr revIDLastSave="0" documentId="13_ncr:1_{4A015184-6FD0-445B-B588-1F9D32E862B6}" xr6:coauthVersionLast="47" xr6:coauthVersionMax="47" xr10:uidLastSave="{00000000-0000-0000-0000-000000000000}"/>
  <bookViews>
    <workbookView xWindow="-120" yWindow="-120" windowWidth="29040" windowHeight="15840" activeTab="3" xr2:uid="{EE5FA70A-6831-4685-845F-FAAF177C83DF}"/>
  </bookViews>
  <sheets>
    <sheet name="Parametres" sheetId="4" r:id="rId1"/>
    <sheet name="Bdd_Adherents" sheetId="1" r:id="rId2"/>
    <sheet name="Bdd_Reference" sheetId="3" r:id="rId3"/>
    <sheet name="facture Butterfly" sheetId="2" r:id="rId4"/>
    <sheet name="base d'achat" sheetId="5" r:id="rId5"/>
  </sheets>
  <definedNames>
    <definedName name="_xlnm.Print_Area" localSheetId="3">'facture Butterfly'!$B$2:$J$54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44" i="2" l="1"/>
  <c r="D50" i="2"/>
  <c r="D51" i="2"/>
  <c r="G22" i="2"/>
  <c r="I22" i="2" s="1"/>
  <c r="L22" i="2" s="1"/>
  <c r="G23" i="2"/>
  <c r="I23" i="2" s="1"/>
  <c r="G24" i="2"/>
  <c r="I24" i="2" s="1"/>
  <c r="L24" i="2" s="1"/>
  <c r="G25" i="2"/>
  <c r="I25" i="2" s="1"/>
  <c r="L25" i="2" s="1"/>
  <c r="D22" i="2"/>
  <c r="D23" i="2"/>
  <c r="D24" i="2"/>
  <c r="D25" i="2"/>
  <c r="P9" i="2"/>
  <c r="P6" i="2"/>
  <c r="P7" i="2" s="1"/>
  <c r="I38" i="2"/>
  <c r="L38" i="2" s="1"/>
  <c r="I39" i="2"/>
  <c r="L39" i="2" s="1"/>
  <c r="I40" i="2"/>
  <c r="L40" i="2" s="1"/>
  <c r="I41" i="2"/>
  <c r="L41" i="2" s="1"/>
  <c r="I42" i="2"/>
  <c r="L42" i="2" s="1"/>
  <c r="G38" i="2"/>
  <c r="G39" i="2"/>
  <c r="G40" i="2"/>
  <c r="G41" i="2"/>
  <c r="G42" i="2"/>
  <c r="G43" i="2"/>
  <c r="I43" i="2" s="1"/>
  <c r="L43" i="2" s="1"/>
  <c r="D39" i="2"/>
  <c r="D40" i="2"/>
  <c r="D41" i="2"/>
  <c r="D42" i="2"/>
  <c r="D43" i="2"/>
  <c r="D32" i="2"/>
  <c r="G27" i="2"/>
  <c r="I27" i="2" s="1"/>
  <c r="L27" i="2" s="1"/>
  <c r="G28" i="2"/>
  <c r="I28" i="2" s="1"/>
  <c r="L28" i="2" s="1"/>
  <c r="G29" i="2"/>
  <c r="I29" i="2" s="1"/>
  <c r="L29" i="2" s="1"/>
  <c r="G30" i="2"/>
  <c r="I30" i="2" s="1"/>
  <c r="L30" i="2" s="1"/>
  <c r="G31" i="2"/>
  <c r="I31" i="2" s="1"/>
  <c r="L31" i="2" s="1"/>
  <c r="G32" i="2"/>
  <c r="I32" i="2" s="1"/>
  <c r="L32" i="2" s="1"/>
  <c r="G33" i="2"/>
  <c r="I33" i="2" s="1"/>
  <c r="L33" i="2" s="1"/>
  <c r="G34" i="2"/>
  <c r="I34" i="2" s="1"/>
  <c r="L34" i="2" s="1"/>
  <c r="G35" i="2"/>
  <c r="I35" i="2" s="1"/>
  <c r="L35" i="2" s="1"/>
  <c r="G36" i="2"/>
  <c r="I36" i="2" s="1"/>
  <c r="L36" i="2" s="1"/>
  <c r="G37" i="2"/>
  <c r="I37" i="2" s="1"/>
  <c r="L37" i="2" s="1"/>
  <c r="G26" i="2"/>
  <c r="I26" i="2" s="1"/>
  <c r="L26" i="2" s="1"/>
  <c r="D27" i="2"/>
  <c r="D28" i="2"/>
  <c r="D29" i="2"/>
  <c r="D30" i="2"/>
  <c r="D31" i="2"/>
  <c r="D33" i="2"/>
  <c r="D34" i="2"/>
  <c r="D35" i="2"/>
  <c r="D36" i="2"/>
  <c r="D37" i="2"/>
  <c r="D38" i="2"/>
  <c r="D26" i="2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2" i="1"/>
  <c r="N36" i="2" l="1"/>
  <c r="O36" i="2" s="1"/>
  <c r="N28" i="2"/>
  <c r="O28" i="2" s="1"/>
  <c r="N40" i="2"/>
  <c r="O40" i="2"/>
  <c r="N35" i="2"/>
  <c r="O35" i="2"/>
  <c r="N27" i="2"/>
  <c r="O27" i="2" s="1"/>
  <c r="N39" i="2"/>
  <c r="O39" i="2" s="1"/>
  <c r="N34" i="2"/>
  <c r="O34" i="2" s="1"/>
  <c r="N38" i="2"/>
  <c r="O38" i="2"/>
  <c r="N33" i="2"/>
  <c r="O33" i="2" s="1"/>
  <c r="N32" i="2"/>
  <c r="O32" i="2" s="1"/>
  <c r="N22" i="2"/>
  <c r="O22" i="2" s="1"/>
  <c r="N31" i="2"/>
  <c r="O31" i="2" s="1"/>
  <c r="N30" i="2"/>
  <c r="O30" i="2"/>
  <c r="N42" i="2"/>
  <c r="O42" i="2" s="1"/>
  <c r="N37" i="2"/>
  <c r="O37" i="2"/>
  <c r="N29" i="2"/>
  <c r="O29" i="2" s="1"/>
  <c r="N41" i="2"/>
  <c r="O41" i="2"/>
  <c r="N43" i="2"/>
  <c r="O43" i="2" s="1"/>
  <c r="N25" i="2"/>
  <c r="O25" i="2" s="1"/>
  <c r="N24" i="2"/>
  <c r="O24" i="2" s="1"/>
  <c r="G11" i="2"/>
  <c r="I44" i="2"/>
  <c r="I47" i="2" s="1"/>
  <c r="I48" i="2" s="1"/>
  <c r="I49" i="2" s="1"/>
  <c r="L23" i="2"/>
  <c r="G10" i="2"/>
  <c r="N26" i="2"/>
  <c r="O26" i="2" s="1"/>
  <c r="L44" i="2"/>
  <c r="N23" i="2" l="1"/>
  <c r="O23" i="2" s="1"/>
  <c r="N44" i="2" l="1"/>
  <c r="I50" i="2" s="1"/>
  <c r="I52" i="2" s="1"/>
</calcChain>
</file>

<file path=xl/sharedStrings.xml><?xml version="1.0" encoding="utf-8"?>
<sst xmlns="http://schemas.openxmlformats.org/spreadsheetml/2006/main" count="185" uniqueCount="103">
  <si>
    <t>Noms</t>
  </si>
  <si>
    <t>Prenoms</t>
  </si>
  <si>
    <t>Adresse</t>
  </si>
  <si>
    <t>Code postal</t>
  </si>
  <si>
    <t>Ville</t>
  </si>
  <si>
    <t>Noms prenoms</t>
  </si>
  <si>
    <t>8 Rue des petites Marnieres</t>
  </si>
  <si>
    <t>72650 Saint Saturnin</t>
  </si>
  <si>
    <t>Commande</t>
  </si>
  <si>
    <t>Reference</t>
  </si>
  <si>
    <t>Nom de l'article</t>
  </si>
  <si>
    <t>Pu HT</t>
  </si>
  <si>
    <t>Quantité</t>
  </si>
  <si>
    <t>reference</t>
  </si>
  <si>
    <t>Désignation</t>
  </si>
  <si>
    <t>Prix Ht</t>
  </si>
  <si>
    <t>Veste Tosy rouge 152</t>
  </si>
  <si>
    <t>Veste Tosy rouge XXL</t>
  </si>
  <si>
    <t>Pantalon Tosy noir 140</t>
  </si>
  <si>
    <t>Maillot Tosy noir 140</t>
  </si>
  <si>
    <t>Maillot Tosy noir 128</t>
  </si>
  <si>
    <t xml:space="preserve">Maillot Tosy noir XXL </t>
  </si>
  <si>
    <t>Maillot Tosy Lady noir XXS</t>
  </si>
  <si>
    <t>Maillot Tosy Lady noir XS</t>
  </si>
  <si>
    <t>000088</t>
  </si>
  <si>
    <t>002420</t>
  </si>
  <si>
    <t>Flocage  8*8 cm</t>
  </si>
  <si>
    <t>Flocage 24*20 cm</t>
  </si>
  <si>
    <t>Prix HT</t>
  </si>
  <si>
    <t>Sous total</t>
  </si>
  <si>
    <t>Remise club</t>
  </si>
  <si>
    <t>TOTAL HT</t>
  </si>
  <si>
    <t>TOTAL TTC</t>
  </si>
  <si>
    <t>Livraison HT</t>
  </si>
  <si>
    <t>TVA 20%</t>
  </si>
  <si>
    <t>Remise consentie</t>
  </si>
  <si>
    <t>Montant remise</t>
  </si>
  <si>
    <t>Prix TTC</t>
  </si>
  <si>
    <t>Remise totale</t>
  </si>
  <si>
    <t>Somme à régler au club</t>
  </si>
  <si>
    <t>Produits remisés</t>
  </si>
  <si>
    <t>Tel 02 55 99 41 14</t>
  </si>
  <si>
    <t>serviceclub@butterflyapp.fr</t>
  </si>
  <si>
    <t>date</t>
  </si>
  <si>
    <t>Noms :</t>
  </si>
  <si>
    <t>Chemin d'acces pdf</t>
  </si>
  <si>
    <t>Fichier commande</t>
  </si>
  <si>
    <t>N° Facture</t>
  </si>
  <si>
    <t>C:\Tennis de table\Commande Butterfly\Commandes\</t>
  </si>
  <si>
    <t>Date de paiement</t>
  </si>
  <si>
    <t>Mode de règlement</t>
  </si>
  <si>
    <t>Banque</t>
  </si>
  <si>
    <t>CEBFC</t>
  </si>
  <si>
    <t>La Banque Postale</t>
  </si>
  <si>
    <t>Partie reservée au club</t>
  </si>
  <si>
    <t>Seul les articles en gras sont remisés</t>
  </si>
  <si>
    <t>Nom</t>
  </si>
  <si>
    <t>Designation</t>
  </si>
  <si>
    <t>Date</t>
  </si>
  <si>
    <t/>
  </si>
  <si>
    <t>BASE D'ACHAT</t>
  </si>
  <si>
    <t>Prix</t>
  </si>
  <si>
    <t>Licencies</t>
  </si>
  <si>
    <t>N°1</t>
  </si>
  <si>
    <t>N°2</t>
  </si>
  <si>
    <t>N°3</t>
  </si>
  <si>
    <t>N°4</t>
  </si>
  <si>
    <t>N°5</t>
  </si>
  <si>
    <t>N°6</t>
  </si>
  <si>
    <t>N°7</t>
  </si>
  <si>
    <t>N°8</t>
  </si>
  <si>
    <t>N°9</t>
  </si>
  <si>
    <t>Adresse 1</t>
  </si>
  <si>
    <t>Adresse 3</t>
  </si>
  <si>
    <t>Adresse 4</t>
  </si>
  <si>
    <t>Adresse 5</t>
  </si>
  <si>
    <t>Adresse 6</t>
  </si>
  <si>
    <t>Adresse 7</t>
  </si>
  <si>
    <t>Adresse 8</t>
  </si>
  <si>
    <t>Adresse 9</t>
  </si>
  <si>
    <t>Adresse 2</t>
  </si>
  <si>
    <t>CP1</t>
  </si>
  <si>
    <t>CP2</t>
  </si>
  <si>
    <t>CP3</t>
  </si>
  <si>
    <t>CP4</t>
  </si>
  <si>
    <t>CP5</t>
  </si>
  <si>
    <t>CP6</t>
  </si>
  <si>
    <t>CP7</t>
  </si>
  <si>
    <t>CP8</t>
  </si>
  <si>
    <t>CP9</t>
  </si>
  <si>
    <t>Ville 1</t>
  </si>
  <si>
    <t>Ville 3</t>
  </si>
  <si>
    <t>Ville 4</t>
  </si>
  <si>
    <t>Ville 5</t>
  </si>
  <si>
    <t>Ville 6</t>
  </si>
  <si>
    <t>Ville 7</t>
  </si>
  <si>
    <t>Ville 8</t>
  </si>
  <si>
    <t>Ville 9</t>
  </si>
  <si>
    <t>Ville 2</t>
  </si>
  <si>
    <t>FA32145</t>
  </si>
  <si>
    <t>Licencies N°9</t>
  </si>
  <si>
    <t>Total</t>
  </si>
  <si>
    <t>Prix unitair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</si>
</sst>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i/>
      <sz val="2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thin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6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2" borderId="0" xfId="0" applyFill="1"/>
    <xf numFmtId="0" fontId="0" fillId="0" borderId="0" xfId="0" applyFill="1" applyBorder="1"/>
    <xf numFmtId="0" fontId="0" fillId="0" borderId="0" xfId="0" applyBorder="1" applyAlignment="1">
      <alignment horizontal="center"/>
    </xf>
    <xf numFmtId="164" fontId="0" fillId="0" borderId="0" xfId="0" applyNumberForma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49" fontId="0" fillId="0" borderId="0" xfId="0" applyNumberFormat="1" applyAlignment="1">
      <alignment horizontal="center"/>
    </xf>
    <xf numFmtId="164" fontId="0" fillId="0" borderId="0" xfId="0" applyNumberFormat="1" applyBorder="1"/>
    <xf numFmtId="164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164" fontId="1" fillId="0" borderId="0" xfId="0" applyNumberFormat="1" applyFont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1" fillId="0" borderId="0" xfId="0" applyFont="1" applyFill="1" applyBorder="1"/>
    <xf numFmtId="0" fontId="1" fillId="0" borderId="0" xfId="0" applyFont="1" applyBorder="1"/>
    <xf numFmtId="0" fontId="7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164" fontId="0" fillId="0" borderId="2" xfId="0" applyNumberFormat="1" applyBorder="1"/>
    <xf numFmtId="164" fontId="0" fillId="0" borderId="9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8" fillId="0" borderId="8" xfId="0" applyNumberFormat="1" applyFont="1" applyBorder="1" applyAlignment="1">
      <alignment horizontal="center"/>
    </xf>
    <xf numFmtId="0" fontId="0" fillId="0" borderId="8" xfId="0" applyBorder="1" applyAlignment="1">
      <alignment horizontal="center"/>
    </xf>
    <xf numFmtId="164" fontId="1" fillId="0" borderId="0" xfId="0" applyNumberFormat="1" applyFont="1" applyBorder="1"/>
    <xf numFmtId="164" fontId="1" fillId="0" borderId="0" xfId="0" applyNumberFormat="1" applyFont="1"/>
    <xf numFmtId="164" fontId="9" fillId="0" borderId="0" xfId="0" applyNumberFormat="1" applyFont="1" applyBorder="1"/>
    <xf numFmtId="0" fontId="10" fillId="0" borderId="0" xfId="1" applyFill="1" applyBorder="1"/>
    <xf numFmtId="0" fontId="0" fillId="0" borderId="0" xfId="0" applyFont="1" applyBorder="1" applyAlignment="1"/>
    <xf numFmtId="0" fontId="0" fillId="0" borderId="2" xfId="0" applyFont="1" applyBorder="1"/>
    <xf numFmtId="0" fontId="0" fillId="0" borderId="0" xfId="0" applyFont="1" applyBorder="1"/>
    <xf numFmtId="0" fontId="0" fillId="0" borderId="1" xfId="0" applyFont="1" applyBorder="1"/>
    <xf numFmtId="0" fontId="0" fillId="0" borderId="4" xfId="0" applyFont="1" applyBorder="1"/>
    <xf numFmtId="0" fontId="0" fillId="0" borderId="0" xfId="0" applyFont="1"/>
    <xf numFmtId="14" fontId="0" fillId="0" borderId="0" xfId="0" applyNumberFormat="1"/>
    <xf numFmtId="0" fontId="0" fillId="0" borderId="0" xfId="0" applyFont="1" applyBorder="1" applyAlignment="1">
      <alignment horizontal="right"/>
    </xf>
    <xf numFmtId="0" fontId="0" fillId="0" borderId="6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7" xfId="0" applyBorder="1" applyProtection="1">
      <protection locked="0"/>
    </xf>
    <xf numFmtId="0" fontId="0" fillId="0" borderId="9" xfId="0" applyBorder="1" applyProtection="1">
      <protection locked="0"/>
    </xf>
    <xf numFmtId="164" fontId="0" fillId="0" borderId="8" xfId="0" applyNumberFormat="1" applyBorder="1" applyAlignment="1" applyProtection="1">
      <alignment horizontal="center"/>
      <protection locked="0"/>
    </xf>
    <xf numFmtId="0" fontId="0" fillId="6" borderId="0" xfId="0" applyFont="1" applyFill="1" applyBorder="1" applyAlignment="1" applyProtection="1">
      <protection locked="0"/>
    </xf>
    <xf numFmtId="14" fontId="0" fillId="6" borderId="0" xfId="0" applyNumberFormat="1" applyFont="1" applyFill="1" applyBorder="1" applyAlignment="1" applyProtection="1">
      <protection locked="0"/>
    </xf>
    <xf numFmtId="0" fontId="11" fillId="0" borderId="6" xfId="0" applyFont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  <protection locked="0"/>
    </xf>
    <xf numFmtId="0" fontId="11" fillId="0" borderId="7" xfId="0" applyFont="1" applyBorder="1" applyProtection="1">
      <protection locked="0"/>
    </xf>
    <xf numFmtId="0" fontId="5" fillId="3" borderId="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6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1" xfId="0" applyBorder="1"/>
    <xf numFmtId="0" fontId="0" fillId="0" borderId="5" xfId="0" applyBorder="1" applyAlignment="1">
      <alignment horizontal="left"/>
    </xf>
    <xf numFmtId="0" fontId="0" fillId="0" borderId="12" xfId="0" applyBorder="1" applyAlignment="1">
      <alignment horizontal="left"/>
    </xf>
    <xf numFmtId="14" fontId="0" fillId="0" borderId="5" xfId="0" applyNumberFormat="1" applyBorder="1" applyAlignment="1">
      <alignment horizontal="left"/>
    </xf>
    <xf numFmtId="0" fontId="5" fillId="3" borderId="0" xfId="0" applyFont="1" applyFill="1" applyBorder="1" applyAlignment="1">
      <alignment horizontal="center"/>
    </xf>
    <xf numFmtId="0" fontId="0" fillId="0" borderId="6" xfId="0" applyBorder="1" applyAlignment="1"/>
    <xf numFmtId="0" fontId="0" fillId="0" borderId="7" xfId="0" applyBorder="1" applyAlignment="1"/>
    <xf numFmtId="0" fontId="0" fillId="0" borderId="0" xfId="0" applyFill="1" applyBorder="1" applyAlignment="1"/>
    <xf numFmtId="2" fontId="0" fillId="0" borderId="6" xfId="0" applyNumberFormat="1" applyBorder="1" applyAlignment="1">
      <alignment horizontal="center"/>
    </xf>
    <xf numFmtId="9" fontId="0" fillId="0" borderId="6" xfId="0" applyNumberFormat="1" applyBorder="1" applyAlignment="1" applyProtection="1">
      <alignment horizontal="center"/>
      <protection locked="0"/>
    </xf>
    <xf numFmtId="164" fontId="0" fillId="0" borderId="6" xfId="0" applyNumberFormat="1" applyBorder="1"/>
    <xf numFmtId="2" fontId="0" fillId="0" borderId="7" xfId="0" applyNumberFormat="1" applyBorder="1" applyAlignment="1">
      <alignment horizontal="center"/>
    </xf>
    <xf numFmtId="9" fontId="0" fillId="0" borderId="7" xfId="0" applyNumberFormat="1" applyBorder="1" applyAlignment="1" applyProtection="1">
      <alignment horizontal="center"/>
      <protection locked="0"/>
    </xf>
    <xf numFmtId="164" fontId="0" fillId="0" borderId="7" xfId="0" applyNumberFormat="1" applyBorder="1"/>
    <xf numFmtId="14" fontId="0" fillId="0" borderId="0" xfId="0" applyNumberFormat="1" applyAlignment="1">
      <alignment horizontal="center"/>
    </xf>
    <xf numFmtId="14" fontId="0" fillId="4" borderId="0" xfId="0" applyNumberFormat="1" applyFill="1"/>
    <xf numFmtId="0" fontId="0" fillId="4" borderId="0" xfId="0" applyFill="1"/>
    <xf numFmtId="164" fontId="0" fillId="4" borderId="0" xfId="0" applyNumberFormat="1" applyFill="1"/>
    <xf numFmtId="0" fontId="2" fillId="0" borderId="10" xfId="0" applyFont="1" applyFill="1" applyBorder="1" applyAlignment="1" applyProtection="1">
      <alignment horizontal="center"/>
      <protection locked="0"/>
    </xf>
    <xf numFmtId="164" fontId="0" fillId="0" borderId="0" xfId="0" applyNumberFormat="1" applyBorder="1" applyAlignment="1">
      <alignment horizontal="center"/>
    </xf>
    <xf numFmtId="0" fontId="4" fillId="5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6" fillId="4" borderId="0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1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7" Type="http://schemas.openxmlformats.org/officeDocument/2006/relationships/image" Target="../media/image7.jfif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fi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2</xdr:row>
      <xdr:rowOff>47625</xdr:rowOff>
    </xdr:from>
    <xdr:to>
      <xdr:col>3</xdr:col>
      <xdr:colOff>542925</xdr:colOff>
      <xdr:row>8</xdr:row>
      <xdr:rowOff>114300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0" y="447675"/>
          <a:ext cx="1209675" cy="1209675"/>
        </a:xfrm>
        <a:prstGeom prst="rect">
          <a:avLst/>
        </a:prstGeom>
      </xdr:spPr>
    </xdr:pic>
    <xdr:clientData/>
  </xdr:twoCellAnchor>
  <xdr:twoCellAnchor>
    <xdr:from>
      <xdr:col>10</xdr:col>
      <xdr:colOff>190499</xdr:colOff>
      <xdr:row>1</xdr:row>
      <xdr:rowOff>95250</xdr:rowOff>
    </xdr:from>
    <xdr:to>
      <xdr:col>12</xdr:col>
      <xdr:colOff>114299</xdr:colOff>
      <xdr:row>7</xdr:row>
      <xdr:rowOff>9525</xdr:rowOff>
    </xdr:to>
    <xdr:grpSp>
      <xdr:nvGrpSpPr>
        <xdr:cNvPr id="10" name="Group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GrpSpPr/>
      </xdr:nvGrpSpPr>
      <xdr:grpSpPr>
        <a:xfrm>
          <a:off x="7450408" y="559884"/>
          <a:ext cx="1248007" cy="1041013"/>
          <a:chOff x="8448675" y="400049"/>
          <a:chExt cx="971550" cy="904877"/>
        </a:xfrm>
      </xdr:grpSpPr>
      <xdr:pic macro="[0]!CreationDossier">
        <xdr:nvPicPr>
          <xdr:cNvPr id="6" name="Image 5">
            <a:extLst>
              <a:ext uri="{FF2B5EF4-FFF2-40B4-BE49-F238E27FC236}">
                <a16:creationId xmlns:a16="http://schemas.microsoft.com/office/drawing/2014/main" id="{00000000-0008-0000-0300-00000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658225" y="400049"/>
            <a:ext cx="495301" cy="495301"/>
          </a:xfrm>
          <a:prstGeom prst="rect">
            <a:avLst/>
          </a:prstGeom>
        </xdr:spPr>
      </xdr:pic>
      <xdr:sp macro="[0]!CreationDossier" textlink="">
        <xdr:nvSpPr>
          <xdr:cNvPr id="9" name="Rectangle 8">
            <a:extLst>
              <a:ext uri="{FF2B5EF4-FFF2-40B4-BE49-F238E27FC236}">
                <a16:creationId xmlns:a16="http://schemas.microsoft.com/office/drawing/2014/main" id="{00000000-0008-0000-0300-000009000000}"/>
              </a:ext>
            </a:extLst>
          </xdr:cNvPr>
          <xdr:cNvSpPr/>
        </xdr:nvSpPr>
        <xdr:spPr>
          <a:xfrm>
            <a:off x="8448675" y="857250"/>
            <a:ext cx="971550" cy="447676"/>
          </a:xfrm>
          <a:prstGeom prst="rect">
            <a:avLst/>
          </a:prstGeom>
          <a:ln>
            <a:noFill/>
          </a:ln>
        </xdr:spPr>
        <xdr:style>
          <a:lnRef idx="2">
            <a:schemeClr val="dk1"/>
          </a:lnRef>
          <a:fillRef idx="1">
            <a:schemeClr val="lt1"/>
          </a:fillRef>
          <a:effectRef idx="0">
            <a:schemeClr val="dk1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 i="1"/>
              <a:t>Création</a:t>
            </a:r>
            <a:r>
              <a:rPr lang="fr-FR" sz="1100" i="1" baseline="0"/>
              <a:t> du dossier</a:t>
            </a:r>
            <a:endParaRPr lang="fr-FR" sz="1100" i="1"/>
          </a:p>
        </xdr:txBody>
      </xdr:sp>
    </xdr:grpSp>
    <xdr:clientData/>
  </xdr:twoCellAnchor>
  <xdr:twoCellAnchor>
    <xdr:from>
      <xdr:col>12</xdr:col>
      <xdr:colOff>9525</xdr:colOff>
      <xdr:row>1</xdr:row>
      <xdr:rowOff>114299</xdr:rowOff>
    </xdr:from>
    <xdr:to>
      <xdr:col>13</xdr:col>
      <xdr:colOff>180975</xdr:colOff>
      <xdr:row>5</xdr:row>
      <xdr:rowOff>95250</xdr:rowOff>
    </xdr:to>
    <xdr:grpSp>
      <xdr:nvGrpSpPr>
        <xdr:cNvPr id="7" name="Group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GrpSpPr/>
      </xdr:nvGrpSpPr>
      <xdr:grpSpPr>
        <a:xfrm>
          <a:off x="8593641" y="578933"/>
          <a:ext cx="1216877" cy="735982"/>
          <a:chOff x="9525000" y="314324"/>
          <a:chExt cx="1219200" cy="752476"/>
        </a:xfrm>
      </xdr:grpSpPr>
      <xdr:pic macro="[0]!ConvertitPDF">
        <xdr:nvPicPr>
          <xdr:cNvPr id="3" name="Image 2">
            <a:extLst>
              <a:ext uri="{FF2B5EF4-FFF2-40B4-BE49-F238E27FC236}">
                <a16:creationId xmlns:a16="http://schemas.microsoft.com/office/drawing/2014/main" id="{00000000-0008-0000-03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82174" y="314324"/>
            <a:ext cx="561975" cy="561975"/>
          </a:xfrm>
          <a:prstGeom prst="rect">
            <a:avLst/>
          </a:prstGeom>
        </xdr:spPr>
      </xdr:pic>
      <xdr:sp macro="" textlink="">
        <xdr:nvSpPr>
          <xdr:cNvPr id="4" name="Rectangle 3">
            <a:extLst>
              <a:ext uri="{FF2B5EF4-FFF2-40B4-BE49-F238E27FC236}">
                <a16:creationId xmlns:a16="http://schemas.microsoft.com/office/drawing/2014/main" id="{00000000-0008-0000-0300-000004000000}"/>
              </a:ext>
            </a:extLst>
          </xdr:cNvPr>
          <xdr:cNvSpPr/>
        </xdr:nvSpPr>
        <xdr:spPr>
          <a:xfrm>
            <a:off x="9525000" y="781050"/>
            <a:ext cx="1219200" cy="28575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Convertir en PDF</a:t>
            </a:r>
          </a:p>
        </xdr:txBody>
      </xdr:sp>
    </xdr:grpSp>
    <xdr:clientData/>
  </xdr:twoCellAnchor>
  <xdr:twoCellAnchor>
    <xdr:from>
      <xdr:col>12</xdr:col>
      <xdr:colOff>225424</xdr:colOff>
      <xdr:row>7</xdr:row>
      <xdr:rowOff>161390</xdr:rowOff>
    </xdr:from>
    <xdr:to>
      <xdr:col>12</xdr:col>
      <xdr:colOff>946164</xdr:colOff>
      <xdr:row>14</xdr:row>
      <xdr:rowOff>104774</xdr:rowOff>
    </xdr:to>
    <xdr:grpSp>
      <xdr:nvGrpSpPr>
        <xdr:cNvPr id="14" name="Groupe 13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GrpSpPr/>
      </xdr:nvGrpSpPr>
      <xdr:grpSpPr>
        <a:xfrm>
          <a:off x="8809540" y="1752762"/>
          <a:ext cx="720740" cy="1244360"/>
          <a:chOff x="10839449" y="336015"/>
          <a:chExt cx="720740" cy="1273709"/>
        </a:xfrm>
      </xdr:grpSpPr>
      <xdr:pic macro="[0]!Nouvelle_Facture">
        <xdr:nvPicPr>
          <xdr:cNvPr id="12" name="Image 11">
            <a:extLst>
              <a:ext uri="{FF2B5EF4-FFF2-40B4-BE49-F238E27FC236}">
                <a16:creationId xmlns:a16="http://schemas.microsoft.com/office/drawing/2014/main" id="{00000000-0008-0000-0300-00000C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48975" y="336015"/>
            <a:ext cx="711214" cy="740309"/>
          </a:xfrm>
          <a:prstGeom prst="rect">
            <a:avLst/>
          </a:prstGeom>
        </xdr:spPr>
      </xdr:pic>
      <xdr:sp macro="[0]!Nouvelle_Facture" textlink="">
        <xdr:nvSpPr>
          <xdr:cNvPr id="13" name="Rectangle 12">
            <a:extLst>
              <a:ext uri="{FF2B5EF4-FFF2-40B4-BE49-F238E27FC236}">
                <a16:creationId xmlns:a16="http://schemas.microsoft.com/office/drawing/2014/main" id="{00000000-0008-0000-0300-00000D000000}"/>
              </a:ext>
            </a:extLst>
          </xdr:cNvPr>
          <xdr:cNvSpPr/>
        </xdr:nvSpPr>
        <xdr:spPr>
          <a:xfrm>
            <a:off x="10839449" y="1047749"/>
            <a:ext cx="714375" cy="56197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r>
              <a:rPr lang="fr-FR" sz="1100">
                <a:solidFill>
                  <a:schemeClr val="tx1"/>
                </a:solidFill>
              </a:rPr>
              <a:t>Nouvelle</a:t>
            </a:r>
            <a:r>
              <a:rPr lang="fr-FR" sz="1100" baseline="0">
                <a:solidFill>
                  <a:schemeClr val="tx1"/>
                </a:solidFill>
              </a:rPr>
              <a:t> facture</a:t>
            </a:r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11</xdr:col>
      <xdr:colOff>31750</xdr:colOff>
      <xdr:row>7</xdr:row>
      <xdr:rowOff>124352</xdr:rowOff>
    </xdr:from>
    <xdr:to>
      <xdr:col>11</xdr:col>
      <xdr:colOff>1057275</xdr:colOff>
      <xdr:row>14</xdr:row>
      <xdr:rowOff>60325</xdr:rowOff>
    </xdr:to>
    <xdr:grpSp>
      <xdr:nvGrpSpPr>
        <xdr:cNvPr id="18" name="Groupe 1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GrpSpPr/>
      </xdr:nvGrpSpPr>
      <xdr:grpSpPr>
        <a:xfrm>
          <a:off x="7489128" y="1715724"/>
          <a:ext cx="1025525" cy="1236949"/>
          <a:chOff x="8603456" y="1997602"/>
          <a:chExt cx="1014413" cy="1269473"/>
        </a:xfrm>
      </xdr:grpSpPr>
      <xdr:pic macro="[0]!OuvirPDF">
        <xdr:nvPicPr>
          <xdr:cNvPr id="11" name="Image 10">
            <a:extLst>
              <a:ext uri="{FF2B5EF4-FFF2-40B4-BE49-F238E27FC236}">
                <a16:creationId xmlns:a16="http://schemas.microsoft.com/office/drawing/2014/main" id="{00000000-0008-0000-0300-00000B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8707741" y="1997602"/>
            <a:ext cx="777401" cy="824496"/>
          </a:xfrm>
          <a:prstGeom prst="rect">
            <a:avLst/>
          </a:prstGeom>
        </xdr:spPr>
      </xdr:pic>
      <xdr:sp macro="[0]!OuvirPDF" textlink="">
        <xdr:nvSpPr>
          <xdr:cNvPr id="15" name="Rectangle 14">
            <a:extLst>
              <a:ext uri="{FF2B5EF4-FFF2-40B4-BE49-F238E27FC236}">
                <a16:creationId xmlns:a16="http://schemas.microsoft.com/office/drawing/2014/main" id="{00000000-0008-0000-0300-00000F000000}"/>
              </a:ext>
            </a:extLst>
          </xdr:cNvPr>
          <xdr:cNvSpPr/>
        </xdr:nvSpPr>
        <xdr:spPr>
          <a:xfrm>
            <a:off x="8603456" y="2771775"/>
            <a:ext cx="1014413" cy="495300"/>
          </a:xfrm>
          <a:prstGeom prst="rect">
            <a:avLst/>
          </a:prstGeom>
          <a:solidFill>
            <a:sysClr val="window" lastClr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Dossiers sauvegardés</a:t>
            </a:r>
          </a:p>
        </xdr:txBody>
      </xdr:sp>
    </xdr:grpSp>
    <xdr:clientData/>
  </xdr:twoCellAnchor>
  <xdr:twoCellAnchor editAs="oneCell">
    <xdr:from>
      <xdr:col>13</xdr:col>
      <xdr:colOff>371475</xdr:colOff>
      <xdr:row>2</xdr:row>
      <xdr:rowOff>49847</xdr:rowOff>
    </xdr:from>
    <xdr:to>
      <xdr:col>14</xdr:col>
      <xdr:colOff>209551</xdr:colOff>
      <xdr:row>5</xdr:row>
      <xdr:rowOff>68426</xdr:rowOff>
    </xdr:to>
    <xdr:pic macro="[0]!Imprimer_PDF"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01350" y="716597"/>
          <a:ext cx="885826" cy="590079"/>
        </a:xfrm>
        <a:prstGeom prst="rect">
          <a:avLst/>
        </a:prstGeom>
      </xdr:spPr>
    </xdr:pic>
    <xdr:clientData/>
  </xdr:twoCellAnchor>
  <xdr:twoCellAnchor>
    <xdr:from>
      <xdr:col>21</xdr:col>
      <xdr:colOff>580793</xdr:colOff>
      <xdr:row>29</xdr:row>
      <xdr:rowOff>23232</xdr:rowOff>
    </xdr:from>
    <xdr:to>
      <xdr:col>22</xdr:col>
      <xdr:colOff>1242896</xdr:colOff>
      <xdr:row>36</xdr:row>
      <xdr:rowOff>46463</xdr:rowOff>
    </xdr:to>
    <xdr:grpSp>
      <xdr:nvGrpSpPr>
        <xdr:cNvPr id="20" name="Groupe 19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GrpSpPr/>
      </xdr:nvGrpSpPr>
      <xdr:grpSpPr>
        <a:xfrm>
          <a:off x="12789055" y="5703384"/>
          <a:ext cx="1428750" cy="1324207"/>
          <a:chOff x="9954787" y="1649451"/>
          <a:chExt cx="1428750" cy="1324207"/>
        </a:xfrm>
      </xdr:grpSpPr>
      <xdr:pic macro="[0]!etape1">
        <xdr:nvPicPr>
          <xdr:cNvPr id="16" name="Image 15"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63875" y="1649451"/>
            <a:ext cx="925603" cy="778262"/>
          </a:xfrm>
          <a:prstGeom prst="rect">
            <a:avLst/>
          </a:prstGeom>
        </xdr:spPr>
      </xdr:pic>
      <xdr:sp macro="[0]!etape1" textlink="">
        <xdr:nvSpPr>
          <xdr:cNvPr id="17" name="Rectangle 16"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SpPr/>
        </xdr:nvSpPr>
        <xdr:spPr>
          <a:xfrm>
            <a:off x="9954787" y="2474177"/>
            <a:ext cx="1428750" cy="499481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ctr"/>
            <a:r>
              <a:rPr lang="fr-FR" sz="1100">
                <a:solidFill>
                  <a:sysClr val="windowText" lastClr="000000"/>
                </a:solidFill>
              </a:rPr>
              <a:t>Transfert sur base d'achat</a:t>
            </a:r>
            <a:r>
              <a:rPr lang="fr-FR" sz="1100"/>
              <a:t>t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1393438</xdr:colOff>
          <xdr:row>31</xdr:row>
          <xdr:rowOff>138460</xdr:rowOff>
        </xdr:from>
        <xdr:to>
          <xdr:col>23</xdr:col>
          <xdr:colOff>500877</xdr:colOff>
          <xdr:row>33</xdr:row>
          <xdr:rowOff>109653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3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rviceclub@butterflyapp.fr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63F48-BD05-447D-9F8C-FACDEA68173A}">
  <sheetPr codeName="Feuil4"/>
  <dimension ref="A1:A3"/>
  <sheetViews>
    <sheetView workbookViewId="0">
      <selection activeCell="A2" sqref="A2"/>
    </sheetView>
  </sheetViews>
  <sheetFormatPr baseColWidth="10" defaultRowHeight="15" x14ac:dyDescent="0.25"/>
  <cols>
    <col min="1" max="1" width="17.140625" bestFit="1" customWidth="1"/>
  </cols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A8827-B9BA-4AF8-A039-DC00D17F3E25}">
  <sheetPr codeName="Feuil1"/>
  <dimension ref="A1:F501"/>
  <sheetViews>
    <sheetView workbookViewId="0">
      <selection activeCell="F12" sqref="F12"/>
    </sheetView>
  </sheetViews>
  <sheetFormatPr baseColWidth="10" defaultRowHeight="15" x14ac:dyDescent="0.25"/>
  <cols>
    <col min="3" max="3" width="14.42578125" customWidth="1"/>
    <col min="4" max="4" width="14.28515625" bestFit="1" customWidth="1"/>
    <col min="6" max="6" width="17" bestFit="1" customWidth="1"/>
  </cols>
  <sheetData>
    <row r="1" spans="1:6" x14ac:dyDescent="0.25">
      <c r="A1" t="s">
        <v>0</v>
      </c>
      <c r="B1" t="s">
        <v>1</v>
      </c>
      <c r="C1" t="s">
        <v>5</v>
      </c>
      <c r="D1" t="s">
        <v>2</v>
      </c>
      <c r="E1" t="s">
        <v>3</v>
      </c>
      <c r="F1" t="s">
        <v>4</v>
      </c>
    </row>
    <row r="2" spans="1:6" x14ac:dyDescent="0.25">
      <c r="A2" t="s">
        <v>62</v>
      </c>
      <c r="B2" t="s">
        <v>63</v>
      </c>
      <c r="C2" t="str">
        <f>CONCATENATE(A2," ",B2)</f>
        <v>Licencies N°1</v>
      </c>
      <c r="D2" t="s">
        <v>72</v>
      </c>
      <c r="E2" t="s">
        <v>81</v>
      </c>
      <c r="F2" t="s">
        <v>90</v>
      </c>
    </row>
    <row r="3" spans="1:6" x14ac:dyDescent="0.25">
      <c r="A3" t="s">
        <v>62</v>
      </c>
      <c r="B3" t="s">
        <v>64</v>
      </c>
      <c r="C3" t="str">
        <f t="shared" ref="C3:C66" si="0">CONCATENATE(A3," ",B3)</f>
        <v>Licencies N°2</v>
      </c>
      <c r="D3" t="s">
        <v>80</v>
      </c>
      <c r="E3" t="s">
        <v>82</v>
      </c>
      <c r="F3" t="s">
        <v>98</v>
      </c>
    </row>
    <row r="4" spans="1:6" x14ac:dyDescent="0.25">
      <c r="A4" t="s">
        <v>62</v>
      </c>
      <c r="B4" t="s">
        <v>65</v>
      </c>
      <c r="C4" t="str">
        <f t="shared" si="0"/>
        <v>Licencies N°3</v>
      </c>
      <c r="D4" t="s">
        <v>73</v>
      </c>
      <c r="E4" t="s">
        <v>83</v>
      </c>
      <c r="F4" t="s">
        <v>91</v>
      </c>
    </row>
    <row r="5" spans="1:6" x14ac:dyDescent="0.25">
      <c r="A5" t="s">
        <v>62</v>
      </c>
      <c r="B5" t="s">
        <v>66</v>
      </c>
      <c r="C5" t="str">
        <f t="shared" si="0"/>
        <v>Licencies N°4</v>
      </c>
      <c r="D5" t="s">
        <v>74</v>
      </c>
      <c r="E5" t="s">
        <v>84</v>
      </c>
      <c r="F5" t="s">
        <v>92</v>
      </c>
    </row>
    <row r="6" spans="1:6" x14ac:dyDescent="0.25">
      <c r="A6" t="s">
        <v>62</v>
      </c>
      <c r="B6" t="s">
        <v>67</v>
      </c>
      <c r="C6" t="str">
        <f t="shared" si="0"/>
        <v>Licencies N°5</v>
      </c>
      <c r="D6" t="s">
        <v>75</v>
      </c>
      <c r="E6" t="s">
        <v>85</v>
      </c>
      <c r="F6" t="s">
        <v>93</v>
      </c>
    </row>
    <row r="7" spans="1:6" x14ac:dyDescent="0.25">
      <c r="A7" t="s">
        <v>62</v>
      </c>
      <c r="B7" t="s">
        <v>68</v>
      </c>
      <c r="C7" t="str">
        <f t="shared" si="0"/>
        <v>Licencies N°6</v>
      </c>
      <c r="D7" t="s">
        <v>76</v>
      </c>
      <c r="E7" t="s">
        <v>86</v>
      </c>
      <c r="F7" t="s">
        <v>94</v>
      </c>
    </row>
    <row r="8" spans="1:6" x14ac:dyDescent="0.25">
      <c r="A8" t="s">
        <v>62</v>
      </c>
      <c r="B8" t="s">
        <v>69</v>
      </c>
      <c r="C8" t="str">
        <f t="shared" si="0"/>
        <v>Licencies N°7</v>
      </c>
      <c r="D8" t="s">
        <v>77</v>
      </c>
      <c r="E8" t="s">
        <v>87</v>
      </c>
      <c r="F8" t="s">
        <v>95</v>
      </c>
    </row>
    <row r="9" spans="1:6" x14ac:dyDescent="0.25">
      <c r="A9" t="s">
        <v>62</v>
      </c>
      <c r="B9" t="s">
        <v>70</v>
      </c>
      <c r="C9" t="str">
        <f t="shared" si="0"/>
        <v>Licencies N°8</v>
      </c>
      <c r="D9" t="s">
        <v>78</v>
      </c>
      <c r="E9" t="s">
        <v>88</v>
      </c>
      <c r="F9" t="s">
        <v>96</v>
      </c>
    </row>
    <row r="10" spans="1:6" x14ac:dyDescent="0.25">
      <c r="A10" t="s">
        <v>62</v>
      </c>
      <c r="B10" t="s">
        <v>71</v>
      </c>
      <c r="C10" t="str">
        <f t="shared" si="0"/>
        <v>Licencies N°9</v>
      </c>
      <c r="D10" t="s">
        <v>79</v>
      </c>
      <c r="E10" t="s">
        <v>89</v>
      </c>
      <c r="F10" t="s">
        <v>97</v>
      </c>
    </row>
    <row r="11" spans="1:6" x14ac:dyDescent="0.25">
      <c r="C11" t="str">
        <f t="shared" si="0"/>
        <v xml:space="preserve"> </v>
      </c>
    </row>
    <row r="12" spans="1:6" x14ac:dyDescent="0.25">
      <c r="C12" t="str">
        <f t="shared" si="0"/>
        <v xml:space="preserve"> </v>
      </c>
    </row>
    <row r="13" spans="1:6" x14ac:dyDescent="0.25">
      <c r="C13" t="str">
        <f t="shared" si="0"/>
        <v xml:space="preserve"> </v>
      </c>
    </row>
    <row r="14" spans="1:6" x14ac:dyDescent="0.25">
      <c r="C14" t="str">
        <f t="shared" si="0"/>
        <v xml:space="preserve"> </v>
      </c>
    </row>
    <row r="15" spans="1:6" x14ac:dyDescent="0.25">
      <c r="C15" t="str">
        <f t="shared" si="0"/>
        <v xml:space="preserve"> </v>
      </c>
    </row>
    <row r="16" spans="1:6" x14ac:dyDescent="0.25">
      <c r="C16" t="str">
        <f t="shared" si="0"/>
        <v xml:space="preserve"> </v>
      </c>
    </row>
    <row r="17" spans="3:3" x14ac:dyDescent="0.25">
      <c r="C17" t="str">
        <f t="shared" si="0"/>
        <v xml:space="preserve"> </v>
      </c>
    </row>
    <row r="18" spans="3:3" x14ac:dyDescent="0.25">
      <c r="C18" t="str">
        <f t="shared" si="0"/>
        <v xml:space="preserve"> </v>
      </c>
    </row>
    <row r="19" spans="3:3" x14ac:dyDescent="0.25">
      <c r="C19" t="str">
        <f t="shared" si="0"/>
        <v xml:space="preserve"> </v>
      </c>
    </row>
    <row r="20" spans="3:3" x14ac:dyDescent="0.25">
      <c r="C20" t="str">
        <f t="shared" si="0"/>
        <v xml:space="preserve"> </v>
      </c>
    </row>
    <row r="21" spans="3:3" x14ac:dyDescent="0.25">
      <c r="C21" t="str">
        <f t="shared" si="0"/>
        <v xml:space="preserve"> </v>
      </c>
    </row>
    <row r="22" spans="3:3" x14ac:dyDescent="0.25">
      <c r="C22" t="str">
        <f t="shared" si="0"/>
        <v xml:space="preserve"> </v>
      </c>
    </row>
    <row r="23" spans="3:3" x14ac:dyDescent="0.25">
      <c r="C23" t="str">
        <f t="shared" si="0"/>
        <v xml:space="preserve"> </v>
      </c>
    </row>
    <row r="24" spans="3:3" x14ac:dyDescent="0.25">
      <c r="C24" t="str">
        <f t="shared" si="0"/>
        <v xml:space="preserve"> </v>
      </c>
    </row>
    <row r="25" spans="3:3" x14ac:dyDescent="0.25">
      <c r="C25" t="str">
        <f t="shared" si="0"/>
        <v xml:space="preserve"> </v>
      </c>
    </row>
    <row r="26" spans="3:3" x14ac:dyDescent="0.25">
      <c r="C26" t="str">
        <f t="shared" si="0"/>
        <v xml:space="preserve"> </v>
      </c>
    </row>
    <row r="27" spans="3:3" x14ac:dyDescent="0.25">
      <c r="C27" t="str">
        <f t="shared" si="0"/>
        <v xml:space="preserve"> </v>
      </c>
    </row>
    <row r="28" spans="3:3" x14ac:dyDescent="0.25">
      <c r="C28" t="str">
        <f t="shared" si="0"/>
        <v xml:space="preserve"> </v>
      </c>
    </row>
    <row r="29" spans="3:3" x14ac:dyDescent="0.25">
      <c r="C29" t="str">
        <f t="shared" si="0"/>
        <v xml:space="preserve"> </v>
      </c>
    </row>
    <row r="30" spans="3:3" x14ac:dyDescent="0.25">
      <c r="C30" t="str">
        <f t="shared" si="0"/>
        <v xml:space="preserve"> </v>
      </c>
    </row>
    <row r="31" spans="3:3" x14ac:dyDescent="0.25">
      <c r="C31" t="str">
        <f t="shared" si="0"/>
        <v xml:space="preserve"> </v>
      </c>
    </row>
    <row r="32" spans="3:3" x14ac:dyDescent="0.25">
      <c r="C32" t="str">
        <f t="shared" si="0"/>
        <v xml:space="preserve"> </v>
      </c>
    </row>
    <row r="33" spans="3:3" x14ac:dyDescent="0.25">
      <c r="C33" t="str">
        <f t="shared" si="0"/>
        <v xml:space="preserve"> </v>
      </c>
    </row>
    <row r="34" spans="3:3" x14ac:dyDescent="0.25">
      <c r="C34" t="str">
        <f t="shared" si="0"/>
        <v xml:space="preserve"> </v>
      </c>
    </row>
    <row r="35" spans="3:3" x14ac:dyDescent="0.25">
      <c r="C35" t="str">
        <f t="shared" si="0"/>
        <v xml:space="preserve"> </v>
      </c>
    </row>
    <row r="36" spans="3:3" x14ac:dyDescent="0.25">
      <c r="C36" t="str">
        <f t="shared" si="0"/>
        <v xml:space="preserve"> </v>
      </c>
    </row>
    <row r="37" spans="3:3" x14ac:dyDescent="0.25">
      <c r="C37" t="str">
        <f t="shared" si="0"/>
        <v xml:space="preserve"> </v>
      </c>
    </row>
    <row r="38" spans="3:3" x14ac:dyDescent="0.25">
      <c r="C38" t="str">
        <f t="shared" si="0"/>
        <v xml:space="preserve"> </v>
      </c>
    </row>
    <row r="39" spans="3:3" x14ac:dyDescent="0.25">
      <c r="C39" t="str">
        <f t="shared" si="0"/>
        <v xml:space="preserve"> </v>
      </c>
    </row>
    <row r="40" spans="3:3" x14ac:dyDescent="0.25">
      <c r="C40" t="str">
        <f t="shared" si="0"/>
        <v xml:space="preserve"> </v>
      </c>
    </row>
    <row r="41" spans="3:3" x14ac:dyDescent="0.25">
      <c r="C41" t="str">
        <f t="shared" si="0"/>
        <v xml:space="preserve"> </v>
      </c>
    </row>
    <row r="42" spans="3:3" x14ac:dyDescent="0.25">
      <c r="C42" t="str">
        <f t="shared" si="0"/>
        <v xml:space="preserve"> </v>
      </c>
    </row>
    <row r="43" spans="3:3" x14ac:dyDescent="0.25">
      <c r="C43" t="str">
        <f t="shared" si="0"/>
        <v xml:space="preserve"> </v>
      </c>
    </row>
    <row r="44" spans="3:3" x14ac:dyDescent="0.25">
      <c r="C44" t="str">
        <f t="shared" si="0"/>
        <v xml:space="preserve"> </v>
      </c>
    </row>
    <row r="45" spans="3:3" x14ac:dyDescent="0.25">
      <c r="C45" t="str">
        <f t="shared" si="0"/>
        <v xml:space="preserve"> </v>
      </c>
    </row>
    <row r="46" spans="3:3" x14ac:dyDescent="0.25">
      <c r="C46" t="str">
        <f t="shared" si="0"/>
        <v xml:space="preserve"> </v>
      </c>
    </row>
    <row r="47" spans="3:3" x14ac:dyDescent="0.25">
      <c r="C47" t="str">
        <f t="shared" si="0"/>
        <v xml:space="preserve"> </v>
      </c>
    </row>
    <row r="48" spans="3:3" x14ac:dyDescent="0.25">
      <c r="C48" t="str">
        <f t="shared" si="0"/>
        <v xml:space="preserve"> </v>
      </c>
    </row>
    <row r="49" spans="3:3" x14ac:dyDescent="0.25">
      <c r="C49" t="str">
        <f t="shared" si="0"/>
        <v xml:space="preserve"> </v>
      </c>
    </row>
    <row r="50" spans="3:3" x14ac:dyDescent="0.25">
      <c r="C50" t="str">
        <f t="shared" si="0"/>
        <v xml:space="preserve"> </v>
      </c>
    </row>
    <row r="51" spans="3:3" x14ac:dyDescent="0.25">
      <c r="C51" t="str">
        <f t="shared" si="0"/>
        <v xml:space="preserve"> </v>
      </c>
    </row>
    <row r="52" spans="3:3" x14ac:dyDescent="0.25">
      <c r="C52" t="str">
        <f t="shared" si="0"/>
        <v xml:space="preserve"> </v>
      </c>
    </row>
    <row r="53" spans="3:3" x14ac:dyDescent="0.25">
      <c r="C53" t="str">
        <f t="shared" si="0"/>
        <v xml:space="preserve"> </v>
      </c>
    </row>
    <row r="54" spans="3:3" x14ac:dyDescent="0.25">
      <c r="C54" t="str">
        <f t="shared" si="0"/>
        <v xml:space="preserve"> </v>
      </c>
    </row>
    <row r="55" spans="3:3" x14ac:dyDescent="0.25">
      <c r="C55" t="str">
        <f t="shared" si="0"/>
        <v xml:space="preserve"> </v>
      </c>
    </row>
    <row r="56" spans="3:3" x14ac:dyDescent="0.25">
      <c r="C56" t="str">
        <f t="shared" si="0"/>
        <v xml:space="preserve"> </v>
      </c>
    </row>
    <row r="57" spans="3:3" x14ac:dyDescent="0.25">
      <c r="C57" t="str">
        <f t="shared" si="0"/>
        <v xml:space="preserve"> </v>
      </c>
    </row>
    <row r="58" spans="3:3" x14ac:dyDescent="0.25">
      <c r="C58" t="str">
        <f t="shared" si="0"/>
        <v xml:space="preserve"> </v>
      </c>
    </row>
    <row r="59" spans="3:3" x14ac:dyDescent="0.25">
      <c r="C59" t="str">
        <f t="shared" si="0"/>
        <v xml:space="preserve"> </v>
      </c>
    </row>
    <row r="60" spans="3:3" x14ac:dyDescent="0.25">
      <c r="C60" t="str">
        <f t="shared" si="0"/>
        <v xml:space="preserve"> </v>
      </c>
    </row>
    <row r="61" spans="3:3" x14ac:dyDescent="0.25">
      <c r="C61" t="str">
        <f t="shared" si="0"/>
        <v xml:space="preserve"> </v>
      </c>
    </row>
    <row r="62" spans="3:3" x14ac:dyDescent="0.25">
      <c r="C62" t="str">
        <f t="shared" si="0"/>
        <v xml:space="preserve"> </v>
      </c>
    </row>
    <row r="63" spans="3:3" x14ac:dyDescent="0.25">
      <c r="C63" t="str">
        <f t="shared" si="0"/>
        <v xml:space="preserve"> </v>
      </c>
    </row>
    <row r="64" spans="3:3" x14ac:dyDescent="0.25">
      <c r="C64" t="str">
        <f t="shared" si="0"/>
        <v xml:space="preserve"> </v>
      </c>
    </row>
    <row r="65" spans="3:3" x14ac:dyDescent="0.25">
      <c r="C65" t="str">
        <f t="shared" si="0"/>
        <v xml:space="preserve"> </v>
      </c>
    </row>
    <row r="66" spans="3:3" x14ac:dyDescent="0.25">
      <c r="C66" t="str">
        <f t="shared" si="0"/>
        <v xml:space="preserve"> </v>
      </c>
    </row>
    <row r="67" spans="3:3" x14ac:dyDescent="0.25">
      <c r="C67" t="str">
        <f t="shared" ref="C67:C130" si="1">CONCATENATE(A67," ",B67)</f>
        <v xml:space="preserve"> </v>
      </c>
    </row>
    <row r="68" spans="3:3" x14ac:dyDescent="0.25">
      <c r="C68" t="str">
        <f t="shared" si="1"/>
        <v xml:space="preserve"> </v>
      </c>
    </row>
    <row r="69" spans="3:3" x14ac:dyDescent="0.25">
      <c r="C69" t="str">
        <f t="shared" si="1"/>
        <v xml:space="preserve"> </v>
      </c>
    </row>
    <row r="70" spans="3:3" x14ac:dyDescent="0.25">
      <c r="C70" t="str">
        <f t="shared" si="1"/>
        <v xml:space="preserve"> </v>
      </c>
    </row>
    <row r="71" spans="3:3" x14ac:dyDescent="0.25">
      <c r="C71" t="str">
        <f t="shared" si="1"/>
        <v xml:space="preserve"> </v>
      </c>
    </row>
    <row r="72" spans="3:3" x14ac:dyDescent="0.25">
      <c r="C72" t="str">
        <f t="shared" si="1"/>
        <v xml:space="preserve"> </v>
      </c>
    </row>
    <row r="73" spans="3:3" x14ac:dyDescent="0.25">
      <c r="C73" t="str">
        <f t="shared" si="1"/>
        <v xml:space="preserve"> </v>
      </c>
    </row>
    <row r="74" spans="3:3" x14ac:dyDescent="0.25">
      <c r="C74" t="str">
        <f t="shared" si="1"/>
        <v xml:space="preserve"> </v>
      </c>
    </row>
    <row r="75" spans="3:3" x14ac:dyDescent="0.25">
      <c r="C75" t="str">
        <f t="shared" si="1"/>
        <v xml:space="preserve"> </v>
      </c>
    </row>
    <row r="76" spans="3:3" x14ac:dyDescent="0.25">
      <c r="C76" t="str">
        <f t="shared" si="1"/>
        <v xml:space="preserve"> </v>
      </c>
    </row>
    <row r="77" spans="3:3" x14ac:dyDescent="0.25">
      <c r="C77" t="str">
        <f t="shared" si="1"/>
        <v xml:space="preserve"> </v>
      </c>
    </row>
    <row r="78" spans="3:3" x14ac:dyDescent="0.25">
      <c r="C78" t="str">
        <f t="shared" si="1"/>
        <v xml:space="preserve"> </v>
      </c>
    </row>
    <row r="79" spans="3:3" x14ac:dyDescent="0.25">
      <c r="C79" t="str">
        <f t="shared" si="1"/>
        <v xml:space="preserve"> </v>
      </c>
    </row>
    <row r="80" spans="3:3" x14ac:dyDescent="0.25">
      <c r="C80" t="str">
        <f t="shared" si="1"/>
        <v xml:space="preserve"> </v>
      </c>
    </row>
    <row r="81" spans="3:3" x14ac:dyDescent="0.25">
      <c r="C81" t="str">
        <f t="shared" si="1"/>
        <v xml:space="preserve"> </v>
      </c>
    </row>
    <row r="82" spans="3:3" x14ac:dyDescent="0.25">
      <c r="C82" t="str">
        <f t="shared" si="1"/>
        <v xml:space="preserve"> </v>
      </c>
    </row>
    <row r="83" spans="3:3" x14ac:dyDescent="0.25">
      <c r="C83" t="str">
        <f t="shared" si="1"/>
        <v xml:space="preserve"> </v>
      </c>
    </row>
    <row r="84" spans="3:3" x14ac:dyDescent="0.25">
      <c r="C84" t="str">
        <f t="shared" si="1"/>
        <v xml:space="preserve"> </v>
      </c>
    </row>
    <row r="85" spans="3:3" x14ac:dyDescent="0.25">
      <c r="C85" t="str">
        <f t="shared" si="1"/>
        <v xml:space="preserve"> </v>
      </c>
    </row>
    <row r="86" spans="3:3" x14ac:dyDescent="0.25">
      <c r="C86" t="str">
        <f t="shared" si="1"/>
        <v xml:space="preserve"> </v>
      </c>
    </row>
    <row r="87" spans="3:3" x14ac:dyDescent="0.25">
      <c r="C87" t="str">
        <f t="shared" si="1"/>
        <v xml:space="preserve"> </v>
      </c>
    </row>
    <row r="88" spans="3:3" x14ac:dyDescent="0.25">
      <c r="C88" t="str">
        <f t="shared" si="1"/>
        <v xml:space="preserve"> </v>
      </c>
    </row>
    <row r="89" spans="3:3" x14ac:dyDescent="0.25">
      <c r="C89" t="str">
        <f t="shared" si="1"/>
        <v xml:space="preserve"> </v>
      </c>
    </row>
    <row r="90" spans="3:3" x14ac:dyDescent="0.25">
      <c r="C90" t="str">
        <f t="shared" si="1"/>
        <v xml:space="preserve"> </v>
      </c>
    </row>
    <row r="91" spans="3:3" x14ac:dyDescent="0.25">
      <c r="C91" t="str">
        <f t="shared" si="1"/>
        <v xml:space="preserve"> </v>
      </c>
    </row>
    <row r="92" spans="3:3" x14ac:dyDescent="0.25">
      <c r="C92" t="str">
        <f t="shared" si="1"/>
        <v xml:space="preserve"> </v>
      </c>
    </row>
    <row r="93" spans="3:3" x14ac:dyDescent="0.25">
      <c r="C93" t="str">
        <f t="shared" si="1"/>
        <v xml:space="preserve"> </v>
      </c>
    </row>
    <row r="94" spans="3:3" x14ac:dyDescent="0.25">
      <c r="C94" t="str">
        <f t="shared" si="1"/>
        <v xml:space="preserve"> </v>
      </c>
    </row>
    <row r="95" spans="3:3" x14ac:dyDescent="0.25">
      <c r="C95" t="str">
        <f t="shared" si="1"/>
        <v xml:space="preserve"> </v>
      </c>
    </row>
    <row r="96" spans="3:3" x14ac:dyDescent="0.25">
      <c r="C96" t="str">
        <f t="shared" si="1"/>
        <v xml:space="preserve"> </v>
      </c>
    </row>
    <row r="97" spans="3:3" x14ac:dyDescent="0.25">
      <c r="C97" t="str">
        <f t="shared" si="1"/>
        <v xml:space="preserve"> </v>
      </c>
    </row>
    <row r="98" spans="3:3" x14ac:dyDescent="0.25">
      <c r="C98" t="str">
        <f t="shared" si="1"/>
        <v xml:space="preserve"> </v>
      </c>
    </row>
    <row r="99" spans="3:3" x14ac:dyDescent="0.25">
      <c r="C99" t="str">
        <f t="shared" si="1"/>
        <v xml:space="preserve"> </v>
      </c>
    </row>
    <row r="100" spans="3:3" x14ac:dyDescent="0.25">
      <c r="C100" t="str">
        <f t="shared" si="1"/>
        <v xml:space="preserve"> </v>
      </c>
    </row>
    <row r="101" spans="3:3" x14ac:dyDescent="0.25">
      <c r="C101" t="str">
        <f t="shared" si="1"/>
        <v xml:space="preserve"> </v>
      </c>
    </row>
    <row r="102" spans="3:3" x14ac:dyDescent="0.25">
      <c r="C102" t="str">
        <f t="shared" si="1"/>
        <v xml:space="preserve"> </v>
      </c>
    </row>
    <row r="103" spans="3:3" x14ac:dyDescent="0.25">
      <c r="C103" t="str">
        <f t="shared" si="1"/>
        <v xml:space="preserve"> </v>
      </c>
    </row>
    <row r="104" spans="3:3" x14ac:dyDescent="0.25">
      <c r="C104" t="str">
        <f t="shared" si="1"/>
        <v xml:space="preserve"> </v>
      </c>
    </row>
    <row r="105" spans="3:3" x14ac:dyDescent="0.25">
      <c r="C105" t="str">
        <f t="shared" si="1"/>
        <v xml:space="preserve"> </v>
      </c>
    </row>
    <row r="106" spans="3:3" x14ac:dyDescent="0.25">
      <c r="C106" t="str">
        <f t="shared" si="1"/>
        <v xml:space="preserve"> </v>
      </c>
    </row>
    <row r="107" spans="3:3" x14ac:dyDescent="0.25">
      <c r="C107" t="str">
        <f t="shared" si="1"/>
        <v xml:space="preserve"> </v>
      </c>
    </row>
    <row r="108" spans="3:3" x14ac:dyDescent="0.25">
      <c r="C108" t="str">
        <f t="shared" si="1"/>
        <v xml:space="preserve"> </v>
      </c>
    </row>
    <row r="109" spans="3:3" x14ac:dyDescent="0.25">
      <c r="C109" t="str">
        <f t="shared" si="1"/>
        <v xml:space="preserve"> </v>
      </c>
    </row>
    <row r="110" spans="3:3" x14ac:dyDescent="0.25">
      <c r="C110" t="str">
        <f t="shared" si="1"/>
        <v xml:space="preserve"> </v>
      </c>
    </row>
    <row r="111" spans="3:3" x14ac:dyDescent="0.25">
      <c r="C111" t="str">
        <f t="shared" si="1"/>
        <v xml:space="preserve"> </v>
      </c>
    </row>
    <row r="112" spans="3:3" x14ac:dyDescent="0.25">
      <c r="C112" t="str">
        <f t="shared" si="1"/>
        <v xml:space="preserve"> </v>
      </c>
    </row>
    <row r="113" spans="3:3" x14ac:dyDescent="0.25">
      <c r="C113" t="str">
        <f t="shared" si="1"/>
        <v xml:space="preserve"> </v>
      </c>
    </row>
    <row r="114" spans="3:3" x14ac:dyDescent="0.25">
      <c r="C114" t="str">
        <f t="shared" si="1"/>
        <v xml:space="preserve"> </v>
      </c>
    </row>
    <row r="115" spans="3:3" x14ac:dyDescent="0.25">
      <c r="C115" t="str">
        <f t="shared" si="1"/>
        <v xml:space="preserve"> </v>
      </c>
    </row>
    <row r="116" spans="3:3" x14ac:dyDescent="0.25">
      <c r="C116" t="str">
        <f t="shared" si="1"/>
        <v xml:space="preserve"> </v>
      </c>
    </row>
    <row r="117" spans="3:3" x14ac:dyDescent="0.25">
      <c r="C117" t="str">
        <f t="shared" si="1"/>
        <v xml:space="preserve"> </v>
      </c>
    </row>
    <row r="118" spans="3:3" x14ac:dyDescent="0.25">
      <c r="C118" t="str">
        <f t="shared" si="1"/>
        <v xml:space="preserve"> </v>
      </c>
    </row>
    <row r="119" spans="3:3" x14ac:dyDescent="0.25">
      <c r="C119" t="str">
        <f t="shared" si="1"/>
        <v xml:space="preserve"> </v>
      </c>
    </row>
    <row r="120" spans="3:3" x14ac:dyDescent="0.25">
      <c r="C120" t="str">
        <f t="shared" si="1"/>
        <v xml:space="preserve"> </v>
      </c>
    </row>
    <row r="121" spans="3:3" x14ac:dyDescent="0.25">
      <c r="C121" t="str">
        <f t="shared" si="1"/>
        <v xml:space="preserve"> </v>
      </c>
    </row>
    <row r="122" spans="3:3" x14ac:dyDescent="0.25">
      <c r="C122" t="str">
        <f t="shared" si="1"/>
        <v xml:space="preserve"> </v>
      </c>
    </row>
    <row r="123" spans="3:3" x14ac:dyDescent="0.25">
      <c r="C123" t="str">
        <f t="shared" si="1"/>
        <v xml:space="preserve"> </v>
      </c>
    </row>
    <row r="124" spans="3:3" x14ac:dyDescent="0.25">
      <c r="C124" t="str">
        <f t="shared" si="1"/>
        <v xml:space="preserve"> </v>
      </c>
    </row>
    <row r="125" spans="3:3" x14ac:dyDescent="0.25">
      <c r="C125" t="str">
        <f t="shared" si="1"/>
        <v xml:space="preserve"> </v>
      </c>
    </row>
    <row r="126" spans="3:3" x14ac:dyDescent="0.25">
      <c r="C126" t="str">
        <f t="shared" si="1"/>
        <v xml:space="preserve"> </v>
      </c>
    </row>
    <row r="127" spans="3:3" x14ac:dyDescent="0.25">
      <c r="C127" t="str">
        <f t="shared" si="1"/>
        <v xml:space="preserve"> </v>
      </c>
    </row>
    <row r="128" spans="3:3" x14ac:dyDescent="0.25">
      <c r="C128" t="str">
        <f t="shared" si="1"/>
        <v xml:space="preserve"> </v>
      </c>
    </row>
    <row r="129" spans="3:3" x14ac:dyDescent="0.25">
      <c r="C129" t="str">
        <f t="shared" si="1"/>
        <v xml:space="preserve"> </v>
      </c>
    </row>
    <row r="130" spans="3:3" x14ac:dyDescent="0.25">
      <c r="C130" t="str">
        <f t="shared" si="1"/>
        <v xml:space="preserve"> </v>
      </c>
    </row>
    <row r="131" spans="3:3" x14ac:dyDescent="0.25">
      <c r="C131" t="str">
        <f t="shared" ref="C131:C194" si="2">CONCATENATE(A131," ",B131)</f>
        <v xml:space="preserve"> </v>
      </c>
    </row>
    <row r="132" spans="3:3" x14ac:dyDescent="0.25">
      <c r="C132" t="str">
        <f t="shared" si="2"/>
        <v xml:space="preserve"> </v>
      </c>
    </row>
    <row r="133" spans="3:3" x14ac:dyDescent="0.25">
      <c r="C133" t="str">
        <f t="shared" si="2"/>
        <v xml:space="preserve"> </v>
      </c>
    </row>
    <row r="134" spans="3:3" x14ac:dyDescent="0.25">
      <c r="C134" t="str">
        <f t="shared" si="2"/>
        <v xml:space="preserve"> </v>
      </c>
    </row>
    <row r="135" spans="3:3" x14ac:dyDescent="0.25">
      <c r="C135" t="str">
        <f t="shared" si="2"/>
        <v xml:space="preserve"> </v>
      </c>
    </row>
    <row r="136" spans="3:3" x14ac:dyDescent="0.25">
      <c r="C136" t="str">
        <f t="shared" si="2"/>
        <v xml:space="preserve"> </v>
      </c>
    </row>
    <row r="137" spans="3:3" x14ac:dyDescent="0.25">
      <c r="C137" t="str">
        <f t="shared" si="2"/>
        <v xml:space="preserve"> </v>
      </c>
    </row>
    <row r="138" spans="3:3" x14ac:dyDescent="0.25">
      <c r="C138" t="str">
        <f t="shared" si="2"/>
        <v xml:space="preserve"> </v>
      </c>
    </row>
    <row r="139" spans="3:3" x14ac:dyDescent="0.25">
      <c r="C139" t="str">
        <f t="shared" si="2"/>
        <v xml:space="preserve"> </v>
      </c>
    </row>
    <row r="140" spans="3:3" x14ac:dyDescent="0.25">
      <c r="C140" t="str">
        <f t="shared" si="2"/>
        <v xml:space="preserve"> </v>
      </c>
    </row>
    <row r="141" spans="3:3" x14ac:dyDescent="0.25">
      <c r="C141" t="str">
        <f t="shared" si="2"/>
        <v xml:space="preserve"> </v>
      </c>
    </row>
    <row r="142" spans="3:3" x14ac:dyDescent="0.25">
      <c r="C142" t="str">
        <f t="shared" si="2"/>
        <v xml:space="preserve"> </v>
      </c>
    </row>
    <row r="143" spans="3:3" x14ac:dyDescent="0.25">
      <c r="C143" t="str">
        <f t="shared" si="2"/>
        <v xml:space="preserve"> </v>
      </c>
    </row>
    <row r="144" spans="3:3" x14ac:dyDescent="0.25">
      <c r="C144" t="str">
        <f t="shared" si="2"/>
        <v xml:space="preserve"> </v>
      </c>
    </row>
    <row r="145" spans="3:3" x14ac:dyDescent="0.25">
      <c r="C145" t="str">
        <f t="shared" si="2"/>
        <v xml:space="preserve"> </v>
      </c>
    </row>
    <row r="146" spans="3:3" x14ac:dyDescent="0.25">
      <c r="C146" t="str">
        <f t="shared" si="2"/>
        <v xml:space="preserve"> </v>
      </c>
    </row>
    <row r="147" spans="3:3" x14ac:dyDescent="0.25">
      <c r="C147" t="str">
        <f t="shared" si="2"/>
        <v xml:space="preserve"> </v>
      </c>
    </row>
    <row r="148" spans="3:3" x14ac:dyDescent="0.25">
      <c r="C148" t="str">
        <f t="shared" si="2"/>
        <v xml:space="preserve"> </v>
      </c>
    </row>
    <row r="149" spans="3:3" x14ac:dyDescent="0.25">
      <c r="C149" t="str">
        <f t="shared" si="2"/>
        <v xml:space="preserve"> </v>
      </c>
    </row>
    <row r="150" spans="3:3" x14ac:dyDescent="0.25">
      <c r="C150" t="str">
        <f t="shared" si="2"/>
        <v xml:space="preserve"> </v>
      </c>
    </row>
    <row r="151" spans="3:3" x14ac:dyDescent="0.25">
      <c r="C151" t="str">
        <f t="shared" si="2"/>
        <v xml:space="preserve"> </v>
      </c>
    </row>
    <row r="152" spans="3:3" x14ac:dyDescent="0.25">
      <c r="C152" t="str">
        <f t="shared" si="2"/>
        <v xml:space="preserve"> </v>
      </c>
    </row>
    <row r="153" spans="3:3" x14ac:dyDescent="0.25">
      <c r="C153" t="str">
        <f t="shared" si="2"/>
        <v xml:space="preserve"> </v>
      </c>
    </row>
    <row r="154" spans="3:3" x14ac:dyDescent="0.25">
      <c r="C154" t="str">
        <f t="shared" si="2"/>
        <v xml:space="preserve"> </v>
      </c>
    </row>
    <row r="155" spans="3:3" x14ac:dyDescent="0.25">
      <c r="C155" t="str">
        <f t="shared" si="2"/>
        <v xml:space="preserve"> </v>
      </c>
    </row>
    <row r="156" spans="3:3" x14ac:dyDescent="0.25">
      <c r="C156" t="str">
        <f t="shared" si="2"/>
        <v xml:space="preserve"> </v>
      </c>
    </row>
    <row r="157" spans="3:3" x14ac:dyDescent="0.25">
      <c r="C157" t="str">
        <f t="shared" si="2"/>
        <v xml:space="preserve"> </v>
      </c>
    </row>
    <row r="158" spans="3:3" x14ac:dyDescent="0.25">
      <c r="C158" t="str">
        <f t="shared" si="2"/>
        <v xml:space="preserve"> </v>
      </c>
    </row>
    <row r="159" spans="3:3" x14ac:dyDescent="0.25">
      <c r="C159" t="str">
        <f t="shared" si="2"/>
        <v xml:space="preserve"> </v>
      </c>
    </row>
    <row r="160" spans="3:3" x14ac:dyDescent="0.25">
      <c r="C160" t="str">
        <f t="shared" si="2"/>
        <v xml:space="preserve"> </v>
      </c>
    </row>
    <row r="161" spans="3:3" x14ac:dyDescent="0.25">
      <c r="C161" t="str">
        <f t="shared" si="2"/>
        <v xml:space="preserve"> </v>
      </c>
    </row>
    <row r="162" spans="3:3" x14ac:dyDescent="0.25">
      <c r="C162" t="str">
        <f t="shared" si="2"/>
        <v xml:space="preserve"> </v>
      </c>
    </row>
    <row r="163" spans="3:3" x14ac:dyDescent="0.25">
      <c r="C163" t="str">
        <f t="shared" si="2"/>
        <v xml:space="preserve"> </v>
      </c>
    </row>
    <row r="164" spans="3:3" x14ac:dyDescent="0.25">
      <c r="C164" t="str">
        <f t="shared" si="2"/>
        <v xml:space="preserve"> </v>
      </c>
    </row>
    <row r="165" spans="3:3" x14ac:dyDescent="0.25">
      <c r="C165" t="str">
        <f t="shared" si="2"/>
        <v xml:space="preserve"> </v>
      </c>
    </row>
    <row r="166" spans="3:3" x14ac:dyDescent="0.25">
      <c r="C166" t="str">
        <f t="shared" si="2"/>
        <v xml:space="preserve"> </v>
      </c>
    </row>
    <row r="167" spans="3:3" x14ac:dyDescent="0.25">
      <c r="C167" t="str">
        <f t="shared" si="2"/>
        <v xml:space="preserve"> </v>
      </c>
    </row>
    <row r="168" spans="3:3" x14ac:dyDescent="0.25">
      <c r="C168" t="str">
        <f t="shared" si="2"/>
        <v xml:space="preserve"> </v>
      </c>
    </row>
    <row r="169" spans="3:3" x14ac:dyDescent="0.25">
      <c r="C169" t="str">
        <f t="shared" si="2"/>
        <v xml:space="preserve"> </v>
      </c>
    </row>
    <row r="170" spans="3:3" x14ac:dyDescent="0.25">
      <c r="C170" t="str">
        <f t="shared" si="2"/>
        <v xml:space="preserve"> </v>
      </c>
    </row>
    <row r="171" spans="3:3" x14ac:dyDescent="0.25">
      <c r="C171" t="str">
        <f t="shared" si="2"/>
        <v xml:space="preserve"> </v>
      </c>
    </row>
    <row r="172" spans="3:3" x14ac:dyDescent="0.25">
      <c r="C172" t="str">
        <f t="shared" si="2"/>
        <v xml:space="preserve"> </v>
      </c>
    </row>
    <row r="173" spans="3:3" x14ac:dyDescent="0.25">
      <c r="C173" t="str">
        <f t="shared" si="2"/>
        <v xml:space="preserve"> </v>
      </c>
    </row>
    <row r="174" spans="3:3" x14ac:dyDescent="0.25">
      <c r="C174" t="str">
        <f t="shared" si="2"/>
        <v xml:space="preserve"> </v>
      </c>
    </row>
    <row r="175" spans="3:3" x14ac:dyDescent="0.25">
      <c r="C175" t="str">
        <f t="shared" si="2"/>
        <v xml:space="preserve"> </v>
      </c>
    </row>
    <row r="176" spans="3:3" x14ac:dyDescent="0.25">
      <c r="C176" t="str">
        <f t="shared" si="2"/>
        <v xml:space="preserve"> </v>
      </c>
    </row>
    <row r="177" spans="3:3" x14ac:dyDescent="0.25">
      <c r="C177" t="str">
        <f t="shared" si="2"/>
        <v xml:space="preserve"> </v>
      </c>
    </row>
    <row r="178" spans="3:3" x14ac:dyDescent="0.25">
      <c r="C178" t="str">
        <f t="shared" si="2"/>
        <v xml:space="preserve"> </v>
      </c>
    </row>
    <row r="179" spans="3:3" x14ac:dyDescent="0.25">
      <c r="C179" t="str">
        <f t="shared" si="2"/>
        <v xml:space="preserve"> </v>
      </c>
    </row>
    <row r="180" spans="3:3" x14ac:dyDescent="0.25">
      <c r="C180" t="str">
        <f t="shared" si="2"/>
        <v xml:space="preserve"> </v>
      </c>
    </row>
    <row r="181" spans="3:3" x14ac:dyDescent="0.25">
      <c r="C181" t="str">
        <f t="shared" si="2"/>
        <v xml:space="preserve"> </v>
      </c>
    </row>
    <row r="182" spans="3:3" x14ac:dyDescent="0.25">
      <c r="C182" t="str">
        <f t="shared" si="2"/>
        <v xml:space="preserve"> </v>
      </c>
    </row>
    <row r="183" spans="3:3" x14ac:dyDescent="0.25">
      <c r="C183" t="str">
        <f t="shared" si="2"/>
        <v xml:space="preserve"> </v>
      </c>
    </row>
    <row r="184" spans="3:3" x14ac:dyDescent="0.25">
      <c r="C184" t="str">
        <f t="shared" si="2"/>
        <v xml:space="preserve"> </v>
      </c>
    </row>
    <row r="185" spans="3:3" x14ac:dyDescent="0.25">
      <c r="C185" t="str">
        <f t="shared" si="2"/>
        <v xml:space="preserve"> </v>
      </c>
    </row>
    <row r="186" spans="3:3" x14ac:dyDescent="0.25">
      <c r="C186" t="str">
        <f t="shared" si="2"/>
        <v xml:space="preserve"> </v>
      </c>
    </row>
    <row r="187" spans="3:3" x14ac:dyDescent="0.25">
      <c r="C187" t="str">
        <f t="shared" si="2"/>
        <v xml:space="preserve"> </v>
      </c>
    </row>
    <row r="188" spans="3:3" x14ac:dyDescent="0.25">
      <c r="C188" t="str">
        <f t="shared" si="2"/>
        <v xml:space="preserve"> </v>
      </c>
    </row>
    <row r="189" spans="3:3" x14ac:dyDescent="0.25">
      <c r="C189" t="str">
        <f t="shared" si="2"/>
        <v xml:space="preserve"> </v>
      </c>
    </row>
    <row r="190" spans="3:3" x14ac:dyDescent="0.25">
      <c r="C190" t="str">
        <f t="shared" si="2"/>
        <v xml:space="preserve"> </v>
      </c>
    </row>
    <row r="191" spans="3:3" x14ac:dyDescent="0.25">
      <c r="C191" t="str">
        <f t="shared" si="2"/>
        <v xml:space="preserve"> </v>
      </c>
    </row>
    <row r="192" spans="3:3" x14ac:dyDescent="0.25">
      <c r="C192" t="str">
        <f t="shared" si="2"/>
        <v xml:space="preserve"> </v>
      </c>
    </row>
    <row r="193" spans="3:3" x14ac:dyDescent="0.25">
      <c r="C193" t="str">
        <f t="shared" si="2"/>
        <v xml:space="preserve"> </v>
      </c>
    </row>
    <row r="194" spans="3:3" x14ac:dyDescent="0.25">
      <c r="C194" t="str">
        <f t="shared" si="2"/>
        <v xml:space="preserve"> </v>
      </c>
    </row>
    <row r="195" spans="3:3" x14ac:dyDescent="0.25">
      <c r="C195" t="str">
        <f t="shared" ref="C195:C258" si="3">CONCATENATE(A195," ",B195)</f>
        <v xml:space="preserve"> </v>
      </c>
    </row>
    <row r="196" spans="3:3" x14ac:dyDescent="0.25">
      <c r="C196" t="str">
        <f t="shared" si="3"/>
        <v xml:space="preserve"> </v>
      </c>
    </row>
    <row r="197" spans="3:3" x14ac:dyDescent="0.25">
      <c r="C197" t="str">
        <f t="shared" si="3"/>
        <v xml:space="preserve"> </v>
      </c>
    </row>
    <row r="198" spans="3:3" x14ac:dyDescent="0.25">
      <c r="C198" t="str">
        <f t="shared" si="3"/>
        <v xml:space="preserve"> </v>
      </c>
    </row>
    <row r="199" spans="3:3" x14ac:dyDescent="0.25">
      <c r="C199" t="str">
        <f t="shared" si="3"/>
        <v xml:space="preserve"> </v>
      </c>
    </row>
    <row r="200" spans="3:3" x14ac:dyDescent="0.25">
      <c r="C200" t="str">
        <f t="shared" si="3"/>
        <v xml:space="preserve"> </v>
      </c>
    </row>
    <row r="201" spans="3:3" x14ac:dyDescent="0.25">
      <c r="C201" t="str">
        <f t="shared" si="3"/>
        <v xml:space="preserve"> </v>
      </c>
    </row>
    <row r="202" spans="3:3" x14ac:dyDescent="0.25">
      <c r="C202" t="str">
        <f t="shared" si="3"/>
        <v xml:space="preserve"> </v>
      </c>
    </row>
    <row r="203" spans="3:3" x14ac:dyDescent="0.25">
      <c r="C203" t="str">
        <f t="shared" si="3"/>
        <v xml:space="preserve"> </v>
      </c>
    </row>
    <row r="204" spans="3:3" x14ac:dyDescent="0.25">
      <c r="C204" t="str">
        <f t="shared" si="3"/>
        <v xml:space="preserve"> </v>
      </c>
    </row>
    <row r="205" spans="3:3" x14ac:dyDescent="0.25">
      <c r="C205" t="str">
        <f t="shared" si="3"/>
        <v xml:space="preserve"> </v>
      </c>
    </row>
    <row r="206" spans="3:3" x14ac:dyDescent="0.25">
      <c r="C206" t="str">
        <f t="shared" si="3"/>
        <v xml:space="preserve"> </v>
      </c>
    </row>
    <row r="207" spans="3:3" x14ac:dyDescent="0.25">
      <c r="C207" t="str">
        <f t="shared" si="3"/>
        <v xml:space="preserve"> </v>
      </c>
    </row>
    <row r="208" spans="3:3" x14ac:dyDescent="0.25">
      <c r="C208" t="str">
        <f t="shared" si="3"/>
        <v xml:space="preserve"> </v>
      </c>
    </row>
    <row r="209" spans="3:3" x14ac:dyDescent="0.25">
      <c r="C209" t="str">
        <f t="shared" si="3"/>
        <v xml:space="preserve"> </v>
      </c>
    </row>
    <row r="210" spans="3:3" x14ac:dyDescent="0.25">
      <c r="C210" t="str">
        <f t="shared" si="3"/>
        <v xml:space="preserve"> </v>
      </c>
    </row>
    <row r="211" spans="3:3" x14ac:dyDescent="0.25">
      <c r="C211" t="str">
        <f t="shared" si="3"/>
        <v xml:space="preserve"> </v>
      </c>
    </row>
    <row r="212" spans="3:3" x14ac:dyDescent="0.25">
      <c r="C212" t="str">
        <f t="shared" si="3"/>
        <v xml:space="preserve"> </v>
      </c>
    </row>
    <row r="213" spans="3:3" x14ac:dyDescent="0.25">
      <c r="C213" t="str">
        <f t="shared" si="3"/>
        <v xml:space="preserve"> </v>
      </c>
    </row>
    <row r="214" spans="3:3" x14ac:dyDescent="0.25">
      <c r="C214" t="str">
        <f t="shared" si="3"/>
        <v xml:space="preserve"> </v>
      </c>
    </row>
    <row r="215" spans="3:3" x14ac:dyDescent="0.25">
      <c r="C215" t="str">
        <f t="shared" si="3"/>
        <v xml:space="preserve"> </v>
      </c>
    </row>
    <row r="216" spans="3:3" x14ac:dyDescent="0.25">
      <c r="C216" t="str">
        <f t="shared" si="3"/>
        <v xml:space="preserve"> </v>
      </c>
    </row>
    <row r="217" spans="3:3" x14ac:dyDescent="0.25">
      <c r="C217" t="str">
        <f t="shared" si="3"/>
        <v xml:space="preserve"> </v>
      </c>
    </row>
    <row r="218" spans="3:3" x14ac:dyDescent="0.25">
      <c r="C218" t="str">
        <f t="shared" si="3"/>
        <v xml:space="preserve"> </v>
      </c>
    </row>
    <row r="219" spans="3:3" x14ac:dyDescent="0.25">
      <c r="C219" t="str">
        <f t="shared" si="3"/>
        <v xml:space="preserve"> </v>
      </c>
    </row>
    <row r="220" spans="3:3" x14ac:dyDescent="0.25">
      <c r="C220" t="str">
        <f t="shared" si="3"/>
        <v xml:space="preserve"> </v>
      </c>
    </row>
    <row r="221" spans="3:3" x14ac:dyDescent="0.25">
      <c r="C221" t="str">
        <f t="shared" si="3"/>
        <v xml:space="preserve"> </v>
      </c>
    </row>
    <row r="222" spans="3:3" x14ac:dyDescent="0.25">
      <c r="C222" t="str">
        <f t="shared" si="3"/>
        <v xml:space="preserve"> </v>
      </c>
    </row>
    <row r="223" spans="3:3" x14ac:dyDescent="0.25">
      <c r="C223" t="str">
        <f t="shared" si="3"/>
        <v xml:space="preserve"> </v>
      </c>
    </row>
    <row r="224" spans="3:3" x14ac:dyDescent="0.25">
      <c r="C224" t="str">
        <f t="shared" si="3"/>
        <v xml:space="preserve"> </v>
      </c>
    </row>
    <row r="225" spans="3:3" x14ac:dyDescent="0.25">
      <c r="C225" t="str">
        <f t="shared" si="3"/>
        <v xml:space="preserve"> </v>
      </c>
    </row>
    <row r="226" spans="3:3" x14ac:dyDescent="0.25">
      <c r="C226" t="str">
        <f t="shared" si="3"/>
        <v xml:space="preserve"> </v>
      </c>
    </row>
    <row r="227" spans="3:3" x14ac:dyDescent="0.25">
      <c r="C227" t="str">
        <f t="shared" si="3"/>
        <v xml:space="preserve"> </v>
      </c>
    </row>
    <row r="228" spans="3:3" x14ac:dyDescent="0.25">
      <c r="C228" t="str">
        <f t="shared" si="3"/>
        <v xml:space="preserve"> </v>
      </c>
    </row>
    <row r="229" spans="3:3" x14ac:dyDescent="0.25">
      <c r="C229" t="str">
        <f t="shared" si="3"/>
        <v xml:space="preserve"> </v>
      </c>
    </row>
    <row r="230" spans="3:3" x14ac:dyDescent="0.25">
      <c r="C230" t="str">
        <f t="shared" si="3"/>
        <v xml:space="preserve"> </v>
      </c>
    </row>
    <row r="231" spans="3:3" x14ac:dyDescent="0.25">
      <c r="C231" t="str">
        <f t="shared" si="3"/>
        <v xml:space="preserve"> </v>
      </c>
    </row>
    <row r="232" spans="3:3" x14ac:dyDescent="0.25">
      <c r="C232" t="str">
        <f t="shared" si="3"/>
        <v xml:space="preserve"> </v>
      </c>
    </row>
    <row r="233" spans="3:3" x14ac:dyDescent="0.25">
      <c r="C233" t="str">
        <f t="shared" si="3"/>
        <v xml:space="preserve"> </v>
      </c>
    </row>
    <row r="234" spans="3:3" x14ac:dyDescent="0.25">
      <c r="C234" t="str">
        <f t="shared" si="3"/>
        <v xml:space="preserve"> </v>
      </c>
    </row>
    <row r="235" spans="3:3" x14ac:dyDescent="0.25">
      <c r="C235" t="str">
        <f t="shared" si="3"/>
        <v xml:space="preserve"> </v>
      </c>
    </row>
    <row r="236" spans="3:3" x14ac:dyDescent="0.25">
      <c r="C236" t="str">
        <f t="shared" si="3"/>
        <v xml:space="preserve"> </v>
      </c>
    </row>
    <row r="237" spans="3:3" x14ac:dyDescent="0.25">
      <c r="C237" t="str">
        <f t="shared" si="3"/>
        <v xml:space="preserve"> </v>
      </c>
    </row>
    <row r="238" spans="3:3" x14ac:dyDescent="0.25">
      <c r="C238" t="str">
        <f t="shared" si="3"/>
        <v xml:space="preserve"> </v>
      </c>
    </row>
    <row r="239" spans="3:3" x14ac:dyDescent="0.25">
      <c r="C239" t="str">
        <f t="shared" si="3"/>
        <v xml:space="preserve"> </v>
      </c>
    </row>
    <row r="240" spans="3:3" x14ac:dyDescent="0.25">
      <c r="C240" t="str">
        <f t="shared" si="3"/>
        <v xml:space="preserve"> </v>
      </c>
    </row>
    <row r="241" spans="3:3" x14ac:dyDescent="0.25">
      <c r="C241" t="str">
        <f t="shared" si="3"/>
        <v xml:space="preserve"> </v>
      </c>
    </row>
    <row r="242" spans="3:3" x14ac:dyDescent="0.25">
      <c r="C242" t="str">
        <f t="shared" si="3"/>
        <v xml:space="preserve"> </v>
      </c>
    </row>
    <row r="243" spans="3:3" x14ac:dyDescent="0.25">
      <c r="C243" t="str">
        <f t="shared" si="3"/>
        <v xml:space="preserve"> </v>
      </c>
    </row>
    <row r="244" spans="3:3" x14ac:dyDescent="0.25">
      <c r="C244" t="str">
        <f t="shared" si="3"/>
        <v xml:space="preserve"> </v>
      </c>
    </row>
    <row r="245" spans="3:3" x14ac:dyDescent="0.25">
      <c r="C245" t="str">
        <f t="shared" si="3"/>
        <v xml:space="preserve"> </v>
      </c>
    </row>
    <row r="246" spans="3:3" x14ac:dyDescent="0.25">
      <c r="C246" t="str">
        <f t="shared" si="3"/>
        <v xml:space="preserve"> </v>
      </c>
    </row>
    <row r="247" spans="3:3" x14ac:dyDescent="0.25">
      <c r="C247" t="str">
        <f t="shared" si="3"/>
        <v xml:space="preserve"> </v>
      </c>
    </row>
    <row r="248" spans="3:3" x14ac:dyDescent="0.25">
      <c r="C248" t="str">
        <f t="shared" si="3"/>
        <v xml:space="preserve"> </v>
      </c>
    </row>
    <row r="249" spans="3:3" x14ac:dyDescent="0.25">
      <c r="C249" t="str">
        <f t="shared" si="3"/>
        <v xml:space="preserve"> </v>
      </c>
    </row>
    <row r="250" spans="3:3" x14ac:dyDescent="0.25">
      <c r="C250" t="str">
        <f t="shared" si="3"/>
        <v xml:space="preserve"> </v>
      </c>
    </row>
    <row r="251" spans="3:3" x14ac:dyDescent="0.25">
      <c r="C251" t="str">
        <f t="shared" si="3"/>
        <v xml:space="preserve"> </v>
      </c>
    </row>
    <row r="252" spans="3:3" x14ac:dyDescent="0.25">
      <c r="C252" t="str">
        <f t="shared" si="3"/>
        <v xml:space="preserve"> </v>
      </c>
    </row>
    <row r="253" spans="3:3" x14ac:dyDescent="0.25">
      <c r="C253" t="str">
        <f t="shared" si="3"/>
        <v xml:space="preserve"> </v>
      </c>
    </row>
    <row r="254" spans="3:3" x14ac:dyDescent="0.25">
      <c r="C254" t="str">
        <f t="shared" si="3"/>
        <v xml:space="preserve"> </v>
      </c>
    </row>
    <row r="255" spans="3:3" x14ac:dyDescent="0.25">
      <c r="C255" t="str">
        <f t="shared" si="3"/>
        <v xml:space="preserve"> </v>
      </c>
    </row>
    <row r="256" spans="3:3" x14ac:dyDescent="0.25">
      <c r="C256" t="str">
        <f t="shared" si="3"/>
        <v xml:space="preserve"> </v>
      </c>
    </row>
    <row r="257" spans="3:3" x14ac:dyDescent="0.25">
      <c r="C257" t="str">
        <f t="shared" si="3"/>
        <v xml:space="preserve"> </v>
      </c>
    </row>
    <row r="258" spans="3:3" x14ac:dyDescent="0.25">
      <c r="C258" t="str">
        <f t="shared" si="3"/>
        <v xml:space="preserve"> </v>
      </c>
    </row>
    <row r="259" spans="3:3" x14ac:dyDescent="0.25">
      <c r="C259" t="str">
        <f t="shared" ref="C259:C322" si="4">CONCATENATE(A259," ",B259)</f>
        <v xml:space="preserve"> </v>
      </c>
    </row>
    <row r="260" spans="3:3" x14ac:dyDescent="0.25">
      <c r="C260" t="str">
        <f t="shared" si="4"/>
        <v xml:space="preserve"> </v>
      </c>
    </row>
    <row r="261" spans="3:3" x14ac:dyDescent="0.25">
      <c r="C261" t="str">
        <f t="shared" si="4"/>
        <v xml:space="preserve"> </v>
      </c>
    </row>
    <row r="262" spans="3:3" x14ac:dyDescent="0.25">
      <c r="C262" t="str">
        <f t="shared" si="4"/>
        <v xml:space="preserve"> </v>
      </c>
    </row>
    <row r="263" spans="3:3" x14ac:dyDescent="0.25">
      <c r="C263" t="str">
        <f t="shared" si="4"/>
        <v xml:space="preserve"> </v>
      </c>
    </row>
    <row r="264" spans="3:3" x14ac:dyDescent="0.25">
      <c r="C264" t="str">
        <f t="shared" si="4"/>
        <v xml:space="preserve"> </v>
      </c>
    </row>
    <row r="265" spans="3:3" x14ac:dyDescent="0.25">
      <c r="C265" t="str">
        <f t="shared" si="4"/>
        <v xml:space="preserve"> </v>
      </c>
    </row>
    <row r="266" spans="3:3" x14ac:dyDescent="0.25">
      <c r="C266" t="str">
        <f t="shared" si="4"/>
        <v xml:space="preserve"> </v>
      </c>
    </row>
    <row r="267" spans="3:3" x14ac:dyDescent="0.25">
      <c r="C267" t="str">
        <f t="shared" si="4"/>
        <v xml:space="preserve"> </v>
      </c>
    </row>
    <row r="268" spans="3:3" x14ac:dyDescent="0.25">
      <c r="C268" t="str">
        <f t="shared" si="4"/>
        <v xml:space="preserve"> </v>
      </c>
    </row>
    <row r="269" spans="3:3" x14ac:dyDescent="0.25">
      <c r="C269" t="str">
        <f t="shared" si="4"/>
        <v xml:space="preserve"> </v>
      </c>
    </row>
    <row r="270" spans="3:3" x14ac:dyDescent="0.25">
      <c r="C270" t="str">
        <f t="shared" si="4"/>
        <v xml:space="preserve"> </v>
      </c>
    </row>
    <row r="271" spans="3:3" x14ac:dyDescent="0.25">
      <c r="C271" t="str">
        <f t="shared" si="4"/>
        <v xml:space="preserve"> </v>
      </c>
    </row>
    <row r="272" spans="3:3" x14ac:dyDescent="0.25">
      <c r="C272" t="str">
        <f t="shared" si="4"/>
        <v xml:space="preserve"> </v>
      </c>
    </row>
    <row r="273" spans="3:3" x14ac:dyDescent="0.25">
      <c r="C273" t="str">
        <f t="shared" si="4"/>
        <v xml:space="preserve"> </v>
      </c>
    </row>
    <row r="274" spans="3:3" x14ac:dyDescent="0.25">
      <c r="C274" t="str">
        <f t="shared" si="4"/>
        <v xml:space="preserve"> </v>
      </c>
    </row>
    <row r="275" spans="3:3" x14ac:dyDescent="0.25">
      <c r="C275" t="str">
        <f t="shared" si="4"/>
        <v xml:space="preserve"> </v>
      </c>
    </row>
    <row r="276" spans="3:3" x14ac:dyDescent="0.25">
      <c r="C276" t="str">
        <f t="shared" si="4"/>
        <v xml:space="preserve"> </v>
      </c>
    </row>
    <row r="277" spans="3:3" x14ac:dyDescent="0.25">
      <c r="C277" t="str">
        <f t="shared" si="4"/>
        <v xml:space="preserve"> </v>
      </c>
    </row>
    <row r="278" spans="3:3" x14ac:dyDescent="0.25">
      <c r="C278" t="str">
        <f t="shared" si="4"/>
        <v xml:space="preserve"> </v>
      </c>
    </row>
    <row r="279" spans="3:3" x14ac:dyDescent="0.25">
      <c r="C279" t="str">
        <f t="shared" si="4"/>
        <v xml:space="preserve"> </v>
      </c>
    </row>
    <row r="280" spans="3:3" x14ac:dyDescent="0.25">
      <c r="C280" t="str">
        <f t="shared" si="4"/>
        <v xml:space="preserve"> </v>
      </c>
    </row>
    <row r="281" spans="3:3" x14ac:dyDescent="0.25">
      <c r="C281" t="str">
        <f t="shared" si="4"/>
        <v xml:space="preserve"> </v>
      </c>
    </row>
    <row r="282" spans="3:3" x14ac:dyDescent="0.25">
      <c r="C282" t="str">
        <f t="shared" si="4"/>
        <v xml:space="preserve"> </v>
      </c>
    </row>
    <row r="283" spans="3:3" x14ac:dyDescent="0.25">
      <c r="C283" t="str">
        <f t="shared" si="4"/>
        <v xml:space="preserve"> </v>
      </c>
    </row>
    <row r="284" spans="3:3" x14ac:dyDescent="0.25">
      <c r="C284" t="str">
        <f t="shared" si="4"/>
        <v xml:space="preserve"> </v>
      </c>
    </row>
    <row r="285" spans="3:3" x14ac:dyDescent="0.25">
      <c r="C285" t="str">
        <f t="shared" si="4"/>
        <v xml:space="preserve"> </v>
      </c>
    </row>
    <row r="286" spans="3:3" x14ac:dyDescent="0.25">
      <c r="C286" t="str">
        <f t="shared" si="4"/>
        <v xml:space="preserve"> </v>
      </c>
    </row>
    <row r="287" spans="3:3" x14ac:dyDescent="0.25">
      <c r="C287" t="str">
        <f t="shared" si="4"/>
        <v xml:space="preserve"> </v>
      </c>
    </row>
    <row r="288" spans="3:3" x14ac:dyDescent="0.25">
      <c r="C288" t="str">
        <f t="shared" si="4"/>
        <v xml:space="preserve"> </v>
      </c>
    </row>
    <row r="289" spans="3:3" x14ac:dyDescent="0.25">
      <c r="C289" t="str">
        <f t="shared" si="4"/>
        <v xml:space="preserve"> </v>
      </c>
    </row>
    <row r="290" spans="3:3" x14ac:dyDescent="0.25">
      <c r="C290" t="str">
        <f t="shared" si="4"/>
        <v xml:space="preserve"> </v>
      </c>
    </row>
    <row r="291" spans="3:3" x14ac:dyDescent="0.25">
      <c r="C291" t="str">
        <f t="shared" si="4"/>
        <v xml:space="preserve"> </v>
      </c>
    </row>
    <row r="292" spans="3:3" x14ac:dyDescent="0.25">
      <c r="C292" t="str">
        <f t="shared" si="4"/>
        <v xml:space="preserve"> </v>
      </c>
    </row>
    <row r="293" spans="3:3" x14ac:dyDescent="0.25">
      <c r="C293" t="str">
        <f t="shared" si="4"/>
        <v xml:space="preserve"> </v>
      </c>
    </row>
    <row r="294" spans="3:3" x14ac:dyDescent="0.25">
      <c r="C294" t="str">
        <f t="shared" si="4"/>
        <v xml:space="preserve"> </v>
      </c>
    </row>
    <row r="295" spans="3:3" x14ac:dyDescent="0.25">
      <c r="C295" t="str">
        <f t="shared" si="4"/>
        <v xml:space="preserve"> </v>
      </c>
    </row>
    <row r="296" spans="3:3" x14ac:dyDescent="0.25">
      <c r="C296" t="str">
        <f t="shared" si="4"/>
        <v xml:space="preserve"> </v>
      </c>
    </row>
    <row r="297" spans="3:3" x14ac:dyDescent="0.25">
      <c r="C297" t="str">
        <f t="shared" si="4"/>
        <v xml:space="preserve"> </v>
      </c>
    </row>
    <row r="298" spans="3:3" x14ac:dyDescent="0.25">
      <c r="C298" t="str">
        <f t="shared" si="4"/>
        <v xml:space="preserve"> </v>
      </c>
    </row>
    <row r="299" spans="3:3" x14ac:dyDescent="0.25">
      <c r="C299" t="str">
        <f t="shared" si="4"/>
        <v xml:space="preserve"> </v>
      </c>
    </row>
    <row r="300" spans="3:3" x14ac:dyDescent="0.25">
      <c r="C300" t="str">
        <f t="shared" si="4"/>
        <v xml:space="preserve"> </v>
      </c>
    </row>
    <row r="301" spans="3:3" x14ac:dyDescent="0.25">
      <c r="C301" t="str">
        <f t="shared" si="4"/>
        <v xml:space="preserve"> </v>
      </c>
    </row>
    <row r="302" spans="3:3" x14ac:dyDescent="0.25">
      <c r="C302" t="str">
        <f t="shared" si="4"/>
        <v xml:space="preserve"> </v>
      </c>
    </row>
    <row r="303" spans="3:3" x14ac:dyDescent="0.25">
      <c r="C303" t="str">
        <f t="shared" si="4"/>
        <v xml:space="preserve"> </v>
      </c>
    </row>
    <row r="304" spans="3:3" x14ac:dyDescent="0.25">
      <c r="C304" t="str">
        <f t="shared" si="4"/>
        <v xml:space="preserve"> </v>
      </c>
    </row>
    <row r="305" spans="3:3" x14ac:dyDescent="0.25">
      <c r="C305" t="str">
        <f t="shared" si="4"/>
        <v xml:space="preserve"> </v>
      </c>
    </row>
    <row r="306" spans="3:3" x14ac:dyDescent="0.25">
      <c r="C306" t="str">
        <f t="shared" si="4"/>
        <v xml:space="preserve"> </v>
      </c>
    </row>
    <row r="307" spans="3:3" x14ac:dyDescent="0.25">
      <c r="C307" t="str">
        <f t="shared" si="4"/>
        <v xml:space="preserve"> </v>
      </c>
    </row>
    <row r="308" spans="3:3" x14ac:dyDescent="0.25">
      <c r="C308" t="str">
        <f t="shared" si="4"/>
        <v xml:space="preserve"> </v>
      </c>
    </row>
    <row r="309" spans="3:3" x14ac:dyDescent="0.25">
      <c r="C309" t="str">
        <f t="shared" si="4"/>
        <v xml:space="preserve"> </v>
      </c>
    </row>
    <row r="310" spans="3:3" x14ac:dyDescent="0.25">
      <c r="C310" t="str">
        <f t="shared" si="4"/>
        <v xml:space="preserve"> </v>
      </c>
    </row>
    <row r="311" spans="3:3" x14ac:dyDescent="0.25">
      <c r="C311" t="str">
        <f t="shared" si="4"/>
        <v xml:space="preserve"> </v>
      </c>
    </row>
    <row r="312" spans="3:3" x14ac:dyDescent="0.25">
      <c r="C312" t="str">
        <f t="shared" si="4"/>
        <v xml:space="preserve"> </v>
      </c>
    </row>
    <row r="313" spans="3:3" x14ac:dyDescent="0.25">
      <c r="C313" t="str">
        <f t="shared" si="4"/>
        <v xml:space="preserve"> </v>
      </c>
    </row>
    <row r="314" spans="3:3" x14ac:dyDescent="0.25">
      <c r="C314" t="str">
        <f t="shared" si="4"/>
        <v xml:space="preserve"> </v>
      </c>
    </row>
    <row r="315" spans="3:3" x14ac:dyDescent="0.25">
      <c r="C315" t="str">
        <f t="shared" si="4"/>
        <v xml:space="preserve"> </v>
      </c>
    </row>
    <row r="316" spans="3:3" x14ac:dyDescent="0.25">
      <c r="C316" t="str">
        <f t="shared" si="4"/>
        <v xml:space="preserve"> </v>
      </c>
    </row>
    <row r="317" spans="3:3" x14ac:dyDescent="0.25">
      <c r="C317" t="str">
        <f t="shared" si="4"/>
        <v xml:space="preserve"> </v>
      </c>
    </row>
    <row r="318" spans="3:3" x14ac:dyDescent="0.25">
      <c r="C318" t="str">
        <f t="shared" si="4"/>
        <v xml:space="preserve"> </v>
      </c>
    </row>
    <row r="319" spans="3:3" x14ac:dyDescent="0.25">
      <c r="C319" t="str">
        <f t="shared" si="4"/>
        <v xml:space="preserve"> </v>
      </c>
    </row>
    <row r="320" spans="3:3" x14ac:dyDescent="0.25">
      <c r="C320" t="str">
        <f t="shared" si="4"/>
        <v xml:space="preserve"> </v>
      </c>
    </row>
    <row r="321" spans="3:3" x14ac:dyDescent="0.25">
      <c r="C321" t="str">
        <f t="shared" si="4"/>
        <v xml:space="preserve"> </v>
      </c>
    </row>
    <row r="322" spans="3:3" x14ac:dyDescent="0.25">
      <c r="C322" t="str">
        <f t="shared" si="4"/>
        <v xml:space="preserve"> </v>
      </c>
    </row>
    <row r="323" spans="3:3" x14ac:dyDescent="0.25">
      <c r="C323" t="str">
        <f t="shared" ref="C323:C386" si="5">CONCATENATE(A323," ",B323)</f>
        <v xml:space="preserve"> </v>
      </c>
    </row>
    <row r="324" spans="3:3" x14ac:dyDescent="0.25">
      <c r="C324" t="str">
        <f t="shared" si="5"/>
        <v xml:space="preserve"> </v>
      </c>
    </row>
    <row r="325" spans="3:3" x14ac:dyDescent="0.25">
      <c r="C325" t="str">
        <f t="shared" si="5"/>
        <v xml:space="preserve"> </v>
      </c>
    </row>
    <row r="326" spans="3:3" x14ac:dyDescent="0.25">
      <c r="C326" t="str">
        <f t="shared" si="5"/>
        <v xml:space="preserve"> </v>
      </c>
    </row>
    <row r="327" spans="3:3" x14ac:dyDescent="0.25">
      <c r="C327" t="str">
        <f t="shared" si="5"/>
        <v xml:space="preserve"> </v>
      </c>
    </row>
    <row r="328" spans="3:3" x14ac:dyDescent="0.25">
      <c r="C328" t="str">
        <f t="shared" si="5"/>
        <v xml:space="preserve"> </v>
      </c>
    </row>
    <row r="329" spans="3:3" x14ac:dyDescent="0.25">
      <c r="C329" t="str">
        <f t="shared" si="5"/>
        <v xml:space="preserve"> </v>
      </c>
    </row>
    <row r="330" spans="3:3" x14ac:dyDescent="0.25">
      <c r="C330" t="str">
        <f t="shared" si="5"/>
        <v xml:space="preserve"> </v>
      </c>
    </row>
    <row r="331" spans="3:3" x14ac:dyDescent="0.25">
      <c r="C331" t="str">
        <f t="shared" si="5"/>
        <v xml:space="preserve"> </v>
      </c>
    </row>
    <row r="332" spans="3:3" x14ac:dyDescent="0.25">
      <c r="C332" t="str">
        <f t="shared" si="5"/>
        <v xml:space="preserve"> </v>
      </c>
    </row>
    <row r="333" spans="3:3" x14ac:dyDescent="0.25">
      <c r="C333" t="str">
        <f t="shared" si="5"/>
        <v xml:space="preserve"> </v>
      </c>
    </row>
    <row r="334" spans="3:3" x14ac:dyDescent="0.25">
      <c r="C334" t="str">
        <f t="shared" si="5"/>
        <v xml:space="preserve"> </v>
      </c>
    </row>
    <row r="335" spans="3:3" x14ac:dyDescent="0.25">
      <c r="C335" t="str">
        <f t="shared" si="5"/>
        <v xml:space="preserve"> </v>
      </c>
    </row>
    <row r="336" spans="3:3" x14ac:dyDescent="0.25">
      <c r="C336" t="str">
        <f t="shared" si="5"/>
        <v xml:space="preserve"> </v>
      </c>
    </row>
    <row r="337" spans="3:3" x14ac:dyDescent="0.25">
      <c r="C337" t="str">
        <f t="shared" si="5"/>
        <v xml:space="preserve"> </v>
      </c>
    </row>
    <row r="338" spans="3:3" x14ac:dyDescent="0.25">
      <c r="C338" t="str">
        <f t="shared" si="5"/>
        <v xml:space="preserve"> </v>
      </c>
    </row>
    <row r="339" spans="3:3" x14ac:dyDescent="0.25">
      <c r="C339" t="str">
        <f t="shared" si="5"/>
        <v xml:space="preserve"> </v>
      </c>
    </row>
    <row r="340" spans="3:3" x14ac:dyDescent="0.25">
      <c r="C340" t="str">
        <f t="shared" si="5"/>
        <v xml:space="preserve"> </v>
      </c>
    </row>
    <row r="341" spans="3:3" x14ac:dyDescent="0.25">
      <c r="C341" t="str">
        <f t="shared" si="5"/>
        <v xml:space="preserve"> </v>
      </c>
    </row>
    <row r="342" spans="3:3" x14ac:dyDescent="0.25">
      <c r="C342" t="str">
        <f t="shared" si="5"/>
        <v xml:space="preserve"> </v>
      </c>
    </row>
    <row r="343" spans="3:3" x14ac:dyDescent="0.25">
      <c r="C343" t="str">
        <f t="shared" si="5"/>
        <v xml:space="preserve"> </v>
      </c>
    </row>
    <row r="344" spans="3:3" x14ac:dyDescent="0.25">
      <c r="C344" t="str">
        <f t="shared" si="5"/>
        <v xml:space="preserve"> </v>
      </c>
    </row>
    <row r="345" spans="3:3" x14ac:dyDescent="0.25">
      <c r="C345" t="str">
        <f t="shared" si="5"/>
        <v xml:space="preserve"> </v>
      </c>
    </row>
    <row r="346" spans="3:3" x14ac:dyDescent="0.25">
      <c r="C346" t="str">
        <f t="shared" si="5"/>
        <v xml:space="preserve"> </v>
      </c>
    </row>
    <row r="347" spans="3:3" x14ac:dyDescent="0.25">
      <c r="C347" t="str">
        <f t="shared" si="5"/>
        <v xml:space="preserve"> </v>
      </c>
    </row>
    <row r="348" spans="3:3" x14ac:dyDescent="0.25">
      <c r="C348" t="str">
        <f t="shared" si="5"/>
        <v xml:space="preserve"> </v>
      </c>
    </row>
    <row r="349" spans="3:3" x14ac:dyDescent="0.25">
      <c r="C349" t="str">
        <f t="shared" si="5"/>
        <v xml:space="preserve"> </v>
      </c>
    </row>
    <row r="350" spans="3:3" x14ac:dyDescent="0.25">
      <c r="C350" t="str">
        <f t="shared" si="5"/>
        <v xml:space="preserve"> </v>
      </c>
    </row>
    <row r="351" spans="3:3" x14ac:dyDescent="0.25">
      <c r="C351" t="str">
        <f t="shared" si="5"/>
        <v xml:space="preserve"> </v>
      </c>
    </row>
    <row r="352" spans="3:3" x14ac:dyDescent="0.25">
      <c r="C352" t="str">
        <f t="shared" si="5"/>
        <v xml:space="preserve"> </v>
      </c>
    </row>
    <row r="353" spans="3:3" x14ac:dyDescent="0.25">
      <c r="C353" t="str">
        <f t="shared" si="5"/>
        <v xml:space="preserve"> </v>
      </c>
    </row>
    <row r="354" spans="3:3" x14ac:dyDescent="0.25">
      <c r="C354" t="str">
        <f t="shared" si="5"/>
        <v xml:space="preserve"> </v>
      </c>
    </row>
    <row r="355" spans="3:3" x14ac:dyDescent="0.25">
      <c r="C355" t="str">
        <f t="shared" si="5"/>
        <v xml:space="preserve"> </v>
      </c>
    </row>
    <row r="356" spans="3:3" x14ac:dyDescent="0.25">
      <c r="C356" t="str">
        <f t="shared" si="5"/>
        <v xml:space="preserve"> </v>
      </c>
    </row>
    <row r="357" spans="3:3" x14ac:dyDescent="0.25">
      <c r="C357" t="str">
        <f t="shared" si="5"/>
        <v xml:space="preserve"> </v>
      </c>
    </row>
    <row r="358" spans="3:3" x14ac:dyDescent="0.25">
      <c r="C358" t="str">
        <f t="shared" si="5"/>
        <v xml:space="preserve"> </v>
      </c>
    </row>
    <row r="359" spans="3:3" x14ac:dyDescent="0.25">
      <c r="C359" t="str">
        <f t="shared" si="5"/>
        <v xml:space="preserve"> </v>
      </c>
    </row>
    <row r="360" spans="3:3" x14ac:dyDescent="0.25">
      <c r="C360" t="str">
        <f t="shared" si="5"/>
        <v xml:space="preserve"> </v>
      </c>
    </row>
    <row r="361" spans="3:3" x14ac:dyDescent="0.25">
      <c r="C361" t="str">
        <f t="shared" si="5"/>
        <v xml:space="preserve"> </v>
      </c>
    </row>
    <row r="362" spans="3:3" x14ac:dyDescent="0.25">
      <c r="C362" t="str">
        <f t="shared" si="5"/>
        <v xml:space="preserve"> </v>
      </c>
    </row>
    <row r="363" spans="3:3" x14ac:dyDescent="0.25">
      <c r="C363" t="str">
        <f t="shared" si="5"/>
        <v xml:space="preserve"> </v>
      </c>
    </row>
    <row r="364" spans="3:3" x14ac:dyDescent="0.25">
      <c r="C364" t="str">
        <f t="shared" si="5"/>
        <v xml:space="preserve"> </v>
      </c>
    </row>
    <row r="365" spans="3:3" x14ac:dyDescent="0.25">
      <c r="C365" t="str">
        <f t="shared" si="5"/>
        <v xml:space="preserve"> </v>
      </c>
    </row>
    <row r="366" spans="3:3" x14ac:dyDescent="0.25">
      <c r="C366" t="str">
        <f t="shared" si="5"/>
        <v xml:space="preserve"> </v>
      </c>
    </row>
    <row r="367" spans="3:3" x14ac:dyDescent="0.25">
      <c r="C367" t="str">
        <f t="shared" si="5"/>
        <v xml:space="preserve"> </v>
      </c>
    </row>
    <row r="368" spans="3:3" x14ac:dyDescent="0.25">
      <c r="C368" t="str">
        <f t="shared" si="5"/>
        <v xml:space="preserve"> </v>
      </c>
    </row>
    <row r="369" spans="3:3" x14ac:dyDescent="0.25">
      <c r="C369" t="str">
        <f t="shared" si="5"/>
        <v xml:space="preserve"> </v>
      </c>
    </row>
    <row r="370" spans="3:3" x14ac:dyDescent="0.25">
      <c r="C370" t="str">
        <f t="shared" si="5"/>
        <v xml:space="preserve"> </v>
      </c>
    </row>
    <row r="371" spans="3:3" x14ac:dyDescent="0.25">
      <c r="C371" t="str">
        <f t="shared" si="5"/>
        <v xml:space="preserve"> </v>
      </c>
    </row>
    <row r="372" spans="3:3" x14ac:dyDescent="0.25">
      <c r="C372" t="str">
        <f t="shared" si="5"/>
        <v xml:space="preserve"> </v>
      </c>
    </row>
    <row r="373" spans="3:3" x14ac:dyDescent="0.25">
      <c r="C373" t="str">
        <f t="shared" si="5"/>
        <v xml:space="preserve"> </v>
      </c>
    </row>
    <row r="374" spans="3:3" x14ac:dyDescent="0.25">
      <c r="C374" t="str">
        <f t="shared" si="5"/>
        <v xml:space="preserve"> </v>
      </c>
    </row>
    <row r="375" spans="3:3" x14ac:dyDescent="0.25">
      <c r="C375" t="str">
        <f t="shared" si="5"/>
        <v xml:space="preserve"> </v>
      </c>
    </row>
    <row r="376" spans="3:3" x14ac:dyDescent="0.25">
      <c r="C376" t="str">
        <f t="shared" si="5"/>
        <v xml:space="preserve"> </v>
      </c>
    </row>
    <row r="377" spans="3:3" x14ac:dyDescent="0.25">
      <c r="C377" t="str">
        <f t="shared" si="5"/>
        <v xml:space="preserve"> </v>
      </c>
    </row>
    <row r="378" spans="3:3" x14ac:dyDescent="0.25">
      <c r="C378" t="str">
        <f t="shared" si="5"/>
        <v xml:space="preserve"> </v>
      </c>
    </row>
    <row r="379" spans="3:3" x14ac:dyDescent="0.25">
      <c r="C379" t="str">
        <f t="shared" si="5"/>
        <v xml:space="preserve"> </v>
      </c>
    </row>
    <row r="380" spans="3:3" x14ac:dyDescent="0.25">
      <c r="C380" t="str">
        <f t="shared" si="5"/>
        <v xml:space="preserve"> </v>
      </c>
    </row>
    <row r="381" spans="3:3" x14ac:dyDescent="0.25">
      <c r="C381" t="str">
        <f t="shared" si="5"/>
        <v xml:space="preserve"> </v>
      </c>
    </row>
    <row r="382" spans="3:3" x14ac:dyDescent="0.25">
      <c r="C382" t="str">
        <f t="shared" si="5"/>
        <v xml:space="preserve"> </v>
      </c>
    </row>
    <row r="383" spans="3:3" x14ac:dyDescent="0.25">
      <c r="C383" t="str">
        <f t="shared" si="5"/>
        <v xml:space="preserve"> </v>
      </c>
    </row>
    <row r="384" spans="3:3" x14ac:dyDescent="0.25">
      <c r="C384" t="str">
        <f t="shared" si="5"/>
        <v xml:space="preserve"> </v>
      </c>
    </row>
    <row r="385" spans="3:3" x14ac:dyDescent="0.25">
      <c r="C385" t="str">
        <f t="shared" si="5"/>
        <v xml:space="preserve"> </v>
      </c>
    </row>
    <row r="386" spans="3:3" x14ac:dyDescent="0.25">
      <c r="C386" t="str">
        <f t="shared" si="5"/>
        <v xml:space="preserve"> </v>
      </c>
    </row>
    <row r="387" spans="3:3" x14ac:dyDescent="0.25">
      <c r="C387" t="str">
        <f t="shared" ref="C387:C450" si="6">CONCATENATE(A387," ",B387)</f>
        <v xml:space="preserve"> </v>
      </c>
    </row>
    <row r="388" spans="3:3" x14ac:dyDescent="0.25">
      <c r="C388" t="str">
        <f t="shared" si="6"/>
        <v xml:space="preserve"> </v>
      </c>
    </row>
    <row r="389" spans="3:3" x14ac:dyDescent="0.25">
      <c r="C389" t="str">
        <f t="shared" si="6"/>
        <v xml:space="preserve"> </v>
      </c>
    </row>
    <row r="390" spans="3:3" x14ac:dyDescent="0.25">
      <c r="C390" t="str">
        <f t="shared" si="6"/>
        <v xml:space="preserve"> </v>
      </c>
    </row>
    <row r="391" spans="3:3" x14ac:dyDescent="0.25">
      <c r="C391" t="str">
        <f t="shared" si="6"/>
        <v xml:space="preserve"> </v>
      </c>
    </row>
    <row r="392" spans="3:3" x14ac:dyDescent="0.25">
      <c r="C392" t="str">
        <f t="shared" si="6"/>
        <v xml:space="preserve"> </v>
      </c>
    </row>
    <row r="393" spans="3:3" x14ac:dyDescent="0.25">
      <c r="C393" t="str">
        <f t="shared" si="6"/>
        <v xml:space="preserve"> </v>
      </c>
    </row>
    <row r="394" spans="3:3" x14ac:dyDescent="0.25">
      <c r="C394" t="str">
        <f t="shared" si="6"/>
        <v xml:space="preserve"> </v>
      </c>
    </row>
    <row r="395" spans="3:3" x14ac:dyDescent="0.25">
      <c r="C395" t="str">
        <f t="shared" si="6"/>
        <v xml:space="preserve"> </v>
      </c>
    </row>
    <row r="396" spans="3:3" x14ac:dyDescent="0.25">
      <c r="C396" t="str">
        <f t="shared" si="6"/>
        <v xml:space="preserve"> </v>
      </c>
    </row>
    <row r="397" spans="3:3" x14ac:dyDescent="0.25">
      <c r="C397" t="str">
        <f t="shared" si="6"/>
        <v xml:space="preserve"> </v>
      </c>
    </row>
    <row r="398" spans="3:3" x14ac:dyDescent="0.25">
      <c r="C398" t="str">
        <f t="shared" si="6"/>
        <v xml:space="preserve"> </v>
      </c>
    </row>
    <row r="399" spans="3:3" x14ac:dyDescent="0.25">
      <c r="C399" t="str">
        <f t="shared" si="6"/>
        <v xml:space="preserve"> </v>
      </c>
    </row>
    <row r="400" spans="3:3" x14ac:dyDescent="0.25">
      <c r="C400" t="str">
        <f t="shared" si="6"/>
        <v xml:space="preserve"> </v>
      </c>
    </row>
    <row r="401" spans="3:3" x14ac:dyDescent="0.25">
      <c r="C401" t="str">
        <f t="shared" si="6"/>
        <v xml:space="preserve"> </v>
      </c>
    </row>
    <row r="402" spans="3:3" x14ac:dyDescent="0.25">
      <c r="C402" t="str">
        <f t="shared" si="6"/>
        <v xml:space="preserve"> </v>
      </c>
    </row>
    <row r="403" spans="3:3" x14ac:dyDescent="0.25">
      <c r="C403" t="str">
        <f t="shared" si="6"/>
        <v xml:space="preserve"> </v>
      </c>
    </row>
    <row r="404" spans="3:3" x14ac:dyDescent="0.25">
      <c r="C404" t="str">
        <f t="shared" si="6"/>
        <v xml:space="preserve"> </v>
      </c>
    </row>
    <row r="405" spans="3:3" x14ac:dyDescent="0.25">
      <c r="C405" t="str">
        <f t="shared" si="6"/>
        <v xml:space="preserve"> </v>
      </c>
    </row>
    <row r="406" spans="3:3" x14ac:dyDescent="0.25">
      <c r="C406" t="str">
        <f t="shared" si="6"/>
        <v xml:space="preserve"> </v>
      </c>
    </row>
    <row r="407" spans="3:3" x14ac:dyDescent="0.25">
      <c r="C407" t="str">
        <f t="shared" si="6"/>
        <v xml:space="preserve"> </v>
      </c>
    </row>
    <row r="408" spans="3:3" x14ac:dyDescent="0.25">
      <c r="C408" t="str">
        <f t="shared" si="6"/>
        <v xml:space="preserve"> </v>
      </c>
    </row>
    <row r="409" spans="3:3" x14ac:dyDescent="0.25">
      <c r="C409" t="str">
        <f t="shared" si="6"/>
        <v xml:space="preserve"> </v>
      </c>
    </row>
    <row r="410" spans="3:3" x14ac:dyDescent="0.25">
      <c r="C410" t="str">
        <f t="shared" si="6"/>
        <v xml:space="preserve"> </v>
      </c>
    </row>
    <row r="411" spans="3:3" x14ac:dyDescent="0.25">
      <c r="C411" t="str">
        <f t="shared" si="6"/>
        <v xml:space="preserve"> </v>
      </c>
    </row>
    <row r="412" spans="3:3" x14ac:dyDescent="0.25">
      <c r="C412" t="str">
        <f t="shared" si="6"/>
        <v xml:space="preserve"> </v>
      </c>
    </row>
    <row r="413" spans="3:3" x14ac:dyDescent="0.25">
      <c r="C413" t="str">
        <f t="shared" si="6"/>
        <v xml:space="preserve"> </v>
      </c>
    </row>
    <row r="414" spans="3:3" x14ac:dyDescent="0.25">
      <c r="C414" t="str">
        <f t="shared" si="6"/>
        <v xml:space="preserve"> </v>
      </c>
    </row>
    <row r="415" spans="3:3" x14ac:dyDescent="0.25">
      <c r="C415" t="str">
        <f t="shared" si="6"/>
        <v xml:space="preserve"> </v>
      </c>
    </row>
    <row r="416" spans="3:3" x14ac:dyDescent="0.25">
      <c r="C416" t="str">
        <f t="shared" si="6"/>
        <v xml:space="preserve"> </v>
      </c>
    </row>
    <row r="417" spans="3:3" x14ac:dyDescent="0.25">
      <c r="C417" t="str">
        <f t="shared" si="6"/>
        <v xml:space="preserve"> </v>
      </c>
    </row>
    <row r="418" spans="3:3" x14ac:dyDescent="0.25">
      <c r="C418" t="str">
        <f t="shared" si="6"/>
        <v xml:space="preserve"> </v>
      </c>
    </row>
    <row r="419" spans="3:3" x14ac:dyDescent="0.25">
      <c r="C419" t="str">
        <f t="shared" si="6"/>
        <v xml:space="preserve"> </v>
      </c>
    </row>
    <row r="420" spans="3:3" x14ac:dyDescent="0.25">
      <c r="C420" t="str">
        <f t="shared" si="6"/>
        <v xml:space="preserve"> </v>
      </c>
    </row>
    <row r="421" spans="3:3" x14ac:dyDescent="0.25">
      <c r="C421" t="str">
        <f t="shared" si="6"/>
        <v xml:space="preserve"> </v>
      </c>
    </row>
    <row r="422" spans="3:3" x14ac:dyDescent="0.25">
      <c r="C422" t="str">
        <f t="shared" si="6"/>
        <v xml:space="preserve"> </v>
      </c>
    </row>
    <row r="423" spans="3:3" x14ac:dyDescent="0.25">
      <c r="C423" t="str">
        <f t="shared" si="6"/>
        <v xml:space="preserve"> </v>
      </c>
    </row>
    <row r="424" spans="3:3" x14ac:dyDescent="0.25">
      <c r="C424" t="str">
        <f t="shared" si="6"/>
        <v xml:space="preserve"> </v>
      </c>
    </row>
    <row r="425" spans="3:3" x14ac:dyDescent="0.25">
      <c r="C425" t="str">
        <f t="shared" si="6"/>
        <v xml:space="preserve"> </v>
      </c>
    </row>
    <row r="426" spans="3:3" x14ac:dyDescent="0.25">
      <c r="C426" t="str">
        <f t="shared" si="6"/>
        <v xml:space="preserve"> </v>
      </c>
    </row>
    <row r="427" spans="3:3" x14ac:dyDescent="0.25">
      <c r="C427" t="str">
        <f t="shared" si="6"/>
        <v xml:space="preserve"> </v>
      </c>
    </row>
    <row r="428" spans="3:3" x14ac:dyDescent="0.25">
      <c r="C428" t="str">
        <f t="shared" si="6"/>
        <v xml:space="preserve"> </v>
      </c>
    </row>
    <row r="429" spans="3:3" x14ac:dyDescent="0.25">
      <c r="C429" t="str">
        <f t="shared" si="6"/>
        <v xml:space="preserve"> </v>
      </c>
    </row>
    <row r="430" spans="3:3" x14ac:dyDescent="0.25">
      <c r="C430" t="str">
        <f t="shared" si="6"/>
        <v xml:space="preserve"> </v>
      </c>
    </row>
    <row r="431" spans="3:3" x14ac:dyDescent="0.25">
      <c r="C431" t="str">
        <f t="shared" si="6"/>
        <v xml:space="preserve"> </v>
      </c>
    </row>
    <row r="432" spans="3:3" x14ac:dyDescent="0.25">
      <c r="C432" t="str">
        <f t="shared" si="6"/>
        <v xml:space="preserve"> </v>
      </c>
    </row>
    <row r="433" spans="3:3" x14ac:dyDescent="0.25">
      <c r="C433" t="str">
        <f t="shared" si="6"/>
        <v xml:space="preserve"> </v>
      </c>
    </row>
    <row r="434" spans="3:3" x14ac:dyDescent="0.25">
      <c r="C434" t="str">
        <f t="shared" si="6"/>
        <v xml:space="preserve"> </v>
      </c>
    </row>
    <row r="435" spans="3:3" x14ac:dyDescent="0.25">
      <c r="C435" t="str">
        <f t="shared" si="6"/>
        <v xml:space="preserve"> </v>
      </c>
    </row>
    <row r="436" spans="3:3" x14ac:dyDescent="0.25">
      <c r="C436" t="str">
        <f t="shared" si="6"/>
        <v xml:space="preserve"> </v>
      </c>
    </row>
    <row r="437" spans="3:3" x14ac:dyDescent="0.25">
      <c r="C437" t="str">
        <f t="shared" si="6"/>
        <v xml:space="preserve"> </v>
      </c>
    </row>
    <row r="438" spans="3:3" x14ac:dyDescent="0.25">
      <c r="C438" t="str">
        <f t="shared" si="6"/>
        <v xml:space="preserve"> </v>
      </c>
    </row>
    <row r="439" spans="3:3" x14ac:dyDescent="0.25">
      <c r="C439" t="str">
        <f t="shared" si="6"/>
        <v xml:space="preserve"> </v>
      </c>
    </row>
    <row r="440" spans="3:3" x14ac:dyDescent="0.25">
      <c r="C440" t="str">
        <f t="shared" si="6"/>
        <v xml:space="preserve"> </v>
      </c>
    </row>
    <row r="441" spans="3:3" x14ac:dyDescent="0.25">
      <c r="C441" t="str">
        <f t="shared" si="6"/>
        <v xml:space="preserve"> </v>
      </c>
    </row>
    <row r="442" spans="3:3" x14ac:dyDescent="0.25">
      <c r="C442" t="str">
        <f t="shared" si="6"/>
        <v xml:space="preserve"> </v>
      </c>
    </row>
    <row r="443" spans="3:3" x14ac:dyDescent="0.25">
      <c r="C443" t="str">
        <f t="shared" si="6"/>
        <v xml:space="preserve"> </v>
      </c>
    </row>
    <row r="444" spans="3:3" x14ac:dyDescent="0.25">
      <c r="C444" t="str">
        <f t="shared" si="6"/>
        <v xml:space="preserve"> </v>
      </c>
    </row>
    <row r="445" spans="3:3" x14ac:dyDescent="0.25">
      <c r="C445" t="str">
        <f t="shared" si="6"/>
        <v xml:space="preserve"> </v>
      </c>
    </row>
    <row r="446" spans="3:3" x14ac:dyDescent="0.25">
      <c r="C446" t="str">
        <f t="shared" si="6"/>
        <v xml:space="preserve"> </v>
      </c>
    </row>
    <row r="447" spans="3:3" x14ac:dyDescent="0.25">
      <c r="C447" t="str">
        <f t="shared" si="6"/>
        <v xml:space="preserve"> </v>
      </c>
    </row>
    <row r="448" spans="3:3" x14ac:dyDescent="0.25">
      <c r="C448" t="str">
        <f t="shared" si="6"/>
        <v xml:space="preserve"> </v>
      </c>
    </row>
    <row r="449" spans="3:3" x14ac:dyDescent="0.25">
      <c r="C449" t="str">
        <f t="shared" si="6"/>
        <v xml:space="preserve"> </v>
      </c>
    </row>
    <row r="450" spans="3:3" x14ac:dyDescent="0.25">
      <c r="C450" t="str">
        <f t="shared" si="6"/>
        <v xml:space="preserve"> </v>
      </c>
    </row>
    <row r="451" spans="3:3" x14ac:dyDescent="0.25">
      <c r="C451" t="str">
        <f t="shared" ref="C451:C500" si="7">CONCATENATE(A451," ",B451)</f>
        <v xml:space="preserve"> </v>
      </c>
    </row>
    <row r="452" spans="3:3" x14ac:dyDescent="0.25">
      <c r="C452" t="str">
        <f t="shared" si="7"/>
        <v xml:space="preserve"> </v>
      </c>
    </row>
    <row r="453" spans="3:3" x14ac:dyDescent="0.25">
      <c r="C453" t="str">
        <f t="shared" si="7"/>
        <v xml:space="preserve"> </v>
      </c>
    </row>
    <row r="454" spans="3:3" x14ac:dyDescent="0.25">
      <c r="C454" t="str">
        <f t="shared" si="7"/>
        <v xml:space="preserve"> </v>
      </c>
    </row>
    <row r="455" spans="3:3" x14ac:dyDescent="0.25">
      <c r="C455" t="str">
        <f t="shared" si="7"/>
        <v xml:space="preserve"> </v>
      </c>
    </row>
    <row r="456" spans="3:3" x14ac:dyDescent="0.25">
      <c r="C456" t="str">
        <f t="shared" si="7"/>
        <v xml:space="preserve"> </v>
      </c>
    </row>
    <row r="457" spans="3:3" x14ac:dyDescent="0.25">
      <c r="C457" t="str">
        <f t="shared" si="7"/>
        <v xml:space="preserve"> </v>
      </c>
    </row>
    <row r="458" spans="3:3" x14ac:dyDescent="0.25">
      <c r="C458" t="str">
        <f t="shared" si="7"/>
        <v xml:space="preserve"> </v>
      </c>
    </row>
    <row r="459" spans="3:3" x14ac:dyDescent="0.25">
      <c r="C459" t="str">
        <f t="shared" si="7"/>
        <v xml:space="preserve"> </v>
      </c>
    </row>
    <row r="460" spans="3:3" x14ac:dyDescent="0.25">
      <c r="C460" t="str">
        <f t="shared" si="7"/>
        <v xml:space="preserve"> </v>
      </c>
    </row>
    <row r="461" spans="3:3" x14ac:dyDescent="0.25">
      <c r="C461" t="str">
        <f t="shared" si="7"/>
        <v xml:space="preserve"> </v>
      </c>
    </row>
    <row r="462" spans="3:3" x14ac:dyDescent="0.25">
      <c r="C462" t="str">
        <f t="shared" si="7"/>
        <v xml:space="preserve"> </v>
      </c>
    </row>
    <row r="463" spans="3:3" x14ac:dyDescent="0.25">
      <c r="C463" t="str">
        <f t="shared" si="7"/>
        <v xml:space="preserve"> </v>
      </c>
    </row>
    <row r="464" spans="3:3" x14ac:dyDescent="0.25">
      <c r="C464" t="str">
        <f t="shared" si="7"/>
        <v xml:space="preserve"> </v>
      </c>
    </row>
    <row r="465" spans="3:3" x14ac:dyDescent="0.25">
      <c r="C465" t="str">
        <f t="shared" si="7"/>
        <v xml:space="preserve"> </v>
      </c>
    </row>
    <row r="466" spans="3:3" x14ac:dyDescent="0.25">
      <c r="C466" t="str">
        <f t="shared" si="7"/>
        <v xml:space="preserve"> </v>
      </c>
    </row>
    <row r="467" spans="3:3" x14ac:dyDescent="0.25">
      <c r="C467" t="str">
        <f t="shared" si="7"/>
        <v xml:space="preserve"> </v>
      </c>
    </row>
    <row r="468" spans="3:3" x14ac:dyDescent="0.25">
      <c r="C468" t="str">
        <f t="shared" si="7"/>
        <v xml:space="preserve"> </v>
      </c>
    </row>
    <row r="469" spans="3:3" x14ac:dyDescent="0.25">
      <c r="C469" t="str">
        <f t="shared" si="7"/>
        <v xml:space="preserve"> </v>
      </c>
    </row>
    <row r="470" spans="3:3" x14ac:dyDescent="0.25">
      <c r="C470" t="str">
        <f t="shared" si="7"/>
        <v xml:space="preserve"> </v>
      </c>
    </row>
    <row r="471" spans="3:3" x14ac:dyDescent="0.25">
      <c r="C471" t="str">
        <f t="shared" si="7"/>
        <v xml:space="preserve"> </v>
      </c>
    </row>
    <row r="472" spans="3:3" x14ac:dyDescent="0.25">
      <c r="C472" t="str">
        <f t="shared" si="7"/>
        <v xml:space="preserve"> </v>
      </c>
    </row>
    <row r="473" spans="3:3" x14ac:dyDescent="0.25">
      <c r="C473" t="str">
        <f t="shared" si="7"/>
        <v xml:space="preserve"> </v>
      </c>
    </row>
    <row r="474" spans="3:3" x14ac:dyDescent="0.25">
      <c r="C474" t="str">
        <f t="shared" si="7"/>
        <v xml:space="preserve"> </v>
      </c>
    </row>
    <row r="475" spans="3:3" x14ac:dyDescent="0.25">
      <c r="C475" t="str">
        <f t="shared" si="7"/>
        <v xml:space="preserve"> </v>
      </c>
    </row>
    <row r="476" spans="3:3" x14ac:dyDescent="0.25">
      <c r="C476" t="str">
        <f t="shared" si="7"/>
        <v xml:space="preserve"> </v>
      </c>
    </row>
    <row r="477" spans="3:3" x14ac:dyDescent="0.25">
      <c r="C477" t="str">
        <f t="shared" si="7"/>
        <v xml:space="preserve"> </v>
      </c>
    </row>
    <row r="478" spans="3:3" x14ac:dyDescent="0.25">
      <c r="C478" t="str">
        <f t="shared" si="7"/>
        <v xml:space="preserve"> </v>
      </c>
    </row>
    <row r="479" spans="3:3" x14ac:dyDescent="0.25">
      <c r="C479" t="str">
        <f t="shared" si="7"/>
        <v xml:space="preserve"> </v>
      </c>
    </row>
    <row r="480" spans="3:3" x14ac:dyDescent="0.25">
      <c r="C480" t="str">
        <f t="shared" si="7"/>
        <v xml:space="preserve"> </v>
      </c>
    </row>
    <row r="481" spans="3:3" x14ac:dyDescent="0.25">
      <c r="C481" t="str">
        <f t="shared" si="7"/>
        <v xml:space="preserve"> </v>
      </c>
    </row>
    <row r="482" spans="3:3" x14ac:dyDescent="0.25">
      <c r="C482" t="str">
        <f t="shared" si="7"/>
        <v xml:space="preserve"> </v>
      </c>
    </row>
    <row r="483" spans="3:3" x14ac:dyDescent="0.25">
      <c r="C483" t="str">
        <f t="shared" si="7"/>
        <v xml:space="preserve"> </v>
      </c>
    </row>
    <row r="484" spans="3:3" x14ac:dyDescent="0.25">
      <c r="C484" t="str">
        <f t="shared" si="7"/>
        <v xml:space="preserve"> </v>
      </c>
    </row>
    <row r="485" spans="3:3" x14ac:dyDescent="0.25">
      <c r="C485" t="str">
        <f t="shared" si="7"/>
        <v xml:space="preserve"> </v>
      </c>
    </row>
    <row r="486" spans="3:3" x14ac:dyDescent="0.25">
      <c r="C486" t="str">
        <f t="shared" si="7"/>
        <v xml:space="preserve"> </v>
      </c>
    </row>
    <row r="487" spans="3:3" x14ac:dyDescent="0.25">
      <c r="C487" t="str">
        <f t="shared" si="7"/>
        <v xml:space="preserve"> </v>
      </c>
    </row>
    <row r="488" spans="3:3" x14ac:dyDescent="0.25">
      <c r="C488" t="str">
        <f t="shared" si="7"/>
        <v xml:space="preserve"> </v>
      </c>
    </row>
    <row r="489" spans="3:3" x14ac:dyDescent="0.25">
      <c r="C489" t="str">
        <f t="shared" si="7"/>
        <v xml:space="preserve"> </v>
      </c>
    </row>
    <row r="490" spans="3:3" x14ac:dyDescent="0.25">
      <c r="C490" t="str">
        <f t="shared" si="7"/>
        <v xml:space="preserve"> </v>
      </c>
    </row>
    <row r="491" spans="3:3" x14ac:dyDescent="0.25">
      <c r="C491" t="str">
        <f t="shared" si="7"/>
        <v xml:space="preserve"> </v>
      </c>
    </row>
    <row r="492" spans="3:3" x14ac:dyDescent="0.25">
      <c r="C492" t="str">
        <f t="shared" si="7"/>
        <v xml:space="preserve"> </v>
      </c>
    </row>
    <row r="493" spans="3:3" x14ac:dyDescent="0.25">
      <c r="C493" t="str">
        <f t="shared" si="7"/>
        <v xml:space="preserve"> </v>
      </c>
    </row>
    <row r="494" spans="3:3" x14ac:dyDescent="0.25">
      <c r="C494" t="str">
        <f t="shared" si="7"/>
        <v xml:space="preserve"> </v>
      </c>
    </row>
    <row r="495" spans="3:3" x14ac:dyDescent="0.25">
      <c r="C495" t="str">
        <f t="shared" si="7"/>
        <v xml:space="preserve"> </v>
      </c>
    </row>
    <row r="496" spans="3:3" x14ac:dyDescent="0.25">
      <c r="C496" t="str">
        <f t="shared" si="7"/>
        <v xml:space="preserve"> </v>
      </c>
    </row>
    <row r="497" spans="3:3" x14ac:dyDescent="0.25">
      <c r="C497" t="str">
        <f t="shared" si="7"/>
        <v xml:space="preserve"> </v>
      </c>
    </row>
    <row r="498" spans="3:3" x14ac:dyDescent="0.25">
      <c r="C498" t="str">
        <f t="shared" si="7"/>
        <v xml:space="preserve"> </v>
      </c>
    </row>
    <row r="499" spans="3:3" x14ac:dyDescent="0.25">
      <c r="C499" t="str">
        <f t="shared" si="7"/>
        <v xml:space="preserve"> </v>
      </c>
    </row>
    <row r="500" spans="3:3" x14ac:dyDescent="0.25">
      <c r="C500" t="str">
        <f t="shared" si="7"/>
        <v xml:space="preserve"> </v>
      </c>
    </row>
    <row r="501" spans="3:3" s="6" customFormat="1" x14ac:dyDescent="0.25"/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063C4C-976C-40CF-A2A2-5B3098BCE191}">
  <sheetPr codeName="Feuil2"/>
  <dimension ref="A1:C11"/>
  <sheetViews>
    <sheetView workbookViewId="0">
      <selection activeCell="A5" sqref="A5"/>
    </sheetView>
  </sheetViews>
  <sheetFormatPr baseColWidth="10" defaultRowHeight="15" x14ac:dyDescent="0.25"/>
  <cols>
    <col min="1" max="1" width="13.42578125" style="13" bestFit="1" customWidth="1"/>
    <col min="2" max="2" width="30.28515625" style="12" customWidth="1"/>
    <col min="3" max="3" width="11.42578125" style="11"/>
    <col min="4" max="16384" width="11.42578125" style="10"/>
  </cols>
  <sheetData>
    <row r="1" spans="1:3" ht="21" x14ac:dyDescent="0.35">
      <c r="A1" s="23" t="s">
        <v>13</v>
      </c>
      <c r="B1" s="23" t="s">
        <v>14</v>
      </c>
      <c r="C1" s="23" t="s">
        <v>15</v>
      </c>
    </row>
    <row r="2" spans="1:3" x14ac:dyDescent="0.25">
      <c r="A2" s="13">
        <v>4514870152</v>
      </c>
      <c r="B2" s="12" t="s">
        <v>16</v>
      </c>
      <c r="C2" s="11">
        <v>37.46</v>
      </c>
    </row>
    <row r="3" spans="1:3" x14ac:dyDescent="0.25">
      <c r="A3" s="13">
        <v>4514870107</v>
      </c>
      <c r="B3" s="12" t="s">
        <v>17</v>
      </c>
      <c r="C3" s="11">
        <v>41.63</v>
      </c>
    </row>
    <row r="4" spans="1:3" x14ac:dyDescent="0.25">
      <c r="A4" s="13">
        <v>4514880240</v>
      </c>
      <c r="B4" s="12" t="s">
        <v>18</v>
      </c>
      <c r="C4" s="11">
        <v>29.13</v>
      </c>
    </row>
    <row r="5" spans="1:3" x14ac:dyDescent="0.25">
      <c r="A5" s="13">
        <v>4524840228</v>
      </c>
      <c r="B5" s="12" t="s">
        <v>20</v>
      </c>
      <c r="C5" s="11">
        <v>22.42</v>
      </c>
    </row>
    <row r="6" spans="1:3" x14ac:dyDescent="0.25">
      <c r="A6" s="13">
        <v>4524840240</v>
      </c>
      <c r="B6" s="12" t="s">
        <v>19</v>
      </c>
      <c r="C6" s="11">
        <v>22.42</v>
      </c>
    </row>
    <row r="7" spans="1:3" x14ac:dyDescent="0.25">
      <c r="A7" s="13">
        <v>4524840207</v>
      </c>
      <c r="B7" s="12" t="s">
        <v>21</v>
      </c>
      <c r="C7" s="11">
        <v>24.92</v>
      </c>
    </row>
    <row r="8" spans="1:3" x14ac:dyDescent="0.25">
      <c r="A8" s="13">
        <v>4524830201</v>
      </c>
      <c r="B8" s="12" t="s">
        <v>22</v>
      </c>
      <c r="C8" s="11">
        <v>24.92</v>
      </c>
    </row>
    <row r="9" spans="1:3" x14ac:dyDescent="0.25">
      <c r="A9" s="13">
        <v>4524830202</v>
      </c>
      <c r="B9" s="12" t="s">
        <v>23</v>
      </c>
      <c r="C9" s="11">
        <v>24.92</v>
      </c>
    </row>
    <row r="10" spans="1:3" x14ac:dyDescent="0.25">
      <c r="A10" s="13" t="s">
        <v>24</v>
      </c>
      <c r="B10" s="12" t="s">
        <v>26</v>
      </c>
      <c r="C10" s="11">
        <v>2.0499999999999998</v>
      </c>
    </row>
    <row r="11" spans="1:3" x14ac:dyDescent="0.25">
      <c r="A11" s="13" t="s">
        <v>25</v>
      </c>
      <c r="B11" s="12" t="s">
        <v>27</v>
      </c>
      <c r="C11" s="11">
        <v>3</v>
      </c>
    </row>
  </sheetData>
  <phoneticPr fontId="3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E194B-9589-4783-BEA6-778D0F0C870C}">
  <sheetPr codeName="Feuil3"/>
  <dimension ref="B1:AA58"/>
  <sheetViews>
    <sheetView tabSelected="1" zoomScale="82" zoomScaleNormal="82" workbookViewId="0">
      <selection activeCell="W38" sqref="W38"/>
    </sheetView>
  </sheetViews>
  <sheetFormatPr baseColWidth="10" defaultRowHeight="15" x14ac:dyDescent="0.25"/>
  <cols>
    <col min="1" max="1" width="7.28515625" customWidth="1"/>
    <col min="2" max="2" width="2.7109375" customWidth="1"/>
    <col min="4" max="4" width="34.7109375" customWidth="1"/>
    <col min="5" max="5" width="12" style="10" customWidth="1"/>
    <col min="6" max="6" width="2.5703125" style="10" customWidth="1"/>
    <col min="7" max="7" width="11.42578125" style="9"/>
    <col min="8" max="8" width="12.140625" customWidth="1"/>
    <col min="10" max="10" width="2.7109375" customWidth="1"/>
    <col min="11" max="11" width="3" customWidth="1"/>
    <col min="12" max="12" width="16.85546875" bestFit="1" customWidth="1"/>
    <col min="13" max="14" width="15.7109375" bestFit="1" customWidth="1"/>
    <col min="16" max="16" width="11.42578125" hidden="1" customWidth="1"/>
    <col min="17" max="20" width="0" hidden="1" customWidth="1"/>
    <col min="21" max="22" width="11.42578125" style="40"/>
    <col min="23" max="23" width="34.7109375" customWidth="1"/>
    <col min="24" max="24" width="34.42578125" customWidth="1"/>
    <col min="25" max="25" width="21" style="9" bestFit="1" customWidth="1"/>
    <col min="26" max="26" width="17.140625" style="9" customWidth="1"/>
    <col min="27" max="27" width="11.42578125" style="9"/>
  </cols>
  <sheetData>
    <row r="1" spans="2:27" ht="36.75" customHeight="1" thickBot="1" x14ac:dyDescent="0.3">
      <c r="E1"/>
      <c r="F1"/>
      <c r="G1"/>
    </row>
    <row r="2" spans="2:27" ht="15.75" thickTop="1" x14ac:dyDescent="0.25">
      <c r="B2" s="37"/>
      <c r="C2" s="35"/>
      <c r="D2" s="35"/>
      <c r="E2" s="35"/>
      <c r="F2" s="35"/>
      <c r="G2" s="35"/>
      <c r="H2" s="35"/>
      <c r="I2" s="35"/>
      <c r="J2" s="2"/>
      <c r="K2" s="4"/>
    </row>
    <row r="3" spans="2:27" ht="15" customHeight="1" x14ac:dyDescent="0.25">
      <c r="B3" s="38"/>
      <c r="C3" s="36"/>
      <c r="D3" s="34"/>
      <c r="E3" s="34"/>
      <c r="F3" s="34"/>
      <c r="G3" s="34" t="s">
        <v>47</v>
      </c>
      <c r="H3" s="47" t="s">
        <v>99</v>
      </c>
      <c r="I3" s="36"/>
      <c r="J3" s="5"/>
      <c r="K3" s="4"/>
      <c r="P3" s="40" t="s">
        <v>45</v>
      </c>
      <c r="V3" s="40" t="s">
        <v>58</v>
      </c>
      <c r="W3" t="s">
        <v>47</v>
      </c>
      <c r="X3" t="s">
        <v>56</v>
      </c>
      <c r="Y3" t="s">
        <v>14</v>
      </c>
      <c r="Z3" s="9" t="s">
        <v>102</v>
      </c>
      <c r="AA3" s="9" t="s">
        <v>101</v>
      </c>
    </row>
    <row r="4" spans="2:27" ht="15" customHeight="1" x14ac:dyDescent="0.25">
      <c r="B4" s="38"/>
      <c r="C4" s="36"/>
      <c r="D4" s="34"/>
      <c r="E4" s="34"/>
      <c r="F4" s="34"/>
      <c r="G4" s="34" t="s">
        <v>43</v>
      </c>
      <c r="H4" s="48">
        <v>44677</v>
      </c>
      <c r="I4" s="36"/>
      <c r="J4" s="5"/>
      <c r="K4" s="4"/>
      <c r="P4" t="s">
        <v>48</v>
      </c>
      <c r="V4" s="73">
        <v>44677</v>
      </c>
      <c r="W4" s="74" t="s">
        <v>99</v>
      </c>
      <c r="X4" s="74" t="s">
        <v>100</v>
      </c>
      <c r="Y4" s="74" t="s">
        <v>20</v>
      </c>
      <c r="Z4" s="75">
        <v>26.904000000000003</v>
      </c>
      <c r="AA4" s="75">
        <v>53.808000000000007</v>
      </c>
    </row>
    <row r="5" spans="2:27" ht="15" customHeight="1" x14ac:dyDescent="0.25">
      <c r="B5" s="38"/>
      <c r="C5" s="36"/>
      <c r="D5" s="34"/>
      <c r="E5" s="34"/>
      <c r="F5" s="34"/>
      <c r="G5" s="34"/>
      <c r="H5" s="34"/>
      <c r="I5" s="36"/>
      <c r="J5" s="5"/>
      <c r="K5" s="4"/>
      <c r="P5" t="s">
        <v>46</v>
      </c>
      <c r="V5" s="73"/>
      <c r="W5" s="74"/>
      <c r="X5" s="74"/>
      <c r="Y5" s="74" t="s">
        <v>19</v>
      </c>
      <c r="Z5" s="75">
        <v>26.904000000000003</v>
      </c>
      <c r="AA5" s="75"/>
    </row>
    <row r="6" spans="2:27" ht="15" customHeight="1" x14ac:dyDescent="0.25">
      <c r="B6" s="38"/>
      <c r="C6" s="36"/>
      <c r="D6" s="34"/>
      <c r="E6" s="34"/>
      <c r="F6" s="34"/>
      <c r="G6" s="34"/>
      <c r="H6" s="34"/>
      <c r="I6" s="36"/>
      <c r="J6" s="5"/>
      <c r="K6" s="4"/>
      <c r="P6" t="str">
        <f>H3</f>
        <v>FA32145</v>
      </c>
      <c r="V6" s="73"/>
      <c r="W6" s="74"/>
      <c r="X6" s="74"/>
      <c r="Y6" s="74" t="s">
        <v>59</v>
      </c>
      <c r="Z6" s="75" t="s">
        <v>59</v>
      </c>
      <c r="AA6" s="75"/>
    </row>
    <row r="7" spans="2:27" x14ac:dyDescent="0.25">
      <c r="B7" s="38"/>
      <c r="C7" s="36"/>
      <c r="D7" s="36"/>
      <c r="E7" s="36"/>
      <c r="F7" s="36"/>
      <c r="G7" s="36"/>
      <c r="H7" s="36"/>
      <c r="I7" s="36"/>
      <c r="J7" s="5"/>
      <c r="K7" s="4"/>
      <c r="P7" t="str">
        <f>P4&amp;P6</f>
        <v>C:\Tennis de table\Commande Butterfly\Commandes\FA32145</v>
      </c>
      <c r="V7" s="73"/>
      <c r="W7" s="74"/>
      <c r="X7" s="74"/>
      <c r="Y7" s="74" t="s">
        <v>59</v>
      </c>
      <c r="Z7" s="75" t="s">
        <v>59</v>
      </c>
      <c r="AA7" s="75"/>
    </row>
    <row r="8" spans="2:27" x14ac:dyDescent="0.25">
      <c r="B8" s="38"/>
      <c r="C8" s="36"/>
      <c r="D8" s="36"/>
      <c r="E8" s="36"/>
      <c r="F8" s="36"/>
      <c r="G8" s="36"/>
      <c r="H8" s="36"/>
      <c r="I8" s="36"/>
      <c r="J8" s="5"/>
      <c r="K8" s="4"/>
      <c r="V8" s="73"/>
      <c r="W8" s="74"/>
      <c r="X8" s="74"/>
      <c r="Y8" s="74" t="s">
        <v>59</v>
      </c>
      <c r="Z8" s="75" t="s">
        <v>59</v>
      </c>
      <c r="AA8" s="75"/>
    </row>
    <row r="9" spans="2:27" x14ac:dyDescent="0.25">
      <c r="B9" s="38"/>
      <c r="C9" s="36"/>
      <c r="D9" s="36"/>
      <c r="E9" s="41" t="s">
        <v>44</v>
      </c>
      <c r="F9" s="41"/>
      <c r="G9" s="76" t="s">
        <v>100</v>
      </c>
      <c r="H9" s="76"/>
      <c r="I9" s="36"/>
      <c r="J9" s="5"/>
      <c r="K9" s="4"/>
      <c r="P9" t="str">
        <f>G9</f>
        <v>Licencies N°9</v>
      </c>
      <c r="V9" s="73"/>
      <c r="W9" s="74"/>
      <c r="X9" s="74"/>
      <c r="Y9" s="74" t="s">
        <v>59</v>
      </c>
      <c r="Z9" s="75" t="s">
        <v>59</v>
      </c>
      <c r="AA9" s="75"/>
    </row>
    <row r="10" spans="2:27" x14ac:dyDescent="0.25">
      <c r="B10" s="38"/>
      <c r="C10" s="21" t="s">
        <v>6</v>
      </c>
      <c r="D10" s="39"/>
      <c r="E10" s="36"/>
      <c r="F10" s="36"/>
      <c r="G10" s="80" t="str">
        <f>IFERROR(VLOOKUP(G9,Bdd_Adherents!C2:F500,2,FALSE),"")</f>
        <v>Adresse 9</v>
      </c>
      <c r="H10" s="80"/>
      <c r="I10" s="36"/>
      <c r="J10" s="5"/>
      <c r="K10" s="4"/>
      <c r="V10" s="73"/>
      <c r="W10" s="74"/>
      <c r="X10" s="74"/>
      <c r="Y10" s="74" t="s">
        <v>59</v>
      </c>
      <c r="Z10" s="75" t="s">
        <v>59</v>
      </c>
      <c r="AA10" s="75"/>
    </row>
    <row r="11" spans="2:27" x14ac:dyDescent="0.25">
      <c r="B11" s="38"/>
      <c r="C11" s="22" t="s">
        <v>7</v>
      </c>
      <c r="D11" s="39"/>
      <c r="E11" s="36"/>
      <c r="F11" s="36"/>
      <c r="G11" s="80" t="str">
        <f>IFERROR(VLOOKUP(G9,Bdd_Adherents!C2:F500,3,FALSE)&amp;" "&amp;VLOOKUP(G9,Bdd_Adherents!C2:F500,4,FALSE),"")</f>
        <v>CP9 Ville 9</v>
      </c>
      <c r="H11" s="80"/>
      <c r="I11" s="36"/>
      <c r="J11" s="5"/>
      <c r="K11" s="4"/>
      <c r="V11" s="73"/>
      <c r="W11" s="74"/>
      <c r="X11" s="74"/>
      <c r="Y11" s="74" t="s">
        <v>59</v>
      </c>
      <c r="Z11" s="75" t="s">
        <v>59</v>
      </c>
      <c r="AA11" s="75"/>
    </row>
    <row r="12" spans="2:27" x14ac:dyDescent="0.25">
      <c r="B12" s="38"/>
      <c r="C12" s="36" t="s">
        <v>41</v>
      </c>
      <c r="D12" s="39"/>
      <c r="E12" s="36"/>
      <c r="F12" s="36"/>
      <c r="G12" s="36"/>
      <c r="H12" s="39"/>
      <c r="I12" s="36"/>
      <c r="J12" s="5"/>
      <c r="K12" s="4"/>
      <c r="V12" s="73"/>
      <c r="W12" s="74"/>
      <c r="X12" s="74"/>
      <c r="Y12" s="74" t="s">
        <v>59</v>
      </c>
      <c r="Z12" s="75" t="s">
        <v>59</v>
      </c>
      <c r="AA12" s="75"/>
    </row>
    <row r="13" spans="2:27" x14ac:dyDescent="0.25">
      <c r="B13" s="3"/>
      <c r="C13" s="33" t="s">
        <v>42</v>
      </c>
      <c r="D13" s="4"/>
      <c r="E13" s="4"/>
      <c r="F13" s="4"/>
      <c r="G13" s="4"/>
      <c r="H13" s="4"/>
      <c r="I13" s="4"/>
      <c r="J13" s="5"/>
      <c r="K13" s="4"/>
      <c r="V13" s="73"/>
      <c r="W13" s="74"/>
      <c r="X13" s="74"/>
      <c r="Y13" s="74" t="s">
        <v>59</v>
      </c>
      <c r="Z13" s="75" t="s">
        <v>59</v>
      </c>
      <c r="AA13" s="75"/>
    </row>
    <row r="14" spans="2:27" x14ac:dyDescent="0.25">
      <c r="B14" s="3"/>
      <c r="D14" s="4"/>
      <c r="E14" s="4"/>
      <c r="F14" s="4"/>
      <c r="G14" s="4"/>
      <c r="H14" s="4"/>
      <c r="I14" s="4"/>
      <c r="J14" s="5"/>
      <c r="K14" s="4"/>
      <c r="V14" s="73"/>
      <c r="W14" s="74"/>
      <c r="X14" s="74"/>
      <c r="Y14" s="74" t="s">
        <v>59</v>
      </c>
      <c r="Z14" s="75" t="s">
        <v>59</v>
      </c>
      <c r="AA14" s="75"/>
    </row>
    <row r="15" spans="2:27" x14ac:dyDescent="0.25">
      <c r="B15" s="3"/>
      <c r="D15" s="4"/>
      <c r="E15" s="4"/>
      <c r="F15" s="4"/>
      <c r="G15" s="4"/>
      <c r="H15" s="4"/>
      <c r="I15" s="4"/>
      <c r="J15" s="5"/>
      <c r="K15" s="4"/>
      <c r="V15" s="73"/>
      <c r="W15" s="74"/>
      <c r="X15" s="74"/>
      <c r="Y15" s="74" t="s">
        <v>59</v>
      </c>
      <c r="Z15" s="75" t="s">
        <v>59</v>
      </c>
      <c r="AA15" s="75"/>
    </row>
    <row r="16" spans="2:27" x14ac:dyDescent="0.25">
      <c r="B16" s="3"/>
      <c r="C16" s="81" t="s">
        <v>8</v>
      </c>
      <c r="D16" s="81"/>
      <c r="E16" s="81"/>
      <c r="F16" s="81"/>
      <c r="G16" s="81"/>
      <c r="H16" s="81"/>
      <c r="I16" s="81"/>
      <c r="J16" s="5"/>
      <c r="K16" s="4"/>
      <c r="L16" s="78" t="s">
        <v>40</v>
      </c>
      <c r="M16" s="78"/>
      <c r="N16" s="78"/>
      <c r="V16" s="73"/>
      <c r="W16" s="74"/>
      <c r="X16" s="74"/>
      <c r="Y16" s="74" t="s">
        <v>59</v>
      </c>
      <c r="Z16" s="75" t="s">
        <v>59</v>
      </c>
      <c r="AA16" s="75"/>
    </row>
    <row r="17" spans="2:27" x14ac:dyDescent="0.25">
      <c r="B17" s="3"/>
      <c r="C17" s="81"/>
      <c r="D17" s="81"/>
      <c r="E17" s="81"/>
      <c r="F17" s="81"/>
      <c r="G17" s="81"/>
      <c r="H17" s="81"/>
      <c r="I17" s="81"/>
      <c r="J17" s="5"/>
      <c r="K17" s="4"/>
      <c r="L17" s="78"/>
      <c r="M17" s="78"/>
      <c r="N17" s="78"/>
      <c r="V17" s="73"/>
      <c r="W17" s="74"/>
      <c r="X17" s="74"/>
      <c r="Y17" s="74" t="s">
        <v>59</v>
      </c>
      <c r="Z17" s="75" t="s">
        <v>59</v>
      </c>
      <c r="AA17" s="75"/>
    </row>
    <row r="18" spans="2:27" x14ac:dyDescent="0.25">
      <c r="B18" s="3"/>
      <c r="C18" s="81"/>
      <c r="D18" s="81"/>
      <c r="E18" s="81"/>
      <c r="F18" s="81"/>
      <c r="G18" s="81"/>
      <c r="H18" s="81"/>
      <c r="I18" s="81"/>
      <c r="J18" s="5"/>
      <c r="K18" s="4"/>
      <c r="L18" s="78"/>
      <c r="M18" s="78"/>
      <c r="N18" s="78"/>
      <c r="V18" s="73"/>
      <c r="W18" s="74"/>
      <c r="X18" s="74"/>
      <c r="Y18" s="74" t="s">
        <v>59</v>
      </c>
      <c r="Z18" s="75" t="s">
        <v>59</v>
      </c>
      <c r="AA18" s="75"/>
    </row>
    <row r="19" spans="2:27" x14ac:dyDescent="0.25">
      <c r="B19" s="3"/>
      <c r="C19" s="4"/>
      <c r="D19" s="4"/>
      <c r="E19" s="4"/>
      <c r="F19" s="4"/>
      <c r="G19" s="4"/>
      <c r="H19" s="4"/>
      <c r="I19" s="4"/>
      <c r="J19" s="5"/>
      <c r="K19" s="4"/>
      <c r="V19" s="73"/>
      <c r="W19" s="74"/>
      <c r="X19" s="74"/>
      <c r="Y19" s="74" t="s">
        <v>59</v>
      </c>
      <c r="Z19" s="75" t="s">
        <v>59</v>
      </c>
      <c r="AA19" s="75"/>
    </row>
    <row r="20" spans="2:27" x14ac:dyDescent="0.25">
      <c r="B20" s="3"/>
      <c r="C20" s="18" t="s">
        <v>9</v>
      </c>
      <c r="D20" s="82" t="s">
        <v>10</v>
      </c>
      <c r="E20" s="82"/>
      <c r="F20" s="52"/>
      <c r="G20" s="18" t="s">
        <v>11</v>
      </c>
      <c r="H20" s="18" t="s">
        <v>12</v>
      </c>
      <c r="I20" s="18" t="s">
        <v>28</v>
      </c>
      <c r="J20" s="5"/>
      <c r="K20" s="4"/>
      <c r="L20" s="18" t="s">
        <v>37</v>
      </c>
      <c r="M20" s="18" t="s">
        <v>35</v>
      </c>
      <c r="N20" s="18" t="s">
        <v>36</v>
      </c>
      <c r="O20" s="62" t="s">
        <v>37</v>
      </c>
      <c r="V20" s="73"/>
      <c r="W20" s="74"/>
      <c r="X20" s="74"/>
      <c r="Y20" s="74" t="s">
        <v>59</v>
      </c>
      <c r="Z20" s="75" t="s">
        <v>59</v>
      </c>
      <c r="AA20" s="75"/>
    </row>
    <row r="21" spans="2:27" ht="15" customHeight="1" x14ac:dyDescent="0.25">
      <c r="B21" s="3"/>
      <c r="J21" s="5"/>
      <c r="K21" s="4"/>
      <c r="V21" s="73"/>
      <c r="W21" s="74"/>
      <c r="X21" s="74"/>
      <c r="Y21" s="74" t="s">
        <v>59</v>
      </c>
      <c r="Z21" s="75" t="s">
        <v>59</v>
      </c>
      <c r="AA21" s="75"/>
    </row>
    <row r="22" spans="2:27" ht="15" customHeight="1" x14ac:dyDescent="0.25">
      <c r="B22" s="3"/>
      <c r="C22" s="49">
        <v>4524840228</v>
      </c>
      <c r="D22" s="63" t="str">
        <f>IFERROR(VLOOKUP(C22,Bdd_Reference!$A$2:$C$800,2,FALSE),"")</f>
        <v>Maillot Tosy noir 128</v>
      </c>
      <c r="E22" s="63"/>
      <c r="F22" s="54"/>
      <c r="G22" s="19">
        <f>IFERROR(VLOOKUP(C22,Bdd_Reference!$A$2:$C$800,3,FALSE),"")</f>
        <v>22.42</v>
      </c>
      <c r="H22" s="42">
        <v>1</v>
      </c>
      <c r="I22" s="19">
        <f t="shared" ref="I22:I25" si="0">IFERROR(IF(AND(C22="",H22=""),"",H22*G22),"")</f>
        <v>22.42</v>
      </c>
      <c r="J22" s="5"/>
      <c r="K22" s="4"/>
      <c r="L22" s="66">
        <f t="shared" ref="L22:L25" si="1">IFERROR(I22+(I22*20/100),"")</f>
        <v>26.904000000000003</v>
      </c>
      <c r="M22" s="67"/>
      <c r="N22" s="19">
        <f t="shared" ref="N22:N25" si="2">IFERROR(L22*M22,"")</f>
        <v>0</v>
      </c>
      <c r="O22" s="68">
        <f>IFERROR(L22-N22,"")</f>
        <v>26.904000000000003</v>
      </c>
      <c r="V22" s="73"/>
      <c r="W22" s="74"/>
      <c r="X22" s="74"/>
      <c r="Y22" s="74" t="s">
        <v>59</v>
      </c>
      <c r="Z22" s="75" t="s">
        <v>59</v>
      </c>
      <c r="AA22" s="75"/>
    </row>
    <row r="23" spans="2:27" ht="15" customHeight="1" x14ac:dyDescent="0.25">
      <c r="B23" s="3"/>
      <c r="C23" s="49">
        <v>4524840240</v>
      </c>
      <c r="D23" s="64" t="str">
        <f>IFERROR(VLOOKUP(C23,Bdd_Reference!$A$2:$C$800,2,FALSE),"")</f>
        <v>Maillot Tosy noir 140</v>
      </c>
      <c r="E23" s="64"/>
      <c r="F23" s="54"/>
      <c r="G23" s="19">
        <f>IFERROR(VLOOKUP(C23,Bdd_Reference!$A$2:$C$800,3,FALSE),"")</f>
        <v>22.42</v>
      </c>
      <c r="H23" s="42">
        <v>1</v>
      </c>
      <c r="I23" s="19">
        <f t="shared" si="0"/>
        <v>22.42</v>
      </c>
      <c r="J23" s="5"/>
      <c r="K23" s="4"/>
      <c r="L23" s="69">
        <f t="shared" si="1"/>
        <v>26.904000000000003</v>
      </c>
      <c r="M23" s="70"/>
      <c r="N23" s="20">
        <f t="shared" si="2"/>
        <v>0</v>
      </c>
      <c r="O23" s="71">
        <f t="shared" ref="O23:O43" si="3">IFERROR(L23-N23,"")</f>
        <v>26.904000000000003</v>
      </c>
      <c r="V23" s="73"/>
      <c r="W23" s="74"/>
      <c r="X23" s="74"/>
      <c r="Y23" s="74" t="s">
        <v>59</v>
      </c>
      <c r="Z23" s="75" t="s">
        <v>59</v>
      </c>
      <c r="AA23" s="75"/>
    </row>
    <row r="24" spans="2:27" ht="15" customHeight="1" x14ac:dyDescent="0.25">
      <c r="B24" s="3"/>
      <c r="C24" s="55"/>
      <c r="D24" s="64" t="str">
        <f>IFERROR(VLOOKUP(C24,Bdd_Reference!$A$2:$C$800,2,FALSE),"")</f>
        <v/>
      </c>
      <c r="E24" s="64"/>
      <c r="F24" s="54"/>
      <c r="G24" s="19" t="str">
        <f>IFERROR(VLOOKUP(C24,Bdd_Reference!$A$2:$C$800,3,FALSE),"")</f>
        <v/>
      </c>
      <c r="H24" s="42"/>
      <c r="I24" s="19" t="str">
        <f t="shared" si="0"/>
        <v/>
      </c>
      <c r="J24" s="5"/>
      <c r="K24" s="4"/>
      <c r="L24" s="69" t="str">
        <f t="shared" si="1"/>
        <v/>
      </c>
      <c r="M24" s="70"/>
      <c r="N24" s="20" t="str">
        <f t="shared" si="2"/>
        <v/>
      </c>
      <c r="O24" s="71" t="str">
        <f t="shared" si="3"/>
        <v/>
      </c>
      <c r="V24" s="73"/>
      <c r="W24" s="74"/>
      <c r="X24" s="74"/>
      <c r="Y24" s="75" t="s">
        <v>59</v>
      </c>
      <c r="Z24" s="75" t="s">
        <v>59</v>
      </c>
      <c r="AA24" s="75"/>
    </row>
    <row r="25" spans="2:27" x14ac:dyDescent="0.25">
      <c r="B25" s="3"/>
      <c r="C25" s="49"/>
      <c r="D25" s="64" t="str">
        <f>IFERROR(VLOOKUP(C25,Bdd_Reference!$A$2:$C$800,2,FALSE),"")</f>
        <v/>
      </c>
      <c r="E25" s="64"/>
      <c r="F25" s="54"/>
      <c r="G25" s="19" t="str">
        <f>IFERROR(VLOOKUP(C25,Bdd_Reference!$A$2:$C$800,3,FALSE),"")</f>
        <v/>
      </c>
      <c r="H25" s="42"/>
      <c r="I25" s="19" t="str">
        <f t="shared" si="0"/>
        <v/>
      </c>
      <c r="J25" s="5"/>
      <c r="K25" s="4"/>
      <c r="L25" s="69" t="str">
        <f t="shared" si="1"/>
        <v/>
      </c>
      <c r="M25" s="70"/>
      <c r="N25" s="20" t="str">
        <f t="shared" si="2"/>
        <v/>
      </c>
      <c r="O25" s="71" t="str">
        <f t="shared" si="3"/>
        <v/>
      </c>
      <c r="V25" s="73"/>
      <c r="W25" s="74"/>
      <c r="X25" s="74"/>
      <c r="Y25" s="75" t="s">
        <v>59</v>
      </c>
      <c r="Z25" s="75" t="s">
        <v>59</v>
      </c>
      <c r="AA25" s="75"/>
    </row>
    <row r="26" spans="2:27" x14ac:dyDescent="0.25">
      <c r="B26" s="3"/>
      <c r="C26" s="49"/>
      <c r="D26" s="64" t="str">
        <f>IFERROR(VLOOKUP(C26,Bdd_Reference!$A$2:$C$800,2,FALSE),"")</f>
        <v/>
      </c>
      <c r="E26" s="64"/>
      <c r="F26" s="54"/>
      <c r="G26" s="19" t="str">
        <f>IFERROR(VLOOKUP(C26,Bdd_Reference!$A$2:$C$800,3,FALSE),"")</f>
        <v/>
      </c>
      <c r="H26" s="42"/>
      <c r="I26" s="19" t="str">
        <f>IFERROR(IF(AND(C26="",H26=""),"",H26*G26),"")</f>
        <v/>
      </c>
      <c r="J26" s="5"/>
      <c r="K26" s="4"/>
      <c r="L26" s="69" t="str">
        <f>IFERROR(I26+(I26*20/100),"")</f>
        <v/>
      </c>
      <c r="M26" s="70"/>
      <c r="N26" s="20" t="str">
        <f>IFERROR(L26*M26,"")</f>
        <v/>
      </c>
      <c r="O26" s="71" t="str">
        <f t="shared" si="3"/>
        <v/>
      </c>
      <c r="P26" s="8"/>
      <c r="Q26" s="15"/>
    </row>
    <row r="27" spans="2:27" x14ac:dyDescent="0.25">
      <c r="B27" s="3"/>
      <c r="C27" s="50"/>
      <c r="D27" s="64" t="str">
        <f>IFERROR(VLOOKUP(C27,Bdd_Reference!$A$2:$C$800,2,FALSE),"")</f>
        <v/>
      </c>
      <c r="E27" s="64"/>
      <c r="F27" s="53"/>
      <c r="G27" s="20" t="str">
        <f>IFERROR(VLOOKUP(C27,Bdd_Reference!$A$2:$C$800,3,FALSE),"")</f>
        <v/>
      </c>
      <c r="H27" s="43"/>
      <c r="I27" s="19" t="str">
        <f t="shared" ref="I27:I43" si="4">IFERROR(IF(AND(C27="",H27=""),"",H27*G27),"")</f>
        <v/>
      </c>
      <c r="J27" s="5"/>
      <c r="K27" s="4"/>
      <c r="L27" s="69" t="str">
        <f t="shared" ref="L27:L43" si="5">IFERROR(I27+(I27*20/100),"")</f>
        <v/>
      </c>
      <c r="M27" s="70"/>
      <c r="N27" s="20" t="str">
        <f t="shared" ref="N27:N43" si="6">IFERROR(L27*M27,"")</f>
        <v/>
      </c>
      <c r="O27" s="71" t="str">
        <f t="shared" si="3"/>
        <v/>
      </c>
      <c r="P27" s="4"/>
      <c r="Q27" s="15"/>
    </row>
    <row r="28" spans="2:27" x14ac:dyDescent="0.25">
      <c r="B28" s="3"/>
      <c r="C28" s="50"/>
      <c r="D28" s="64" t="str">
        <f>IFERROR(VLOOKUP(C28,Bdd_Reference!$A$2:$C$800,2,FALSE),"")</f>
        <v/>
      </c>
      <c r="E28" s="64"/>
      <c r="F28" s="53"/>
      <c r="G28" s="20" t="str">
        <f>IFERROR(VLOOKUP(C28,Bdd_Reference!$A$2:$C$800,3,FALSE),"")</f>
        <v/>
      </c>
      <c r="H28" s="43"/>
      <c r="I28" s="19" t="str">
        <f t="shared" si="4"/>
        <v/>
      </c>
      <c r="J28" s="5"/>
      <c r="K28" s="4"/>
      <c r="L28" s="69" t="str">
        <f t="shared" si="5"/>
        <v/>
      </c>
      <c r="M28" s="70"/>
      <c r="N28" s="20" t="str">
        <f t="shared" si="6"/>
        <v/>
      </c>
      <c r="O28" s="71" t="str">
        <f t="shared" si="3"/>
        <v/>
      </c>
      <c r="P28" s="4"/>
      <c r="Q28" s="15"/>
      <c r="Y28"/>
    </row>
    <row r="29" spans="2:27" x14ac:dyDescent="0.25">
      <c r="B29" s="3"/>
      <c r="C29" s="50"/>
      <c r="D29" s="64" t="str">
        <f>IFERROR(VLOOKUP(C29,Bdd_Reference!$A$2:$C$800,2,FALSE),"")</f>
        <v/>
      </c>
      <c r="E29" s="64"/>
      <c r="F29" s="53"/>
      <c r="G29" s="20" t="str">
        <f>IFERROR(VLOOKUP(C29,Bdd_Reference!$A$2:$C$800,3,FALSE),"")</f>
        <v/>
      </c>
      <c r="H29" s="43"/>
      <c r="I29" s="19" t="str">
        <f t="shared" si="4"/>
        <v/>
      </c>
      <c r="J29" s="5"/>
      <c r="K29" s="4"/>
      <c r="L29" s="69" t="str">
        <f t="shared" si="5"/>
        <v/>
      </c>
      <c r="M29" s="70"/>
      <c r="N29" s="20" t="str">
        <f t="shared" si="6"/>
        <v/>
      </c>
      <c r="O29" s="71" t="str">
        <f t="shared" si="3"/>
        <v/>
      </c>
      <c r="P29" s="4"/>
      <c r="Q29" s="15"/>
      <c r="Y29"/>
    </row>
    <row r="30" spans="2:27" x14ac:dyDescent="0.25">
      <c r="B30" s="3"/>
      <c r="C30" s="50"/>
      <c r="D30" s="64" t="str">
        <f>IFERROR(VLOOKUP(C30,Bdd_Reference!$A$2:$C$800,2,FALSE),"")</f>
        <v/>
      </c>
      <c r="E30" s="64"/>
      <c r="F30" s="53"/>
      <c r="G30" s="20" t="str">
        <f>IFERROR(VLOOKUP(C30,Bdd_Reference!$A$2:$C$800,3,FALSE),"")</f>
        <v/>
      </c>
      <c r="H30" s="43"/>
      <c r="I30" s="19" t="str">
        <f t="shared" si="4"/>
        <v/>
      </c>
      <c r="J30" s="5"/>
      <c r="K30" s="4"/>
      <c r="L30" s="69" t="str">
        <f t="shared" si="5"/>
        <v/>
      </c>
      <c r="M30" s="70"/>
      <c r="N30" s="20" t="str">
        <f t="shared" si="6"/>
        <v/>
      </c>
      <c r="O30" s="71" t="str">
        <f t="shared" si="3"/>
        <v/>
      </c>
      <c r="P30" s="4"/>
      <c r="Q30" s="17"/>
      <c r="Y30"/>
    </row>
    <row r="31" spans="2:27" x14ac:dyDescent="0.25">
      <c r="B31" s="3"/>
      <c r="C31" s="50"/>
      <c r="D31" s="64" t="str">
        <f>IFERROR(VLOOKUP(C31,Bdd_Reference!$A$2:$C$800,2,FALSE),"")</f>
        <v/>
      </c>
      <c r="E31" s="64"/>
      <c r="F31" s="53"/>
      <c r="G31" s="20" t="str">
        <f>IFERROR(VLOOKUP(C31,Bdd_Reference!$A$2:$C$800,3,FALSE),"")</f>
        <v/>
      </c>
      <c r="H31" s="43"/>
      <c r="I31" s="19" t="str">
        <f t="shared" si="4"/>
        <v/>
      </c>
      <c r="J31" s="5"/>
      <c r="K31" s="4"/>
      <c r="L31" s="69" t="str">
        <f t="shared" si="5"/>
        <v/>
      </c>
      <c r="M31" s="70"/>
      <c r="N31" s="20" t="str">
        <f t="shared" si="6"/>
        <v/>
      </c>
      <c r="O31" s="71" t="str">
        <f t="shared" si="3"/>
        <v/>
      </c>
      <c r="P31" s="7"/>
      <c r="Q31" s="16"/>
    </row>
    <row r="32" spans="2:27" x14ac:dyDescent="0.25">
      <c r="B32" s="3"/>
      <c r="C32" s="50"/>
      <c r="D32" s="64" t="str">
        <f>IFERROR(VLOOKUP(C32,Bdd_Reference!$A$2:$C$800,2,FALSE),"")</f>
        <v/>
      </c>
      <c r="E32" s="64"/>
      <c r="F32" s="53"/>
      <c r="G32" s="20" t="str">
        <f>IFERROR(VLOOKUP(C32,Bdd_Reference!$A$2:$C$800,3,FALSE),"")</f>
        <v/>
      </c>
      <c r="H32" s="43"/>
      <c r="I32" s="19" t="str">
        <f t="shared" si="4"/>
        <v/>
      </c>
      <c r="J32" s="5"/>
      <c r="K32" s="4"/>
      <c r="L32" s="69" t="str">
        <f t="shared" si="5"/>
        <v/>
      </c>
      <c r="M32" s="70"/>
      <c r="N32" s="20" t="str">
        <f t="shared" si="6"/>
        <v/>
      </c>
      <c r="O32" s="71" t="str">
        <f t="shared" si="3"/>
        <v/>
      </c>
      <c r="P32" s="65"/>
      <c r="Q32" s="17"/>
    </row>
    <row r="33" spans="2:21" x14ac:dyDescent="0.25">
      <c r="B33" s="3"/>
      <c r="C33" s="50"/>
      <c r="D33" s="64" t="str">
        <f>IFERROR(VLOOKUP(C33,Bdd_Reference!$A$2:$C$800,2,FALSE),"")</f>
        <v/>
      </c>
      <c r="E33" s="64"/>
      <c r="F33" s="53"/>
      <c r="G33" s="20" t="str">
        <f>IFERROR(VLOOKUP(C33,Bdd_Reference!$A$2:$C$800,3,FALSE),"")</f>
        <v/>
      </c>
      <c r="H33" s="43"/>
      <c r="I33" s="19" t="str">
        <f t="shared" si="4"/>
        <v/>
      </c>
      <c r="J33" s="5"/>
      <c r="K33" s="4"/>
      <c r="L33" s="69" t="str">
        <f t="shared" si="5"/>
        <v/>
      </c>
      <c r="M33" s="70"/>
      <c r="N33" s="20" t="str">
        <f t="shared" si="6"/>
        <v/>
      </c>
      <c r="O33" s="71" t="str">
        <f t="shared" si="3"/>
        <v/>
      </c>
    </row>
    <row r="34" spans="2:21" x14ac:dyDescent="0.25">
      <c r="B34" s="3"/>
      <c r="C34" s="50"/>
      <c r="D34" s="64" t="str">
        <f>IFERROR(VLOOKUP(C34,Bdd_Reference!$A$2:$C$800,2,FALSE),"")</f>
        <v/>
      </c>
      <c r="E34" s="64"/>
      <c r="F34" s="53"/>
      <c r="G34" s="20" t="str">
        <f>IFERROR(VLOOKUP(C34,Bdd_Reference!$A$2:$C$800,3,FALSE),"")</f>
        <v/>
      </c>
      <c r="H34" s="43"/>
      <c r="I34" s="19" t="str">
        <f t="shared" si="4"/>
        <v/>
      </c>
      <c r="J34" s="5"/>
      <c r="K34" s="4"/>
      <c r="L34" s="69" t="str">
        <f t="shared" si="5"/>
        <v/>
      </c>
      <c r="M34" s="70"/>
      <c r="N34" s="20" t="str">
        <f t="shared" si="6"/>
        <v/>
      </c>
      <c r="O34" s="71" t="str">
        <f t="shared" si="3"/>
        <v/>
      </c>
    </row>
    <row r="35" spans="2:21" x14ac:dyDescent="0.25">
      <c r="B35" s="3"/>
      <c r="C35" s="50"/>
      <c r="D35" s="64" t="str">
        <f>IFERROR(VLOOKUP(C35,Bdd_Reference!$A$2:$C$800,2,FALSE),"")</f>
        <v/>
      </c>
      <c r="E35" s="64"/>
      <c r="F35" s="53"/>
      <c r="G35" s="20" t="str">
        <f>IFERROR(VLOOKUP(C35,Bdd_Reference!$A$2:$C$800,3,FALSE),"")</f>
        <v/>
      </c>
      <c r="H35" s="43"/>
      <c r="I35" s="19" t="str">
        <f t="shared" si="4"/>
        <v/>
      </c>
      <c r="J35" s="5"/>
      <c r="K35" s="4"/>
      <c r="L35" s="69" t="str">
        <f t="shared" si="5"/>
        <v/>
      </c>
      <c r="M35" s="70"/>
      <c r="N35" s="20" t="str">
        <f t="shared" si="6"/>
        <v/>
      </c>
      <c r="O35" s="71" t="str">
        <f t="shared" si="3"/>
        <v/>
      </c>
      <c r="U35" s="40" t="s">
        <v>59</v>
      </c>
    </row>
    <row r="36" spans="2:21" x14ac:dyDescent="0.25">
      <c r="B36" s="3"/>
      <c r="C36" s="50"/>
      <c r="D36" s="64" t="str">
        <f>IFERROR(VLOOKUP(C36,Bdd_Reference!$A$2:$C$800,2,FALSE),"")</f>
        <v/>
      </c>
      <c r="E36" s="64"/>
      <c r="F36" s="53"/>
      <c r="G36" s="20" t="str">
        <f>IFERROR(VLOOKUP(C36,Bdd_Reference!$A$2:$C$800,3,FALSE),"")</f>
        <v/>
      </c>
      <c r="H36" s="43"/>
      <c r="I36" s="19" t="str">
        <f t="shared" si="4"/>
        <v/>
      </c>
      <c r="J36" s="5"/>
      <c r="K36" s="4"/>
      <c r="L36" s="69" t="str">
        <f t="shared" si="5"/>
        <v/>
      </c>
      <c r="M36" s="70"/>
      <c r="N36" s="20" t="str">
        <f t="shared" si="6"/>
        <v/>
      </c>
      <c r="O36" s="71" t="str">
        <f t="shared" si="3"/>
        <v/>
      </c>
    </row>
    <row r="37" spans="2:21" x14ac:dyDescent="0.25">
      <c r="B37" s="3"/>
      <c r="C37" s="50"/>
      <c r="D37" s="64" t="str">
        <f>IFERROR(VLOOKUP(C37,Bdd_Reference!$A$2:$C$800,2,FALSE),"")</f>
        <v/>
      </c>
      <c r="E37" s="64"/>
      <c r="F37" s="53"/>
      <c r="G37" s="20" t="str">
        <f>IFERROR(VLOOKUP(C37,Bdd_Reference!$A$2:$C$800,3,FALSE),"")</f>
        <v/>
      </c>
      <c r="H37" s="43"/>
      <c r="I37" s="19" t="str">
        <f t="shared" si="4"/>
        <v/>
      </c>
      <c r="J37" s="5"/>
      <c r="K37" s="4"/>
      <c r="L37" s="69" t="str">
        <f t="shared" si="5"/>
        <v/>
      </c>
      <c r="M37" s="70"/>
      <c r="N37" s="20" t="str">
        <f t="shared" si="6"/>
        <v/>
      </c>
      <c r="O37" s="71" t="str">
        <f t="shared" si="3"/>
        <v/>
      </c>
    </row>
    <row r="38" spans="2:21" x14ac:dyDescent="0.25">
      <c r="B38" s="3"/>
      <c r="C38" s="51"/>
      <c r="D38" s="64" t="str">
        <f>IFERROR(VLOOKUP(C38,Bdd_Reference!$A$2:$C$800,2,FALSE),"")</f>
        <v/>
      </c>
      <c r="E38" s="64"/>
      <c r="F38" s="53"/>
      <c r="G38" s="20" t="str">
        <f>IFERROR(VLOOKUP(C38,Bdd_Reference!$A$2:$C$800,3,FALSE),"")</f>
        <v/>
      </c>
      <c r="H38" s="44"/>
      <c r="I38" s="19" t="str">
        <f t="shared" si="4"/>
        <v/>
      </c>
      <c r="J38" s="5"/>
      <c r="K38" s="4"/>
      <c r="L38" s="69" t="str">
        <f t="shared" si="5"/>
        <v/>
      </c>
      <c r="M38" s="70"/>
      <c r="N38" s="20" t="str">
        <f t="shared" si="6"/>
        <v/>
      </c>
      <c r="O38" s="71" t="str">
        <f t="shared" si="3"/>
        <v/>
      </c>
    </row>
    <row r="39" spans="2:21" x14ac:dyDescent="0.25">
      <c r="B39" s="3"/>
      <c r="C39" s="51"/>
      <c r="D39" s="64" t="str">
        <f>IFERROR(VLOOKUP(C39,Bdd_Reference!$A$2:$C$800,2,FALSE),"")</f>
        <v/>
      </c>
      <c r="E39" s="64"/>
      <c r="F39" s="53"/>
      <c r="G39" s="20" t="str">
        <f>IFERROR(VLOOKUP(C39,Bdd_Reference!$A$2:$C$800,3,FALSE),"")</f>
        <v/>
      </c>
      <c r="H39" s="44"/>
      <c r="I39" s="19" t="str">
        <f t="shared" si="4"/>
        <v/>
      </c>
      <c r="J39" s="5"/>
      <c r="K39" s="4"/>
      <c r="L39" s="69" t="str">
        <f t="shared" si="5"/>
        <v/>
      </c>
      <c r="M39" s="70"/>
      <c r="N39" s="20" t="str">
        <f t="shared" si="6"/>
        <v/>
      </c>
      <c r="O39" s="71" t="str">
        <f t="shared" si="3"/>
        <v/>
      </c>
    </row>
    <row r="40" spans="2:21" x14ac:dyDescent="0.25">
      <c r="B40" s="3"/>
      <c r="C40" s="51"/>
      <c r="D40" s="64" t="str">
        <f>IFERROR(VLOOKUP(C40,Bdd_Reference!$A$2:$C$800,2,FALSE),"")</f>
        <v/>
      </c>
      <c r="E40" s="64"/>
      <c r="F40" s="53"/>
      <c r="G40" s="20" t="str">
        <f>IFERROR(VLOOKUP(C40,Bdd_Reference!$A$2:$C$800,3,FALSE),"")</f>
        <v/>
      </c>
      <c r="H40" s="44"/>
      <c r="I40" s="19" t="str">
        <f t="shared" si="4"/>
        <v/>
      </c>
      <c r="J40" s="5"/>
      <c r="K40" s="4"/>
      <c r="L40" s="69" t="str">
        <f t="shared" si="5"/>
        <v/>
      </c>
      <c r="M40" s="70"/>
      <c r="N40" s="20" t="str">
        <f t="shared" si="6"/>
        <v/>
      </c>
      <c r="O40" s="71" t="str">
        <f t="shared" si="3"/>
        <v/>
      </c>
    </row>
    <row r="41" spans="2:21" x14ac:dyDescent="0.25">
      <c r="B41" s="3"/>
      <c r="C41" s="51"/>
      <c r="D41" s="64" t="str">
        <f>IFERROR(VLOOKUP(C41,Bdd_Reference!$A$2:$C$800,2,FALSE),"")</f>
        <v/>
      </c>
      <c r="E41" s="64"/>
      <c r="F41" s="53"/>
      <c r="G41" s="20" t="str">
        <f>IFERROR(VLOOKUP(C41,Bdd_Reference!$A$2:$C$800,3,FALSE),"")</f>
        <v/>
      </c>
      <c r="H41" s="44"/>
      <c r="I41" s="19" t="str">
        <f t="shared" si="4"/>
        <v/>
      </c>
      <c r="J41" s="5"/>
      <c r="K41" s="4"/>
      <c r="L41" s="69" t="str">
        <f t="shared" si="5"/>
        <v/>
      </c>
      <c r="M41" s="70"/>
      <c r="N41" s="20" t="str">
        <f t="shared" si="6"/>
        <v/>
      </c>
      <c r="O41" s="71" t="str">
        <f t="shared" si="3"/>
        <v/>
      </c>
    </row>
    <row r="42" spans="2:21" x14ac:dyDescent="0.25">
      <c r="B42" s="3"/>
      <c r="C42" s="51"/>
      <c r="D42" s="64" t="str">
        <f>IFERROR(VLOOKUP(C42,Bdd_Reference!$A$2:$C$800,2,FALSE),"")</f>
        <v/>
      </c>
      <c r="E42" s="64"/>
      <c r="F42" s="53"/>
      <c r="G42" s="20" t="str">
        <f>IFERROR(VLOOKUP(C42,Bdd_Reference!$A$2:$C$800,3,FALSE),"")</f>
        <v/>
      </c>
      <c r="H42" s="44"/>
      <c r="I42" s="19" t="str">
        <f t="shared" si="4"/>
        <v/>
      </c>
      <c r="J42" s="5"/>
      <c r="K42" s="4"/>
      <c r="L42" s="69" t="str">
        <f t="shared" si="5"/>
        <v/>
      </c>
      <c r="M42" s="70"/>
      <c r="N42" s="20" t="str">
        <f t="shared" si="6"/>
        <v/>
      </c>
      <c r="O42" s="71" t="str">
        <f t="shared" si="3"/>
        <v/>
      </c>
    </row>
    <row r="43" spans="2:21" x14ac:dyDescent="0.25">
      <c r="B43" s="3"/>
      <c r="C43" s="51"/>
      <c r="D43" s="54" t="str">
        <f>IFERROR(VLOOKUP(C43,Bdd_Reference!$A$2:$C$800,2,FALSE),"")</f>
        <v/>
      </c>
      <c r="E43" s="54"/>
      <c r="F43" s="56"/>
      <c r="G43" s="26" t="str">
        <f>IFERROR(VLOOKUP(C43,Bdd_Reference!$A$2:$C$800,3,FALSE),"")</f>
        <v/>
      </c>
      <c r="H43" s="45"/>
      <c r="I43" s="15" t="str">
        <f t="shared" si="4"/>
        <v/>
      </c>
      <c r="J43" s="5"/>
      <c r="K43" s="4"/>
      <c r="L43" s="69" t="str">
        <f t="shared" si="5"/>
        <v/>
      </c>
      <c r="M43" s="70"/>
      <c r="N43" s="20" t="str">
        <f t="shared" si="6"/>
        <v/>
      </c>
      <c r="O43" s="71" t="str">
        <f t="shared" si="3"/>
        <v/>
      </c>
    </row>
    <row r="44" spans="2:21" x14ac:dyDescent="0.25">
      <c r="B44" s="3"/>
      <c r="C44" s="4"/>
      <c r="D44" s="4"/>
      <c r="E44" s="8"/>
      <c r="F44" s="8"/>
      <c r="G44" s="28" t="s">
        <v>29</v>
      </c>
      <c r="H44" s="29">
        <f>SUM(H22:H42)</f>
        <v>2</v>
      </c>
      <c r="I44" s="27">
        <f>SUM(I22:I43)</f>
        <v>44.84</v>
      </c>
      <c r="J44" s="5"/>
      <c r="K44" s="4"/>
      <c r="L44" s="11">
        <f>SUM(L26:L43)</f>
        <v>0</v>
      </c>
      <c r="M44" t="s">
        <v>38</v>
      </c>
      <c r="N44" s="31">
        <f>SUM(N22:N43)</f>
        <v>0</v>
      </c>
    </row>
    <row r="45" spans="2:21" ht="15.75" thickBot="1" x14ac:dyDescent="0.3">
      <c r="B45" s="3"/>
      <c r="C45" s="4"/>
      <c r="D45" s="4"/>
      <c r="E45" s="8"/>
      <c r="F45" s="8"/>
      <c r="G45" s="14"/>
      <c r="H45" s="4"/>
      <c r="I45" s="4"/>
      <c r="J45" s="5"/>
    </row>
    <row r="46" spans="2:21" ht="15.75" thickTop="1" x14ac:dyDescent="0.25">
      <c r="B46" s="3"/>
      <c r="C46" s="4"/>
      <c r="D46" s="83" t="s">
        <v>54</v>
      </c>
      <c r="E46" s="84"/>
      <c r="F46" s="8"/>
      <c r="G46" s="14" t="s">
        <v>33</v>
      </c>
      <c r="H46" s="4"/>
      <c r="I46" s="46"/>
      <c r="J46" s="5"/>
    </row>
    <row r="47" spans="2:21" x14ac:dyDescent="0.25">
      <c r="B47" s="3"/>
      <c r="C47" s="4"/>
      <c r="D47" s="3"/>
      <c r="E47" s="57"/>
      <c r="F47" s="8"/>
      <c r="G47" s="30" t="s">
        <v>31</v>
      </c>
      <c r="H47" s="4"/>
      <c r="I47" s="17">
        <f>I44+I46</f>
        <v>44.84</v>
      </c>
      <c r="J47" s="5"/>
    </row>
    <row r="48" spans="2:21" x14ac:dyDescent="0.25">
      <c r="B48" s="3"/>
      <c r="C48" s="4"/>
      <c r="D48" s="3" t="s">
        <v>49</v>
      </c>
      <c r="E48" s="61"/>
      <c r="F48" s="8"/>
      <c r="G48" s="14" t="s">
        <v>34</v>
      </c>
      <c r="H48" s="4"/>
      <c r="I48" s="15">
        <f>I47*20/100</f>
        <v>8.968</v>
      </c>
      <c r="J48" s="5"/>
    </row>
    <row r="49" spans="2:10" x14ac:dyDescent="0.25">
      <c r="B49" s="3"/>
      <c r="C49" s="4"/>
      <c r="D49" s="3" t="s">
        <v>50</v>
      </c>
      <c r="E49" s="59"/>
      <c r="F49" s="8"/>
      <c r="G49" s="30" t="s">
        <v>32</v>
      </c>
      <c r="H49" s="4"/>
      <c r="I49" s="17">
        <f>I47+I48</f>
        <v>53.808000000000007</v>
      </c>
      <c r="J49" s="5"/>
    </row>
    <row r="50" spans="2:10" x14ac:dyDescent="0.25">
      <c r="B50" s="3"/>
      <c r="C50" s="4"/>
      <c r="D50" s="3" t="str">
        <f>IF(E49="Chèque","N° cheque",IF(E49="Chèque vacances","N° Chèque vacances",""))</f>
        <v/>
      </c>
      <c r="E50" s="59"/>
      <c r="F50" s="8"/>
      <c r="G50" s="14" t="s">
        <v>30</v>
      </c>
      <c r="H50" s="4"/>
      <c r="I50" s="15">
        <f>N44</f>
        <v>0</v>
      </c>
      <c r="J50" s="5"/>
    </row>
    <row r="51" spans="2:10" ht="15.75" thickBot="1" x14ac:dyDescent="0.3">
      <c r="B51" s="3"/>
      <c r="C51" s="4"/>
      <c r="D51" s="58" t="str">
        <f>IF(E49="Chèque","Ets  Bancaire","")</f>
        <v/>
      </c>
      <c r="E51" s="60"/>
      <c r="F51" s="8"/>
      <c r="G51" s="14"/>
      <c r="H51" s="4"/>
      <c r="I51" s="4"/>
      <c r="J51" s="5"/>
    </row>
    <row r="52" spans="2:10" ht="19.5" thickTop="1" x14ac:dyDescent="0.3">
      <c r="B52" s="3"/>
      <c r="C52" s="4"/>
      <c r="D52" s="4"/>
      <c r="E52" s="8"/>
      <c r="F52" s="8"/>
      <c r="G52" s="77" t="s">
        <v>39</v>
      </c>
      <c r="H52" s="77"/>
      <c r="I52" s="32">
        <f>I49-I50</f>
        <v>53.808000000000007</v>
      </c>
      <c r="J52" s="5"/>
    </row>
    <row r="53" spans="2:10" x14ac:dyDescent="0.25">
      <c r="B53" s="3"/>
      <c r="C53" s="4"/>
      <c r="D53" s="79" t="s">
        <v>55</v>
      </c>
      <c r="E53" s="79"/>
      <c r="F53" s="8"/>
      <c r="G53" s="14"/>
      <c r="H53" s="4"/>
      <c r="I53" s="4"/>
      <c r="J53" s="5"/>
    </row>
    <row r="54" spans="2:10" ht="15.75" thickBot="1" x14ac:dyDescent="0.3">
      <c r="B54" s="3"/>
      <c r="C54" s="4"/>
      <c r="D54" s="4"/>
      <c r="E54" s="8"/>
      <c r="F54" s="8"/>
      <c r="G54" s="14"/>
      <c r="H54" s="4"/>
      <c r="I54" s="4"/>
      <c r="J54" s="5"/>
    </row>
    <row r="55" spans="2:10" ht="15.75" thickTop="1" x14ac:dyDescent="0.25">
      <c r="B55" s="1"/>
      <c r="C55" s="1"/>
      <c r="D55" s="1"/>
      <c r="E55" s="24"/>
      <c r="F55" s="24"/>
      <c r="G55" s="25"/>
      <c r="H55" s="1"/>
      <c r="I55" s="1"/>
      <c r="J55" s="1"/>
    </row>
    <row r="56" spans="2:10" x14ac:dyDescent="0.25">
      <c r="B56" s="4"/>
      <c r="C56" s="4"/>
      <c r="D56" s="4"/>
      <c r="E56" s="8"/>
      <c r="F56" s="8"/>
      <c r="G56" s="14"/>
      <c r="H56" s="4"/>
      <c r="I56" s="4"/>
      <c r="J56" s="4"/>
    </row>
    <row r="57" spans="2:10" x14ac:dyDescent="0.25">
      <c r="B57" s="4"/>
      <c r="C57" s="4"/>
      <c r="D57" s="4"/>
      <c r="E57" s="8"/>
      <c r="F57" s="8"/>
      <c r="G57" s="14"/>
      <c r="H57" s="4"/>
      <c r="I57" s="4"/>
      <c r="J57" s="4"/>
    </row>
    <row r="58" spans="2:10" x14ac:dyDescent="0.25">
      <c r="B58" s="4"/>
      <c r="C58" s="4"/>
      <c r="D58" s="4"/>
      <c r="E58" s="8"/>
      <c r="F58" s="8"/>
      <c r="G58" s="14"/>
      <c r="H58" s="4"/>
      <c r="I58" s="4"/>
      <c r="J58" s="4"/>
    </row>
  </sheetData>
  <mergeCells count="9">
    <mergeCell ref="G9:H9"/>
    <mergeCell ref="G52:H52"/>
    <mergeCell ref="L16:N18"/>
    <mergeCell ref="D53:E53"/>
    <mergeCell ref="G10:H10"/>
    <mergeCell ref="G11:H11"/>
    <mergeCell ref="C16:I18"/>
    <mergeCell ref="D20:E20"/>
    <mergeCell ref="D46:E46"/>
  </mergeCells>
  <phoneticPr fontId="3" type="noConversion"/>
  <conditionalFormatting sqref="D43:E43 D22:D42">
    <cfRule type="expression" dxfId="0" priority="2">
      <formula>M22&gt;0</formula>
    </cfRule>
  </conditionalFormatting>
  <dataValidations count="1">
    <dataValidation type="list" allowBlank="1" showInputMessage="1" showErrorMessage="1" sqref="F47 E49" xr:uid="{97282E96-D489-4721-85EA-F46EC5987EF9}">
      <formula1>"Espèce,Carte Bancaire,Chèque,Chèque vacances,Virement"</formula1>
    </dataValidation>
  </dataValidations>
  <hyperlinks>
    <hyperlink ref="C13" r:id="rId1" xr:uid="{2ECEF3EB-6D91-44D9-AC1F-88577740102F}"/>
  </hyperlinks>
  <printOptions horizontalCentered="1"/>
  <pageMargins left="0" right="0" top="0" bottom="0" header="0.31496062992125984" footer="0.31496062992125984"/>
  <pageSetup paperSize="9" orientation="portrait" horizontalDpi="360" verticalDpi="36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copy_data">
                <anchor moveWithCells="1" sizeWithCells="1">
                  <from>
                    <xdr:col>22</xdr:col>
                    <xdr:colOff>1390650</xdr:colOff>
                    <xdr:row>31</xdr:row>
                    <xdr:rowOff>142875</xdr:rowOff>
                  </from>
                  <to>
                    <xdr:col>23</xdr:col>
                    <xdr:colOff>504825</xdr:colOff>
                    <xdr:row>33</xdr:row>
                    <xdr:rowOff>114300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1F5D64D-C43B-452A-8211-F0DCDD66700F}">
          <x14:formula1>
            <xm:f>Bdd_Adherents!$C$2:$C$500</xm:f>
          </x14:formula1>
          <xm:sqref>G9</xm:sqref>
        </x14:dataValidation>
        <x14:dataValidation type="list" allowBlank="1" showInputMessage="1" showErrorMessage="1" xr:uid="{91AED478-FBFC-4F48-A449-B07A634F9343}">
          <x14:formula1>
            <xm:f>Bdd_Reference!$A$2:$A$600</xm:f>
          </x14:formula1>
          <xm:sqref>C22:C43</xm:sqref>
        </x14:dataValidation>
        <x14:dataValidation type="list" allowBlank="1" showInputMessage="1" showErrorMessage="1" xr:uid="{63FE7428-F933-4ECE-9E80-3FB54C519A3F}">
          <x14:formula1>
            <xm:f>OFFSET(Parametres!$A$2,0,0,COUNTA(Parametres!$A:$A)-1)</xm:f>
          </x14:formula1>
          <xm:sqref>F49 E51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FC14F-1887-49D9-A684-DE05021DC332}">
  <sheetPr codeName="Feuil5"/>
  <dimension ref="A1:L134"/>
  <sheetViews>
    <sheetView workbookViewId="0">
      <selection activeCell="G16" sqref="G16"/>
    </sheetView>
  </sheetViews>
  <sheetFormatPr baseColWidth="10" defaultRowHeight="15" x14ac:dyDescent="0.25"/>
  <cols>
    <col min="1" max="1" width="11" style="72" customWidth="1"/>
    <col min="2" max="2" width="11.42578125" style="10"/>
    <col min="3" max="3" width="22.7109375" style="10" customWidth="1"/>
    <col min="4" max="4" width="22.5703125" style="10" customWidth="1"/>
    <col min="5" max="5" width="14.28515625" style="11" bestFit="1" customWidth="1"/>
    <col min="6" max="6" width="11.42578125" style="11"/>
    <col min="7" max="16384" width="11.42578125" style="10"/>
  </cols>
  <sheetData>
    <row r="1" spans="1:12" x14ac:dyDescent="0.25">
      <c r="A1" s="85" t="s">
        <v>60</v>
      </c>
      <c r="B1" s="85"/>
      <c r="C1" s="85"/>
      <c r="D1" s="85"/>
      <c r="E1" s="85"/>
    </row>
    <row r="2" spans="1:12" x14ac:dyDescent="0.25">
      <c r="A2" s="85"/>
      <c r="B2" s="85"/>
      <c r="C2" s="85"/>
      <c r="D2" s="85"/>
      <c r="E2" s="85"/>
    </row>
    <row r="3" spans="1:12" x14ac:dyDescent="0.25">
      <c r="A3" s="72" t="s">
        <v>58</v>
      </c>
      <c r="B3" s="10" t="s">
        <v>47</v>
      </c>
      <c r="C3" s="10" t="s">
        <v>56</v>
      </c>
      <c r="D3" s="10" t="s">
        <v>57</v>
      </c>
      <c r="E3" s="11" t="s">
        <v>61</v>
      </c>
      <c r="F3" s="11" t="s">
        <v>101</v>
      </c>
    </row>
    <row r="4" spans="1:12" x14ac:dyDescent="0.25">
      <c r="A4" s="72">
        <v>44677</v>
      </c>
      <c r="B4" s="10" t="s">
        <v>99</v>
      </c>
      <c r="C4" s="10" t="s">
        <v>100</v>
      </c>
      <c r="D4" s="10" t="s">
        <v>20</v>
      </c>
      <c r="E4" s="10">
        <v>26.904000000000003</v>
      </c>
      <c r="F4" s="11">
        <v>53.808000000000007</v>
      </c>
    </row>
    <row r="5" spans="1:12" x14ac:dyDescent="0.25">
      <c r="D5" s="10" t="s">
        <v>19</v>
      </c>
      <c r="E5" s="10">
        <v>26.904000000000003</v>
      </c>
    </row>
    <row r="6" spans="1:12" x14ac:dyDescent="0.25">
      <c r="A6" s="72">
        <v>44677</v>
      </c>
      <c r="B6" s="10" t="s">
        <v>99</v>
      </c>
      <c r="C6" s="10" t="s">
        <v>100</v>
      </c>
      <c r="D6" s="10" t="s">
        <v>20</v>
      </c>
      <c r="E6" s="10">
        <v>26.904000000000003</v>
      </c>
      <c r="F6" s="11">
        <v>53.808000000000007</v>
      </c>
    </row>
    <row r="7" spans="1:12" x14ac:dyDescent="0.25">
      <c r="D7" s="10" t="s">
        <v>19</v>
      </c>
      <c r="E7" s="10">
        <v>26.904000000000003</v>
      </c>
    </row>
    <row r="8" spans="1:12" x14ac:dyDescent="0.25">
      <c r="E8" s="10"/>
    </row>
    <row r="9" spans="1:12" x14ac:dyDescent="0.25">
      <c r="E9" s="10"/>
    </row>
    <row r="10" spans="1:12" x14ac:dyDescent="0.25">
      <c r="E10" s="10"/>
    </row>
    <row r="11" spans="1:12" x14ac:dyDescent="0.25">
      <c r="E11" s="10"/>
    </row>
    <row r="12" spans="1:12" x14ac:dyDescent="0.25">
      <c r="E12" s="10"/>
    </row>
    <row r="13" spans="1:12" x14ac:dyDescent="0.25">
      <c r="E13" s="10"/>
    </row>
    <row r="14" spans="1:12" x14ac:dyDescent="0.25">
      <c r="E14" s="10"/>
      <c r="K14" s="10" t="s">
        <v>59</v>
      </c>
      <c r="L14" s="10" t="s">
        <v>59</v>
      </c>
    </row>
    <row r="15" spans="1:12" x14ac:dyDescent="0.25">
      <c r="E15" s="10"/>
      <c r="I15" s="10" t="s">
        <v>59</v>
      </c>
    </row>
    <row r="16" spans="1:12" x14ac:dyDescent="0.25">
      <c r="E16" s="10"/>
      <c r="I16" s="10" t="s">
        <v>59</v>
      </c>
    </row>
    <row r="17" spans="5:9" x14ac:dyDescent="0.25">
      <c r="E17" s="10"/>
      <c r="I17" s="10" t="s">
        <v>59</v>
      </c>
    </row>
    <row r="18" spans="5:9" x14ac:dyDescent="0.25">
      <c r="E18" s="10"/>
      <c r="G18" s="10" t="s">
        <v>59</v>
      </c>
      <c r="I18" s="10" t="s">
        <v>59</v>
      </c>
    </row>
    <row r="19" spans="5:9" x14ac:dyDescent="0.25">
      <c r="E19" s="10"/>
      <c r="G19" s="10" t="s">
        <v>59</v>
      </c>
      <c r="I19" s="10" t="s">
        <v>59</v>
      </c>
    </row>
    <row r="20" spans="5:9" x14ac:dyDescent="0.25">
      <c r="E20" s="10"/>
      <c r="G20" s="10" t="s">
        <v>59</v>
      </c>
      <c r="I20" s="10" t="s">
        <v>59</v>
      </c>
    </row>
    <row r="21" spans="5:9" x14ac:dyDescent="0.25">
      <c r="E21" s="10"/>
      <c r="G21" s="10" t="s">
        <v>59</v>
      </c>
      <c r="I21" s="10" t="s">
        <v>59</v>
      </c>
    </row>
    <row r="22" spans="5:9" x14ac:dyDescent="0.25">
      <c r="E22" s="10"/>
      <c r="G22" s="10" t="s">
        <v>59</v>
      </c>
      <c r="I22" s="10" t="s">
        <v>59</v>
      </c>
    </row>
    <row r="23" spans="5:9" x14ac:dyDescent="0.25">
      <c r="E23" s="10"/>
    </row>
    <row r="24" spans="5:9" x14ac:dyDescent="0.25">
      <c r="E24" s="10"/>
    </row>
    <row r="25" spans="5:9" x14ac:dyDescent="0.25">
      <c r="E25" s="10"/>
    </row>
    <row r="26" spans="5:9" x14ac:dyDescent="0.25">
      <c r="E26" s="10"/>
    </row>
    <row r="27" spans="5:9" x14ac:dyDescent="0.25">
      <c r="E27" s="10"/>
    </row>
    <row r="28" spans="5:9" x14ac:dyDescent="0.25">
      <c r="E28" s="10"/>
    </row>
    <row r="29" spans="5:9" x14ac:dyDescent="0.25">
      <c r="E29" s="10"/>
    </row>
    <row r="30" spans="5:9" x14ac:dyDescent="0.25">
      <c r="E30" s="10"/>
    </row>
    <row r="31" spans="5:9" x14ac:dyDescent="0.25">
      <c r="E31" s="10"/>
    </row>
    <row r="32" spans="5:9" x14ac:dyDescent="0.25">
      <c r="E32" s="10"/>
    </row>
    <row r="33" spans="5:5" x14ac:dyDescent="0.25">
      <c r="E33" s="10"/>
    </row>
    <row r="34" spans="5:5" x14ac:dyDescent="0.25">
      <c r="E34" s="10"/>
    </row>
    <row r="35" spans="5:5" x14ac:dyDescent="0.25">
      <c r="E35" s="10"/>
    </row>
    <row r="36" spans="5:5" x14ac:dyDescent="0.25">
      <c r="E36" s="10"/>
    </row>
    <row r="37" spans="5:5" x14ac:dyDescent="0.25">
      <c r="E37" s="10"/>
    </row>
    <row r="38" spans="5:5" x14ac:dyDescent="0.25">
      <c r="E38" s="10"/>
    </row>
    <row r="39" spans="5:5" x14ac:dyDescent="0.25">
      <c r="E39" s="10"/>
    </row>
    <row r="40" spans="5:5" x14ac:dyDescent="0.25">
      <c r="E40" s="10"/>
    </row>
    <row r="41" spans="5:5" x14ac:dyDescent="0.25">
      <c r="E41" s="10"/>
    </row>
    <row r="42" spans="5:5" x14ac:dyDescent="0.25">
      <c r="E42" s="10"/>
    </row>
    <row r="43" spans="5:5" x14ac:dyDescent="0.25">
      <c r="E43" s="10"/>
    </row>
    <row r="44" spans="5:5" x14ac:dyDescent="0.25">
      <c r="E44" s="10"/>
    </row>
    <row r="45" spans="5:5" x14ac:dyDescent="0.25">
      <c r="E45" s="10"/>
    </row>
    <row r="46" spans="5:5" x14ac:dyDescent="0.25">
      <c r="E46" s="10"/>
    </row>
    <row r="47" spans="5:5" x14ac:dyDescent="0.25">
      <c r="E47" s="10"/>
    </row>
    <row r="48" spans="5:5" x14ac:dyDescent="0.25">
      <c r="E48" s="10"/>
    </row>
    <row r="49" spans="5:5" x14ac:dyDescent="0.25">
      <c r="E49" s="10"/>
    </row>
    <row r="50" spans="5:5" x14ac:dyDescent="0.25">
      <c r="E50" s="10"/>
    </row>
    <row r="51" spans="5:5" x14ac:dyDescent="0.25">
      <c r="E51" s="10"/>
    </row>
    <row r="52" spans="5:5" x14ac:dyDescent="0.25">
      <c r="E52" s="10"/>
    </row>
    <row r="53" spans="5:5" x14ac:dyDescent="0.25">
      <c r="E53" s="10"/>
    </row>
    <row r="54" spans="5:5" x14ac:dyDescent="0.25">
      <c r="E54" s="10"/>
    </row>
    <row r="55" spans="5:5" x14ac:dyDescent="0.25">
      <c r="E55" s="10"/>
    </row>
    <row r="56" spans="5:5" x14ac:dyDescent="0.25">
      <c r="E56" s="10"/>
    </row>
    <row r="57" spans="5:5" x14ac:dyDescent="0.25">
      <c r="E57" s="10"/>
    </row>
    <row r="58" spans="5:5" x14ac:dyDescent="0.25">
      <c r="E58" s="10"/>
    </row>
    <row r="59" spans="5:5" x14ac:dyDescent="0.25">
      <c r="E59" s="10"/>
    </row>
    <row r="60" spans="5:5" x14ac:dyDescent="0.25">
      <c r="E60" s="10"/>
    </row>
    <row r="61" spans="5:5" x14ac:dyDescent="0.25">
      <c r="E61" s="10"/>
    </row>
    <row r="62" spans="5:5" x14ac:dyDescent="0.25">
      <c r="E62" s="10"/>
    </row>
    <row r="63" spans="5:5" x14ac:dyDescent="0.25">
      <c r="E63" s="10"/>
    </row>
    <row r="64" spans="5:5" x14ac:dyDescent="0.25">
      <c r="E64" s="10"/>
    </row>
    <row r="65" spans="5:5" x14ac:dyDescent="0.25">
      <c r="E65" s="10"/>
    </row>
    <row r="66" spans="5:5" x14ac:dyDescent="0.25">
      <c r="E66" s="10"/>
    </row>
    <row r="67" spans="5:5" x14ac:dyDescent="0.25">
      <c r="E67" s="10"/>
    </row>
    <row r="68" spans="5:5" x14ac:dyDescent="0.25">
      <c r="E68" s="10"/>
    </row>
    <row r="69" spans="5:5" x14ac:dyDescent="0.25">
      <c r="E69" s="10"/>
    </row>
    <row r="70" spans="5:5" x14ac:dyDescent="0.25">
      <c r="E70" s="10"/>
    </row>
    <row r="71" spans="5:5" x14ac:dyDescent="0.25">
      <c r="E71" s="10"/>
    </row>
    <row r="72" spans="5:5" x14ac:dyDescent="0.25">
      <c r="E72" s="10"/>
    </row>
    <row r="73" spans="5:5" x14ac:dyDescent="0.25">
      <c r="E73" s="10"/>
    </row>
    <row r="74" spans="5:5" x14ac:dyDescent="0.25">
      <c r="E74" s="10"/>
    </row>
    <row r="75" spans="5:5" x14ac:dyDescent="0.25">
      <c r="E75" s="10"/>
    </row>
    <row r="76" spans="5:5" x14ac:dyDescent="0.25">
      <c r="E76" s="10"/>
    </row>
    <row r="77" spans="5:5" x14ac:dyDescent="0.25">
      <c r="E77" s="10"/>
    </row>
    <row r="78" spans="5:5" x14ac:dyDescent="0.25">
      <c r="E78" s="10"/>
    </row>
    <row r="79" spans="5:5" x14ac:dyDescent="0.25">
      <c r="E79" s="10"/>
    </row>
    <row r="80" spans="5:5" x14ac:dyDescent="0.25">
      <c r="E80" s="10"/>
    </row>
    <row r="81" spans="5:5" x14ac:dyDescent="0.25">
      <c r="E81" s="10"/>
    </row>
    <row r="82" spans="5:5" x14ac:dyDescent="0.25">
      <c r="E82" s="10"/>
    </row>
    <row r="83" spans="5:5" x14ac:dyDescent="0.25">
      <c r="E83" s="10"/>
    </row>
    <row r="84" spans="5:5" x14ac:dyDescent="0.25">
      <c r="E84" s="10"/>
    </row>
    <row r="85" spans="5:5" x14ac:dyDescent="0.25">
      <c r="E85" s="10"/>
    </row>
    <row r="86" spans="5:5" x14ac:dyDescent="0.25">
      <c r="E86" s="10"/>
    </row>
    <row r="87" spans="5:5" x14ac:dyDescent="0.25">
      <c r="E87" s="10"/>
    </row>
    <row r="88" spans="5:5" x14ac:dyDescent="0.25">
      <c r="E88" s="10"/>
    </row>
    <row r="89" spans="5:5" x14ac:dyDescent="0.25">
      <c r="E89" s="10"/>
    </row>
    <row r="90" spans="5:5" x14ac:dyDescent="0.25">
      <c r="E90" s="10"/>
    </row>
    <row r="91" spans="5:5" x14ac:dyDescent="0.25">
      <c r="E91" s="10"/>
    </row>
    <row r="92" spans="5:5" x14ac:dyDescent="0.25">
      <c r="E92" s="10"/>
    </row>
    <row r="93" spans="5:5" x14ac:dyDescent="0.25">
      <c r="E93" s="10"/>
    </row>
    <row r="94" spans="5:5" x14ac:dyDescent="0.25">
      <c r="E94" s="10"/>
    </row>
    <row r="95" spans="5:5" x14ac:dyDescent="0.25">
      <c r="E95" s="10"/>
    </row>
    <row r="96" spans="5:5" x14ac:dyDescent="0.25">
      <c r="E96" s="10"/>
    </row>
    <row r="97" spans="5:5" x14ac:dyDescent="0.25">
      <c r="E97" s="10"/>
    </row>
    <row r="98" spans="5:5" x14ac:dyDescent="0.25">
      <c r="E98" s="10"/>
    </row>
    <row r="99" spans="5:5" x14ac:dyDescent="0.25">
      <c r="E99" s="10"/>
    </row>
    <row r="100" spans="5:5" x14ac:dyDescent="0.25">
      <c r="E100" s="10"/>
    </row>
    <row r="101" spans="5:5" x14ac:dyDescent="0.25">
      <c r="E101" s="10"/>
    </row>
    <row r="102" spans="5:5" x14ac:dyDescent="0.25">
      <c r="E102" s="10"/>
    </row>
    <row r="103" spans="5:5" x14ac:dyDescent="0.25">
      <c r="E103" s="10"/>
    </row>
    <row r="104" spans="5:5" x14ac:dyDescent="0.25">
      <c r="E104" s="10"/>
    </row>
    <row r="105" spans="5:5" x14ac:dyDescent="0.25">
      <c r="E105" s="10"/>
    </row>
    <row r="106" spans="5:5" x14ac:dyDescent="0.25">
      <c r="E106" s="10"/>
    </row>
    <row r="107" spans="5:5" x14ac:dyDescent="0.25">
      <c r="E107" s="10"/>
    </row>
    <row r="108" spans="5:5" x14ac:dyDescent="0.25">
      <c r="E108" s="10"/>
    </row>
    <row r="109" spans="5:5" x14ac:dyDescent="0.25">
      <c r="E109" s="10"/>
    </row>
    <row r="110" spans="5:5" x14ac:dyDescent="0.25">
      <c r="E110" s="10"/>
    </row>
    <row r="111" spans="5:5" x14ac:dyDescent="0.25">
      <c r="E111" s="10"/>
    </row>
    <row r="112" spans="5:5" x14ac:dyDescent="0.25">
      <c r="E112" s="10"/>
    </row>
    <row r="113" spans="5:5" x14ac:dyDescent="0.25">
      <c r="E113" s="10"/>
    </row>
    <row r="114" spans="5:5" x14ac:dyDescent="0.25">
      <c r="E114" s="10"/>
    </row>
    <row r="115" spans="5:5" x14ac:dyDescent="0.25">
      <c r="E115" s="10"/>
    </row>
    <row r="116" spans="5:5" x14ac:dyDescent="0.25">
      <c r="E116" s="10"/>
    </row>
    <row r="117" spans="5:5" x14ac:dyDescent="0.25">
      <c r="E117" s="10"/>
    </row>
    <row r="118" spans="5:5" x14ac:dyDescent="0.25">
      <c r="E118" s="10"/>
    </row>
    <row r="119" spans="5:5" x14ac:dyDescent="0.25">
      <c r="E119" s="10"/>
    </row>
    <row r="120" spans="5:5" x14ac:dyDescent="0.25">
      <c r="E120" s="10"/>
    </row>
    <row r="121" spans="5:5" x14ac:dyDescent="0.25">
      <c r="E121" s="10"/>
    </row>
    <row r="122" spans="5:5" x14ac:dyDescent="0.25">
      <c r="E122" s="10"/>
    </row>
    <row r="123" spans="5:5" x14ac:dyDescent="0.25">
      <c r="E123" s="10"/>
    </row>
    <row r="124" spans="5:5" x14ac:dyDescent="0.25">
      <c r="E124" s="10"/>
    </row>
    <row r="125" spans="5:5" x14ac:dyDescent="0.25">
      <c r="E125" s="10"/>
    </row>
    <row r="126" spans="5:5" x14ac:dyDescent="0.25">
      <c r="E126" s="10"/>
    </row>
    <row r="127" spans="5:5" x14ac:dyDescent="0.25">
      <c r="E127" s="10"/>
    </row>
    <row r="128" spans="5:5" x14ac:dyDescent="0.25">
      <c r="E128" s="10"/>
    </row>
    <row r="129" spans="5:5" x14ac:dyDescent="0.25">
      <c r="E129" s="10"/>
    </row>
    <row r="130" spans="5:5" x14ac:dyDescent="0.25">
      <c r="E130" s="10"/>
    </row>
    <row r="131" spans="5:5" x14ac:dyDescent="0.25">
      <c r="E131" s="10"/>
    </row>
    <row r="132" spans="5:5" x14ac:dyDescent="0.25">
      <c r="E132" s="10"/>
    </row>
    <row r="133" spans="5:5" x14ac:dyDescent="0.25">
      <c r="E133" s="10"/>
    </row>
    <row r="134" spans="5:5" x14ac:dyDescent="0.25">
      <c r="E134" s="10"/>
    </row>
  </sheetData>
  <mergeCells count="1">
    <mergeCell ref="A1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Bdd_Adherents</vt:lpstr>
      <vt:lpstr>Bdd_Reference</vt:lpstr>
      <vt:lpstr>facture Butterfly</vt:lpstr>
      <vt:lpstr>base d'achat</vt:lpstr>
      <vt:lpstr>'facture Butterfly'!Zone_d_impression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2022-04-25T08:00:42Z</cp:lastPrinted>
  <dcterms:created xsi:type="dcterms:W3CDTF">2022-03-31T13:40:08Z</dcterms:created>
  <dcterms:modified xsi:type="dcterms:W3CDTF">2022-04-28T07:17:36Z</dcterms:modified>
</cp:coreProperties>
</file>