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 codeName="{8C4F1C90-05EB-6A55-5F09-09C24B55AC0B}"/>
  <workbookPr filterPrivacy="1" codeName="ThisWorkbook" defaultThemeVersion="124226"/>
  <bookViews>
    <workbookView xWindow="240" yWindow="105" windowWidth="14805" windowHeight="8010" activeTab="1"/>
  </bookViews>
  <sheets>
    <sheet name="liste" sheetId="1" r:id="rId1"/>
    <sheet name="Facture" sheetId="2" r:id="rId2"/>
    <sheet name="Commande" sheetId="3" r:id="rId3"/>
    <sheet name="Feuil1" sheetId="4" r:id="rId4"/>
  </sheets>
  <definedNames>
    <definedName name="_xlnm._FilterDatabase" localSheetId="2" hidden="1">Commande!$E$1:$M$771</definedName>
    <definedName name="_xlnm._FilterDatabase" localSheetId="1" hidden="1">Facture!$A$2:$H$792</definedName>
    <definedName name="_xlnm._FilterDatabase" localSheetId="0" hidden="1">liste!$A$2:$H$792</definedName>
  </definedNames>
  <calcPr calcId="145621"/>
</workbook>
</file>

<file path=xl/calcChain.xml><?xml version="1.0" encoding="utf-8"?>
<calcChain xmlns="http://schemas.openxmlformats.org/spreadsheetml/2006/main">
  <c r="AT1" i="2" l="1"/>
  <c r="T8" i="3" l="1"/>
  <c r="F10" i="2" l="1"/>
  <c r="F11" i="2"/>
  <c r="F12" i="2"/>
  <c r="F13" i="2"/>
  <c r="F14" i="2"/>
  <c r="F15" i="2"/>
  <c r="F16" i="2"/>
  <c r="F17" i="2"/>
  <c r="F18" i="2"/>
  <c r="F19" i="2"/>
  <c r="F20" i="2"/>
  <c r="F21" i="2"/>
  <c r="F22" i="2"/>
  <c r="F23" i="2"/>
  <c r="F24" i="2"/>
  <c r="F25" i="2"/>
  <c r="F26" i="2"/>
  <c r="F27" i="2"/>
  <c r="F28" i="2"/>
  <c r="F29" i="2"/>
  <c r="F30" i="2"/>
  <c r="F31" i="2"/>
  <c r="F32" i="2"/>
  <c r="F33" i="2"/>
  <c r="F34" i="2"/>
  <c r="F35" i="2"/>
  <c r="F36" i="2"/>
  <c r="F37" i="2"/>
  <c r="F38" i="2"/>
  <c r="F39" i="2"/>
  <c r="F40" i="2"/>
  <c r="F41" i="2"/>
  <c r="F42" i="2"/>
  <c r="F43" i="2"/>
  <c r="F44" i="2"/>
  <c r="F45" i="2"/>
  <c r="F46" i="2"/>
  <c r="F47" i="2"/>
  <c r="F48" i="2"/>
  <c r="F49" i="2"/>
  <c r="F50" i="2"/>
  <c r="F51" i="2"/>
  <c r="F52" i="2"/>
  <c r="F53" i="2"/>
  <c r="F54" i="2"/>
  <c r="F55" i="2"/>
  <c r="F56" i="2"/>
  <c r="F57" i="2"/>
  <c r="F58" i="2"/>
  <c r="F59" i="2"/>
  <c r="F60" i="2"/>
  <c r="F61" i="2"/>
  <c r="F62" i="2"/>
  <c r="F63" i="2"/>
  <c r="F64" i="2"/>
  <c r="F65" i="2"/>
  <c r="F66" i="2"/>
  <c r="F67" i="2"/>
  <c r="F68" i="2"/>
  <c r="F69" i="2"/>
  <c r="F70" i="2"/>
  <c r="F71" i="2"/>
  <c r="F72" i="2"/>
  <c r="F73" i="2"/>
  <c r="F74" i="2"/>
  <c r="F75" i="2"/>
  <c r="F76" i="2"/>
  <c r="F77" i="2"/>
  <c r="F78" i="2"/>
  <c r="F79" i="2"/>
  <c r="F80" i="2"/>
  <c r="F81" i="2"/>
  <c r="F82" i="2"/>
  <c r="F83" i="2"/>
  <c r="F84" i="2"/>
  <c r="F85" i="2"/>
  <c r="F86" i="2"/>
  <c r="F87" i="2"/>
  <c r="F88" i="2"/>
  <c r="F89" i="2"/>
  <c r="F90" i="2"/>
  <c r="F91" i="2"/>
  <c r="F92" i="2"/>
  <c r="F93" i="2"/>
  <c r="F94" i="2"/>
  <c r="F95" i="2"/>
  <c r="F96" i="2"/>
  <c r="F97" i="2"/>
  <c r="F98" i="2"/>
  <c r="F99" i="2"/>
  <c r="F100" i="2"/>
  <c r="F101" i="2"/>
  <c r="F102" i="2"/>
  <c r="F103" i="2"/>
  <c r="F104" i="2"/>
  <c r="F105" i="2"/>
  <c r="F106" i="2"/>
  <c r="F107" i="2"/>
  <c r="F108" i="2"/>
  <c r="F109" i="2"/>
  <c r="F110" i="2"/>
  <c r="F111" i="2"/>
  <c r="F112" i="2"/>
  <c r="F113" i="2"/>
  <c r="F114" i="2"/>
  <c r="F115" i="2"/>
  <c r="F116" i="2"/>
  <c r="F117" i="2"/>
  <c r="F118" i="2"/>
  <c r="F119" i="2"/>
  <c r="F120" i="2"/>
  <c r="F121" i="2"/>
  <c r="F122" i="2"/>
  <c r="F123" i="2"/>
  <c r="F124" i="2"/>
  <c r="F125" i="2"/>
  <c r="F126" i="2"/>
  <c r="F127" i="2"/>
  <c r="F128" i="2"/>
  <c r="F129" i="2"/>
  <c r="F130" i="2"/>
  <c r="F131" i="2"/>
  <c r="F132" i="2"/>
  <c r="F133" i="2"/>
  <c r="F134" i="2"/>
  <c r="F135" i="2"/>
  <c r="F136" i="2"/>
  <c r="F137" i="2"/>
  <c r="F138" i="2"/>
  <c r="F139" i="2"/>
  <c r="F140" i="2"/>
  <c r="F141" i="2"/>
  <c r="F142" i="2"/>
  <c r="F143" i="2"/>
  <c r="F144" i="2"/>
  <c r="F145" i="2"/>
  <c r="F146" i="2"/>
  <c r="F147" i="2"/>
  <c r="F148" i="2"/>
  <c r="F149" i="2"/>
  <c r="F150" i="2"/>
  <c r="F151" i="2"/>
  <c r="F152" i="2"/>
  <c r="F153" i="2"/>
  <c r="F154" i="2"/>
  <c r="F155" i="2"/>
  <c r="F156" i="2"/>
  <c r="F157" i="2"/>
  <c r="F158" i="2"/>
  <c r="F159" i="2"/>
  <c r="F160" i="2"/>
  <c r="F161" i="2"/>
  <c r="F162" i="2"/>
  <c r="F163" i="2"/>
  <c r="F164" i="2"/>
  <c r="F165" i="2"/>
  <c r="F166" i="2"/>
  <c r="F167" i="2"/>
  <c r="F168" i="2"/>
  <c r="F169" i="2"/>
  <c r="F170" i="2"/>
  <c r="F171" i="2"/>
  <c r="F172" i="2"/>
  <c r="F173" i="2"/>
  <c r="F174" i="2"/>
  <c r="F175" i="2"/>
  <c r="F176" i="2"/>
  <c r="F177" i="2"/>
  <c r="F178" i="2"/>
  <c r="F179" i="2"/>
  <c r="F180" i="2"/>
  <c r="F181" i="2"/>
  <c r="F182" i="2"/>
  <c r="F183" i="2"/>
  <c r="F184" i="2"/>
  <c r="F185" i="2"/>
  <c r="F186" i="2"/>
  <c r="F187" i="2"/>
  <c r="F188" i="2"/>
  <c r="F189" i="2"/>
  <c r="F190" i="2"/>
  <c r="F191" i="2"/>
  <c r="F192" i="2"/>
  <c r="F193" i="2"/>
  <c r="F194" i="2"/>
  <c r="F195" i="2"/>
  <c r="F196" i="2"/>
  <c r="F197" i="2"/>
  <c r="F198" i="2"/>
  <c r="F199" i="2"/>
  <c r="F200" i="2"/>
  <c r="F201" i="2"/>
  <c r="F202" i="2"/>
  <c r="F203" i="2"/>
  <c r="F204" i="2"/>
  <c r="F205" i="2"/>
  <c r="F206" i="2"/>
  <c r="F207" i="2"/>
  <c r="F208" i="2"/>
  <c r="F209" i="2"/>
  <c r="F210" i="2"/>
  <c r="F211" i="2"/>
  <c r="F212" i="2"/>
  <c r="F213" i="2"/>
  <c r="F214" i="2"/>
  <c r="F215" i="2"/>
  <c r="F216" i="2"/>
  <c r="F217" i="2"/>
  <c r="F218" i="2"/>
  <c r="F219" i="2"/>
  <c r="F220" i="2"/>
  <c r="F221" i="2"/>
  <c r="F222" i="2"/>
  <c r="F223" i="2"/>
  <c r="F224" i="2"/>
  <c r="F225" i="2"/>
  <c r="F226" i="2"/>
  <c r="F227" i="2"/>
  <c r="F228" i="2"/>
  <c r="F229" i="2"/>
  <c r="F230" i="2"/>
  <c r="F231" i="2"/>
  <c r="F232" i="2"/>
  <c r="F233" i="2"/>
  <c r="F234" i="2"/>
  <c r="F235" i="2"/>
  <c r="F236" i="2"/>
  <c r="F237" i="2"/>
  <c r="F238" i="2"/>
  <c r="F239" i="2"/>
  <c r="F240" i="2"/>
  <c r="F241" i="2"/>
  <c r="F242" i="2"/>
  <c r="F243" i="2"/>
  <c r="F244" i="2"/>
  <c r="F245" i="2"/>
  <c r="F246" i="2"/>
  <c r="F247" i="2"/>
  <c r="F248" i="2"/>
  <c r="F249" i="2"/>
  <c r="F250" i="2"/>
  <c r="F251" i="2"/>
  <c r="F252" i="2"/>
  <c r="F253" i="2"/>
  <c r="F254" i="2"/>
  <c r="F255" i="2"/>
  <c r="F256" i="2"/>
  <c r="F257" i="2"/>
  <c r="F258" i="2"/>
  <c r="F259" i="2"/>
  <c r="F260" i="2"/>
  <c r="F261" i="2"/>
  <c r="F262" i="2"/>
  <c r="F263" i="2"/>
  <c r="F264" i="2"/>
  <c r="F265" i="2"/>
  <c r="F266" i="2"/>
  <c r="F267" i="2"/>
  <c r="F268" i="2"/>
  <c r="F269" i="2"/>
  <c r="F270" i="2"/>
  <c r="F271" i="2"/>
  <c r="F272" i="2"/>
  <c r="F273" i="2"/>
  <c r="F274" i="2"/>
  <c r="F275" i="2"/>
  <c r="F276" i="2"/>
  <c r="F277" i="2"/>
  <c r="F278" i="2"/>
  <c r="F279" i="2"/>
  <c r="F280" i="2"/>
  <c r="F281" i="2"/>
  <c r="F282" i="2"/>
  <c r="F283" i="2"/>
  <c r="F284" i="2"/>
  <c r="F285" i="2"/>
  <c r="F286" i="2"/>
  <c r="F287" i="2"/>
  <c r="F288" i="2"/>
  <c r="F289" i="2"/>
  <c r="F290" i="2"/>
  <c r="F291" i="2"/>
  <c r="F292" i="2"/>
  <c r="F293" i="2"/>
  <c r="F294" i="2"/>
  <c r="F295" i="2"/>
  <c r="F296" i="2"/>
  <c r="F297" i="2"/>
  <c r="F298" i="2"/>
  <c r="F299" i="2"/>
  <c r="F300" i="2"/>
  <c r="F301" i="2"/>
  <c r="F302" i="2"/>
  <c r="F303" i="2"/>
  <c r="F304" i="2"/>
  <c r="F305" i="2"/>
  <c r="F306" i="2"/>
  <c r="F307" i="2"/>
  <c r="F308" i="2"/>
  <c r="F309" i="2"/>
  <c r="F310" i="2"/>
  <c r="F311" i="2"/>
  <c r="F312" i="2"/>
  <c r="F313" i="2"/>
  <c r="F314" i="2"/>
  <c r="F315" i="2"/>
  <c r="F316" i="2"/>
  <c r="F317" i="2"/>
  <c r="F318" i="2"/>
  <c r="F319" i="2"/>
  <c r="F320" i="2"/>
  <c r="F321" i="2"/>
  <c r="F322" i="2"/>
  <c r="F323" i="2"/>
  <c r="F324" i="2"/>
  <c r="F325" i="2"/>
  <c r="F326" i="2"/>
  <c r="F327" i="2"/>
  <c r="F328" i="2"/>
  <c r="F329" i="2"/>
  <c r="F330" i="2"/>
  <c r="F331" i="2"/>
  <c r="F332" i="2"/>
  <c r="F333" i="2"/>
  <c r="F334" i="2"/>
  <c r="F335" i="2"/>
  <c r="F336" i="2"/>
  <c r="F337" i="2"/>
  <c r="F338" i="2"/>
  <c r="F339" i="2"/>
  <c r="F340" i="2"/>
  <c r="F341" i="2"/>
  <c r="F342" i="2"/>
  <c r="F343" i="2"/>
  <c r="F344" i="2"/>
  <c r="F345" i="2"/>
  <c r="F346" i="2"/>
  <c r="F347" i="2"/>
  <c r="F348" i="2"/>
  <c r="F349" i="2"/>
  <c r="F350" i="2"/>
  <c r="F351" i="2"/>
  <c r="F352" i="2"/>
  <c r="F353" i="2"/>
  <c r="F354" i="2"/>
  <c r="F355" i="2"/>
  <c r="F356" i="2"/>
  <c r="F357" i="2"/>
  <c r="F358" i="2"/>
  <c r="F359" i="2"/>
  <c r="F360" i="2"/>
  <c r="F361" i="2"/>
  <c r="F362" i="2"/>
  <c r="F363" i="2"/>
  <c r="F364" i="2"/>
  <c r="F365" i="2"/>
  <c r="F366" i="2"/>
  <c r="F367" i="2"/>
  <c r="F368" i="2"/>
  <c r="F369" i="2"/>
  <c r="F370" i="2"/>
  <c r="F371" i="2"/>
  <c r="F372" i="2"/>
  <c r="F373" i="2"/>
  <c r="F374" i="2"/>
  <c r="F375" i="2"/>
  <c r="F376" i="2"/>
  <c r="F377" i="2"/>
  <c r="F378" i="2"/>
  <c r="F379" i="2"/>
  <c r="F380" i="2"/>
  <c r="F381" i="2"/>
  <c r="F382" i="2"/>
  <c r="F383" i="2"/>
  <c r="F384" i="2"/>
  <c r="F385" i="2"/>
  <c r="F386" i="2"/>
  <c r="F387" i="2"/>
  <c r="F388" i="2"/>
  <c r="F389" i="2"/>
  <c r="F390" i="2"/>
  <c r="F391" i="2"/>
  <c r="F392" i="2"/>
  <c r="F393" i="2"/>
  <c r="F394" i="2"/>
  <c r="F395" i="2"/>
  <c r="F396" i="2"/>
  <c r="F397" i="2"/>
  <c r="F398" i="2"/>
  <c r="F399" i="2"/>
  <c r="F400" i="2"/>
  <c r="F401" i="2"/>
  <c r="F402" i="2"/>
  <c r="F403" i="2"/>
  <c r="F404" i="2"/>
  <c r="F405" i="2"/>
  <c r="F406" i="2"/>
  <c r="F407" i="2"/>
  <c r="F408" i="2"/>
  <c r="F409" i="2"/>
  <c r="F410" i="2"/>
  <c r="F411" i="2"/>
  <c r="F412" i="2"/>
  <c r="F413" i="2"/>
  <c r="F414" i="2"/>
  <c r="F415" i="2"/>
  <c r="F416" i="2"/>
  <c r="F417" i="2"/>
  <c r="F418" i="2"/>
  <c r="F419" i="2"/>
  <c r="F420" i="2"/>
  <c r="F421" i="2"/>
  <c r="F422" i="2"/>
  <c r="F423" i="2"/>
  <c r="F424" i="2"/>
  <c r="F425" i="2"/>
  <c r="F426" i="2"/>
  <c r="F427" i="2"/>
  <c r="F428" i="2"/>
  <c r="F429" i="2"/>
  <c r="F430" i="2"/>
  <c r="F431" i="2"/>
  <c r="F432" i="2"/>
  <c r="F433" i="2"/>
  <c r="F434" i="2"/>
  <c r="F435" i="2"/>
  <c r="F436" i="2"/>
  <c r="F437" i="2"/>
  <c r="F438" i="2"/>
  <c r="F439" i="2"/>
  <c r="F440" i="2"/>
  <c r="F441" i="2"/>
  <c r="F442" i="2"/>
  <c r="F443" i="2"/>
  <c r="F444" i="2"/>
  <c r="F445" i="2"/>
  <c r="F446" i="2"/>
  <c r="F447" i="2"/>
  <c r="F448" i="2"/>
  <c r="F449" i="2"/>
  <c r="F450" i="2"/>
  <c r="F451" i="2"/>
  <c r="F452" i="2"/>
  <c r="F453" i="2"/>
  <c r="F454" i="2"/>
  <c r="F455" i="2"/>
  <c r="F456" i="2"/>
  <c r="F457" i="2"/>
  <c r="F458" i="2"/>
  <c r="F459" i="2"/>
  <c r="F460" i="2"/>
  <c r="F461" i="2"/>
  <c r="F462" i="2"/>
  <c r="F463" i="2"/>
  <c r="F464" i="2"/>
  <c r="F465" i="2"/>
  <c r="F466" i="2"/>
  <c r="F467" i="2"/>
  <c r="F468" i="2"/>
  <c r="F469" i="2"/>
  <c r="F470" i="2"/>
  <c r="F471" i="2"/>
  <c r="F472" i="2"/>
  <c r="F473" i="2"/>
  <c r="F474" i="2"/>
  <c r="F475" i="2"/>
  <c r="F476" i="2"/>
  <c r="F477" i="2"/>
  <c r="F478" i="2"/>
  <c r="F479" i="2"/>
  <c r="F480" i="2"/>
  <c r="F481" i="2"/>
  <c r="F482" i="2"/>
  <c r="F483" i="2"/>
  <c r="F484" i="2"/>
  <c r="F485" i="2"/>
  <c r="F486" i="2"/>
  <c r="F487" i="2"/>
  <c r="F488" i="2"/>
  <c r="F489" i="2"/>
  <c r="F490" i="2"/>
  <c r="F491" i="2"/>
  <c r="F492" i="2"/>
  <c r="F493" i="2"/>
  <c r="F494" i="2"/>
  <c r="F495" i="2"/>
  <c r="F496" i="2"/>
  <c r="F497" i="2"/>
  <c r="F498" i="2"/>
  <c r="F499" i="2"/>
  <c r="F500" i="2"/>
  <c r="F501" i="2"/>
  <c r="F502" i="2"/>
  <c r="F503" i="2"/>
  <c r="F504" i="2"/>
  <c r="F505" i="2"/>
  <c r="F506" i="2"/>
  <c r="F507" i="2"/>
  <c r="F508" i="2"/>
  <c r="F509" i="2"/>
  <c r="F510" i="2"/>
  <c r="F511" i="2"/>
  <c r="F512" i="2"/>
  <c r="F513" i="2"/>
  <c r="F514" i="2"/>
  <c r="F515" i="2"/>
  <c r="F516" i="2"/>
  <c r="F517" i="2"/>
  <c r="F518" i="2"/>
  <c r="F519" i="2"/>
  <c r="F520" i="2"/>
  <c r="F521" i="2"/>
  <c r="F522" i="2"/>
  <c r="F523" i="2"/>
  <c r="F524" i="2"/>
  <c r="F525" i="2"/>
  <c r="F526" i="2"/>
  <c r="F527" i="2"/>
  <c r="F528" i="2"/>
  <c r="F529" i="2"/>
  <c r="F530" i="2"/>
  <c r="F531" i="2"/>
  <c r="F532" i="2"/>
  <c r="F533" i="2"/>
  <c r="F534" i="2"/>
  <c r="F535" i="2"/>
  <c r="F536" i="2"/>
  <c r="F537" i="2"/>
  <c r="F538" i="2"/>
  <c r="F539" i="2"/>
  <c r="F540" i="2"/>
  <c r="F541" i="2"/>
  <c r="F542" i="2"/>
  <c r="F543" i="2"/>
  <c r="F544" i="2"/>
  <c r="F545" i="2"/>
  <c r="F546" i="2"/>
  <c r="F547" i="2"/>
  <c r="F548" i="2"/>
  <c r="F549" i="2"/>
  <c r="F550" i="2"/>
  <c r="F551" i="2"/>
  <c r="F552" i="2"/>
  <c r="F553" i="2"/>
  <c r="F554" i="2"/>
  <c r="F555" i="2"/>
  <c r="F556" i="2"/>
  <c r="F557" i="2"/>
  <c r="F558" i="2"/>
  <c r="F559" i="2"/>
  <c r="F560" i="2"/>
  <c r="F561" i="2"/>
  <c r="F562" i="2"/>
  <c r="F563" i="2"/>
  <c r="F564" i="2"/>
  <c r="F565" i="2"/>
  <c r="F566" i="2"/>
  <c r="F567" i="2"/>
  <c r="F568" i="2"/>
  <c r="F569" i="2"/>
  <c r="F570" i="2"/>
  <c r="F571" i="2"/>
  <c r="F572" i="2"/>
  <c r="F573" i="2"/>
  <c r="F574" i="2"/>
  <c r="F575" i="2"/>
  <c r="F576" i="2"/>
  <c r="F577" i="2"/>
  <c r="F578" i="2"/>
  <c r="F579" i="2"/>
  <c r="F580" i="2"/>
  <c r="F581" i="2"/>
  <c r="F582" i="2"/>
  <c r="F583" i="2"/>
  <c r="F584" i="2"/>
  <c r="F585" i="2"/>
  <c r="F586" i="2"/>
  <c r="F587" i="2"/>
  <c r="F588" i="2"/>
  <c r="F589" i="2"/>
  <c r="F590" i="2"/>
  <c r="F591" i="2"/>
  <c r="F592" i="2"/>
  <c r="F593" i="2"/>
  <c r="F594" i="2"/>
  <c r="F595" i="2"/>
  <c r="F596" i="2"/>
  <c r="F597" i="2"/>
  <c r="F598" i="2"/>
  <c r="F599" i="2"/>
  <c r="F600" i="2"/>
  <c r="F601" i="2"/>
  <c r="F602" i="2"/>
  <c r="F603" i="2"/>
  <c r="F604" i="2"/>
  <c r="F605" i="2"/>
  <c r="F606" i="2"/>
  <c r="F607" i="2"/>
  <c r="F608" i="2"/>
  <c r="F609" i="2"/>
  <c r="F610" i="2"/>
  <c r="F611" i="2"/>
  <c r="F612" i="2"/>
  <c r="F613" i="2"/>
  <c r="F614" i="2"/>
  <c r="F615" i="2"/>
  <c r="F616" i="2"/>
  <c r="F617" i="2"/>
  <c r="F618" i="2"/>
  <c r="F619" i="2"/>
  <c r="F620" i="2"/>
  <c r="F621" i="2"/>
  <c r="F622" i="2"/>
  <c r="F623" i="2"/>
  <c r="F624" i="2"/>
  <c r="F625" i="2"/>
  <c r="F626" i="2"/>
  <c r="F627" i="2"/>
  <c r="F628" i="2"/>
  <c r="F629" i="2"/>
  <c r="F630" i="2"/>
  <c r="F631" i="2"/>
  <c r="F632" i="2"/>
  <c r="F633" i="2"/>
  <c r="F634" i="2"/>
  <c r="F635" i="2"/>
  <c r="F636" i="2"/>
  <c r="F637" i="2"/>
  <c r="F638" i="2"/>
  <c r="F639" i="2"/>
  <c r="F640" i="2"/>
  <c r="F641" i="2"/>
  <c r="F642" i="2"/>
  <c r="F643" i="2"/>
  <c r="F644" i="2"/>
  <c r="F645" i="2"/>
  <c r="F646" i="2"/>
  <c r="F647" i="2"/>
  <c r="F648" i="2"/>
  <c r="F649" i="2"/>
  <c r="F650" i="2"/>
  <c r="F651" i="2"/>
  <c r="F652" i="2"/>
  <c r="F653" i="2"/>
  <c r="F654" i="2"/>
  <c r="F655" i="2"/>
  <c r="F656" i="2"/>
  <c r="F657" i="2"/>
  <c r="F658" i="2"/>
  <c r="F659" i="2"/>
  <c r="F660" i="2"/>
  <c r="F661" i="2"/>
  <c r="F662" i="2"/>
  <c r="F663" i="2"/>
  <c r="F664" i="2"/>
  <c r="F665" i="2"/>
  <c r="F666" i="2"/>
  <c r="F667" i="2"/>
  <c r="F668" i="2"/>
  <c r="F669" i="2"/>
  <c r="F670" i="2"/>
  <c r="F671" i="2"/>
  <c r="F672" i="2"/>
  <c r="F673" i="2"/>
  <c r="F674" i="2"/>
  <c r="F675" i="2"/>
  <c r="F676" i="2"/>
  <c r="F677" i="2"/>
  <c r="F678" i="2"/>
  <c r="F679" i="2"/>
  <c r="F680" i="2"/>
  <c r="F681" i="2"/>
  <c r="F682" i="2"/>
  <c r="F683" i="2"/>
  <c r="F684" i="2"/>
  <c r="F685" i="2"/>
  <c r="F686" i="2"/>
  <c r="F687" i="2"/>
  <c r="F688" i="2"/>
  <c r="F689" i="2"/>
  <c r="F690" i="2"/>
  <c r="F691" i="2"/>
  <c r="F692" i="2"/>
  <c r="F693" i="2"/>
  <c r="F694" i="2"/>
  <c r="F695" i="2"/>
  <c r="F696" i="2"/>
  <c r="F697" i="2"/>
  <c r="F698" i="2"/>
  <c r="F699" i="2"/>
  <c r="F700" i="2"/>
  <c r="F701" i="2"/>
  <c r="F702" i="2"/>
  <c r="F703" i="2"/>
  <c r="F704" i="2"/>
  <c r="F705" i="2"/>
  <c r="F706" i="2"/>
  <c r="F707" i="2"/>
  <c r="F708" i="2"/>
  <c r="F709" i="2"/>
  <c r="F710" i="2"/>
  <c r="F711" i="2"/>
  <c r="F712" i="2"/>
  <c r="F713" i="2"/>
  <c r="F714" i="2"/>
  <c r="F715" i="2"/>
  <c r="F716" i="2"/>
  <c r="F717" i="2"/>
  <c r="F718" i="2"/>
  <c r="F719" i="2"/>
  <c r="F720" i="2"/>
  <c r="F721" i="2"/>
  <c r="F722" i="2"/>
  <c r="F723" i="2"/>
  <c r="F724" i="2"/>
  <c r="F725" i="2"/>
  <c r="F726" i="2"/>
  <c r="F727" i="2"/>
  <c r="F728" i="2"/>
  <c r="F729" i="2"/>
  <c r="F730" i="2"/>
  <c r="F731" i="2"/>
  <c r="F732" i="2"/>
  <c r="F733" i="2"/>
  <c r="F734" i="2"/>
  <c r="F735" i="2"/>
  <c r="F736" i="2"/>
  <c r="F737" i="2"/>
  <c r="F738" i="2"/>
  <c r="F739" i="2"/>
  <c r="F740" i="2"/>
  <c r="F741" i="2"/>
  <c r="F742" i="2"/>
  <c r="F743" i="2"/>
  <c r="F744" i="2"/>
  <c r="F745" i="2"/>
  <c r="F746" i="2"/>
  <c r="F747" i="2"/>
  <c r="F748" i="2"/>
  <c r="F749" i="2"/>
  <c r="F750" i="2"/>
  <c r="F751" i="2"/>
  <c r="F752" i="2"/>
  <c r="F753" i="2"/>
  <c r="F754" i="2"/>
  <c r="F755" i="2"/>
  <c r="F756" i="2"/>
  <c r="F757" i="2"/>
  <c r="F758" i="2"/>
  <c r="F759" i="2"/>
  <c r="F760" i="2"/>
  <c r="F761" i="2"/>
  <c r="F762" i="2"/>
  <c r="F763" i="2"/>
  <c r="F764" i="2"/>
  <c r="F765" i="2"/>
  <c r="F766" i="2"/>
  <c r="F767" i="2"/>
  <c r="F768" i="2"/>
  <c r="F769" i="2"/>
  <c r="F770" i="2"/>
  <c r="F771" i="2"/>
  <c r="F772" i="2"/>
  <c r="F773" i="2"/>
  <c r="F774" i="2"/>
  <c r="F775" i="2"/>
  <c r="F776" i="2"/>
  <c r="F777" i="2"/>
  <c r="F778" i="2"/>
  <c r="F779" i="2"/>
  <c r="F780" i="2"/>
  <c r="F781" i="2"/>
  <c r="F782" i="2"/>
  <c r="F783" i="2"/>
  <c r="F784" i="2"/>
  <c r="F785" i="2"/>
  <c r="F786" i="2"/>
  <c r="F787" i="2"/>
  <c r="F788" i="2"/>
  <c r="F789" i="2"/>
  <c r="F790" i="2"/>
  <c r="F791" i="2"/>
  <c r="F792" i="2"/>
  <c r="M14" i="3"/>
  <c r="M15" i="3"/>
  <c r="M16" i="3"/>
  <c r="M17" i="3"/>
  <c r="M18" i="3"/>
  <c r="M19" i="3"/>
  <c r="M20" i="3"/>
  <c r="M21" i="3"/>
  <c r="M22" i="3"/>
  <c r="M23" i="3"/>
  <c r="M24" i="3"/>
  <c r="M25" i="3"/>
  <c r="M26" i="3"/>
  <c r="M27" i="3"/>
  <c r="M28" i="3"/>
  <c r="M29" i="3"/>
  <c r="M30" i="3"/>
  <c r="M31" i="3"/>
  <c r="M32" i="3"/>
  <c r="M33" i="3"/>
  <c r="M34" i="3"/>
  <c r="M35" i="3"/>
  <c r="M36" i="3"/>
  <c r="M37" i="3"/>
  <c r="M38" i="3"/>
  <c r="M39" i="3"/>
  <c r="M40" i="3"/>
  <c r="M41" i="3"/>
  <c r="M42" i="3"/>
  <c r="M43" i="3"/>
  <c r="M44" i="3"/>
  <c r="M45" i="3"/>
  <c r="M46" i="3"/>
  <c r="M47" i="3"/>
  <c r="M48" i="3"/>
  <c r="M49" i="3"/>
  <c r="M50" i="3"/>
  <c r="M51" i="3"/>
  <c r="M52" i="3"/>
  <c r="M53" i="3"/>
  <c r="M54" i="3"/>
  <c r="M55" i="3"/>
  <c r="M56" i="3"/>
  <c r="M57" i="3"/>
  <c r="M58" i="3"/>
  <c r="M59" i="3"/>
  <c r="M60" i="3"/>
  <c r="M61" i="3"/>
  <c r="M62" i="3"/>
  <c r="M63" i="3"/>
  <c r="M64" i="3"/>
  <c r="M65" i="3"/>
  <c r="M66" i="3"/>
  <c r="M67" i="3"/>
  <c r="M68" i="3"/>
  <c r="M69" i="3"/>
  <c r="M70" i="3"/>
  <c r="M71" i="3"/>
  <c r="M72" i="3"/>
  <c r="M73" i="3"/>
  <c r="M74" i="3"/>
  <c r="M75" i="3"/>
  <c r="M76" i="3"/>
  <c r="M77" i="3"/>
  <c r="M78" i="3"/>
  <c r="M79" i="3"/>
  <c r="M80" i="3"/>
  <c r="M81" i="3"/>
  <c r="M82" i="3"/>
  <c r="M83" i="3"/>
  <c r="M84" i="3"/>
  <c r="M85" i="3"/>
  <c r="M86" i="3"/>
  <c r="M87" i="3"/>
  <c r="M88" i="3"/>
  <c r="M89" i="3"/>
  <c r="M90" i="3"/>
  <c r="M91" i="3"/>
  <c r="M92" i="3"/>
  <c r="M93" i="3"/>
  <c r="M94" i="3"/>
  <c r="M95" i="3"/>
  <c r="M96" i="3"/>
  <c r="M97" i="3"/>
  <c r="M98" i="3"/>
  <c r="M99" i="3"/>
  <c r="M100" i="3"/>
  <c r="M101" i="3"/>
  <c r="M102" i="3"/>
  <c r="M103" i="3"/>
  <c r="M104" i="3"/>
  <c r="M105" i="3"/>
  <c r="M106" i="3"/>
  <c r="M107" i="3"/>
  <c r="M108" i="3"/>
  <c r="M109" i="3"/>
  <c r="M110" i="3"/>
  <c r="M111" i="3"/>
  <c r="M112" i="3"/>
  <c r="M113" i="3"/>
  <c r="M114" i="3"/>
  <c r="M115" i="3"/>
  <c r="M116" i="3"/>
  <c r="M117" i="3"/>
  <c r="M118" i="3"/>
  <c r="M119" i="3"/>
  <c r="M120" i="3"/>
  <c r="M121" i="3"/>
  <c r="M122" i="3"/>
  <c r="M123" i="3"/>
  <c r="M124" i="3"/>
  <c r="M125" i="3"/>
  <c r="M126" i="3"/>
  <c r="M127" i="3"/>
  <c r="M128" i="3"/>
  <c r="M129" i="3"/>
  <c r="M130" i="3"/>
  <c r="M131" i="3"/>
  <c r="M132" i="3"/>
  <c r="M133" i="3"/>
  <c r="M134" i="3"/>
  <c r="M135" i="3"/>
  <c r="M136" i="3"/>
  <c r="M137" i="3"/>
  <c r="M138" i="3"/>
  <c r="M139" i="3"/>
  <c r="M140" i="3"/>
  <c r="M141" i="3"/>
  <c r="M142" i="3"/>
  <c r="M143" i="3"/>
  <c r="M144" i="3"/>
  <c r="M145" i="3"/>
  <c r="M146" i="3"/>
  <c r="M147" i="3"/>
  <c r="M148" i="3"/>
  <c r="M149" i="3"/>
  <c r="M150" i="3"/>
  <c r="M151" i="3"/>
  <c r="M152" i="3"/>
  <c r="M153" i="3"/>
  <c r="M154" i="3"/>
  <c r="M155" i="3"/>
  <c r="M156" i="3"/>
  <c r="M157" i="3"/>
  <c r="M158" i="3"/>
  <c r="M159" i="3"/>
  <c r="M160" i="3"/>
  <c r="M161" i="3"/>
  <c r="M162" i="3"/>
  <c r="M163" i="3"/>
  <c r="M164" i="3"/>
  <c r="M165" i="3"/>
  <c r="M166" i="3"/>
  <c r="M167" i="3"/>
  <c r="M168" i="3"/>
  <c r="M169" i="3"/>
  <c r="M170" i="3"/>
  <c r="M171" i="3"/>
  <c r="M172" i="3"/>
  <c r="M173" i="3"/>
  <c r="M174" i="3"/>
  <c r="M175" i="3"/>
  <c r="M176" i="3"/>
  <c r="M177" i="3"/>
  <c r="M178" i="3"/>
  <c r="M179" i="3"/>
  <c r="M180" i="3"/>
  <c r="M181" i="3"/>
  <c r="M182" i="3"/>
  <c r="M183" i="3"/>
  <c r="M184" i="3"/>
  <c r="M185" i="3"/>
  <c r="M186" i="3"/>
  <c r="M187" i="3"/>
  <c r="M188" i="3"/>
  <c r="M189" i="3"/>
  <c r="M190" i="3"/>
  <c r="M191" i="3"/>
  <c r="M192" i="3"/>
  <c r="M193" i="3"/>
  <c r="M194" i="3"/>
  <c r="M195" i="3"/>
  <c r="M196" i="3"/>
  <c r="M197" i="3"/>
  <c r="M198" i="3"/>
  <c r="M199" i="3"/>
  <c r="M200" i="3"/>
  <c r="M201" i="3"/>
  <c r="M202" i="3"/>
  <c r="M203" i="3"/>
  <c r="M204" i="3"/>
  <c r="M205" i="3"/>
  <c r="M206" i="3"/>
  <c r="M207" i="3"/>
  <c r="M208" i="3"/>
  <c r="M209" i="3"/>
  <c r="M210" i="3"/>
  <c r="M211" i="3"/>
  <c r="M212" i="3"/>
  <c r="M213" i="3"/>
  <c r="M214" i="3"/>
  <c r="M215" i="3"/>
  <c r="M216" i="3"/>
  <c r="M217" i="3"/>
  <c r="M218" i="3"/>
  <c r="M219" i="3"/>
  <c r="M220" i="3"/>
  <c r="M221" i="3"/>
  <c r="M222" i="3"/>
  <c r="M223" i="3"/>
  <c r="M224" i="3"/>
  <c r="M225" i="3"/>
  <c r="M226" i="3"/>
  <c r="M227" i="3"/>
  <c r="M228" i="3"/>
  <c r="M229" i="3"/>
  <c r="M230" i="3"/>
  <c r="M231" i="3"/>
  <c r="M232" i="3"/>
  <c r="M233" i="3"/>
  <c r="M234" i="3"/>
  <c r="M235" i="3"/>
  <c r="M236" i="3"/>
  <c r="M237" i="3"/>
  <c r="M238" i="3"/>
  <c r="M239" i="3"/>
  <c r="M240" i="3"/>
  <c r="M241" i="3"/>
  <c r="M242" i="3"/>
  <c r="M243" i="3"/>
  <c r="M244" i="3"/>
  <c r="M245" i="3"/>
  <c r="M246" i="3"/>
  <c r="M247" i="3"/>
  <c r="M248" i="3"/>
  <c r="M249" i="3"/>
  <c r="M250" i="3"/>
  <c r="M251" i="3"/>
  <c r="M252" i="3"/>
  <c r="M253" i="3"/>
  <c r="M254" i="3"/>
  <c r="M255" i="3"/>
  <c r="M256" i="3"/>
  <c r="M257" i="3"/>
  <c r="M258" i="3"/>
  <c r="M259" i="3"/>
  <c r="M260" i="3"/>
  <c r="M261" i="3"/>
  <c r="M262" i="3"/>
  <c r="M263" i="3"/>
  <c r="M264" i="3"/>
  <c r="M265" i="3"/>
  <c r="M266" i="3"/>
  <c r="M267" i="3"/>
  <c r="M268" i="3"/>
  <c r="M269" i="3"/>
  <c r="M270" i="3"/>
  <c r="M271" i="3"/>
  <c r="M272" i="3"/>
  <c r="M273" i="3"/>
  <c r="M274" i="3"/>
  <c r="M275" i="3"/>
  <c r="M276" i="3"/>
  <c r="M277" i="3"/>
  <c r="M278" i="3"/>
  <c r="M279" i="3"/>
  <c r="M280" i="3"/>
  <c r="M281" i="3"/>
  <c r="M282" i="3"/>
  <c r="M283" i="3"/>
  <c r="M284" i="3"/>
  <c r="M285" i="3"/>
  <c r="M286" i="3"/>
  <c r="M287" i="3"/>
  <c r="M288" i="3"/>
  <c r="M289" i="3"/>
  <c r="M290" i="3"/>
  <c r="M291" i="3"/>
  <c r="M292" i="3"/>
  <c r="M293" i="3"/>
  <c r="M294" i="3"/>
  <c r="M295" i="3"/>
  <c r="M296" i="3"/>
  <c r="M297" i="3"/>
  <c r="M298" i="3"/>
  <c r="M299" i="3"/>
  <c r="M300" i="3"/>
  <c r="M301" i="3"/>
  <c r="M302" i="3"/>
  <c r="M303" i="3"/>
  <c r="M304" i="3"/>
  <c r="M305" i="3"/>
  <c r="M306" i="3"/>
  <c r="M307" i="3"/>
  <c r="M308" i="3"/>
  <c r="M309" i="3"/>
  <c r="M310" i="3"/>
  <c r="M311" i="3"/>
  <c r="M312" i="3"/>
  <c r="M313" i="3"/>
  <c r="M314" i="3"/>
  <c r="M315" i="3"/>
  <c r="M316" i="3"/>
  <c r="M317" i="3"/>
  <c r="M318" i="3"/>
  <c r="M319" i="3"/>
  <c r="M320" i="3"/>
  <c r="M321" i="3"/>
  <c r="M322" i="3"/>
  <c r="M323" i="3"/>
  <c r="M324" i="3"/>
  <c r="M325" i="3"/>
  <c r="M326" i="3"/>
  <c r="M327" i="3"/>
  <c r="M328" i="3"/>
  <c r="M329" i="3"/>
  <c r="M330" i="3"/>
  <c r="M331" i="3"/>
  <c r="M332" i="3"/>
  <c r="M333" i="3"/>
  <c r="M334" i="3"/>
  <c r="M335" i="3"/>
  <c r="M336" i="3"/>
  <c r="M337" i="3"/>
  <c r="M338" i="3"/>
  <c r="M339" i="3"/>
  <c r="M340" i="3"/>
  <c r="M341" i="3"/>
  <c r="M342" i="3"/>
  <c r="M343" i="3"/>
  <c r="M344" i="3"/>
  <c r="M345" i="3"/>
  <c r="M346" i="3"/>
  <c r="M347" i="3"/>
  <c r="M348" i="3"/>
  <c r="M349" i="3"/>
  <c r="M350" i="3"/>
  <c r="M351" i="3"/>
  <c r="M352" i="3"/>
  <c r="M353" i="3"/>
  <c r="M354" i="3"/>
  <c r="M355" i="3"/>
  <c r="M356" i="3"/>
  <c r="M357" i="3"/>
  <c r="M358" i="3"/>
  <c r="M359" i="3"/>
  <c r="M360" i="3"/>
  <c r="M361" i="3"/>
  <c r="M362" i="3"/>
  <c r="M363" i="3"/>
  <c r="M364" i="3"/>
  <c r="M365" i="3"/>
  <c r="M366" i="3"/>
  <c r="M367" i="3"/>
  <c r="M368" i="3"/>
  <c r="M369" i="3"/>
  <c r="M370" i="3"/>
  <c r="M371" i="3"/>
  <c r="M372" i="3"/>
  <c r="M373" i="3"/>
  <c r="M374" i="3"/>
  <c r="M375" i="3"/>
  <c r="M376" i="3"/>
  <c r="M377" i="3"/>
  <c r="M378" i="3"/>
  <c r="M379" i="3"/>
  <c r="M380" i="3"/>
  <c r="M381" i="3"/>
  <c r="M382" i="3"/>
  <c r="M383" i="3"/>
  <c r="M384" i="3"/>
  <c r="M385" i="3"/>
  <c r="M386" i="3"/>
  <c r="M387" i="3"/>
  <c r="M388" i="3"/>
  <c r="M389" i="3"/>
  <c r="M390" i="3"/>
  <c r="M391" i="3"/>
  <c r="M392" i="3"/>
  <c r="M393" i="3"/>
  <c r="M394" i="3"/>
  <c r="M395" i="3"/>
  <c r="M396" i="3"/>
  <c r="M397" i="3"/>
  <c r="M398" i="3"/>
  <c r="M399" i="3"/>
  <c r="M400" i="3"/>
  <c r="M401" i="3"/>
  <c r="M402" i="3"/>
  <c r="M403" i="3"/>
  <c r="M404" i="3"/>
  <c r="M405" i="3"/>
  <c r="M406" i="3"/>
  <c r="M407" i="3"/>
  <c r="M408" i="3"/>
  <c r="M409" i="3"/>
  <c r="M410" i="3"/>
  <c r="M411" i="3"/>
  <c r="M412" i="3"/>
  <c r="M413" i="3"/>
  <c r="M414" i="3"/>
  <c r="M415" i="3"/>
  <c r="M416" i="3"/>
  <c r="M417" i="3"/>
  <c r="M418" i="3"/>
  <c r="M419" i="3"/>
  <c r="M420" i="3"/>
  <c r="M421" i="3"/>
  <c r="M422" i="3"/>
  <c r="M423" i="3"/>
  <c r="M424" i="3"/>
  <c r="M425" i="3"/>
  <c r="M426" i="3"/>
  <c r="M427" i="3"/>
  <c r="M428" i="3"/>
  <c r="M429" i="3"/>
  <c r="M430" i="3"/>
  <c r="M431" i="3"/>
  <c r="M432" i="3"/>
  <c r="M433" i="3"/>
  <c r="M434" i="3"/>
  <c r="M435" i="3"/>
  <c r="M436" i="3"/>
  <c r="M437" i="3"/>
  <c r="M438" i="3"/>
  <c r="M439" i="3"/>
  <c r="M440" i="3"/>
  <c r="M441" i="3"/>
  <c r="M442" i="3"/>
  <c r="M443" i="3"/>
  <c r="M444" i="3"/>
  <c r="M445" i="3"/>
  <c r="M446" i="3"/>
  <c r="M447" i="3"/>
  <c r="M448" i="3"/>
  <c r="M449" i="3"/>
  <c r="M450" i="3"/>
  <c r="M451" i="3"/>
  <c r="M452" i="3"/>
  <c r="M453" i="3"/>
  <c r="M454" i="3"/>
  <c r="M455" i="3"/>
  <c r="M456" i="3"/>
  <c r="M457" i="3"/>
  <c r="M458" i="3"/>
  <c r="M459" i="3"/>
  <c r="M460" i="3"/>
  <c r="M461" i="3"/>
  <c r="M462" i="3"/>
  <c r="M463" i="3"/>
  <c r="M464" i="3"/>
  <c r="M465" i="3"/>
  <c r="M466" i="3"/>
  <c r="M467" i="3"/>
  <c r="M468" i="3"/>
  <c r="M469" i="3"/>
  <c r="M470" i="3"/>
  <c r="M471" i="3"/>
  <c r="M472" i="3"/>
  <c r="M473" i="3"/>
  <c r="M474" i="3"/>
  <c r="M475" i="3"/>
  <c r="M476" i="3"/>
  <c r="M477" i="3"/>
  <c r="M478" i="3"/>
  <c r="M479" i="3"/>
  <c r="M480" i="3"/>
  <c r="M481" i="3"/>
  <c r="M482" i="3"/>
  <c r="M483" i="3"/>
  <c r="M484" i="3"/>
  <c r="M485" i="3"/>
  <c r="M486" i="3"/>
  <c r="M487" i="3"/>
  <c r="M488" i="3"/>
  <c r="M489" i="3"/>
  <c r="M490" i="3"/>
  <c r="M491" i="3"/>
  <c r="M492" i="3"/>
  <c r="M493" i="3"/>
  <c r="M494" i="3"/>
  <c r="M495" i="3"/>
  <c r="M496" i="3"/>
  <c r="M497" i="3"/>
  <c r="M498" i="3"/>
  <c r="M499" i="3"/>
  <c r="M500" i="3"/>
  <c r="M501" i="3"/>
  <c r="M502" i="3"/>
  <c r="M503" i="3"/>
  <c r="M504" i="3"/>
  <c r="M505" i="3"/>
  <c r="M506" i="3"/>
  <c r="M507" i="3"/>
  <c r="M508" i="3"/>
  <c r="M509" i="3"/>
  <c r="M510" i="3"/>
  <c r="M511" i="3"/>
  <c r="M512" i="3"/>
  <c r="M513" i="3"/>
  <c r="M514" i="3"/>
  <c r="M515" i="3"/>
  <c r="M516" i="3"/>
  <c r="M517" i="3"/>
  <c r="M518" i="3"/>
  <c r="M519" i="3"/>
  <c r="M520" i="3"/>
  <c r="M521" i="3"/>
  <c r="M522" i="3"/>
  <c r="M523" i="3"/>
  <c r="M524" i="3"/>
  <c r="M525" i="3"/>
  <c r="M526" i="3"/>
  <c r="M527" i="3"/>
  <c r="M528" i="3"/>
  <c r="M529" i="3"/>
  <c r="M530" i="3"/>
  <c r="M531" i="3"/>
  <c r="M532" i="3"/>
  <c r="M533" i="3"/>
  <c r="M534" i="3"/>
  <c r="M535" i="3"/>
  <c r="M536" i="3"/>
  <c r="M537" i="3"/>
  <c r="M538" i="3"/>
  <c r="M539" i="3"/>
  <c r="M540" i="3"/>
  <c r="M541" i="3"/>
  <c r="M542" i="3"/>
  <c r="M543" i="3"/>
  <c r="M544" i="3"/>
  <c r="M545" i="3"/>
  <c r="M546" i="3"/>
  <c r="M547" i="3"/>
  <c r="M548" i="3"/>
  <c r="M549" i="3"/>
  <c r="M550" i="3"/>
  <c r="M551" i="3"/>
  <c r="M552" i="3"/>
  <c r="M553" i="3"/>
  <c r="M554" i="3"/>
  <c r="M555" i="3"/>
  <c r="M556" i="3"/>
  <c r="M557" i="3"/>
  <c r="M558" i="3"/>
  <c r="M559" i="3"/>
  <c r="M560" i="3"/>
  <c r="M561" i="3"/>
  <c r="M562" i="3"/>
  <c r="M563" i="3"/>
  <c r="M564" i="3"/>
  <c r="M565" i="3"/>
  <c r="M566" i="3"/>
  <c r="M567" i="3"/>
  <c r="M568" i="3"/>
  <c r="M569" i="3"/>
  <c r="M570" i="3"/>
  <c r="M571" i="3"/>
  <c r="M572" i="3"/>
  <c r="M573" i="3"/>
  <c r="M574" i="3"/>
  <c r="M575" i="3"/>
  <c r="M576" i="3"/>
  <c r="M577" i="3"/>
  <c r="M578" i="3"/>
  <c r="M579" i="3"/>
  <c r="M580" i="3"/>
  <c r="M581" i="3"/>
  <c r="M582" i="3"/>
  <c r="M583" i="3"/>
  <c r="M584" i="3"/>
  <c r="M585" i="3"/>
  <c r="M586" i="3"/>
  <c r="M587" i="3"/>
  <c r="M588" i="3"/>
  <c r="M589" i="3"/>
  <c r="M590" i="3"/>
  <c r="M591" i="3"/>
  <c r="M592" i="3"/>
  <c r="M593" i="3"/>
  <c r="M594" i="3"/>
  <c r="M595" i="3"/>
  <c r="M596" i="3"/>
  <c r="M597" i="3"/>
  <c r="M598" i="3"/>
  <c r="M599" i="3"/>
  <c r="M600" i="3"/>
  <c r="M601" i="3"/>
  <c r="M602" i="3"/>
  <c r="M603" i="3"/>
  <c r="M604" i="3"/>
  <c r="M605" i="3"/>
  <c r="M606" i="3"/>
  <c r="M607" i="3"/>
  <c r="M608" i="3"/>
  <c r="M609" i="3"/>
  <c r="M610" i="3"/>
  <c r="M611" i="3"/>
  <c r="M612" i="3"/>
  <c r="M613" i="3"/>
  <c r="M614" i="3"/>
  <c r="M615" i="3"/>
  <c r="M616" i="3"/>
  <c r="M617" i="3"/>
  <c r="M618" i="3"/>
  <c r="M619" i="3"/>
  <c r="M620" i="3"/>
  <c r="M621" i="3"/>
  <c r="M622" i="3"/>
  <c r="M623" i="3"/>
  <c r="M624" i="3"/>
  <c r="M625" i="3"/>
  <c r="M626" i="3"/>
  <c r="M627" i="3"/>
  <c r="M628" i="3"/>
  <c r="M629" i="3"/>
  <c r="M630" i="3"/>
  <c r="M631" i="3"/>
  <c r="M632" i="3"/>
  <c r="M633" i="3"/>
  <c r="M634" i="3"/>
  <c r="M635" i="3"/>
  <c r="M636" i="3"/>
  <c r="M637" i="3"/>
  <c r="M638" i="3"/>
  <c r="M639" i="3"/>
  <c r="M640" i="3"/>
  <c r="M641" i="3"/>
  <c r="M642" i="3"/>
  <c r="M643" i="3"/>
  <c r="M644" i="3"/>
  <c r="M645" i="3"/>
  <c r="M646" i="3"/>
  <c r="M647" i="3"/>
  <c r="M648" i="3"/>
  <c r="M649" i="3"/>
  <c r="M650" i="3"/>
  <c r="M651" i="3"/>
  <c r="M652" i="3"/>
  <c r="M653" i="3"/>
  <c r="M654" i="3"/>
  <c r="M655" i="3"/>
  <c r="M656" i="3"/>
  <c r="M657" i="3"/>
  <c r="M658" i="3"/>
  <c r="M659" i="3"/>
  <c r="M660" i="3"/>
  <c r="M661" i="3"/>
  <c r="M662" i="3"/>
  <c r="M663" i="3"/>
  <c r="M664" i="3"/>
  <c r="M665" i="3"/>
  <c r="M666" i="3"/>
  <c r="M667" i="3"/>
  <c r="M668" i="3"/>
  <c r="M669" i="3"/>
  <c r="M670" i="3"/>
  <c r="M671" i="3"/>
  <c r="M672" i="3"/>
  <c r="M673" i="3"/>
  <c r="M674" i="3"/>
  <c r="M675" i="3"/>
  <c r="M676" i="3"/>
  <c r="M677" i="3"/>
  <c r="M678" i="3"/>
  <c r="M679" i="3"/>
  <c r="M680" i="3"/>
  <c r="M681" i="3"/>
  <c r="M682" i="3"/>
  <c r="M683" i="3"/>
  <c r="M684" i="3"/>
  <c r="M685" i="3"/>
  <c r="M686" i="3"/>
  <c r="M687" i="3"/>
  <c r="M688" i="3"/>
  <c r="M689" i="3"/>
  <c r="M690" i="3"/>
  <c r="M691" i="3"/>
  <c r="M692" i="3"/>
  <c r="M693" i="3"/>
  <c r="M694" i="3"/>
  <c r="M695" i="3"/>
  <c r="M696" i="3"/>
  <c r="M697" i="3"/>
  <c r="M698" i="3"/>
  <c r="M699" i="3"/>
  <c r="M700" i="3"/>
  <c r="M701" i="3"/>
  <c r="M702" i="3"/>
  <c r="M703" i="3"/>
  <c r="M704" i="3"/>
  <c r="M705" i="3"/>
  <c r="M706" i="3"/>
  <c r="M707" i="3"/>
  <c r="M708" i="3"/>
  <c r="M709" i="3"/>
  <c r="M710" i="3"/>
  <c r="M711" i="3"/>
  <c r="M712" i="3"/>
  <c r="M713" i="3"/>
  <c r="M714" i="3"/>
  <c r="M715" i="3"/>
  <c r="M716" i="3"/>
  <c r="M717" i="3"/>
  <c r="M718" i="3"/>
  <c r="M719" i="3"/>
  <c r="M720" i="3"/>
  <c r="M721" i="3"/>
  <c r="M722" i="3"/>
  <c r="M723" i="3"/>
  <c r="M724" i="3"/>
  <c r="M725" i="3"/>
  <c r="M726" i="3"/>
  <c r="M727" i="3"/>
  <c r="M728" i="3"/>
  <c r="M729" i="3"/>
  <c r="M730" i="3"/>
  <c r="M731" i="3"/>
  <c r="M732" i="3"/>
  <c r="M733" i="3"/>
  <c r="M734" i="3"/>
  <c r="M735" i="3"/>
  <c r="M736" i="3"/>
  <c r="M737" i="3"/>
  <c r="M738" i="3"/>
  <c r="M739" i="3"/>
  <c r="M740" i="3"/>
  <c r="M741" i="3"/>
  <c r="M742" i="3"/>
  <c r="M743" i="3"/>
  <c r="M744" i="3"/>
  <c r="M745" i="3"/>
  <c r="M746" i="3"/>
  <c r="M747" i="3"/>
  <c r="M748" i="3"/>
  <c r="M749" i="3"/>
  <c r="M750" i="3"/>
  <c r="M751" i="3"/>
  <c r="M752" i="3"/>
  <c r="M753" i="3"/>
  <c r="M754" i="3"/>
  <c r="M755" i="3"/>
  <c r="M756" i="3"/>
  <c r="M757" i="3"/>
  <c r="M758" i="3"/>
  <c r="M759" i="3"/>
  <c r="M760" i="3"/>
  <c r="M761" i="3"/>
  <c r="M762" i="3"/>
  <c r="M763" i="3"/>
  <c r="M764" i="3"/>
  <c r="M765" i="3"/>
  <c r="M766" i="3"/>
  <c r="M767" i="3"/>
  <c r="M768" i="3"/>
  <c r="M769" i="3"/>
  <c r="M770" i="3"/>
  <c r="M771" i="3"/>
  <c r="M3" i="3"/>
  <c r="M4" i="3"/>
  <c r="M5" i="3"/>
  <c r="M6" i="3"/>
  <c r="M7" i="3"/>
  <c r="M8" i="3"/>
  <c r="M9" i="3"/>
  <c r="M10" i="3"/>
  <c r="M11" i="3"/>
  <c r="M12" i="3"/>
  <c r="M13" i="3"/>
  <c r="M2" i="3"/>
  <c r="C3" i="3" l="1"/>
  <c r="C4" i="3"/>
  <c r="C5" i="3"/>
  <c r="C6" i="3"/>
  <c r="C7" i="3"/>
  <c r="C8" i="3"/>
  <c r="C9" i="3"/>
  <c r="C10" i="3"/>
  <c r="C11" i="3"/>
  <c r="C12" i="3"/>
  <c r="C13" i="3"/>
  <c r="C14" i="3"/>
  <c r="C15" i="3"/>
  <c r="C16" i="3"/>
  <c r="C17" i="3"/>
  <c r="C18" i="3"/>
  <c r="C19" i="3"/>
  <c r="C20" i="3"/>
  <c r="C21" i="3"/>
  <c r="C22" i="3"/>
  <c r="C23" i="3"/>
  <c r="C24" i="3"/>
  <c r="C25" i="3"/>
  <c r="C26" i="3"/>
  <c r="C27" i="3"/>
  <c r="C28" i="3"/>
  <c r="C29" i="3"/>
  <c r="C30" i="3"/>
  <c r="C31" i="3"/>
  <c r="C32" i="3"/>
  <c r="C33" i="3"/>
  <c r="C34" i="3"/>
  <c r="C35" i="3"/>
  <c r="C36" i="3"/>
  <c r="C37" i="3"/>
  <c r="C38" i="3"/>
  <c r="C39" i="3"/>
  <c r="C40" i="3"/>
  <c r="C41" i="3"/>
  <c r="C42" i="3"/>
  <c r="C43" i="3"/>
  <c r="C44" i="3"/>
  <c r="C45" i="3"/>
  <c r="C46" i="3"/>
  <c r="C47" i="3"/>
  <c r="C48" i="3"/>
  <c r="C49" i="3"/>
  <c r="C50" i="3"/>
  <c r="C51" i="3"/>
  <c r="C52" i="3"/>
  <c r="C53" i="3"/>
  <c r="C54" i="3"/>
  <c r="C55" i="3"/>
  <c r="C56" i="3"/>
  <c r="C57" i="3"/>
  <c r="C58" i="3"/>
  <c r="C59" i="3"/>
  <c r="C60" i="3"/>
  <c r="C61" i="3"/>
  <c r="C62" i="3"/>
  <c r="C63" i="3"/>
  <c r="C64" i="3"/>
  <c r="C65" i="3"/>
  <c r="C66" i="3"/>
  <c r="C67" i="3"/>
  <c r="C68" i="3"/>
  <c r="C69" i="3"/>
  <c r="C70" i="3"/>
  <c r="C71" i="3"/>
  <c r="C72" i="3"/>
  <c r="C73" i="3"/>
  <c r="C74" i="3"/>
  <c r="C75" i="3"/>
  <c r="C76" i="3"/>
  <c r="C77" i="3"/>
  <c r="C78" i="3"/>
  <c r="C79" i="3"/>
  <c r="C80" i="3"/>
  <c r="C81" i="3"/>
  <c r="C82" i="3"/>
  <c r="C83" i="3"/>
  <c r="C84" i="3"/>
  <c r="C85" i="3"/>
  <c r="C86" i="3"/>
  <c r="C87" i="3"/>
  <c r="C88" i="3"/>
  <c r="C89" i="3"/>
  <c r="C90" i="3"/>
  <c r="C91" i="3"/>
  <c r="C92" i="3"/>
  <c r="C93" i="3"/>
  <c r="C94" i="3"/>
  <c r="C95" i="3"/>
  <c r="C96" i="3"/>
  <c r="C97" i="3"/>
  <c r="C98" i="3"/>
  <c r="C99" i="3"/>
  <c r="C100" i="3"/>
  <c r="C101" i="3"/>
  <c r="C102" i="3"/>
  <c r="C103" i="3"/>
  <c r="C104" i="3"/>
  <c r="C105" i="3"/>
  <c r="C106" i="3"/>
  <c r="C107" i="3"/>
  <c r="C108" i="3"/>
  <c r="C109" i="3"/>
  <c r="C110" i="3"/>
  <c r="C111" i="3"/>
  <c r="C112" i="3"/>
  <c r="C113" i="3"/>
  <c r="C114" i="3"/>
  <c r="C115" i="3"/>
  <c r="C116" i="3"/>
  <c r="C117" i="3"/>
  <c r="C118" i="3"/>
  <c r="C119" i="3"/>
  <c r="C120" i="3"/>
  <c r="C121" i="3"/>
  <c r="C122" i="3"/>
  <c r="C123" i="3"/>
  <c r="C124" i="3"/>
  <c r="C125" i="3"/>
  <c r="C126" i="3"/>
  <c r="C127" i="3"/>
  <c r="C128" i="3"/>
  <c r="C129" i="3"/>
  <c r="C130" i="3"/>
  <c r="C131" i="3"/>
  <c r="C132" i="3"/>
  <c r="C133" i="3"/>
  <c r="C134" i="3"/>
  <c r="C135" i="3"/>
  <c r="C136" i="3"/>
  <c r="C137" i="3"/>
  <c r="C138" i="3"/>
  <c r="C139" i="3"/>
  <c r="C140" i="3"/>
  <c r="C141" i="3"/>
  <c r="C142" i="3"/>
  <c r="C143" i="3"/>
  <c r="C144" i="3"/>
  <c r="C145" i="3"/>
  <c r="C146" i="3"/>
  <c r="C147" i="3"/>
  <c r="C148" i="3"/>
  <c r="C149" i="3"/>
  <c r="C150" i="3"/>
  <c r="C151" i="3"/>
  <c r="C152" i="3"/>
  <c r="C153" i="3"/>
  <c r="C154" i="3"/>
  <c r="C155" i="3"/>
  <c r="C156" i="3"/>
  <c r="C157" i="3"/>
  <c r="C158" i="3"/>
  <c r="C159" i="3"/>
  <c r="C160" i="3"/>
  <c r="C161" i="3"/>
  <c r="C162" i="3"/>
  <c r="C163" i="3"/>
  <c r="C164" i="3"/>
  <c r="C165" i="3"/>
  <c r="C166" i="3"/>
  <c r="C167" i="3"/>
  <c r="C168" i="3"/>
  <c r="C169" i="3"/>
  <c r="C170" i="3"/>
  <c r="C171" i="3"/>
  <c r="C172" i="3"/>
  <c r="C173" i="3"/>
  <c r="C174" i="3"/>
  <c r="C175" i="3"/>
  <c r="C176" i="3"/>
  <c r="C177" i="3"/>
  <c r="C178" i="3"/>
  <c r="C179" i="3"/>
  <c r="C180" i="3"/>
  <c r="C181" i="3"/>
  <c r="C182" i="3"/>
  <c r="C183" i="3"/>
  <c r="C184" i="3"/>
  <c r="C185" i="3"/>
  <c r="C186" i="3"/>
  <c r="C187" i="3"/>
  <c r="C188" i="3"/>
  <c r="C189" i="3"/>
  <c r="C190" i="3"/>
  <c r="C191" i="3"/>
  <c r="C192" i="3"/>
  <c r="C193" i="3"/>
  <c r="C194" i="3"/>
  <c r="C195" i="3"/>
  <c r="C196" i="3"/>
  <c r="C197" i="3"/>
  <c r="C198" i="3"/>
  <c r="C199" i="3"/>
  <c r="C200" i="3"/>
  <c r="C201" i="3"/>
  <c r="C202" i="3"/>
  <c r="C203" i="3"/>
  <c r="C204" i="3"/>
  <c r="C205" i="3"/>
  <c r="C206" i="3"/>
  <c r="C207" i="3"/>
  <c r="C208" i="3"/>
  <c r="C209" i="3"/>
  <c r="C210" i="3"/>
  <c r="C211" i="3"/>
  <c r="C212" i="3"/>
  <c r="C213" i="3"/>
  <c r="C214" i="3"/>
  <c r="C215" i="3"/>
  <c r="C216" i="3"/>
  <c r="C217" i="3"/>
  <c r="C218" i="3"/>
  <c r="C219" i="3"/>
  <c r="C220" i="3"/>
  <c r="C221" i="3"/>
  <c r="C222" i="3"/>
  <c r="C223" i="3"/>
  <c r="C224" i="3"/>
  <c r="C225" i="3"/>
  <c r="C226" i="3"/>
  <c r="C227" i="3"/>
  <c r="C228" i="3"/>
  <c r="C229" i="3"/>
  <c r="C230" i="3"/>
  <c r="C231" i="3"/>
  <c r="C232" i="3"/>
  <c r="C233" i="3"/>
  <c r="C234" i="3"/>
  <c r="C235" i="3"/>
  <c r="C236" i="3"/>
  <c r="C237" i="3"/>
  <c r="C238" i="3"/>
  <c r="C239" i="3"/>
  <c r="C240" i="3"/>
  <c r="C241" i="3"/>
  <c r="C242" i="3"/>
  <c r="C243" i="3"/>
  <c r="C244" i="3"/>
  <c r="C245" i="3"/>
  <c r="C246" i="3"/>
  <c r="C247" i="3"/>
  <c r="C248" i="3"/>
  <c r="C249" i="3"/>
  <c r="C250" i="3"/>
  <c r="C251" i="3"/>
  <c r="C252" i="3"/>
  <c r="C253" i="3"/>
  <c r="C254" i="3"/>
  <c r="C255" i="3"/>
  <c r="C256" i="3"/>
  <c r="C257" i="3"/>
  <c r="C258" i="3"/>
  <c r="C259" i="3"/>
  <c r="C260" i="3"/>
  <c r="C261" i="3"/>
  <c r="C262" i="3"/>
  <c r="C263" i="3"/>
  <c r="C264" i="3"/>
  <c r="C265" i="3"/>
  <c r="C266" i="3"/>
  <c r="C267" i="3"/>
  <c r="C268" i="3"/>
  <c r="C269" i="3"/>
  <c r="C270" i="3"/>
  <c r="C271" i="3"/>
  <c r="C272" i="3"/>
  <c r="C273" i="3"/>
  <c r="C274" i="3"/>
  <c r="C275" i="3"/>
  <c r="C276" i="3"/>
  <c r="C277" i="3"/>
  <c r="C278" i="3"/>
  <c r="C279" i="3"/>
  <c r="C280" i="3"/>
  <c r="C281" i="3"/>
  <c r="C282" i="3"/>
  <c r="C283" i="3"/>
  <c r="C284" i="3"/>
  <c r="C285" i="3"/>
  <c r="C286" i="3"/>
  <c r="C287" i="3"/>
  <c r="C288" i="3"/>
  <c r="C289" i="3"/>
  <c r="C290" i="3"/>
  <c r="C291" i="3"/>
  <c r="C292" i="3"/>
  <c r="C293" i="3"/>
  <c r="C294" i="3"/>
  <c r="C295" i="3"/>
  <c r="C296" i="3"/>
  <c r="C297" i="3"/>
  <c r="C298" i="3"/>
  <c r="C299" i="3"/>
  <c r="C300" i="3"/>
  <c r="C301" i="3"/>
  <c r="C302" i="3"/>
  <c r="C303" i="3"/>
  <c r="C304" i="3"/>
  <c r="C305" i="3"/>
  <c r="C306" i="3"/>
  <c r="C307" i="3"/>
  <c r="C308" i="3"/>
  <c r="C309" i="3"/>
  <c r="C310" i="3"/>
  <c r="C311" i="3"/>
  <c r="C312" i="3"/>
  <c r="C313" i="3"/>
  <c r="C314" i="3"/>
  <c r="C315" i="3"/>
  <c r="C316" i="3"/>
  <c r="C317" i="3"/>
  <c r="C318" i="3"/>
  <c r="C319" i="3"/>
  <c r="C320" i="3"/>
  <c r="C321" i="3"/>
  <c r="C322" i="3"/>
  <c r="C323" i="3"/>
  <c r="C324" i="3"/>
  <c r="C325" i="3"/>
  <c r="C326" i="3"/>
  <c r="C327" i="3"/>
  <c r="C328" i="3"/>
  <c r="C329" i="3"/>
  <c r="C330" i="3"/>
  <c r="C331" i="3"/>
  <c r="C332" i="3"/>
  <c r="C333" i="3"/>
  <c r="C334" i="3"/>
  <c r="C335" i="3"/>
  <c r="C336" i="3"/>
  <c r="C337" i="3"/>
  <c r="C338" i="3"/>
  <c r="C339" i="3"/>
  <c r="C340" i="3"/>
  <c r="C341" i="3"/>
  <c r="C342" i="3"/>
  <c r="C343" i="3"/>
  <c r="C344" i="3"/>
  <c r="C345" i="3"/>
  <c r="C346" i="3"/>
  <c r="C347" i="3"/>
  <c r="C348" i="3"/>
  <c r="C349" i="3"/>
  <c r="C350" i="3"/>
  <c r="C351" i="3"/>
  <c r="C352" i="3"/>
  <c r="C353" i="3"/>
  <c r="C354" i="3"/>
  <c r="C355" i="3"/>
  <c r="C356" i="3"/>
  <c r="C357" i="3"/>
  <c r="C358" i="3"/>
  <c r="C359" i="3"/>
  <c r="C360" i="3"/>
  <c r="C361" i="3"/>
  <c r="C362" i="3"/>
  <c r="C363" i="3"/>
  <c r="C364" i="3"/>
  <c r="C365" i="3"/>
  <c r="C366" i="3"/>
  <c r="C367" i="3"/>
  <c r="C368" i="3"/>
  <c r="C369" i="3"/>
  <c r="C370" i="3"/>
  <c r="C371" i="3"/>
  <c r="C372" i="3"/>
  <c r="C373" i="3"/>
  <c r="C374" i="3"/>
  <c r="C375" i="3"/>
  <c r="C376" i="3"/>
  <c r="C377" i="3"/>
  <c r="C378" i="3"/>
  <c r="C379" i="3"/>
  <c r="C380" i="3"/>
  <c r="C381" i="3"/>
  <c r="C382" i="3"/>
  <c r="C383" i="3"/>
  <c r="C384" i="3"/>
  <c r="C385" i="3"/>
  <c r="C386" i="3"/>
  <c r="C387" i="3"/>
  <c r="C388" i="3"/>
  <c r="C389" i="3"/>
  <c r="C390" i="3"/>
  <c r="C391" i="3"/>
  <c r="C392" i="3"/>
  <c r="C393" i="3"/>
  <c r="C394" i="3"/>
  <c r="C395" i="3"/>
  <c r="C396" i="3"/>
  <c r="C397" i="3"/>
  <c r="C398" i="3"/>
  <c r="C399" i="3"/>
  <c r="C400" i="3"/>
  <c r="C401" i="3"/>
  <c r="C402" i="3"/>
  <c r="C403" i="3"/>
  <c r="C404" i="3"/>
  <c r="C405" i="3"/>
  <c r="C406" i="3"/>
  <c r="C407" i="3"/>
  <c r="C408" i="3"/>
  <c r="C409" i="3"/>
  <c r="C410" i="3"/>
  <c r="C411" i="3"/>
  <c r="C412" i="3"/>
  <c r="C413" i="3"/>
  <c r="C414" i="3"/>
  <c r="C415" i="3"/>
  <c r="C416" i="3"/>
  <c r="C417" i="3"/>
  <c r="C418" i="3"/>
  <c r="C419" i="3"/>
  <c r="C420" i="3"/>
  <c r="C421" i="3"/>
  <c r="C422" i="3"/>
  <c r="C423" i="3"/>
  <c r="C424" i="3"/>
  <c r="C425" i="3"/>
  <c r="C426" i="3"/>
  <c r="C427" i="3"/>
  <c r="C428" i="3"/>
  <c r="C429" i="3"/>
  <c r="C430" i="3"/>
  <c r="C431" i="3"/>
  <c r="C432" i="3"/>
  <c r="C433" i="3"/>
  <c r="C434" i="3"/>
  <c r="C435" i="3"/>
  <c r="C436" i="3"/>
  <c r="C437" i="3"/>
  <c r="C438" i="3"/>
  <c r="C439" i="3"/>
  <c r="C440" i="3"/>
  <c r="C441" i="3"/>
  <c r="C442" i="3"/>
  <c r="C443" i="3"/>
  <c r="C444" i="3"/>
  <c r="C445" i="3"/>
  <c r="C446" i="3"/>
  <c r="C447" i="3"/>
  <c r="C448" i="3"/>
  <c r="C449" i="3"/>
  <c r="C450" i="3"/>
  <c r="C451" i="3"/>
  <c r="C452" i="3"/>
  <c r="C453" i="3"/>
  <c r="C454" i="3"/>
  <c r="C455" i="3"/>
  <c r="C456" i="3"/>
  <c r="C457" i="3"/>
  <c r="C458" i="3"/>
  <c r="C459" i="3"/>
  <c r="C460" i="3"/>
  <c r="C461" i="3"/>
  <c r="C462" i="3"/>
  <c r="C463" i="3"/>
  <c r="C464" i="3"/>
  <c r="C465" i="3"/>
  <c r="C466" i="3"/>
  <c r="C467" i="3"/>
  <c r="C468" i="3"/>
  <c r="C469" i="3"/>
  <c r="C470" i="3"/>
  <c r="C471" i="3"/>
  <c r="C472" i="3"/>
  <c r="C473" i="3"/>
  <c r="C474" i="3"/>
  <c r="C475" i="3"/>
  <c r="C476" i="3"/>
  <c r="C477" i="3"/>
  <c r="C478" i="3"/>
  <c r="C479" i="3"/>
  <c r="C480" i="3"/>
  <c r="C481" i="3"/>
  <c r="C482" i="3"/>
  <c r="C483" i="3"/>
  <c r="C484" i="3"/>
  <c r="C485" i="3"/>
  <c r="C486" i="3"/>
  <c r="C487" i="3"/>
  <c r="C488" i="3"/>
  <c r="C489" i="3"/>
  <c r="C490" i="3"/>
  <c r="C491" i="3"/>
  <c r="C492" i="3"/>
  <c r="C493" i="3"/>
  <c r="C494" i="3"/>
  <c r="C495" i="3"/>
  <c r="C496" i="3"/>
  <c r="C497" i="3"/>
  <c r="C498" i="3"/>
  <c r="C499" i="3"/>
  <c r="C500" i="3"/>
  <c r="C501" i="3"/>
  <c r="C502" i="3"/>
  <c r="C503" i="3"/>
  <c r="C504" i="3"/>
  <c r="C505" i="3"/>
  <c r="C506" i="3"/>
  <c r="C507" i="3"/>
  <c r="C508" i="3"/>
  <c r="C509" i="3"/>
  <c r="C510" i="3"/>
  <c r="C511" i="3"/>
  <c r="C512" i="3"/>
  <c r="C513" i="3"/>
  <c r="C514" i="3"/>
  <c r="C515" i="3"/>
  <c r="C516" i="3"/>
  <c r="C517" i="3"/>
  <c r="C518" i="3"/>
  <c r="C519" i="3"/>
  <c r="C520" i="3"/>
  <c r="C521" i="3"/>
  <c r="C522" i="3"/>
  <c r="C523" i="3"/>
  <c r="C524" i="3"/>
  <c r="C525" i="3"/>
  <c r="C526" i="3"/>
  <c r="C527" i="3"/>
  <c r="C528" i="3"/>
  <c r="C529" i="3"/>
  <c r="C530" i="3"/>
  <c r="C531" i="3"/>
  <c r="C532" i="3"/>
  <c r="C533" i="3"/>
  <c r="C534" i="3"/>
  <c r="C535" i="3"/>
  <c r="C536" i="3"/>
  <c r="C537" i="3"/>
  <c r="C538" i="3"/>
  <c r="C539" i="3"/>
  <c r="C540" i="3"/>
  <c r="C541" i="3"/>
  <c r="C542" i="3"/>
  <c r="C543" i="3"/>
  <c r="C544" i="3"/>
  <c r="C545" i="3"/>
  <c r="C546" i="3"/>
  <c r="C547" i="3"/>
  <c r="C548" i="3"/>
  <c r="C549" i="3"/>
  <c r="C550" i="3"/>
  <c r="C551" i="3"/>
  <c r="C552" i="3"/>
  <c r="C553" i="3"/>
  <c r="C554" i="3"/>
  <c r="C555" i="3"/>
  <c r="C556" i="3"/>
  <c r="C557" i="3"/>
  <c r="C558" i="3"/>
  <c r="C559" i="3"/>
  <c r="C560" i="3"/>
  <c r="C561" i="3"/>
  <c r="C562" i="3"/>
  <c r="C563" i="3"/>
  <c r="C564" i="3"/>
  <c r="C565" i="3"/>
  <c r="C566" i="3"/>
  <c r="C567" i="3"/>
  <c r="C568" i="3"/>
  <c r="C569" i="3"/>
  <c r="C570" i="3"/>
  <c r="C571" i="3"/>
  <c r="C572" i="3"/>
  <c r="C573" i="3"/>
  <c r="C574" i="3"/>
  <c r="C575" i="3"/>
  <c r="C576" i="3"/>
  <c r="C577" i="3"/>
  <c r="C578" i="3"/>
  <c r="C579" i="3"/>
  <c r="C580" i="3"/>
  <c r="C581" i="3"/>
  <c r="C582" i="3"/>
  <c r="C583" i="3"/>
  <c r="C584" i="3"/>
  <c r="C585" i="3"/>
  <c r="C586" i="3"/>
  <c r="C587" i="3"/>
  <c r="C588" i="3"/>
  <c r="C589" i="3"/>
  <c r="C590" i="3"/>
  <c r="C591" i="3"/>
  <c r="C592" i="3"/>
  <c r="C593" i="3"/>
  <c r="C594" i="3"/>
  <c r="C595" i="3"/>
  <c r="C596" i="3"/>
  <c r="C597" i="3"/>
  <c r="C598" i="3"/>
  <c r="C599" i="3"/>
  <c r="C600" i="3"/>
  <c r="C601" i="3"/>
  <c r="C602" i="3"/>
  <c r="C603" i="3"/>
  <c r="C604" i="3"/>
  <c r="C605" i="3"/>
  <c r="C606" i="3"/>
  <c r="C607" i="3"/>
  <c r="C608" i="3"/>
  <c r="C609" i="3"/>
  <c r="C610" i="3"/>
  <c r="C611" i="3"/>
  <c r="C612" i="3"/>
  <c r="C613" i="3"/>
  <c r="C614" i="3"/>
  <c r="C615" i="3"/>
  <c r="C616" i="3"/>
  <c r="C617" i="3"/>
  <c r="C618" i="3"/>
  <c r="C619" i="3"/>
  <c r="C620" i="3"/>
  <c r="C621" i="3"/>
  <c r="C622" i="3"/>
  <c r="C623" i="3"/>
  <c r="C624" i="3"/>
  <c r="C625" i="3"/>
  <c r="C626" i="3"/>
  <c r="C627" i="3"/>
  <c r="C628" i="3"/>
  <c r="C629" i="3"/>
  <c r="C630" i="3"/>
  <c r="C631" i="3"/>
  <c r="C632" i="3"/>
  <c r="C633" i="3"/>
  <c r="C634" i="3"/>
  <c r="C635" i="3"/>
  <c r="C636" i="3"/>
  <c r="C637" i="3"/>
  <c r="C638" i="3"/>
  <c r="C639" i="3"/>
  <c r="C640" i="3"/>
  <c r="C641" i="3"/>
  <c r="C642" i="3"/>
  <c r="C643" i="3"/>
  <c r="C644" i="3"/>
  <c r="C645" i="3"/>
  <c r="C646" i="3"/>
  <c r="C647" i="3"/>
  <c r="C648" i="3"/>
  <c r="C649" i="3"/>
  <c r="C650" i="3"/>
  <c r="C651" i="3"/>
  <c r="C652" i="3"/>
  <c r="C653" i="3"/>
  <c r="C654" i="3"/>
  <c r="C655" i="3"/>
  <c r="C656" i="3"/>
  <c r="C657" i="3"/>
  <c r="C658" i="3"/>
  <c r="C659" i="3"/>
  <c r="C660" i="3"/>
  <c r="C661" i="3"/>
  <c r="C662" i="3"/>
  <c r="C663" i="3"/>
  <c r="C664" i="3"/>
  <c r="C665" i="3"/>
  <c r="C666" i="3"/>
  <c r="C667" i="3"/>
  <c r="C668" i="3"/>
  <c r="C669" i="3"/>
  <c r="C670" i="3"/>
  <c r="C671" i="3"/>
  <c r="C672" i="3"/>
  <c r="C673" i="3"/>
  <c r="C674" i="3"/>
  <c r="C675" i="3"/>
  <c r="C676" i="3"/>
  <c r="C677" i="3"/>
  <c r="C678" i="3"/>
  <c r="C679" i="3"/>
  <c r="C680" i="3"/>
  <c r="C681" i="3"/>
  <c r="C682" i="3"/>
  <c r="C683" i="3"/>
  <c r="C684" i="3"/>
  <c r="C685" i="3"/>
  <c r="C686" i="3"/>
  <c r="C687" i="3"/>
  <c r="C688" i="3"/>
  <c r="C689" i="3"/>
  <c r="C690" i="3"/>
  <c r="C691" i="3"/>
  <c r="C692" i="3"/>
  <c r="C693" i="3"/>
  <c r="C694" i="3"/>
  <c r="C695" i="3"/>
  <c r="C696" i="3"/>
  <c r="C697" i="3"/>
  <c r="C698" i="3"/>
  <c r="C699" i="3"/>
  <c r="C700" i="3"/>
  <c r="C701" i="3"/>
  <c r="C702" i="3"/>
  <c r="C703" i="3"/>
  <c r="C704" i="3"/>
  <c r="C705" i="3"/>
  <c r="C706" i="3"/>
  <c r="C707" i="3"/>
  <c r="C708" i="3"/>
  <c r="C709" i="3"/>
  <c r="C710" i="3"/>
  <c r="C711" i="3"/>
  <c r="C712" i="3"/>
  <c r="C713" i="3"/>
  <c r="C714" i="3"/>
  <c r="C715" i="3"/>
  <c r="C716" i="3"/>
  <c r="C717" i="3"/>
  <c r="C718" i="3"/>
  <c r="C719" i="3"/>
  <c r="C720" i="3"/>
  <c r="C721" i="3"/>
  <c r="C722" i="3"/>
  <c r="C723" i="3"/>
  <c r="C724" i="3"/>
  <c r="C725" i="3"/>
  <c r="C726" i="3"/>
  <c r="C727" i="3"/>
  <c r="C728" i="3"/>
  <c r="C729" i="3"/>
  <c r="C730" i="3"/>
  <c r="C731" i="3"/>
  <c r="C732" i="3"/>
  <c r="C733" i="3"/>
  <c r="C734" i="3"/>
  <c r="C735" i="3"/>
  <c r="C736" i="3"/>
  <c r="C737" i="3"/>
  <c r="C738" i="3"/>
  <c r="C739" i="3"/>
  <c r="C740" i="3"/>
  <c r="C741" i="3"/>
  <c r="C742" i="3"/>
  <c r="C743" i="3"/>
  <c r="C744" i="3"/>
  <c r="C745" i="3"/>
  <c r="C746" i="3"/>
  <c r="C747" i="3"/>
  <c r="C748" i="3"/>
  <c r="C749" i="3"/>
  <c r="C750" i="3"/>
  <c r="C751" i="3"/>
  <c r="C752" i="3"/>
  <c r="C753" i="3"/>
  <c r="C754" i="3"/>
  <c r="C755" i="3"/>
  <c r="C756" i="3"/>
  <c r="C757" i="3"/>
  <c r="C758" i="3"/>
  <c r="C759" i="3"/>
  <c r="C760" i="3"/>
  <c r="C761" i="3"/>
  <c r="C762" i="3"/>
  <c r="C763" i="3"/>
  <c r="C764" i="3"/>
  <c r="C765" i="3"/>
  <c r="C766" i="3"/>
  <c r="C767" i="3"/>
  <c r="C768" i="3"/>
  <c r="C769" i="3"/>
  <c r="C770" i="3"/>
  <c r="C771" i="3"/>
  <c r="C772" i="3"/>
  <c r="C773" i="3"/>
  <c r="C774" i="3"/>
  <c r="C775" i="3"/>
  <c r="C776" i="3"/>
  <c r="C777" i="3"/>
  <c r="C778" i="3"/>
  <c r="C779" i="3"/>
  <c r="C780" i="3"/>
  <c r="C781" i="3"/>
  <c r="C782" i="3"/>
  <c r="C783" i="3"/>
  <c r="C784" i="3"/>
  <c r="C785" i="3"/>
  <c r="C786" i="3"/>
  <c r="C787" i="3"/>
  <c r="C788" i="3"/>
  <c r="C789" i="3"/>
  <c r="C790" i="3"/>
  <c r="C791" i="3"/>
  <c r="C792" i="3"/>
  <c r="C793" i="3"/>
  <c r="C794" i="3"/>
  <c r="C795" i="3"/>
  <c r="C796" i="3"/>
  <c r="C797" i="3"/>
  <c r="C798" i="3"/>
  <c r="C799" i="3"/>
  <c r="C800" i="3"/>
  <c r="C801" i="3"/>
  <c r="C802" i="3"/>
  <c r="C803" i="3"/>
  <c r="C804" i="3"/>
  <c r="C805" i="3"/>
  <c r="C806" i="3"/>
  <c r="C807" i="3"/>
  <c r="C808" i="3"/>
  <c r="C809" i="3"/>
  <c r="C810" i="3"/>
  <c r="C811" i="3"/>
  <c r="C812" i="3"/>
  <c r="C813" i="3"/>
  <c r="C814" i="3"/>
  <c r="C815" i="3"/>
  <c r="C816" i="3"/>
  <c r="C817" i="3"/>
  <c r="C818" i="3"/>
  <c r="C2" i="3"/>
  <c r="C1" i="3" l="1"/>
  <c r="K453" i="2"/>
  <c r="K454" i="2"/>
  <c r="K455" i="2"/>
  <c r="K456" i="2"/>
  <c r="K457" i="2"/>
  <c r="K458" i="2"/>
  <c r="K459" i="2"/>
  <c r="K460" i="2"/>
  <c r="K461" i="2"/>
  <c r="K462" i="2"/>
  <c r="K463" i="2"/>
  <c r="K464" i="2"/>
  <c r="K465" i="2"/>
  <c r="K466" i="2"/>
  <c r="K467" i="2"/>
  <c r="K468" i="2"/>
  <c r="K469" i="2"/>
  <c r="K470" i="2"/>
  <c r="K471" i="2"/>
  <c r="K472" i="2"/>
  <c r="K473" i="2"/>
  <c r="K474" i="2"/>
  <c r="K475" i="2"/>
  <c r="K476" i="2"/>
  <c r="K477" i="2"/>
  <c r="K478" i="2"/>
  <c r="K479" i="2"/>
  <c r="K480" i="2"/>
  <c r="K481" i="2"/>
  <c r="K482" i="2"/>
  <c r="K483" i="2"/>
  <c r="K484" i="2"/>
  <c r="K485" i="2"/>
  <c r="K486" i="2"/>
  <c r="K487" i="2"/>
  <c r="K488" i="2"/>
  <c r="K489" i="2"/>
  <c r="K490" i="2"/>
  <c r="K491" i="2"/>
  <c r="K492" i="2"/>
  <c r="K493" i="2"/>
  <c r="K494" i="2"/>
  <c r="K495" i="2"/>
  <c r="K496" i="2"/>
  <c r="K497" i="2"/>
  <c r="K498" i="2"/>
  <c r="K499" i="2"/>
  <c r="K500" i="2"/>
  <c r="K501" i="2"/>
  <c r="K502" i="2"/>
  <c r="K503" i="2"/>
  <c r="K504" i="2"/>
  <c r="K505" i="2"/>
  <c r="K506" i="2"/>
  <c r="K507" i="2"/>
  <c r="K508" i="2"/>
  <c r="K509" i="2"/>
  <c r="K510" i="2"/>
  <c r="K511" i="2"/>
  <c r="K512" i="2"/>
  <c r="K513" i="2"/>
  <c r="K514" i="2"/>
  <c r="K515" i="2"/>
  <c r="K516" i="2"/>
  <c r="K517" i="2"/>
  <c r="K518" i="2"/>
  <c r="K519" i="2"/>
  <c r="K520" i="2"/>
  <c r="K521" i="2"/>
  <c r="K522" i="2"/>
  <c r="K523" i="2"/>
  <c r="K524" i="2"/>
  <c r="K525" i="2"/>
  <c r="K526" i="2"/>
  <c r="K527" i="2"/>
  <c r="K528" i="2"/>
  <c r="K529" i="2"/>
  <c r="K530" i="2"/>
  <c r="K531" i="2"/>
  <c r="K532" i="2"/>
  <c r="K533" i="2"/>
  <c r="K534" i="2"/>
  <c r="K535" i="2"/>
  <c r="K536" i="2"/>
  <c r="K537" i="2"/>
  <c r="K538" i="2"/>
  <c r="K539" i="2"/>
  <c r="K540" i="2"/>
  <c r="K541" i="2"/>
  <c r="K542" i="2"/>
  <c r="K543" i="2"/>
  <c r="K544" i="2"/>
  <c r="K545" i="2"/>
  <c r="K546" i="2"/>
  <c r="K547" i="2"/>
  <c r="K548" i="2"/>
  <c r="K549" i="2"/>
  <c r="K550" i="2"/>
  <c r="K551" i="2"/>
  <c r="K552" i="2"/>
  <c r="K553" i="2"/>
  <c r="K554" i="2"/>
  <c r="K555" i="2"/>
  <c r="K556" i="2"/>
  <c r="K557" i="2"/>
  <c r="K558" i="2"/>
  <c r="K559" i="2"/>
  <c r="K560" i="2"/>
  <c r="K561" i="2"/>
  <c r="K562" i="2"/>
  <c r="K563" i="2"/>
  <c r="K564" i="2"/>
  <c r="K565" i="2"/>
  <c r="K566" i="2"/>
  <c r="K567" i="2"/>
  <c r="K568" i="2"/>
  <c r="K569" i="2"/>
  <c r="K570" i="2"/>
  <c r="K571" i="2"/>
  <c r="K572" i="2"/>
  <c r="K573" i="2"/>
  <c r="K574" i="2"/>
  <c r="K575" i="2"/>
  <c r="K576" i="2"/>
  <c r="K577" i="2"/>
  <c r="K578" i="2"/>
  <c r="K579" i="2"/>
  <c r="K580" i="2"/>
  <c r="K581" i="2"/>
  <c r="K582" i="2"/>
  <c r="K583" i="2"/>
  <c r="K584" i="2"/>
  <c r="K585" i="2"/>
  <c r="K586" i="2"/>
  <c r="K587" i="2"/>
  <c r="K588" i="2"/>
  <c r="K589" i="2"/>
  <c r="K590" i="2"/>
  <c r="K591" i="2"/>
  <c r="K592" i="2"/>
  <c r="K593" i="2"/>
  <c r="K594" i="2"/>
  <c r="K595" i="2"/>
  <c r="K596" i="2"/>
  <c r="K597" i="2"/>
  <c r="K598" i="2"/>
  <c r="K599" i="2"/>
  <c r="K600" i="2"/>
  <c r="K601" i="2"/>
  <c r="K602" i="2"/>
  <c r="K603" i="2"/>
  <c r="K604" i="2"/>
  <c r="K605" i="2"/>
  <c r="K606" i="2"/>
  <c r="K607" i="2"/>
  <c r="K608" i="2"/>
  <c r="K609" i="2"/>
  <c r="K610" i="2"/>
  <c r="K611" i="2"/>
  <c r="K612" i="2"/>
  <c r="K613" i="2"/>
  <c r="K614" i="2"/>
  <c r="K615" i="2"/>
  <c r="K616" i="2"/>
  <c r="K617" i="2"/>
  <c r="K618" i="2"/>
  <c r="K619" i="2"/>
  <c r="K620" i="2"/>
  <c r="K621" i="2"/>
  <c r="K622" i="2"/>
  <c r="K623" i="2"/>
  <c r="K624" i="2"/>
  <c r="K625" i="2"/>
  <c r="K626" i="2"/>
  <c r="K627" i="2"/>
  <c r="K628" i="2"/>
  <c r="K629" i="2"/>
  <c r="K630" i="2"/>
  <c r="K631" i="2"/>
  <c r="K632" i="2"/>
  <c r="K633" i="2"/>
  <c r="K634" i="2"/>
  <c r="K635" i="2"/>
  <c r="K636" i="2"/>
  <c r="K637" i="2"/>
  <c r="K638" i="2"/>
  <c r="K639" i="2"/>
  <c r="K640" i="2"/>
  <c r="K641" i="2"/>
  <c r="K642" i="2"/>
  <c r="K643" i="2"/>
  <c r="K644" i="2"/>
  <c r="K645" i="2"/>
  <c r="K646" i="2"/>
  <c r="K647" i="2"/>
  <c r="K648" i="2"/>
  <c r="K649" i="2"/>
  <c r="K650" i="2"/>
  <c r="K651" i="2"/>
  <c r="K652" i="2"/>
  <c r="K653" i="2"/>
  <c r="K654" i="2"/>
  <c r="K655" i="2"/>
  <c r="K656" i="2"/>
  <c r="K657" i="2"/>
  <c r="K658" i="2"/>
  <c r="K659" i="2"/>
  <c r="K660" i="2"/>
  <c r="K661" i="2"/>
  <c r="K662" i="2"/>
  <c r="K663" i="2"/>
  <c r="K664" i="2"/>
  <c r="K665" i="2"/>
  <c r="K666" i="2"/>
  <c r="K667" i="2"/>
  <c r="K668" i="2"/>
  <c r="K669" i="2"/>
  <c r="K670" i="2"/>
  <c r="K671" i="2"/>
  <c r="K672" i="2"/>
  <c r="K673" i="2"/>
  <c r="K674" i="2"/>
  <c r="K675" i="2"/>
  <c r="K676" i="2"/>
  <c r="K677" i="2"/>
  <c r="K678" i="2"/>
  <c r="K679" i="2"/>
  <c r="K680" i="2"/>
  <c r="K681" i="2"/>
  <c r="K682" i="2"/>
  <c r="K683" i="2"/>
  <c r="K684" i="2"/>
  <c r="K685" i="2"/>
  <c r="K686" i="2"/>
  <c r="K687" i="2"/>
  <c r="K688" i="2"/>
  <c r="K689" i="2"/>
  <c r="K690" i="2"/>
  <c r="K691" i="2"/>
  <c r="K692" i="2"/>
  <c r="K693" i="2"/>
  <c r="K694" i="2"/>
  <c r="K695" i="2"/>
  <c r="K696" i="2"/>
  <c r="K697" i="2"/>
  <c r="K698" i="2"/>
  <c r="K699" i="2"/>
  <c r="K700" i="2"/>
  <c r="K701" i="2"/>
  <c r="K702" i="2"/>
  <c r="K703" i="2"/>
  <c r="K704" i="2"/>
  <c r="K705" i="2"/>
  <c r="K706" i="2"/>
  <c r="K707" i="2"/>
  <c r="K708" i="2"/>
  <c r="K709" i="2"/>
  <c r="K710" i="2"/>
  <c r="K711" i="2"/>
  <c r="K712" i="2"/>
  <c r="K713" i="2"/>
  <c r="K714" i="2"/>
  <c r="K715" i="2"/>
  <c r="K716" i="2"/>
  <c r="K717" i="2"/>
  <c r="K718" i="2"/>
  <c r="K719" i="2"/>
  <c r="K720" i="2"/>
  <c r="K721" i="2"/>
  <c r="K722" i="2"/>
  <c r="K723" i="2"/>
  <c r="K724" i="2"/>
  <c r="K725" i="2"/>
  <c r="K726" i="2"/>
  <c r="K727" i="2"/>
  <c r="K728" i="2"/>
  <c r="K729" i="2"/>
  <c r="K730" i="2"/>
  <c r="K731" i="2"/>
  <c r="K732" i="2"/>
  <c r="K733" i="2"/>
  <c r="K734" i="2"/>
  <c r="K735" i="2"/>
  <c r="K736" i="2"/>
  <c r="K737" i="2"/>
  <c r="K738" i="2"/>
  <c r="K739" i="2"/>
  <c r="K740" i="2"/>
  <c r="K741" i="2"/>
  <c r="K742" i="2"/>
  <c r="K743" i="2"/>
  <c r="K744" i="2"/>
  <c r="K745" i="2"/>
  <c r="K746" i="2"/>
  <c r="K747" i="2"/>
  <c r="K748" i="2"/>
  <c r="K749" i="2"/>
  <c r="K750" i="2"/>
  <c r="K22" i="2"/>
  <c r="K23" i="2"/>
  <c r="K24" i="2"/>
  <c r="K25" i="2"/>
  <c r="K26" i="2"/>
  <c r="K27" i="2"/>
  <c r="K28" i="2"/>
  <c r="K29" i="2"/>
  <c r="K30" i="2"/>
  <c r="K31" i="2"/>
  <c r="K32" i="2"/>
  <c r="K33" i="2"/>
  <c r="K34" i="2"/>
  <c r="K35" i="2"/>
  <c r="K36" i="2"/>
  <c r="K37" i="2"/>
  <c r="K38" i="2"/>
  <c r="K39" i="2"/>
  <c r="K40" i="2"/>
  <c r="K41" i="2"/>
  <c r="K42" i="2"/>
  <c r="K43" i="2"/>
  <c r="K44" i="2"/>
  <c r="K45" i="2"/>
  <c r="K46" i="2"/>
  <c r="K47" i="2"/>
  <c r="K48" i="2"/>
  <c r="K49" i="2"/>
  <c r="K50" i="2"/>
  <c r="K51" i="2"/>
  <c r="K52" i="2"/>
  <c r="K53" i="2"/>
  <c r="K54" i="2"/>
  <c r="K55" i="2"/>
  <c r="K56" i="2"/>
  <c r="K57" i="2"/>
  <c r="K58" i="2"/>
  <c r="K59" i="2"/>
  <c r="K60" i="2"/>
  <c r="K61" i="2"/>
  <c r="K62" i="2"/>
  <c r="K63" i="2"/>
  <c r="K64" i="2"/>
  <c r="K65" i="2"/>
  <c r="K66" i="2"/>
  <c r="K67" i="2"/>
  <c r="K68" i="2"/>
  <c r="K69" i="2"/>
  <c r="K70" i="2"/>
  <c r="K71" i="2"/>
  <c r="K72" i="2"/>
  <c r="K73" i="2"/>
  <c r="K74" i="2"/>
  <c r="K75" i="2"/>
  <c r="K76" i="2"/>
  <c r="K77" i="2"/>
  <c r="K78" i="2"/>
  <c r="K79" i="2"/>
  <c r="K80" i="2"/>
  <c r="K81" i="2"/>
  <c r="K82" i="2"/>
  <c r="K83" i="2"/>
  <c r="K84" i="2"/>
  <c r="K85" i="2"/>
  <c r="K86" i="2"/>
  <c r="K87" i="2"/>
  <c r="K88" i="2"/>
  <c r="K89" i="2"/>
  <c r="K90" i="2"/>
  <c r="K91" i="2"/>
  <c r="K92" i="2"/>
  <c r="K93" i="2"/>
  <c r="K94" i="2"/>
  <c r="K95" i="2"/>
  <c r="K96" i="2"/>
  <c r="K97" i="2"/>
  <c r="K98" i="2"/>
  <c r="K99" i="2"/>
  <c r="K100" i="2"/>
  <c r="K101" i="2"/>
  <c r="K102" i="2"/>
  <c r="K103" i="2"/>
  <c r="K104" i="2"/>
  <c r="K105" i="2"/>
  <c r="K106" i="2"/>
  <c r="K107" i="2"/>
  <c r="K108" i="2"/>
  <c r="K109" i="2"/>
  <c r="K110" i="2"/>
  <c r="K111" i="2"/>
  <c r="K112" i="2"/>
  <c r="K113" i="2"/>
  <c r="K114" i="2"/>
  <c r="K115" i="2"/>
  <c r="K116" i="2"/>
  <c r="K117" i="2"/>
  <c r="K118" i="2"/>
  <c r="K119" i="2"/>
  <c r="K120" i="2"/>
  <c r="K121" i="2"/>
  <c r="K122" i="2"/>
  <c r="K123" i="2"/>
  <c r="K124" i="2"/>
  <c r="K125" i="2"/>
  <c r="K126" i="2"/>
  <c r="K127" i="2"/>
  <c r="K128" i="2"/>
  <c r="K129" i="2"/>
  <c r="K130" i="2"/>
  <c r="K131" i="2"/>
  <c r="K132" i="2"/>
  <c r="K133" i="2"/>
  <c r="K134" i="2"/>
  <c r="K135" i="2"/>
  <c r="K136" i="2"/>
  <c r="K137" i="2"/>
  <c r="K138" i="2"/>
  <c r="K139" i="2"/>
  <c r="K140" i="2"/>
  <c r="K141" i="2"/>
  <c r="K142" i="2"/>
  <c r="K143" i="2"/>
  <c r="K144" i="2"/>
  <c r="K145" i="2"/>
  <c r="K146" i="2"/>
  <c r="K147" i="2"/>
  <c r="K148" i="2"/>
  <c r="K149" i="2"/>
  <c r="K150" i="2"/>
  <c r="K151" i="2"/>
  <c r="K152" i="2"/>
  <c r="K153" i="2"/>
  <c r="K154" i="2"/>
  <c r="K155" i="2"/>
  <c r="K156" i="2"/>
  <c r="K157" i="2"/>
  <c r="K158" i="2"/>
  <c r="K159" i="2"/>
  <c r="K160" i="2"/>
  <c r="K161" i="2"/>
  <c r="K162" i="2"/>
  <c r="K163" i="2"/>
  <c r="K164" i="2"/>
  <c r="K165" i="2"/>
  <c r="K166" i="2"/>
  <c r="K167" i="2"/>
  <c r="K168" i="2"/>
  <c r="K169" i="2"/>
  <c r="K170" i="2"/>
  <c r="K171" i="2"/>
  <c r="K172" i="2"/>
  <c r="K173" i="2"/>
  <c r="K174" i="2"/>
  <c r="K175" i="2"/>
  <c r="K176" i="2"/>
  <c r="K177" i="2"/>
  <c r="K178" i="2"/>
  <c r="K179" i="2"/>
  <c r="K180" i="2"/>
  <c r="K181" i="2"/>
  <c r="K182" i="2"/>
  <c r="K183" i="2"/>
  <c r="K184" i="2"/>
  <c r="K185" i="2"/>
  <c r="K186" i="2"/>
  <c r="K187" i="2"/>
  <c r="K188" i="2"/>
  <c r="K189" i="2"/>
  <c r="K190" i="2"/>
  <c r="K191" i="2"/>
  <c r="K192" i="2"/>
  <c r="K193" i="2"/>
  <c r="K194" i="2"/>
  <c r="K195" i="2"/>
  <c r="K196" i="2"/>
  <c r="K197" i="2"/>
  <c r="K198" i="2"/>
  <c r="K199" i="2"/>
  <c r="K200" i="2"/>
  <c r="K201" i="2"/>
  <c r="K202" i="2"/>
  <c r="K203" i="2"/>
  <c r="K204" i="2"/>
  <c r="K205" i="2"/>
  <c r="K206" i="2"/>
  <c r="K207" i="2"/>
  <c r="K208" i="2"/>
  <c r="K209" i="2"/>
  <c r="K210" i="2"/>
  <c r="K211" i="2"/>
  <c r="K212" i="2"/>
  <c r="K213" i="2"/>
  <c r="K214" i="2"/>
  <c r="K215" i="2"/>
  <c r="K216" i="2"/>
  <c r="K217" i="2"/>
  <c r="K218" i="2"/>
  <c r="K219" i="2"/>
  <c r="K220" i="2"/>
  <c r="K221" i="2"/>
  <c r="K222" i="2"/>
  <c r="K223" i="2"/>
  <c r="K224" i="2"/>
  <c r="K225" i="2"/>
  <c r="K226" i="2"/>
  <c r="K227" i="2"/>
  <c r="K228" i="2"/>
  <c r="K229" i="2"/>
  <c r="K230" i="2"/>
  <c r="K231" i="2"/>
  <c r="K232" i="2"/>
  <c r="K233" i="2"/>
  <c r="K234" i="2"/>
  <c r="K235" i="2"/>
  <c r="K236" i="2"/>
  <c r="K237" i="2"/>
  <c r="K238" i="2"/>
  <c r="K239" i="2"/>
  <c r="K240" i="2"/>
  <c r="K241" i="2"/>
  <c r="K242" i="2"/>
  <c r="K243" i="2"/>
  <c r="K244" i="2"/>
  <c r="K245" i="2"/>
  <c r="K246" i="2"/>
  <c r="K247" i="2"/>
  <c r="K248" i="2"/>
  <c r="K249" i="2"/>
  <c r="K250" i="2"/>
  <c r="K251" i="2"/>
  <c r="K252" i="2"/>
  <c r="K253" i="2"/>
  <c r="K254" i="2"/>
  <c r="K255" i="2"/>
  <c r="K256" i="2"/>
  <c r="K257" i="2"/>
  <c r="K258" i="2"/>
  <c r="K259" i="2"/>
  <c r="K260" i="2"/>
  <c r="K261" i="2"/>
  <c r="K262" i="2"/>
  <c r="K263" i="2"/>
  <c r="K264" i="2"/>
  <c r="K265" i="2"/>
  <c r="K266" i="2"/>
  <c r="K267" i="2"/>
  <c r="K268" i="2"/>
  <c r="K269" i="2"/>
  <c r="K270" i="2"/>
  <c r="K271" i="2"/>
  <c r="K272" i="2"/>
  <c r="K273" i="2"/>
  <c r="K274" i="2"/>
  <c r="K275" i="2"/>
  <c r="K276" i="2"/>
  <c r="K277" i="2"/>
  <c r="K278" i="2"/>
  <c r="K279" i="2"/>
  <c r="K280" i="2"/>
  <c r="K281" i="2"/>
  <c r="K282" i="2"/>
  <c r="K283" i="2"/>
  <c r="K284" i="2"/>
  <c r="K285" i="2"/>
  <c r="K286" i="2"/>
  <c r="K287" i="2"/>
  <c r="K288" i="2"/>
  <c r="K289" i="2"/>
  <c r="K290" i="2"/>
  <c r="K291" i="2"/>
  <c r="K292" i="2"/>
  <c r="K293" i="2"/>
  <c r="K294" i="2"/>
  <c r="K295" i="2"/>
  <c r="K296" i="2"/>
  <c r="K297" i="2"/>
  <c r="K298" i="2"/>
  <c r="K299" i="2"/>
  <c r="K300" i="2"/>
  <c r="K301" i="2"/>
  <c r="K302" i="2"/>
  <c r="K303" i="2"/>
  <c r="K304" i="2"/>
  <c r="K305" i="2"/>
  <c r="K306" i="2"/>
  <c r="K307" i="2"/>
  <c r="K308" i="2"/>
  <c r="K309" i="2"/>
  <c r="K310" i="2"/>
  <c r="K311" i="2"/>
  <c r="K312" i="2"/>
  <c r="K313" i="2"/>
  <c r="K314" i="2"/>
  <c r="K315" i="2"/>
  <c r="K316" i="2"/>
  <c r="K317" i="2"/>
  <c r="K318" i="2"/>
  <c r="K319" i="2"/>
  <c r="K320" i="2"/>
  <c r="K321" i="2"/>
  <c r="K322" i="2"/>
  <c r="K323" i="2"/>
  <c r="K324" i="2"/>
  <c r="K325" i="2"/>
  <c r="K326" i="2"/>
  <c r="K327" i="2"/>
  <c r="K328" i="2"/>
  <c r="K329" i="2"/>
  <c r="K330" i="2"/>
  <c r="K331" i="2"/>
  <c r="K332" i="2"/>
  <c r="K333" i="2"/>
  <c r="K334" i="2"/>
  <c r="K335" i="2"/>
  <c r="K336" i="2"/>
  <c r="K337" i="2"/>
  <c r="K338" i="2"/>
  <c r="K339" i="2"/>
  <c r="K340" i="2"/>
  <c r="K341" i="2"/>
  <c r="K342" i="2"/>
  <c r="K343" i="2"/>
  <c r="K344" i="2"/>
  <c r="K345" i="2"/>
  <c r="K346" i="2"/>
  <c r="K347" i="2"/>
  <c r="K348" i="2"/>
  <c r="K349" i="2"/>
  <c r="K350" i="2"/>
  <c r="K351" i="2"/>
  <c r="K352" i="2"/>
  <c r="K353" i="2"/>
  <c r="K354" i="2"/>
  <c r="K355" i="2"/>
  <c r="K356" i="2"/>
  <c r="K357" i="2"/>
  <c r="K358" i="2"/>
  <c r="K359" i="2"/>
  <c r="K360" i="2"/>
  <c r="K361" i="2"/>
  <c r="K362" i="2"/>
  <c r="K363" i="2"/>
  <c r="K364" i="2"/>
  <c r="K365" i="2"/>
  <c r="K366" i="2"/>
  <c r="K367" i="2"/>
  <c r="K368" i="2"/>
  <c r="K369" i="2"/>
  <c r="K370" i="2"/>
  <c r="K371" i="2"/>
  <c r="K372" i="2"/>
  <c r="K373" i="2"/>
  <c r="K374" i="2"/>
  <c r="K375" i="2"/>
  <c r="K376" i="2"/>
  <c r="K377" i="2"/>
  <c r="K378" i="2"/>
  <c r="K379" i="2"/>
  <c r="K380" i="2"/>
  <c r="K381" i="2"/>
  <c r="K382" i="2"/>
  <c r="K383" i="2"/>
  <c r="K384" i="2"/>
  <c r="K385" i="2"/>
  <c r="K386" i="2"/>
  <c r="K387" i="2"/>
  <c r="K388" i="2"/>
  <c r="K389" i="2"/>
  <c r="K390" i="2"/>
  <c r="K391" i="2"/>
  <c r="K392" i="2"/>
  <c r="K393" i="2"/>
  <c r="K394" i="2"/>
  <c r="K395" i="2"/>
  <c r="K396" i="2"/>
  <c r="K397" i="2"/>
  <c r="K398" i="2"/>
  <c r="K399" i="2"/>
  <c r="K400" i="2"/>
  <c r="K401" i="2"/>
  <c r="K402" i="2"/>
  <c r="K403" i="2"/>
  <c r="K404" i="2"/>
  <c r="K405" i="2"/>
  <c r="K406" i="2"/>
  <c r="K407" i="2"/>
  <c r="K408" i="2"/>
  <c r="K409" i="2"/>
  <c r="K410" i="2"/>
  <c r="K411" i="2"/>
  <c r="K412" i="2"/>
  <c r="K413" i="2"/>
  <c r="K414" i="2"/>
  <c r="K415" i="2"/>
  <c r="K416" i="2"/>
  <c r="K417" i="2"/>
  <c r="K418" i="2"/>
  <c r="K419" i="2"/>
  <c r="K420" i="2"/>
  <c r="K421" i="2"/>
  <c r="K422" i="2"/>
  <c r="K423" i="2"/>
  <c r="K424" i="2"/>
  <c r="K425" i="2"/>
  <c r="K426" i="2"/>
  <c r="K427" i="2"/>
  <c r="K428" i="2"/>
  <c r="K429" i="2"/>
  <c r="K430" i="2"/>
  <c r="K431" i="2"/>
  <c r="K432" i="2"/>
  <c r="K433" i="2"/>
  <c r="K434" i="2"/>
  <c r="K435" i="2"/>
  <c r="K436" i="2"/>
  <c r="K437" i="2"/>
  <c r="K438" i="2"/>
  <c r="K439" i="2"/>
  <c r="K440" i="2"/>
  <c r="K441" i="2"/>
  <c r="K442" i="2"/>
  <c r="K443" i="2"/>
  <c r="K444" i="2"/>
  <c r="K445" i="2"/>
  <c r="K446" i="2"/>
  <c r="K447" i="2"/>
  <c r="K448" i="2"/>
  <c r="K449" i="2"/>
  <c r="K450" i="2"/>
  <c r="K451" i="2"/>
  <c r="K452" i="2"/>
  <c r="K5" i="2"/>
  <c r="K6" i="2"/>
  <c r="K7" i="2"/>
  <c r="K8" i="2"/>
  <c r="K9" i="2"/>
  <c r="K10" i="2"/>
  <c r="K11" i="2"/>
  <c r="K12" i="2"/>
  <c r="K13" i="2"/>
  <c r="K14" i="2"/>
  <c r="K15" i="2"/>
  <c r="K16" i="2"/>
  <c r="K17" i="2"/>
  <c r="K18" i="2"/>
  <c r="K19" i="2"/>
  <c r="K20" i="2"/>
  <c r="K21" i="2"/>
  <c r="K4" i="2"/>
  <c r="K3" i="2"/>
  <c r="G10" i="2"/>
  <c r="G11" i="2"/>
  <c r="G12" i="2"/>
  <c r="G13" i="2"/>
  <c r="G14" i="2"/>
  <c r="G15" i="2"/>
  <c r="G16" i="2"/>
  <c r="G17" i="2"/>
  <c r="G18" i="2"/>
  <c r="G19" i="2"/>
  <c r="G20" i="2"/>
  <c r="G21" i="2"/>
  <c r="G22" i="2"/>
  <c r="G23" i="2"/>
  <c r="G24" i="2"/>
  <c r="G25" i="2"/>
  <c r="G26" i="2"/>
  <c r="G27" i="2"/>
  <c r="G28" i="2"/>
  <c r="G29" i="2"/>
  <c r="G30" i="2"/>
  <c r="G31" i="2"/>
  <c r="G32" i="2"/>
  <c r="G33" i="2"/>
  <c r="G34" i="2"/>
  <c r="G35" i="2"/>
  <c r="G36" i="2"/>
  <c r="G37" i="2"/>
  <c r="G38" i="2"/>
  <c r="G39" i="2"/>
  <c r="G40" i="2"/>
  <c r="G41" i="2"/>
  <c r="G42" i="2"/>
  <c r="G43" i="2"/>
  <c r="G44" i="2"/>
  <c r="G45" i="2"/>
  <c r="G46" i="2"/>
  <c r="G47" i="2"/>
  <c r="G48" i="2"/>
  <c r="G49" i="2"/>
  <c r="G50" i="2"/>
  <c r="G51" i="2"/>
  <c r="G52" i="2"/>
  <c r="G53" i="2"/>
  <c r="G54" i="2"/>
  <c r="G55" i="2"/>
  <c r="G56" i="2"/>
  <c r="G57" i="2"/>
  <c r="G58" i="2"/>
  <c r="G59" i="2"/>
  <c r="G60" i="2"/>
  <c r="G61" i="2"/>
  <c r="G62" i="2"/>
  <c r="G63" i="2"/>
  <c r="G64" i="2"/>
  <c r="G65" i="2"/>
  <c r="G66" i="2"/>
  <c r="G67" i="2"/>
  <c r="G68" i="2"/>
  <c r="G69" i="2"/>
  <c r="G70" i="2"/>
  <c r="G71" i="2"/>
  <c r="G72" i="2"/>
  <c r="G73" i="2"/>
  <c r="G74" i="2"/>
  <c r="G75" i="2"/>
  <c r="G76" i="2"/>
  <c r="G77" i="2"/>
  <c r="G78" i="2"/>
  <c r="G79" i="2"/>
  <c r="G80" i="2"/>
  <c r="G81" i="2"/>
  <c r="G82" i="2"/>
  <c r="G83" i="2"/>
  <c r="G84" i="2"/>
  <c r="G85" i="2"/>
  <c r="G86" i="2"/>
  <c r="G87" i="2"/>
  <c r="G88" i="2"/>
  <c r="G89" i="2"/>
  <c r="G90" i="2"/>
  <c r="G91" i="2"/>
  <c r="G92" i="2"/>
  <c r="G93" i="2"/>
  <c r="G94" i="2"/>
  <c r="G95" i="2"/>
  <c r="G96" i="2"/>
  <c r="G97" i="2"/>
  <c r="G98" i="2"/>
  <c r="G99" i="2"/>
  <c r="G100" i="2"/>
  <c r="G101" i="2"/>
  <c r="G102" i="2"/>
  <c r="G103" i="2"/>
  <c r="G104" i="2"/>
  <c r="G105" i="2"/>
  <c r="G106" i="2"/>
  <c r="G107" i="2"/>
  <c r="G108" i="2"/>
  <c r="G109" i="2"/>
  <c r="G110" i="2"/>
  <c r="G111" i="2"/>
  <c r="G112" i="2"/>
  <c r="G113" i="2"/>
  <c r="G114" i="2"/>
  <c r="G115" i="2"/>
  <c r="G116" i="2"/>
  <c r="G117" i="2"/>
  <c r="G118" i="2"/>
  <c r="G119" i="2"/>
  <c r="G120" i="2"/>
  <c r="G121" i="2"/>
  <c r="G122" i="2"/>
  <c r="G123" i="2"/>
  <c r="G124" i="2"/>
  <c r="G125" i="2"/>
  <c r="G126" i="2"/>
  <c r="G127" i="2"/>
  <c r="G128" i="2"/>
  <c r="G129" i="2"/>
  <c r="G130" i="2"/>
  <c r="G131" i="2"/>
  <c r="G132" i="2"/>
  <c r="G133" i="2"/>
  <c r="G134" i="2"/>
  <c r="G135" i="2"/>
  <c r="G136" i="2"/>
  <c r="G137" i="2"/>
  <c r="G138" i="2"/>
  <c r="G139" i="2"/>
  <c r="G140" i="2"/>
  <c r="G141" i="2"/>
  <c r="G142" i="2"/>
  <c r="G143" i="2"/>
  <c r="G144" i="2"/>
  <c r="G145" i="2"/>
  <c r="G146" i="2"/>
  <c r="G147" i="2"/>
  <c r="G148" i="2"/>
  <c r="G149" i="2"/>
  <c r="G150" i="2"/>
  <c r="G151" i="2"/>
  <c r="G152" i="2"/>
  <c r="G153" i="2"/>
  <c r="G154" i="2"/>
  <c r="G155" i="2"/>
  <c r="G156" i="2"/>
  <c r="G157" i="2"/>
  <c r="G158" i="2"/>
  <c r="G159" i="2"/>
  <c r="G160" i="2"/>
  <c r="G161" i="2"/>
  <c r="G162" i="2"/>
  <c r="G163" i="2"/>
  <c r="G164" i="2"/>
  <c r="G165" i="2"/>
  <c r="G166" i="2"/>
  <c r="G167" i="2"/>
  <c r="G168" i="2"/>
  <c r="G169" i="2"/>
  <c r="G170" i="2"/>
  <c r="G171" i="2"/>
  <c r="G172" i="2"/>
  <c r="G173" i="2"/>
  <c r="G174" i="2"/>
  <c r="G175" i="2"/>
  <c r="G176" i="2"/>
  <c r="G177" i="2"/>
  <c r="G178" i="2"/>
  <c r="G179" i="2"/>
  <c r="G180" i="2"/>
  <c r="G181" i="2"/>
  <c r="G182" i="2"/>
  <c r="G183" i="2"/>
  <c r="G184" i="2"/>
  <c r="G185" i="2"/>
  <c r="G186" i="2"/>
  <c r="G187" i="2"/>
  <c r="G188" i="2"/>
  <c r="G189" i="2"/>
  <c r="G190" i="2"/>
  <c r="G191" i="2"/>
  <c r="G192" i="2"/>
  <c r="G193" i="2"/>
  <c r="G194" i="2"/>
  <c r="G195" i="2"/>
  <c r="G196" i="2"/>
  <c r="G197" i="2"/>
  <c r="G198" i="2"/>
  <c r="G199" i="2"/>
  <c r="G200" i="2"/>
  <c r="G201" i="2"/>
  <c r="G202" i="2"/>
  <c r="G203" i="2"/>
  <c r="G204" i="2"/>
  <c r="G205" i="2"/>
  <c r="G206" i="2"/>
  <c r="G207" i="2"/>
  <c r="G208" i="2"/>
  <c r="G209" i="2"/>
  <c r="G210" i="2"/>
  <c r="G211" i="2"/>
  <c r="G212" i="2"/>
  <c r="G213" i="2"/>
  <c r="G214" i="2"/>
  <c r="G215" i="2"/>
  <c r="G216" i="2"/>
  <c r="G217" i="2"/>
  <c r="G218" i="2"/>
  <c r="G219" i="2"/>
  <c r="G220" i="2"/>
  <c r="G221" i="2"/>
  <c r="G222" i="2"/>
  <c r="G223" i="2"/>
  <c r="G224" i="2"/>
  <c r="G225" i="2"/>
  <c r="G226" i="2"/>
  <c r="G227" i="2"/>
  <c r="G228" i="2"/>
  <c r="G229" i="2"/>
  <c r="G230" i="2"/>
  <c r="G231" i="2"/>
  <c r="G232" i="2"/>
  <c r="G233" i="2"/>
  <c r="G234" i="2"/>
  <c r="G235" i="2"/>
  <c r="G236" i="2"/>
  <c r="G237" i="2"/>
  <c r="G238" i="2"/>
  <c r="G239" i="2"/>
  <c r="G240" i="2"/>
  <c r="G241" i="2"/>
  <c r="G242" i="2"/>
  <c r="G243" i="2"/>
  <c r="G244" i="2"/>
  <c r="G245" i="2"/>
  <c r="G246" i="2"/>
  <c r="G247" i="2"/>
  <c r="G248" i="2"/>
  <c r="G249" i="2"/>
  <c r="G250" i="2"/>
  <c r="G251" i="2"/>
  <c r="G252" i="2"/>
  <c r="G253" i="2"/>
  <c r="G254" i="2"/>
  <c r="G255" i="2"/>
  <c r="G256" i="2"/>
  <c r="G257" i="2"/>
  <c r="G258" i="2"/>
  <c r="G259" i="2"/>
  <c r="G260" i="2"/>
  <c r="G261" i="2"/>
  <c r="G262" i="2"/>
  <c r="G263" i="2"/>
  <c r="G264" i="2"/>
  <c r="G265" i="2"/>
  <c r="G266" i="2"/>
  <c r="G267" i="2"/>
  <c r="G268" i="2"/>
  <c r="G269" i="2"/>
  <c r="G270" i="2"/>
  <c r="G271" i="2"/>
  <c r="G272" i="2"/>
  <c r="G273" i="2"/>
  <c r="G274" i="2"/>
  <c r="G275" i="2"/>
  <c r="G276" i="2"/>
  <c r="G277" i="2"/>
  <c r="G278" i="2"/>
  <c r="G279" i="2"/>
  <c r="G280" i="2"/>
  <c r="G281" i="2"/>
  <c r="G282" i="2"/>
  <c r="G283" i="2"/>
  <c r="G284" i="2"/>
  <c r="G285" i="2"/>
  <c r="G286" i="2"/>
  <c r="G287" i="2"/>
  <c r="G288" i="2"/>
  <c r="G289" i="2"/>
  <c r="G290" i="2"/>
  <c r="G291" i="2"/>
  <c r="G292" i="2"/>
  <c r="G293" i="2"/>
  <c r="G294" i="2"/>
  <c r="G295" i="2"/>
  <c r="G296" i="2"/>
  <c r="G297" i="2"/>
  <c r="G298" i="2"/>
  <c r="G299" i="2"/>
  <c r="G300" i="2"/>
  <c r="G301" i="2"/>
  <c r="G302" i="2"/>
  <c r="G303" i="2"/>
  <c r="G304" i="2"/>
  <c r="G305" i="2"/>
  <c r="G306" i="2"/>
  <c r="G307" i="2"/>
  <c r="G308" i="2"/>
  <c r="G309" i="2"/>
  <c r="G310" i="2"/>
  <c r="G311" i="2"/>
  <c r="G312" i="2"/>
  <c r="G313" i="2"/>
  <c r="G314" i="2"/>
  <c r="G315" i="2"/>
  <c r="G316" i="2"/>
  <c r="G317" i="2"/>
  <c r="G318" i="2"/>
  <c r="G319" i="2"/>
  <c r="G320" i="2"/>
  <c r="G321" i="2"/>
  <c r="G322" i="2"/>
  <c r="G323" i="2"/>
  <c r="G324" i="2"/>
  <c r="G325" i="2"/>
  <c r="G326" i="2"/>
  <c r="G327" i="2"/>
  <c r="G328" i="2"/>
  <c r="G329" i="2"/>
  <c r="G330" i="2"/>
  <c r="G331" i="2"/>
  <c r="G332" i="2"/>
  <c r="G333" i="2"/>
  <c r="G334" i="2"/>
  <c r="G335" i="2"/>
  <c r="G336" i="2"/>
  <c r="G337" i="2"/>
  <c r="G338" i="2"/>
  <c r="G339" i="2"/>
  <c r="G340" i="2"/>
  <c r="G341" i="2"/>
  <c r="G342" i="2"/>
  <c r="G343" i="2"/>
  <c r="G344" i="2"/>
  <c r="G345" i="2"/>
  <c r="G346" i="2"/>
  <c r="G347" i="2"/>
  <c r="G348" i="2"/>
  <c r="G349" i="2"/>
  <c r="G350" i="2"/>
  <c r="G351" i="2"/>
  <c r="G352" i="2"/>
  <c r="G353" i="2"/>
  <c r="G354" i="2"/>
  <c r="G355" i="2"/>
  <c r="G356" i="2"/>
  <c r="G357" i="2"/>
  <c r="G358" i="2"/>
  <c r="G359" i="2"/>
  <c r="G360" i="2"/>
  <c r="G361" i="2"/>
  <c r="G362" i="2"/>
  <c r="G363" i="2"/>
  <c r="G364" i="2"/>
  <c r="G365" i="2"/>
  <c r="G366" i="2"/>
  <c r="G367" i="2"/>
  <c r="G368" i="2"/>
  <c r="G369" i="2"/>
  <c r="G370" i="2"/>
  <c r="G371" i="2"/>
  <c r="G372" i="2"/>
  <c r="G373" i="2"/>
  <c r="G374" i="2"/>
  <c r="G375" i="2"/>
  <c r="G376" i="2"/>
  <c r="G377" i="2"/>
  <c r="G378" i="2"/>
  <c r="G379" i="2"/>
  <c r="G380" i="2"/>
  <c r="G381" i="2"/>
  <c r="G382" i="2"/>
  <c r="G383" i="2"/>
  <c r="G384" i="2"/>
  <c r="G385" i="2"/>
  <c r="G386" i="2"/>
  <c r="G387" i="2"/>
  <c r="G388" i="2"/>
  <c r="G389" i="2"/>
  <c r="G390" i="2"/>
  <c r="G391" i="2"/>
  <c r="G392" i="2"/>
  <c r="G393" i="2"/>
  <c r="G394" i="2"/>
  <c r="G395" i="2"/>
  <c r="G396" i="2"/>
  <c r="G397" i="2"/>
  <c r="G398" i="2"/>
  <c r="G399" i="2"/>
  <c r="G400" i="2"/>
  <c r="G401" i="2"/>
  <c r="G402" i="2"/>
  <c r="G403" i="2"/>
  <c r="G404" i="2"/>
  <c r="G405" i="2"/>
  <c r="G406" i="2"/>
  <c r="G407" i="2"/>
  <c r="G408" i="2"/>
  <c r="G409" i="2"/>
  <c r="G410" i="2"/>
  <c r="G411" i="2"/>
  <c r="G412" i="2"/>
  <c r="G413" i="2"/>
  <c r="G414" i="2"/>
  <c r="G415" i="2"/>
  <c r="G416" i="2"/>
  <c r="G417" i="2"/>
  <c r="G418" i="2"/>
  <c r="G419" i="2"/>
  <c r="G420" i="2"/>
  <c r="G421" i="2"/>
  <c r="G422" i="2"/>
  <c r="G423" i="2"/>
  <c r="G424" i="2"/>
  <c r="G425" i="2"/>
  <c r="G426" i="2"/>
  <c r="G427" i="2"/>
  <c r="G428" i="2"/>
  <c r="G429" i="2"/>
  <c r="G430" i="2"/>
  <c r="G431" i="2"/>
  <c r="G432" i="2"/>
  <c r="G433" i="2"/>
  <c r="G434" i="2"/>
  <c r="G435" i="2"/>
  <c r="G436" i="2"/>
  <c r="G437" i="2"/>
  <c r="G438" i="2"/>
  <c r="G439" i="2"/>
  <c r="G440" i="2"/>
  <c r="G441" i="2"/>
  <c r="G442" i="2"/>
  <c r="G443" i="2"/>
  <c r="G444" i="2"/>
  <c r="G445" i="2"/>
  <c r="G446" i="2"/>
  <c r="G447" i="2"/>
  <c r="G448" i="2"/>
  <c r="G449" i="2"/>
  <c r="G450" i="2"/>
  <c r="G451" i="2"/>
  <c r="G452" i="2"/>
  <c r="G453" i="2"/>
  <c r="G454" i="2"/>
  <c r="G455" i="2"/>
  <c r="G456" i="2"/>
  <c r="G457" i="2"/>
  <c r="G458" i="2"/>
  <c r="G459" i="2"/>
  <c r="G460" i="2"/>
  <c r="G461" i="2"/>
  <c r="G462" i="2"/>
  <c r="G463" i="2"/>
  <c r="G464" i="2"/>
  <c r="G465" i="2"/>
  <c r="G466" i="2"/>
  <c r="G467" i="2"/>
  <c r="G468" i="2"/>
  <c r="G469" i="2"/>
  <c r="G470" i="2"/>
  <c r="G471" i="2"/>
  <c r="G472" i="2"/>
  <c r="G473" i="2"/>
  <c r="G474" i="2"/>
  <c r="G475" i="2"/>
  <c r="G476" i="2"/>
  <c r="G477" i="2"/>
  <c r="G478" i="2"/>
  <c r="G479" i="2"/>
  <c r="G480" i="2"/>
  <c r="G481" i="2"/>
  <c r="G482" i="2"/>
  <c r="G483" i="2"/>
  <c r="G484" i="2"/>
  <c r="G485" i="2"/>
  <c r="G486" i="2"/>
  <c r="G487" i="2"/>
  <c r="G488" i="2"/>
  <c r="G489" i="2"/>
  <c r="G490" i="2"/>
  <c r="G491" i="2"/>
  <c r="G492" i="2"/>
  <c r="G493" i="2"/>
  <c r="G494" i="2"/>
  <c r="G495" i="2"/>
  <c r="G496" i="2"/>
  <c r="G497" i="2"/>
  <c r="G498" i="2"/>
  <c r="G499" i="2"/>
  <c r="G500" i="2"/>
  <c r="G501" i="2"/>
  <c r="G502" i="2"/>
  <c r="G503" i="2"/>
  <c r="G504" i="2"/>
  <c r="G505" i="2"/>
  <c r="G506" i="2"/>
  <c r="G507" i="2"/>
  <c r="G508" i="2"/>
  <c r="G509" i="2"/>
  <c r="G510" i="2"/>
  <c r="G511" i="2"/>
  <c r="G512" i="2"/>
  <c r="G513" i="2"/>
  <c r="G514" i="2"/>
  <c r="G515" i="2"/>
  <c r="G516" i="2"/>
  <c r="G517" i="2"/>
  <c r="G518" i="2"/>
  <c r="G519" i="2"/>
  <c r="G520" i="2"/>
  <c r="G521" i="2"/>
  <c r="G522" i="2"/>
  <c r="G523" i="2"/>
  <c r="G524" i="2"/>
  <c r="G525" i="2"/>
  <c r="G526" i="2"/>
  <c r="G527" i="2"/>
  <c r="G528" i="2"/>
  <c r="G529" i="2"/>
  <c r="G530" i="2"/>
  <c r="G531" i="2"/>
  <c r="G532" i="2"/>
  <c r="G533" i="2"/>
  <c r="G534" i="2"/>
  <c r="G535" i="2"/>
  <c r="G536" i="2"/>
  <c r="G537" i="2"/>
  <c r="G538" i="2"/>
  <c r="G539" i="2"/>
  <c r="G540" i="2"/>
  <c r="G541" i="2"/>
  <c r="G542" i="2"/>
  <c r="G543" i="2"/>
  <c r="G544" i="2"/>
  <c r="G545" i="2"/>
  <c r="G546" i="2"/>
  <c r="G547" i="2"/>
  <c r="G548" i="2"/>
  <c r="G549" i="2"/>
  <c r="G550" i="2"/>
  <c r="G551" i="2"/>
  <c r="G552" i="2"/>
  <c r="G553" i="2"/>
  <c r="G554" i="2"/>
  <c r="G555" i="2"/>
  <c r="G556" i="2"/>
  <c r="G557" i="2"/>
  <c r="G558" i="2"/>
  <c r="G559" i="2"/>
  <c r="G560" i="2"/>
  <c r="G561" i="2"/>
  <c r="G562" i="2"/>
  <c r="G563" i="2"/>
  <c r="G564" i="2"/>
  <c r="G565" i="2"/>
  <c r="G566" i="2"/>
  <c r="G567" i="2"/>
  <c r="G568" i="2"/>
  <c r="G569" i="2"/>
  <c r="G570" i="2"/>
  <c r="G571" i="2"/>
  <c r="G572" i="2"/>
  <c r="G573" i="2"/>
  <c r="G574" i="2"/>
  <c r="G575" i="2"/>
  <c r="G576" i="2"/>
  <c r="G577" i="2"/>
  <c r="G578" i="2"/>
  <c r="G579" i="2"/>
  <c r="G580" i="2"/>
  <c r="G581" i="2"/>
  <c r="G582" i="2"/>
  <c r="G583" i="2"/>
  <c r="G584" i="2"/>
  <c r="G585" i="2"/>
  <c r="G586" i="2"/>
  <c r="G587" i="2"/>
  <c r="G588" i="2"/>
  <c r="G589" i="2"/>
  <c r="G590" i="2"/>
  <c r="G591" i="2"/>
  <c r="G592" i="2"/>
  <c r="G593" i="2"/>
  <c r="G594" i="2"/>
  <c r="G595" i="2"/>
  <c r="G596" i="2"/>
  <c r="G597" i="2"/>
  <c r="G598" i="2"/>
  <c r="G599" i="2"/>
  <c r="G600" i="2"/>
  <c r="G601" i="2"/>
  <c r="G602" i="2"/>
  <c r="G603" i="2"/>
  <c r="G604" i="2"/>
  <c r="G605" i="2"/>
  <c r="G606" i="2"/>
  <c r="G607" i="2"/>
  <c r="G608" i="2"/>
  <c r="G609" i="2"/>
  <c r="G610" i="2"/>
  <c r="G611" i="2"/>
  <c r="G612" i="2"/>
  <c r="G613" i="2"/>
  <c r="G614" i="2"/>
  <c r="G615" i="2"/>
  <c r="G616" i="2"/>
  <c r="G617" i="2"/>
  <c r="G618" i="2"/>
  <c r="G619" i="2"/>
  <c r="G620" i="2"/>
  <c r="G621" i="2"/>
  <c r="G622" i="2"/>
  <c r="G623" i="2"/>
  <c r="G624" i="2"/>
  <c r="G625" i="2"/>
  <c r="G626" i="2"/>
  <c r="G627" i="2"/>
  <c r="G628" i="2"/>
  <c r="G629" i="2"/>
  <c r="G630" i="2"/>
  <c r="G631" i="2"/>
  <c r="G632" i="2"/>
  <c r="G633" i="2"/>
  <c r="G634" i="2"/>
  <c r="G635" i="2"/>
  <c r="G636" i="2"/>
  <c r="G637" i="2"/>
  <c r="G638" i="2"/>
  <c r="G639" i="2"/>
  <c r="G640" i="2"/>
  <c r="G641" i="2"/>
  <c r="G642" i="2"/>
  <c r="G643" i="2"/>
  <c r="G644" i="2"/>
  <c r="G645" i="2"/>
  <c r="G646" i="2"/>
  <c r="G647" i="2"/>
  <c r="G648" i="2"/>
  <c r="G649" i="2"/>
  <c r="G650" i="2"/>
  <c r="G651" i="2"/>
  <c r="G652" i="2"/>
  <c r="G653" i="2"/>
  <c r="G654" i="2"/>
  <c r="G655" i="2"/>
  <c r="G656" i="2"/>
  <c r="G657" i="2"/>
  <c r="G658" i="2"/>
  <c r="G659" i="2"/>
  <c r="G660" i="2"/>
  <c r="G661" i="2"/>
  <c r="G662" i="2"/>
  <c r="G663" i="2"/>
  <c r="G664" i="2"/>
  <c r="G665" i="2"/>
  <c r="G666" i="2"/>
  <c r="G667" i="2"/>
  <c r="G668" i="2"/>
  <c r="G669" i="2"/>
  <c r="G670" i="2"/>
  <c r="G671" i="2"/>
  <c r="G672" i="2"/>
  <c r="G673" i="2"/>
  <c r="G674" i="2"/>
  <c r="G675" i="2"/>
  <c r="G676" i="2"/>
  <c r="G677" i="2"/>
  <c r="G678" i="2"/>
  <c r="G679" i="2"/>
  <c r="G680" i="2"/>
  <c r="G681" i="2"/>
  <c r="G682" i="2"/>
  <c r="G683" i="2"/>
  <c r="G684" i="2"/>
  <c r="G685" i="2"/>
  <c r="G686" i="2"/>
  <c r="G687" i="2"/>
  <c r="G688" i="2"/>
  <c r="G689" i="2"/>
  <c r="G690" i="2"/>
  <c r="G691" i="2"/>
  <c r="G692" i="2"/>
  <c r="G693" i="2"/>
  <c r="G694" i="2"/>
  <c r="G695" i="2"/>
  <c r="G696" i="2"/>
  <c r="G697" i="2"/>
  <c r="G698" i="2"/>
  <c r="G699" i="2"/>
  <c r="G700" i="2"/>
  <c r="G701" i="2"/>
  <c r="G702" i="2"/>
  <c r="G703" i="2"/>
  <c r="G704" i="2"/>
  <c r="G705" i="2"/>
  <c r="G706" i="2"/>
  <c r="G707" i="2"/>
  <c r="G708" i="2"/>
  <c r="G709" i="2"/>
  <c r="G710" i="2"/>
  <c r="G711" i="2"/>
  <c r="G712" i="2"/>
  <c r="G713" i="2"/>
  <c r="G714" i="2"/>
  <c r="G715" i="2"/>
  <c r="G716" i="2"/>
  <c r="G717" i="2"/>
  <c r="G718" i="2"/>
  <c r="G719" i="2"/>
  <c r="G720" i="2"/>
  <c r="G721" i="2"/>
  <c r="G722" i="2"/>
  <c r="G723" i="2"/>
  <c r="G724" i="2"/>
  <c r="G725" i="2"/>
  <c r="G726" i="2"/>
  <c r="G727" i="2"/>
  <c r="G728" i="2"/>
  <c r="G729" i="2"/>
  <c r="G730" i="2"/>
  <c r="G731" i="2"/>
  <c r="G732" i="2"/>
  <c r="G733" i="2"/>
  <c r="G734" i="2"/>
  <c r="G735" i="2"/>
  <c r="G736" i="2"/>
  <c r="G737" i="2"/>
  <c r="G738" i="2"/>
  <c r="G739" i="2"/>
  <c r="G740" i="2"/>
  <c r="G741" i="2"/>
  <c r="G742" i="2"/>
  <c r="G743" i="2"/>
  <c r="G744" i="2"/>
  <c r="G745" i="2"/>
  <c r="G746" i="2"/>
  <c r="G747" i="2"/>
  <c r="G748" i="2"/>
  <c r="G749" i="2"/>
  <c r="H10" i="2"/>
  <c r="H11" i="2"/>
  <c r="H12" i="2"/>
  <c r="H13" i="2"/>
  <c r="H14" i="2"/>
  <c r="H15" i="2"/>
  <c r="H16" i="2"/>
  <c r="H17" i="2"/>
  <c r="H18" i="2"/>
  <c r="H19" i="2"/>
  <c r="H20" i="2"/>
  <c r="H21" i="2"/>
  <c r="H22" i="2"/>
  <c r="H23" i="2"/>
  <c r="H24" i="2"/>
  <c r="H25" i="2"/>
  <c r="H26" i="2"/>
  <c r="H27" i="2"/>
  <c r="H28" i="2"/>
  <c r="H29" i="2"/>
  <c r="H30" i="2"/>
  <c r="H31" i="2"/>
  <c r="H32" i="2"/>
  <c r="H33" i="2"/>
  <c r="H34" i="2"/>
  <c r="H35" i="2"/>
  <c r="H36" i="2"/>
  <c r="H37" i="2"/>
  <c r="H38" i="2"/>
  <c r="H39" i="2"/>
  <c r="H40" i="2"/>
  <c r="H41" i="2"/>
  <c r="H42" i="2"/>
  <c r="H43" i="2"/>
  <c r="H44" i="2"/>
  <c r="H45" i="2"/>
  <c r="H46" i="2"/>
  <c r="H47" i="2"/>
  <c r="H48" i="2"/>
  <c r="H49" i="2"/>
  <c r="H50" i="2"/>
  <c r="H51" i="2"/>
  <c r="H52" i="2"/>
  <c r="H53" i="2"/>
  <c r="H54" i="2"/>
  <c r="H55" i="2"/>
  <c r="H56" i="2"/>
  <c r="H57" i="2"/>
  <c r="H58" i="2"/>
  <c r="H59" i="2"/>
  <c r="H60" i="2"/>
  <c r="H61" i="2"/>
  <c r="H62" i="2"/>
  <c r="H63" i="2"/>
  <c r="H64" i="2"/>
  <c r="H65" i="2"/>
  <c r="H66" i="2"/>
  <c r="H67" i="2"/>
  <c r="H68" i="2"/>
  <c r="H69" i="2"/>
  <c r="H70" i="2"/>
  <c r="H71" i="2"/>
  <c r="H72" i="2"/>
  <c r="H73" i="2"/>
  <c r="H74" i="2"/>
  <c r="H75" i="2"/>
  <c r="H76" i="2"/>
  <c r="H77" i="2"/>
  <c r="H78" i="2"/>
  <c r="H79" i="2"/>
  <c r="H80" i="2"/>
  <c r="H81" i="2"/>
  <c r="H82" i="2"/>
  <c r="H83" i="2"/>
  <c r="H84" i="2"/>
  <c r="H85" i="2"/>
  <c r="H86" i="2"/>
  <c r="H87" i="2"/>
  <c r="H88" i="2"/>
  <c r="H89" i="2"/>
  <c r="H90" i="2"/>
  <c r="H91" i="2"/>
  <c r="H92" i="2"/>
  <c r="H93" i="2"/>
  <c r="H94" i="2"/>
  <c r="H95" i="2"/>
  <c r="H96" i="2"/>
  <c r="H97" i="2"/>
  <c r="H98" i="2"/>
  <c r="H99" i="2"/>
  <c r="H100" i="2"/>
  <c r="H101" i="2"/>
  <c r="H102" i="2"/>
  <c r="H103" i="2"/>
  <c r="H104" i="2"/>
  <c r="H105" i="2"/>
  <c r="H106" i="2"/>
  <c r="H107" i="2"/>
  <c r="H108" i="2"/>
  <c r="H109" i="2"/>
  <c r="H110" i="2"/>
  <c r="H111" i="2"/>
  <c r="H112" i="2"/>
  <c r="H113" i="2"/>
  <c r="H114" i="2"/>
  <c r="H115" i="2"/>
  <c r="H116" i="2"/>
  <c r="H117" i="2"/>
  <c r="H118" i="2"/>
  <c r="H119" i="2"/>
  <c r="H120" i="2"/>
  <c r="H121" i="2"/>
  <c r="H122" i="2"/>
  <c r="H123" i="2"/>
  <c r="H124" i="2"/>
  <c r="H125" i="2"/>
  <c r="H126" i="2"/>
  <c r="H127" i="2"/>
  <c r="H128" i="2"/>
  <c r="H129" i="2"/>
  <c r="H130" i="2"/>
  <c r="H131" i="2"/>
  <c r="H132" i="2"/>
  <c r="H133" i="2"/>
  <c r="H134" i="2"/>
  <c r="H135" i="2"/>
  <c r="H136" i="2"/>
  <c r="H137" i="2"/>
  <c r="H138" i="2"/>
  <c r="H139" i="2"/>
  <c r="H140" i="2"/>
  <c r="H141" i="2"/>
  <c r="H142" i="2"/>
  <c r="H143" i="2"/>
  <c r="H144" i="2"/>
  <c r="H145" i="2"/>
  <c r="H146" i="2"/>
  <c r="H147" i="2"/>
  <c r="H148" i="2"/>
  <c r="H149" i="2"/>
  <c r="H150" i="2"/>
  <c r="H151" i="2"/>
  <c r="H152" i="2"/>
  <c r="H153" i="2"/>
  <c r="H154" i="2"/>
  <c r="H155" i="2"/>
  <c r="H156" i="2"/>
  <c r="H157" i="2"/>
  <c r="H158" i="2"/>
  <c r="H159" i="2"/>
  <c r="H160" i="2"/>
  <c r="H161" i="2"/>
  <c r="H162" i="2"/>
  <c r="H163" i="2"/>
  <c r="H164" i="2"/>
  <c r="H165" i="2"/>
  <c r="H166" i="2"/>
  <c r="H167" i="2"/>
  <c r="H168" i="2"/>
  <c r="H169" i="2"/>
  <c r="H170" i="2"/>
  <c r="H171" i="2"/>
  <c r="H172" i="2"/>
  <c r="H173" i="2"/>
  <c r="H174" i="2"/>
  <c r="H175" i="2"/>
  <c r="H176" i="2"/>
  <c r="H177" i="2"/>
  <c r="H178" i="2"/>
  <c r="H179" i="2"/>
  <c r="H180" i="2"/>
  <c r="H181" i="2"/>
  <c r="H182" i="2"/>
  <c r="H183" i="2"/>
  <c r="H184" i="2"/>
  <c r="H185" i="2"/>
  <c r="H186" i="2"/>
  <c r="H187" i="2"/>
  <c r="H188" i="2"/>
  <c r="H189" i="2"/>
  <c r="H190" i="2"/>
  <c r="H191" i="2"/>
  <c r="H192" i="2"/>
  <c r="H193" i="2"/>
  <c r="H194" i="2"/>
  <c r="H195" i="2"/>
  <c r="H196" i="2"/>
  <c r="H197" i="2"/>
  <c r="H198" i="2"/>
  <c r="H199" i="2"/>
  <c r="H200" i="2"/>
  <c r="H201" i="2"/>
  <c r="H202" i="2"/>
  <c r="H203" i="2"/>
  <c r="H204" i="2"/>
  <c r="H205" i="2"/>
  <c r="H206" i="2"/>
  <c r="H207" i="2"/>
  <c r="H208" i="2"/>
  <c r="H209" i="2"/>
  <c r="H210" i="2"/>
  <c r="H211" i="2"/>
  <c r="H212" i="2"/>
  <c r="H213" i="2"/>
  <c r="H214" i="2"/>
  <c r="H215" i="2"/>
  <c r="H216" i="2"/>
  <c r="H217" i="2"/>
  <c r="H218" i="2"/>
  <c r="H219" i="2"/>
  <c r="H220" i="2"/>
  <c r="H221" i="2"/>
  <c r="H222" i="2"/>
  <c r="H223" i="2"/>
  <c r="H224" i="2"/>
  <c r="H225" i="2"/>
  <c r="H226" i="2"/>
  <c r="H227" i="2"/>
  <c r="H228" i="2"/>
  <c r="H229" i="2"/>
  <c r="H230" i="2"/>
  <c r="H231" i="2"/>
  <c r="H232" i="2"/>
  <c r="H233" i="2"/>
  <c r="H234" i="2"/>
  <c r="H235" i="2"/>
  <c r="H236" i="2"/>
  <c r="H237" i="2"/>
  <c r="H238" i="2"/>
  <c r="H239" i="2"/>
  <c r="H240" i="2"/>
  <c r="H241" i="2"/>
  <c r="H242" i="2"/>
  <c r="H243" i="2"/>
  <c r="H244" i="2"/>
  <c r="H245" i="2"/>
  <c r="H246" i="2"/>
  <c r="H247" i="2"/>
  <c r="H248" i="2"/>
  <c r="H249" i="2"/>
  <c r="H250" i="2"/>
  <c r="H251" i="2"/>
  <c r="H252" i="2"/>
  <c r="H253" i="2"/>
  <c r="H254" i="2"/>
  <c r="H255" i="2"/>
  <c r="H256" i="2"/>
  <c r="H257" i="2"/>
  <c r="H258" i="2"/>
  <c r="H259" i="2"/>
  <c r="H260" i="2"/>
  <c r="H261" i="2"/>
  <c r="H262" i="2"/>
  <c r="H263" i="2"/>
  <c r="H264" i="2"/>
  <c r="H265" i="2"/>
  <c r="H266" i="2"/>
  <c r="H267" i="2"/>
  <c r="H268" i="2"/>
  <c r="H269" i="2"/>
  <c r="H270" i="2"/>
  <c r="H271" i="2"/>
  <c r="H272" i="2"/>
  <c r="H273" i="2"/>
  <c r="H274" i="2"/>
  <c r="H275" i="2"/>
  <c r="H276" i="2"/>
  <c r="H277" i="2"/>
  <c r="H278" i="2"/>
  <c r="H279" i="2"/>
  <c r="H280" i="2"/>
  <c r="H281" i="2"/>
  <c r="H282" i="2"/>
  <c r="H283" i="2"/>
  <c r="H284" i="2"/>
  <c r="H285" i="2"/>
  <c r="H286" i="2"/>
  <c r="H287" i="2"/>
  <c r="H288" i="2"/>
  <c r="H289" i="2"/>
  <c r="H290" i="2"/>
  <c r="H291" i="2"/>
  <c r="H292" i="2"/>
  <c r="H293" i="2"/>
  <c r="H294" i="2"/>
  <c r="H295" i="2"/>
  <c r="H296" i="2"/>
  <c r="H297" i="2"/>
  <c r="H298" i="2"/>
  <c r="H299" i="2"/>
  <c r="H300" i="2"/>
  <c r="H301" i="2"/>
  <c r="H302" i="2"/>
  <c r="H303" i="2"/>
  <c r="H304" i="2"/>
  <c r="H305" i="2"/>
  <c r="H306" i="2"/>
  <c r="H307" i="2"/>
  <c r="H308" i="2"/>
  <c r="H309" i="2"/>
  <c r="H310" i="2"/>
  <c r="H311" i="2"/>
  <c r="H312" i="2"/>
  <c r="H313" i="2"/>
  <c r="H314" i="2"/>
  <c r="H315" i="2"/>
  <c r="H316" i="2"/>
  <c r="H317" i="2"/>
  <c r="H318" i="2"/>
  <c r="H319" i="2"/>
  <c r="H320" i="2"/>
  <c r="H321" i="2"/>
  <c r="H322" i="2"/>
  <c r="H323" i="2"/>
  <c r="H324" i="2"/>
  <c r="H325" i="2"/>
  <c r="H326" i="2"/>
  <c r="H327" i="2"/>
  <c r="H328" i="2"/>
  <c r="H329" i="2"/>
  <c r="H330" i="2"/>
  <c r="H331" i="2"/>
  <c r="H332" i="2"/>
  <c r="H333" i="2"/>
  <c r="H334" i="2"/>
  <c r="H335" i="2"/>
  <c r="H336" i="2"/>
  <c r="H337" i="2"/>
  <c r="H338" i="2"/>
  <c r="H339" i="2"/>
  <c r="H340" i="2"/>
  <c r="H341" i="2"/>
  <c r="H342" i="2"/>
  <c r="H343" i="2"/>
  <c r="H344" i="2"/>
  <c r="H345" i="2"/>
  <c r="H346" i="2"/>
  <c r="H347" i="2"/>
  <c r="H348" i="2"/>
  <c r="H349" i="2"/>
  <c r="H350" i="2"/>
  <c r="H351" i="2"/>
  <c r="H352" i="2"/>
  <c r="H353" i="2"/>
  <c r="H354" i="2"/>
  <c r="H355" i="2"/>
  <c r="H356" i="2"/>
  <c r="H357" i="2"/>
  <c r="H358" i="2"/>
  <c r="H359" i="2"/>
  <c r="H360" i="2"/>
  <c r="H361" i="2"/>
  <c r="H362" i="2"/>
  <c r="H363" i="2"/>
  <c r="H364" i="2"/>
  <c r="H365" i="2"/>
  <c r="H366" i="2"/>
  <c r="H367" i="2"/>
  <c r="H368" i="2"/>
  <c r="H369" i="2"/>
  <c r="H370" i="2"/>
  <c r="H371" i="2"/>
  <c r="H372" i="2"/>
  <c r="H373" i="2"/>
  <c r="H374" i="2"/>
  <c r="H375" i="2"/>
  <c r="H376" i="2"/>
  <c r="H377" i="2"/>
  <c r="H378" i="2"/>
  <c r="H379" i="2"/>
  <c r="H380" i="2"/>
  <c r="H381" i="2"/>
  <c r="H382" i="2"/>
  <c r="H383" i="2"/>
  <c r="H384" i="2"/>
  <c r="H385" i="2"/>
  <c r="H386" i="2"/>
  <c r="H387" i="2"/>
  <c r="H388" i="2"/>
  <c r="H389" i="2"/>
  <c r="H390" i="2"/>
  <c r="H391" i="2"/>
  <c r="H392" i="2"/>
  <c r="H393" i="2"/>
  <c r="H394" i="2"/>
  <c r="H395" i="2"/>
  <c r="H396" i="2"/>
  <c r="H397" i="2"/>
  <c r="H398" i="2"/>
  <c r="H399" i="2"/>
  <c r="H400" i="2"/>
  <c r="H401" i="2"/>
  <c r="H402" i="2"/>
  <c r="H403" i="2"/>
  <c r="H404" i="2"/>
  <c r="H405" i="2"/>
  <c r="H406" i="2"/>
  <c r="H407" i="2"/>
  <c r="H408" i="2"/>
  <c r="H409" i="2"/>
  <c r="H410" i="2"/>
  <c r="H411" i="2"/>
  <c r="H412" i="2"/>
  <c r="H413" i="2"/>
  <c r="H414" i="2"/>
  <c r="H415" i="2"/>
  <c r="H416" i="2"/>
  <c r="H417" i="2"/>
  <c r="H418" i="2"/>
  <c r="H419" i="2"/>
  <c r="H420" i="2"/>
  <c r="H421" i="2"/>
  <c r="H422" i="2"/>
  <c r="H423" i="2"/>
  <c r="H424" i="2"/>
  <c r="H425" i="2"/>
  <c r="H426" i="2"/>
  <c r="H427" i="2"/>
  <c r="H428" i="2"/>
  <c r="H429" i="2"/>
  <c r="H430" i="2"/>
  <c r="H431" i="2"/>
  <c r="H432" i="2"/>
  <c r="H433" i="2"/>
  <c r="H434" i="2"/>
  <c r="H435" i="2"/>
  <c r="H436" i="2"/>
  <c r="H437" i="2"/>
  <c r="H438" i="2"/>
  <c r="H439" i="2"/>
  <c r="H440" i="2"/>
  <c r="H441" i="2"/>
  <c r="H442" i="2"/>
  <c r="H443" i="2"/>
  <c r="H444" i="2"/>
  <c r="H445" i="2"/>
  <c r="H446" i="2"/>
  <c r="H447" i="2"/>
  <c r="H448" i="2"/>
  <c r="H449" i="2"/>
  <c r="H450" i="2"/>
  <c r="H451" i="2"/>
  <c r="H452" i="2"/>
  <c r="H453" i="2"/>
  <c r="H454" i="2"/>
  <c r="H455" i="2"/>
  <c r="H456" i="2"/>
  <c r="H457" i="2"/>
  <c r="H458" i="2"/>
  <c r="H459" i="2"/>
  <c r="H460" i="2"/>
  <c r="H461" i="2"/>
  <c r="H462" i="2"/>
  <c r="H463" i="2"/>
  <c r="H464" i="2"/>
  <c r="H465" i="2"/>
  <c r="H466" i="2"/>
  <c r="H467" i="2"/>
  <c r="H468" i="2"/>
  <c r="H469" i="2"/>
  <c r="H470" i="2"/>
  <c r="H471" i="2"/>
  <c r="H472" i="2"/>
  <c r="H473" i="2"/>
  <c r="H474" i="2"/>
  <c r="H475" i="2"/>
  <c r="H476" i="2"/>
  <c r="H477" i="2"/>
  <c r="H478" i="2"/>
  <c r="H479" i="2"/>
  <c r="H480" i="2"/>
  <c r="H481" i="2"/>
  <c r="H482" i="2"/>
  <c r="H483" i="2"/>
  <c r="H484" i="2"/>
  <c r="H485" i="2"/>
  <c r="H486" i="2"/>
  <c r="H487" i="2"/>
  <c r="H488" i="2"/>
  <c r="H489" i="2"/>
  <c r="H490" i="2"/>
  <c r="H491" i="2"/>
  <c r="H492" i="2"/>
  <c r="H493" i="2"/>
  <c r="H494" i="2"/>
  <c r="H495" i="2"/>
  <c r="H496" i="2"/>
  <c r="H497" i="2"/>
  <c r="H498" i="2"/>
  <c r="H499" i="2"/>
  <c r="H500" i="2"/>
  <c r="H501" i="2"/>
  <c r="H502" i="2"/>
  <c r="H503" i="2"/>
  <c r="H504" i="2"/>
  <c r="H505" i="2"/>
  <c r="H506" i="2"/>
  <c r="H507" i="2"/>
  <c r="H508" i="2"/>
  <c r="H509" i="2"/>
  <c r="H510" i="2"/>
  <c r="H511" i="2"/>
  <c r="H512" i="2"/>
  <c r="H513" i="2"/>
  <c r="H514" i="2"/>
  <c r="H515" i="2"/>
  <c r="H516" i="2"/>
  <c r="H517" i="2"/>
  <c r="H518" i="2"/>
  <c r="H519" i="2"/>
  <c r="H520" i="2"/>
  <c r="H521" i="2"/>
  <c r="H522" i="2"/>
  <c r="H523" i="2"/>
  <c r="H524" i="2"/>
  <c r="H525" i="2"/>
  <c r="H526" i="2"/>
  <c r="H527" i="2"/>
  <c r="H528" i="2"/>
  <c r="H529" i="2"/>
  <c r="H530" i="2"/>
  <c r="H531" i="2"/>
  <c r="H532" i="2"/>
  <c r="H533" i="2"/>
  <c r="H534" i="2"/>
  <c r="H535" i="2"/>
  <c r="H536" i="2"/>
  <c r="H537" i="2"/>
  <c r="H538" i="2"/>
  <c r="H539" i="2"/>
  <c r="H540" i="2"/>
  <c r="H541" i="2"/>
  <c r="H542" i="2"/>
  <c r="H543" i="2"/>
  <c r="H544" i="2"/>
  <c r="H545" i="2"/>
  <c r="H546" i="2"/>
  <c r="H547" i="2"/>
  <c r="H548" i="2"/>
  <c r="H549" i="2"/>
  <c r="H550" i="2"/>
  <c r="H551" i="2"/>
  <c r="H552" i="2"/>
  <c r="H553" i="2"/>
  <c r="H554" i="2"/>
  <c r="H555" i="2"/>
  <c r="H556" i="2"/>
  <c r="H557" i="2"/>
  <c r="H558" i="2"/>
  <c r="H559" i="2"/>
  <c r="H560" i="2"/>
  <c r="H561" i="2"/>
  <c r="H562" i="2"/>
  <c r="H563" i="2"/>
  <c r="H564" i="2"/>
  <c r="H565" i="2"/>
  <c r="H566" i="2"/>
  <c r="H567" i="2"/>
  <c r="H568" i="2"/>
  <c r="H569" i="2"/>
  <c r="H570" i="2"/>
  <c r="H571" i="2"/>
  <c r="H572" i="2"/>
  <c r="H573" i="2"/>
  <c r="H574" i="2"/>
  <c r="H575" i="2"/>
  <c r="H576" i="2"/>
  <c r="H577" i="2"/>
  <c r="H578" i="2"/>
  <c r="H579" i="2"/>
  <c r="H580" i="2"/>
  <c r="H581" i="2"/>
  <c r="H582" i="2"/>
  <c r="H583" i="2"/>
  <c r="H584" i="2"/>
  <c r="H585" i="2"/>
  <c r="H586" i="2"/>
  <c r="H587" i="2"/>
  <c r="H588" i="2"/>
  <c r="H589" i="2"/>
  <c r="H590" i="2"/>
  <c r="H591" i="2"/>
  <c r="H592" i="2"/>
  <c r="H593" i="2"/>
  <c r="H594" i="2"/>
  <c r="H595" i="2"/>
  <c r="H596" i="2"/>
  <c r="H597" i="2"/>
  <c r="H598" i="2"/>
  <c r="H599" i="2"/>
  <c r="H600" i="2"/>
  <c r="H601" i="2"/>
  <c r="H602" i="2"/>
  <c r="H603" i="2"/>
  <c r="H604" i="2"/>
  <c r="H605" i="2"/>
  <c r="H606" i="2"/>
  <c r="H607" i="2"/>
  <c r="H608" i="2"/>
  <c r="H609" i="2"/>
  <c r="H610" i="2"/>
  <c r="H611" i="2"/>
  <c r="H612" i="2"/>
  <c r="H613" i="2"/>
  <c r="H614" i="2"/>
  <c r="H615" i="2"/>
  <c r="H616" i="2"/>
  <c r="H617" i="2"/>
  <c r="H618" i="2"/>
  <c r="H619" i="2"/>
  <c r="H620" i="2"/>
  <c r="H621" i="2"/>
  <c r="H622" i="2"/>
  <c r="H623" i="2"/>
  <c r="H624" i="2"/>
  <c r="H625" i="2"/>
  <c r="H626" i="2"/>
  <c r="H627" i="2"/>
  <c r="H628" i="2"/>
  <c r="H629" i="2"/>
  <c r="H630" i="2"/>
  <c r="H631" i="2"/>
  <c r="H632" i="2"/>
  <c r="H633" i="2"/>
  <c r="H634" i="2"/>
  <c r="H635" i="2"/>
  <c r="H636" i="2"/>
  <c r="H637" i="2"/>
  <c r="H638" i="2"/>
  <c r="H639" i="2"/>
  <c r="H640" i="2"/>
  <c r="H641" i="2"/>
  <c r="H642" i="2"/>
  <c r="H643" i="2"/>
  <c r="H644" i="2"/>
  <c r="H645" i="2"/>
  <c r="H646" i="2"/>
  <c r="H647" i="2"/>
  <c r="H648" i="2"/>
  <c r="H649" i="2"/>
  <c r="H650" i="2"/>
  <c r="H651" i="2"/>
  <c r="H652" i="2"/>
  <c r="H653" i="2"/>
  <c r="H654" i="2"/>
  <c r="H655" i="2"/>
  <c r="H656" i="2"/>
  <c r="H657" i="2"/>
  <c r="H658" i="2"/>
  <c r="H659" i="2"/>
  <c r="H660" i="2"/>
  <c r="H661" i="2"/>
  <c r="H662" i="2"/>
  <c r="H663" i="2"/>
  <c r="H664" i="2"/>
  <c r="H665" i="2"/>
  <c r="H666" i="2"/>
  <c r="H667" i="2"/>
  <c r="H668" i="2"/>
  <c r="H669" i="2"/>
  <c r="H670" i="2"/>
  <c r="H671" i="2"/>
  <c r="H672" i="2"/>
  <c r="H673" i="2"/>
  <c r="H674" i="2"/>
  <c r="H675" i="2"/>
  <c r="H676" i="2"/>
  <c r="H677" i="2"/>
  <c r="H678" i="2"/>
  <c r="H679" i="2"/>
  <c r="H680" i="2"/>
  <c r="H681" i="2"/>
  <c r="H682" i="2"/>
  <c r="H683" i="2"/>
  <c r="H684" i="2"/>
  <c r="H685" i="2"/>
  <c r="H686" i="2"/>
  <c r="H687" i="2"/>
  <c r="H688" i="2"/>
  <c r="H689" i="2"/>
  <c r="H690" i="2"/>
  <c r="H691" i="2"/>
  <c r="H692" i="2"/>
  <c r="H693" i="2"/>
  <c r="H694" i="2"/>
  <c r="H695" i="2"/>
  <c r="H696" i="2"/>
  <c r="H697" i="2"/>
  <c r="H698" i="2"/>
  <c r="H699" i="2"/>
  <c r="H700" i="2"/>
  <c r="H701" i="2"/>
  <c r="H702" i="2"/>
  <c r="H703" i="2"/>
  <c r="H704" i="2"/>
  <c r="H705" i="2"/>
  <c r="H706" i="2"/>
  <c r="H707" i="2"/>
  <c r="H708" i="2"/>
  <c r="H709" i="2"/>
  <c r="H710" i="2"/>
  <c r="H711" i="2"/>
  <c r="H712" i="2"/>
  <c r="H713" i="2"/>
  <c r="H714" i="2"/>
  <c r="H715" i="2"/>
  <c r="H716" i="2"/>
  <c r="H717" i="2"/>
  <c r="H718" i="2"/>
  <c r="H719" i="2"/>
  <c r="H720" i="2"/>
  <c r="H721" i="2"/>
  <c r="H722" i="2"/>
  <c r="H723" i="2"/>
  <c r="H724" i="2"/>
  <c r="H725" i="2"/>
  <c r="H726" i="2"/>
  <c r="H727" i="2"/>
  <c r="H728" i="2"/>
  <c r="H729" i="2"/>
  <c r="H730" i="2"/>
  <c r="H731" i="2"/>
  <c r="H732" i="2"/>
  <c r="H733" i="2"/>
  <c r="H734" i="2"/>
  <c r="H735" i="2"/>
  <c r="H736" i="2"/>
  <c r="H737" i="2"/>
  <c r="H738" i="2"/>
  <c r="H739" i="2"/>
  <c r="H740" i="2"/>
  <c r="H741" i="2"/>
  <c r="H742" i="2"/>
  <c r="H743" i="2"/>
  <c r="H744" i="2"/>
  <c r="H745" i="2"/>
  <c r="H746" i="2"/>
  <c r="H747" i="2"/>
  <c r="H748" i="2"/>
  <c r="H749" i="2"/>
  <c r="A10" i="2"/>
  <c r="E10" i="2" s="1"/>
  <c r="A11" i="2"/>
  <c r="E11" i="2" s="1"/>
  <c r="A12" i="2"/>
  <c r="E12" i="2" s="1"/>
  <c r="A13" i="2"/>
  <c r="E13" i="2" s="1"/>
  <c r="A14" i="2"/>
  <c r="E14" i="2" s="1"/>
  <c r="A15" i="2"/>
  <c r="E15" i="2" s="1"/>
  <c r="A16" i="2"/>
  <c r="E16" i="2" s="1"/>
  <c r="A17" i="2"/>
  <c r="E17" i="2" s="1"/>
  <c r="A18" i="2"/>
  <c r="E18" i="2" s="1"/>
  <c r="A19" i="2"/>
  <c r="E19" i="2" s="1"/>
  <c r="A20" i="2"/>
  <c r="E20" i="2" s="1"/>
  <c r="A21" i="2"/>
  <c r="E21" i="2" s="1"/>
  <c r="A22" i="2"/>
  <c r="E22" i="2" s="1"/>
  <c r="A23" i="2"/>
  <c r="E23" i="2" s="1"/>
  <c r="A24" i="2"/>
  <c r="E24" i="2" s="1"/>
  <c r="A25" i="2"/>
  <c r="E25" i="2" s="1"/>
  <c r="A26" i="2"/>
  <c r="E26" i="2" s="1"/>
  <c r="A27" i="2"/>
  <c r="E27" i="2" s="1"/>
  <c r="A28" i="2"/>
  <c r="E28" i="2" s="1"/>
  <c r="A29" i="2"/>
  <c r="E29" i="2" s="1"/>
  <c r="A30" i="2"/>
  <c r="E30" i="2" s="1"/>
  <c r="A31" i="2"/>
  <c r="E31" i="2" s="1"/>
  <c r="A32" i="2"/>
  <c r="E32" i="2" s="1"/>
  <c r="A33" i="2"/>
  <c r="E33" i="2" s="1"/>
  <c r="A34" i="2"/>
  <c r="E34" i="2" s="1"/>
  <c r="A35" i="2"/>
  <c r="E35" i="2" s="1"/>
  <c r="A36" i="2"/>
  <c r="E36" i="2" s="1"/>
  <c r="A37" i="2"/>
  <c r="E37" i="2" s="1"/>
  <c r="A38" i="2"/>
  <c r="E38" i="2" s="1"/>
  <c r="A39" i="2"/>
  <c r="E39" i="2" s="1"/>
  <c r="A40" i="2"/>
  <c r="E40" i="2" s="1"/>
  <c r="A41" i="2"/>
  <c r="E41" i="2" s="1"/>
  <c r="A42" i="2"/>
  <c r="E42" i="2" s="1"/>
  <c r="A43" i="2"/>
  <c r="E43" i="2" s="1"/>
  <c r="A44" i="2"/>
  <c r="E44" i="2" s="1"/>
  <c r="A45" i="2"/>
  <c r="E45" i="2" s="1"/>
  <c r="A46" i="2"/>
  <c r="E46" i="2" s="1"/>
  <c r="A47" i="2"/>
  <c r="E47" i="2" s="1"/>
  <c r="A48" i="2"/>
  <c r="E48" i="2" s="1"/>
  <c r="A49" i="2"/>
  <c r="E49" i="2" s="1"/>
  <c r="A50" i="2"/>
  <c r="E50" i="2" s="1"/>
  <c r="A51" i="2"/>
  <c r="E51" i="2" s="1"/>
  <c r="A52" i="2"/>
  <c r="E52" i="2" s="1"/>
  <c r="A53" i="2"/>
  <c r="E53" i="2" s="1"/>
  <c r="A54" i="2"/>
  <c r="E54" i="2" s="1"/>
  <c r="A55" i="2"/>
  <c r="E55" i="2" s="1"/>
  <c r="A56" i="2"/>
  <c r="E56" i="2" s="1"/>
  <c r="A57" i="2"/>
  <c r="E57" i="2" s="1"/>
  <c r="A58" i="2"/>
  <c r="E58" i="2" s="1"/>
  <c r="A59" i="2"/>
  <c r="E59" i="2" s="1"/>
  <c r="A60" i="2"/>
  <c r="E60" i="2" s="1"/>
  <c r="A61" i="2"/>
  <c r="E61" i="2" s="1"/>
  <c r="A62" i="2"/>
  <c r="E62" i="2" s="1"/>
  <c r="A63" i="2"/>
  <c r="E63" i="2" s="1"/>
  <c r="A64" i="2"/>
  <c r="E64" i="2" s="1"/>
  <c r="A65" i="2"/>
  <c r="E65" i="2" s="1"/>
  <c r="A66" i="2"/>
  <c r="E66" i="2" s="1"/>
  <c r="A67" i="2"/>
  <c r="E67" i="2" s="1"/>
  <c r="A68" i="2"/>
  <c r="E68" i="2" s="1"/>
  <c r="A69" i="2"/>
  <c r="E69" i="2" s="1"/>
  <c r="A70" i="2"/>
  <c r="E70" i="2" s="1"/>
  <c r="A71" i="2"/>
  <c r="E71" i="2" s="1"/>
  <c r="A72" i="2"/>
  <c r="E72" i="2" s="1"/>
  <c r="A73" i="2"/>
  <c r="E73" i="2" s="1"/>
  <c r="A74" i="2"/>
  <c r="E74" i="2" s="1"/>
  <c r="A75" i="2"/>
  <c r="E75" i="2" s="1"/>
  <c r="A76" i="2"/>
  <c r="E76" i="2" s="1"/>
  <c r="A77" i="2"/>
  <c r="E77" i="2" s="1"/>
  <c r="A78" i="2"/>
  <c r="E78" i="2" s="1"/>
  <c r="A79" i="2"/>
  <c r="E79" i="2" s="1"/>
  <c r="A80" i="2"/>
  <c r="E80" i="2" s="1"/>
  <c r="A81" i="2"/>
  <c r="E81" i="2" s="1"/>
  <c r="A82" i="2"/>
  <c r="E82" i="2" s="1"/>
  <c r="A83" i="2"/>
  <c r="E83" i="2" s="1"/>
  <c r="A84" i="2"/>
  <c r="E84" i="2" s="1"/>
  <c r="A85" i="2"/>
  <c r="E85" i="2" s="1"/>
  <c r="A86" i="2"/>
  <c r="E86" i="2" s="1"/>
  <c r="A87" i="2"/>
  <c r="E87" i="2" s="1"/>
  <c r="A88" i="2"/>
  <c r="E88" i="2" s="1"/>
  <c r="A89" i="2"/>
  <c r="E89" i="2" s="1"/>
  <c r="A90" i="2"/>
  <c r="E90" i="2" s="1"/>
  <c r="A91" i="2"/>
  <c r="E91" i="2" s="1"/>
  <c r="A92" i="2"/>
  <c r="E92" i="2" s="1"/>
  <c r="A93" i="2"/>
  <c r="E93" i="2" s="1"/>
  <c r="A94" i="2"/>
  <c r="E94" i="2" s="1"/>
  <c r="A95" i="2"/>
  <c r="E95" i="2" s="1"/>
  <c r="A96" i="2"/>
  <c r="E96" i="2" s="1"/>
  <c r="A97" i="2"/>
  <c r="E97" i="2" s="1"/>
  <c r="A98" i="2"/>
  <c r="E98" i="2" s="1"/>
  <c r="A99" i="2"/>
  <c r="E99" i="2" s="1"/>
  <c r="A100" i="2"/>
  <c r="E100" i="2" s="1"/>
  <c r="A101" i="2"/>
  <c r="E101" i="2" s="1"/>
  <c r="A102" i="2"/>
  <c r="E102" i="2" s="1"/>
  <c r="A103" i="2"/>
  <c r="E103" i="2" s="1"/>
  <c r="A104" i="2"/>
  <c r="E104" i="2" s="1"/>
  <c r="A105" i="2"/>
  <c r="E105" i="2" s="1"/>
  <c r="A106" i="2"/>
  <c r="E106" i="2" s="1"/>
  <c r="A107" i="2"/>
  <c r="E107" i="2" s="1"/>
  <c r="A108" i="2"/>
  <c r="E108" i="2" s="1"/>
  <c r="A109" i="2"/>
  <c r="E109" i="2" s="1"/>
  <c r="A110" i="2"/>
  <c r="E110" i="2" s="1"/>
  <c r="A111" i="2"/>
  <c r="E111" i="2" s="1"/>
  <c r="A112" i="2"/>
  <c r="E112" i="2" s="1"/>
  <c r="A113" i="2"/>
  <c r="E113" i="2" s="1"/>
  <c r="A114" i="2"/>
  <c r="E114" i="2" s="1"/>
  <c r="A115" i="2"/>
  <c r="E115" i="2" s="1"/>
  <c r="A116" i="2"/>
  <c r="E116" i="2" s="1"/>
  <c r="A117" i="2"/>
  <c r="E117" i="2" s="1"/>
  <c r="A118" i="2"/>
  <c r="E118" i="2" s="1"/>
  <c r="A119" i="2"/>
  <c r="E119" i="2" s="1"/>
  <c r="A120" i="2"/>
  <c r="E120" i="2" s="1"/>
  <c r="A121" i="2"/>
  <c r="E121" i="2" s="1"/>
  <c r="A122" i="2"/>
  <c r="E122" i="2" s="1"/>
  <c r="A123" i="2"/>
  <c r="E123" i="2" s="1"/>
  <c r="A124" i="2"/>
  <c r="E124" i="2" s="1"/>
  <c r="A125" i="2"/>
  <c r="E125" i="2" s="1"/>
  <c r="A126" i="2"/>
  <c r="E126" i="2" s="1"/>
  <c r="A127" i="2"/>
  <c r="E127" i="2" s="1"/>
  <c r="A128" i="2"/>
  <c r="E128" i="2" s="1"/>
  <c r="A129" i="2"/>
  <c r="E129" i="2" s="1"/>
  <c r="A130" i="2"/>
  <c r="E130" i="2" s="1"/>
  <c r="A131" i="2"/>
  <c r="E131" i="2" s="1"/>
  <c r="A132" i="2"/>
  <c r="E132" i="2" s="1"/>
  <c r="A133" i="2"/>
  <c r="E133" i="2" s="1"/>
  <c r="A134" i="2"/>
  <c r="E134" i="2" s="1"/>
  <c r="A135" i="2"/>
  <c r="E135" i="2" s="1"/>
  <c r="A136" i="2"/>
  <c r="E136" i="2" s="1"/>
  <c r="A137" i="2"/>
  <c r="E137" i="2" s="1"/>
  <c r="A138" i="2"/>
  <c r="E138" i="2" s="1"/>
  <c r="A139" i="2"/>
  <c r="E139" i="2" s="1"/>
  <c r="A140" i="2"/>
  <c r="E140" i="2" s="1"/>
  <c r="A141" i="2"/>
  <c r="E141" i="2" s="1"/>
  <c r="A142" i="2"/>
  <c r="E142" i="2" s="1"/>
  <c r="A143" i="2"/>
  <c r="E143" i="2" s="1"/>
  <c r="A144" i="2"/>
  <c r="E144" i="2" s="1"/>
  <c r="A145" i="2"/>
  <c r="E145" i="2" s="1"/>
  <c r="A146" i="2"/>
  <c r="E146" i="2" s="1"/>
  <c r="A147" i="2"/>
  <c r="E147" i="2" s="1"/>
  <c r="A148" i="2"/>
  <c r="E148" i="2" s="1"/>
  <c r="A149" i="2"/>
  <c r="E149" i="2" s="1"/>
  <c r="A150" i="2"/>
  <c r="E150" i="2" s="1"/>
  <c r="A151" i="2"/>
  <c r="E151" i="2" s="1"/>
  <c r="A152" i="2"/>
  <c r="E152" i="2" s="1"/>
  <c r="A153" i="2"/>
  <c r="E153" i="2" s="1"/>
  <c r="A154" i="2"/>
  <c r="E154" i="2" s="1"/>
  <c r="A155" i="2"/>
  <c r="E155" i="2" s="1"/>
  <c r="A156" i="2"/>
  <c r="E156" i="2" s="1"/>
  <c r="A157" i="2"/>
  <c r="E157" i="2" s="1"/>
  <c r="A158" i="2"/>
  <c r="E158" i="2" s="1"/>
  <c r="A159" i="2"/>
  <c r="E159" i="2" s="1"/>
  <c r="A160" i="2"/>
  <c r="E160" i="2" s="1"/>
  <c r="A161" i="2"/>
  <c r="E161" i="2" s="1"/>
  <c r="A162" i="2"/>
  <c r="E162" i="2" s="1"/>
  <c r="A163" i="2"/>
  <c r="E163" i="2" s="1"/>
  <c r="A164" i="2"/>
  <c r="E164" i="2" s="1"/>
  <c r="A165" i="2"/>
  <c r="E165" i="2" s="1"/>
  <c r="A166" i="2"/>
  <c r="E166" i="2" s="1"/>
  <c r="A167" i="2"/>
  <c r="E167" i="2" s="1"/>
  <c r="A168" i="2"/>
  <c r="E168" i="2" s="1"/>
  <c r="A169" i="2"/>
  <c r="E169" i="2" s="1"/>
  <c r="A170" i="2"/>
  <c r="E170" i="2" s="1"/>
  <c r="A171" i="2"/>
  <c r="E171" i="2" s="1"/>
  <c r="A172" i="2"/>
  <c r="E172" i="2" s="1"/>
  <c r="A173" i="2"/>
  <c r="E173" i="2" s="1"/>
  <c r="A174" i="2"/>
  <c r="E174" i="2" s="1"/>
  <c r="A175" i="2"/>
  <c r="E175" i="2" s="1"/>
  <c r="A176" i="2"/>
  <c r="E176" i="2" s="1"/>
  <c r="A177" i="2"/>
  <c r="E177" i="2" s="1"/>
  <c r="A178" i="2"/>
  <c r="E178" i="2" s="1"/>
  <c r="A179" i="2"/>
  <c r="E179" i="2" s="1"/>
  <c r="A180" i="2"/>
  <c r="E180" i="2" s="1"/>
  <c r="A181" i="2"/>
  <c r="E181" i="2" s="1"/>
  <c r="A182" i="2"/>
  <c r="E182" i="2" s="1"/>
  <c r="A183" i="2"/>
  <c r="E183" i="2" s="1"/>
  <c r="A184" i="2"/>
  <c r="E184" i="2" s="1"/>
  <c r="A185" i="2"/>
  <c r="E185" i="2" s="1"/>
  <c r="A186" i="2"/>
  <c r="E186" i="2" s="1"/>
  <c r="A187" i="2"/>
  <c r="E187" i="2" s="1"/>
  <c r="A188" i="2"/>
  <c r="E188" i="2" s="1"/>
  <c r="A189" i="2"/>
  <c r="E189" i="2" s="1"/>
  <c r="A190" i="2"/>
  <c r="E190" i="2" s="1"/>
  <c r="A191" i="2"/>
  <c r="E191" i="2" s="1"/>
  <c r="A192" i="2"/>
  <c r="E192" i="2" s="1"/>
  <c r="A193" i="2"/>
  <c r="E193" i="2" s="1"/>
  <c r="A194" i="2"/>
  <c r="E194" i="2" s="1"/>
  <c r="A195" i="2"/>
  <c r="E195" i="2" s="1"/>
  <c r="A196" i="2"/>
  <c r="E196" i="2" s="1"/>
  <c r="A197" i="2"/>
  <c r="E197" i="2" s="1"/>
  <c r="A198" i="2"/>
  <c r="E198" i="2" s="1"/>
  <c r="A199" i="2"/>
  <c r="E199" i="2" s="1"/>
  <c r="A200" i="2"/>
  <c r="E200" i="2" s="1"/>
  <c r="A201" i="2"/>
  <c r="E201" i="2" s="1"/>
  <c r="A202" i="2"/>
  <c r="E202" i="2" s="1"/>
  <c r="A203" i="2"/>
  <c r="E203" i="2" s="1"/>
  <c r="A204" i="2"/>
  <c r="E204" i="2" s="1"/>
  <c r="A205" i="2"/>
  <c r="E205" i="2" s="1"/>
  <c r="A206" i="2"/>
  <c r="E206" i="2" s="1"/>
  <c r="A207" i="2"/>
  <c r="E207" i="2" s="1"/>
  <c r="A208" i="2"/>
  <c r="E208" i="2" s="1"/>
  <c r="A209" i="2"/>
  <c r="E209" i="2" s="1"/>
  <c r="A210" i="2"/>
  <c r="E210" i="2" s="1"/>
  <c r="A211" i="2"/>
  <c r="E211" i="2" s="1"/>
  <c r="A212" i="2"/>
  <c r="E212" i="2" s="1"/>
  <c r="A213" i="2"/>
  <c r="E213" i="2" s="1"/>
  <c r="A214" i="2"/>
  <c r="E214" i="2" s="1"/>
  <c r="A215" i="2"/>
  <c r="E215" i="2" s="1"/>
  <c r="A216" i="2"/>
  <c r="E216" i="2" s="1"/>
  <c r="A217" i="2"/>
  <c r="E217" i="2" s="1"/>
  <c r="A218" i="2"/>
  <c r="E218" i="2" s="1"/>
  <c r="A219" i="2"/>
  <c r="E219" i="2" s="1"/>
  <c r="A220" i="2"/>
  <c r="E220" i="2" s="1"/>
  <c r="A221" i="2"/>
  <c r="E221" i="2" s="1"/>
  <c r="A222" i="2"/>
  <c r="E222" i="2" s="1"/>
  <c r="A223" i="2"/>
  <c r="E223" i="2" s="1"/>
  <c r="A224" i="2"/>
  <c r="E224" i="2" s="1"/>
  <c r="A225" i="2"/>
  <c r="E225" i="2" s="1"/>
  <c r="A226" i="2"/>
  <c r="E226" i="2" s="1"/>
  <c r="A227" i="2"/>
  <c r="E227" i="2" s="1"/>
  <c r="A228" i="2"/>
  <c r="E228" i="2" s="1"/>
  <c r="A229" i="2"/>
  <c r="E229" i="2" s="1"/>
  <c r="A230" i="2"/>
  <c r="E230" i="2" s="1"/>
  <c r="A231" i="2"/>
  <c r="E231" i="2" s="1"/>
  <c r="A232" i="2"/>
  <c r="E232" i="2" s="1"/>
  <c r="A233" i="2"/>
  <c r="E233" i="2" s="1"/>
  <c r="A234" i="2"/>
  <c r="E234" i="2" s="1"/>
  <c r="A235" i="2"/>
  <c r="E235" i="2" s="1"/>
  <c r="A236" i="2"/>
  <c r="E236" i="2" s="1"/>
  <c r="A237" i="2"/>
  <c r="E237" i="2" s="1"/>
  <c r="A238" i="2"/>
  <c r="E238" i="2" s="1"/>
  <c r="A239" i="2"/>
  <c r="E239" i="2" s="1"/>
  <c r="A240" i="2"/>
  <c r="E240" i="2" s="1"/>
  <c r="A241" i="2"/>
  <c r="E241" i="2" s="1"/>
  <c r="A242" i="2"/>
  <c r="E242" i="2" s="1"/>
  <c r="A243" i="2"/>
  <c r="E243" i="2" s="1"/>
  <c r="A244" i="2"/>
  <c r="E244" i="2" s="1"/>
  <c r="A245" i="2"/>
  <c r="E245" i="2" s="1"/>
  <c r="A246" i="2"/>
  <c r="E246" i="2" s="1"/>
  <c r="A247" i="2"/>
  <c r="E247" i="2" s="1"/>
  <c r="A248" i="2"/>
  <c r="E248" i="2" s="1"/>
  <c r="A249" i="2"/>
  <c r="E249" i="2" s="1"/>
  <c r="A250" i="2"/>
  <c r="E250" i="2" s="1"/>
  <c r="A251" i="2"/>
  <c r="E251" i="2" s="1"/>
  <c r="A252" i="2"/>
  <c r="E252" i="2" s="1"/>
  <c r="A253" i="2"/>
  <c r="E253" i="2" s="1"/>
  <c r="A254" i="2"/>
  <c r="E254" i="2" s="1"/>
  <c r="A255" i="2"/>
  <c r="E255" i="2" s="1"/>
  <c r="A256" i="2"/>
  <c r="E256" i="2" s="1"/>
  <c r="A257" i="2"/>
  <c r="E257" i="2" s="1"/>
  <c r="A258" i="2"/>
  <c r="E258" i="2" s="1"/>
  <c r="A259" i="2"/>
  <c r="E259" i="2" s="1"/>
  <c r="A260" i="2"/>
  <c r="E260" i="2" s="1"/>
  <c r="A261" i="2"/>
  <c r="E261" i="2" s="1"/>
  <c r="A262" i="2"/>
  <c r="E262" i="2" s="1"/>
  <c r="A263" i="2"/>
  <c r="E263" i="2" s="1"/>
  <c r="A264" i="2"/>
  <c r="E264" i="2" s="1"/>
  <c r="A265" i="2"/>
  <c r="E265" i="2" s="1"/>
  <c r="A266" i="2"/>
  <c r="E266" i="2" s="1"/>
  <c r="A267" i="2"/>
  <c r="E267" i="2" s="1"/>
  <c r="A268" i="2"/>
  <c r="E268" i="2" s="1"/>
  <c r="A269" i="2"/>
  <c r="E269" i="2" s="1"/>
  <c r="A270" i="2"/>
  <c r="E270" i="2" s="1"/>
  <c r="A271" i="2"/>
  <c r="E271" i="2" s="1"/>
  <c r="A272" i="2"/>
  <c r="E272" i="2" s="1"/>
  <c r="A273" i="2"/>
  <c r="E273" i="2" s="1"/>
  <c r="A274" i="2"/>
  <c r="E274" i="2" s="1"/>
  <c r="A275" i="2"/>
  <c r="E275" i="2" s="1"/>
  <c r="A276" i="2"/>
  <c r="E276" i="2" s="1"/>
  <c r="A277" i="2"/>
  <c r="E277" i="2" s="1"/>
  <c r="A278" i="2"/>
  <c r="E278" i="2" s="1"/>
  <c r="A279" i="2"/>
  <c r="E279" i="2" s="1"/>
  <c r="A280" i="2"/>
  <c r="E280" i="2" s="1"/>
  <c r="A281" i="2"/>
  <c r="E281" i="2" s="1"/>
  <c r="A282" i="2"/>
  <c r="E282" i="2" s="1"/>
  <c r="A283" i="2"/>
  <c r="E283" i="2" s="1"/>
  <c r="A284" i="2"/>
  <c r="E284" i="2" s="1"/>
  <c r="A285" i="2"/>
  <c r="E285" i="2" s="1"/>
  <c r="A286" i="2"/>
  <c r="E286" i="2" s="1"/>
  <c r="A287" i="2"/>
  <c r="E287" i="2" s="1"/>
  <c r="A288" i="2"/>
  <c r="E288" i="2" s="1"/>
  <c r="A289" i="2"/>
  <c r="E289" i="2" s="1"/>
  <c r="A290" i="2"/>
  <c r="E290" i="2" s="1"/>
  <c r="A291" i="2"/>
  <c r="E291" i="2" s="1"/>
  <c r="A292" i="2"/>
  <c r="E292" i="2" s="1"/>
  <c r="A293" i="2"/>
  <c r="E293" i="2" s="1"/>
  <c r="A294" i="2"/>
  <c r="E294" i="2" s="1"/>
  <c r="A295" i="2"/>
  <c r="E295" i="2" s="1"/>
  <c r="A296" i="2"/>
  <c r="E296" i="2" s="1"/>
  <c r="A297" i="2"/>
  <c r="E297" i="2" s="1"/>
  <c r="A298" i="2"/>
  <c r="E298" i="2" s="1"/>
  <c r="A299" i="2"/>
  <c r="E299" i="2" s="1"/>
  <c r="A300" i="2"/>
  <c r="E300" i="2" s="1"/>
  <c r="A301" i="2"/>
  <c r="E301" i="2" s="1"/>
  <c r="A302" i="2"/>
  <c r="E302" i="2" s="1"/>
  <c r="A303" i="2"/>
  <c r="E303" i="2" s="1"/>
  <c r="A304" i="2"/>
  <c r="E304" i="2" s="1"/>
  <c r="A305" i="2"/>
  <c r="E305" i="2" s="1"/>
  <c r="A306" i="2"/>
  <c r="E306" i="2" s="1"/>
  <c r="A307" i="2"/>
  <c r="E307" i="2" s="1"/>
  <c r="A308" i="2"/>
  <c r="E308" i="2" s="1"/>
  <c r="A309" i="2"/>
  <c r="E309" i="2" s="1"/>
  <c r="A310" i="2"/>
  <c r="E310" i="2" s="1"/>
  <c r="A311" i="2"/>
  <c r="E311" i="2" s="1"/>
  <c r="A312" i="2"/>
  <c r="E312" i="2" s="1"/>
  <c r="A313" i="2"/>
  <c r="E313" i="2" s="1"/>
  <c r="A314" i="2"/>
  <c r="E314" i="2" s="1"/>
  <c r="A315" i="2"/>
  <c r="E315" i="2" s="1"/>
  <c r="A316" i="2"/>
  <c r="E316" i="2" s="1"/>
  <c r="A317" i="2"/>
  <c r="E317" i="2" s="1"/>
  <c r="A318" i="2"/>
  <c r="E318" i="2" s="1"/>
  <c r="A319" i="2"/>
  <c r="E319" i="2" s="1"/>
  <c r="A320" i="2"/>
  <c r="E320" i="2" s="1"/>
  <c r="A321" i="2"/>
  <c r="E321" i="2" s="1"/>
  <c r="A322" i="2"/>
  <c r="E322" i="2" s="1"/>
  <c r="A323" i="2"/>
  <c r="E323" i="2" s="1"/>
  <c r="A324" i="2"/>
  <c r="E324" i="2" s="1"/>
  <c r="A325" i="2"/>
  <c r="E325" i="2" s="1"/>
  <c r="A326" i="2"/>
  <c r="E326" i="2" s="1"/>
  <c r="A327" i="2"/>
  <c r="E327" i="2" s="1"/>
  <c r="A328" i="2"/>
  <c r="E328" i="2" s="1"/>
  <c r="A329" i="2"/>
  <c r="E329" i="2" s="1"/>
  <c r="A330" i="2"/>
  <c r="E330" i="2" s="1"/>
  <c r="A331" i="2"/>
  <c r="E331" i="2" s="1"/>
  <c r="A332" i="2"/>
  <c r="E332" i="2" s="1"/>
  <c r="A333" i="2"/>
  <c r="E333" i="2" s="1"/>
  <c r="A334" i="2"/>
  <c r="E334" i="2" s="1"/>
  <c r="A335" i="2"/>
  <c r="E335" i="2" s="1"/>
  <c r="A336" i="2"/>
  <c r="E336" i="2" s="1"/>
  <c r="A337" i="2"/>
  <c r="E337" i="2" s="1"/>
  <c r="A338" i="2"/>
  <c r="E338" i="2" s="1"/>
  <c r="A339" i="2"/>
  <c r="E339" i="2" s="1"/>
  <c r="A340" i="2"/>
  <c r="E340" i="2" s="1"/>
  <c r="A341" i="2"/>
  <c r="E341" i="2" s="1"/>
  <c r="A342" i="2"/>
  <c r="E342" i="2" s="1"/>
  <c r="A343" i="2"/>
  <c r="E343" i="2" s="1"/>
  <c r="A344" i="2"/>
  <c r="E344" i="2" s="1"/>
  <c r="A345" i="2"/>
  <c r="E345" i="2" s="1"/>
  <c r="A346" i="2"/>
  <c r="E346" i="2" s="1"/>
  <c r="A347" i="2"/>
  <c r="E347" i="2" s="1"/>
  <c r="A348" i="2"/>
  <c r="E348" i="2" s="1"/>
  <c r="A349" i="2"/>
  <c r="E349" i="2" s="1"/>
  <c r="A350" i="2"/>
  <c r="E350" i="2" s="1"/>
  <c r="A351" i="2"/>
  <c r="E351" i="2" s="1"/>
  <c r="A352" i="2"/>
  <c r="E352" i="2" s="1"/>
  <c r="A353" i="2"/>
  <c r="E353" i="2" s="1"/>
  <c r="A354" i="2"/>
  <c r="E354" i="2" s="1"/>
  <c r="A355" i="2"/>
  <c r="E355" i="2" s="1"/>
  <c r="A356" i="2"/>
  <c r="E356" i="2" s="1"/>
  <c r="A357" i="2"/>
  <c r="E357" i="2" s="1"/>
  <c r="A358" i="2"/>
  <c r="E358" i="2" s="1"/>
  <c r="A359" i="2"/>
  <c r="E359" i="2" s="1"/>
  <c r="A360" i="2"/>
  <c r="E360" i="2" s="1"/>
  <c r="A361" i="2"/>
  <c r="E361" i="2" s="1"/>
  <c r="A362" i="2"/>
  <c r="E362" i="2" s="1"/>
  <c r="A363" i="2"/>
  <c r="E363" i="2" s="1"/>
  <c r="A364" i="2"/>
  <c r="E364" i="2" s="1"/>
  <c r="A365" i="2"/>
  <c r="E365" i="2" s="1"/>
  <c r="A366" i="2"/>
  <c r="E366" i="2" s="1"/>
  <c r="A367" i="2"/>
  <c r="E367" i="2" s="1"/>
  <c r="A368" i="2"/>
  <c r="E368" i="2" s="1"/>
  <c r="A369" i="2"/>
  <c r="E369" i="2" s="1"/>
  <c r="A370" i="2"/>
  <c r="E370" i="2" s="1"/>
  <c r="A371" i="2"/>
  <c r="E371" i="2" s="1"/>
  <c r="A372" i="2"/>
  <c r="E372" i="2" s="1"/>
  <c r="A373" i="2"/>
  <c r="E373" i="2" s="1"/>
  <c r="A374" i="2"/>
  <c r="E374" i="2" s="1"/>
  <c r="A375" i="2"/>
  <c r="E375" i="2" s="1"/>
  <c r="A376" i="2"/>
  <c r="E376" i="2" s="1"/>
  <c r="A377" i="2"/>
  <c r="E377" i="2" s="1"/>
  <c r="A378" i="2"/>
  <c r="E378" i="2" s="1"/>
  <c r="A379" i="2"/>
  <c r="E379" i="2" s="1"/>
  <c r="A380" i="2"/>
  <c r="E380" i="2" s="1"/>
  <c r="A381" i="2"/>
  <c r="E381" i="2" s="1"/>
  <c r="A382" i="2"/>
  <c r="E382" i="2" s="1"/>
  <c r="A383" i="2"/>
  <c r="E383" i="2" s="1"/>
  <c r="A384" i="2"/>
  <c r="E384" i="2" s="1"/>
  <c r="A385" i="2"/>
  <c r="E385" i="2" s="1"/>
  <c r="A386" i="2"/>
  <c r="E386" i="2" s="1"/>
  <c r="A387" i="2"/>
  <c r="E387" i="2" s="1"/>
  <c r="A388" i="2"/>
  <c r="E388" i="2" s="1"/>
  <c r="A389" i="2"/>
  <c r="E389" i="2" s="1"/>
  <c r="A390" i="2"/>
  <c r="E390" i="2" s="1"/>
  <c r="A391" i="2"/>
  <c r="E391" i="2" s="1"/>
  <c r="A392" i="2"/>
  <c r="E392" i="2" s="1"/>
  <c r="A393" i="2"/>
  <c r="E393" i="2" s="1"/>
  <c r="A394" i="2"/>
  <c r="E394" i="2" s="1"/>
  <c r="A395" i="2"/>
  <c r="E395" i="2" s="1"/>
  <c r="A396" i="2"/>
  <c r="E396" i="2" s="1"/>
  <c r="A397" i="2"/>
  <c r="E397" i="2" s="1"/>
  <c r="A398" i="2"/>
  <c r="E398" i="2" s="1"/>
  <c r="A399" i="2"/>
  <c r="E399" i="2" s="1"/>
  <c r="A400" i="2"/>
  <c r="E400" i="2" s="1"/>
  <c r="A401" i="2"/>
  <c r="E401" i="2" s="1"/>
  <c r="A402" i="2"/>
  <c r="E402" i="2" s="1"/>
  <c r="A403" i="2"/>
  <c r="E403" i="2" s="1"/>
  <c r="A404" i="2"/>
  <c r="E404" i="2" s="1"/>
  <c r="A405" i="2"/>
  <c r="E405" i="2" s="1"/>
  <c r="A406" i="2"/>
  <c r="E406" i="2" s="1"/>
  <c r="A407" i="2"/>
  <c r="E407" i="2" s="1"/>
  <c r="A408" i="2"/>
  <c r="E408" i="2" s="1"/>
  <c r="A409" i="2"/>
  <c r="E409" i="2" s="1"/>
  <c r="A410" i="2"/>
  <c r="E410" i="2" s="1"/>
  <c r="A411" i="2"/>
  <c r="E411" i="2" s="1"/>
  <c r="A412" i="2"/>
  <c r="E412" i="2" s="1"/>
  <c r="A413" i="2"/>
  <c r="E413" i="2" s="1"/>
  <c r="A414" i="2"/>
  <c r="E414" i="2" s="1"/>
  <c r="A415" i="2"/>
  <c r="E415" i="2" s="1"/>
  <c r="A416" i="2"/>
  <c r="E416" i="2" s="1"/>
  <c r="A417" i="2"/>
  <c r="E417" i="2" s="1"/>
  <c r="A418" i="2"/>
  <c r="E418" i="2" s="1"/>
  <c r="A419" i="2"/>
  <c r="E419" i="2" s="1"/>
  <c r="A420" i="2"/>
  <c r="E420" i="2" s="1"/>
  <c r="A421" i="2"/>
  <c r="E421" i="2" s="1"/>
  <c r="A422" i="2"/>
  <c r="E422" i="2" s="1"/>
  <c r="A423" i="2"/>
  <c r="E423" i="2" s="1"/>
  <c r="A424" i="2"/>
  <c r="E424" i="2" s="1"/>
  <c r="A425" i="2"/>
  <c r="E425" i="2" s="1"/>
  <c r="A426" i="2"/>
  <c r="E426" i="2" s="1"/>
  <c r="A427" i="2"/>
  <c r="E427" i="2" s="1"/>
  <c r="A428" i="2"/>
  <c r="E428" i="2" s="1"/>
  <c r="A429" i="2"/>
  <c r="E429" i="2" s="1"/>
  <c r="A430" i="2"/>
  <c r="E430" i="2" s="1"/>
  <c r="A431" i="2"/>
  <c r="E431" i="2" s="1"/>
  <c r="A432" i="2"/>
  <c r="E432" i="2" s="1"/>
  <c r="A433" i="2"/>
  <c r="E433" i="2" s="1"/>
  <c r="A434" i="2"/>
  <c r="E434" i="2" s="1"/>
  <c r="A435" i="2"/>
  <c r="E435" i="2" s="1"/>
  <c r="A436" i="2"/>
  <c r="E436" i="2" s="1"/>
  <c r="A437" i="2"/>
  <c r="E437" i="2" s="1"/>
  <c r="A438" i="2"/>
  <c r="E438" i="2" s="1"/>
  <c r="A439" i="2"/>
  <c r="E439" i="2" s="1"/>
  <c r="A440" i="2"/>
  <c r="E440" i="2" s="1"/>
  <c r="A441" i="2"/>
  <c r="E441" i="2" s="1"/>
  <c r="A442" i="2"/>
  <c r="E442" i="2" s="1"/>
  <c r="A443" i="2"/>
  <c r="E443" i="2" s="1"/>
  <c r="A444" i="2"/>
  <c r="E444" i="2" s="1"/>
  <c r="A445" i="2"/>
  <c r="E445" i="2" s="1"/>
  <c r="A446" i="2"/>
  <c r="E446" i="2" s="1"/>
  <c r="A447" i="2"/>
  <c r="E447" i="2" s="1"/>
  <c r="A448" i="2"/>
  <c r="E448" i="2" s="1"/>
  <c r="A449" i="2"/>
  <c r="E449" i="2" s="1"/>
  <c r="A450" i="2"/>
  <c r="E450" i="2" s="1"/>
  <c r="A451" i="2"/>
  <c r="E451" i="2" s="1"/>
  <c r="A452" i="2"/>
  <c r="E452" i="2" s="1"/>
  <c r="A453" i="2"/>
  <c r="E453" i="2" s="1"/>
  <c r="A454" i="2"/>
  <c r="E454" i="2" s="1"/>
  <c r="A455" i="2"/>
  <c r="E455" i="2" s="1"/>
  <c r="A456" i="2"/>
  <c r="E456" i="2" s="1"/>
  <c r="A457" i="2"/>
  <c r="E457" i="2" s="1"/>
  <c r="A458" i="2"/>
  <c r="E458" i="2" s="1"/>
  <c r="A459" i="2"/>
  <c r="E459" i="2" s="1"/>
  <c r="A460" i="2"/>
  <c r="E460" i="2" s="1"/>
  <c r="A461" i="2"/>
  <c r="E461" i="2" s="1"/>
  <c r="A462" i="2"/>
  <c r="E462" i="2" s="1"/>
  <c r="A463" i="2"/>
  <c r="E463" i="2" s="1"/>
  <c r="A464" i="2"/>
  <c r="E464" i="2" s="1"/>
  <c r="A465" i="2"/>
  <c r="E465" i="2" s="1"/>
  <c r="A466" i="2"/>
  <c r="E466" i="2" s="1"/>
  <c r="A467" i="2"/>
  <c r="E467" i="2" s="1"/>
  <c r="A468" i="2"/>
  <c r="E468" i="2" s="1"/>
  <c r="A469" i="2"/>
  <c r="E469" i="2" s="1"/>
  <c r="A470" i="2"/>
  <c r="E470" i="2" s="1"/>
  <c r="A471" i="2"/>
  <c r="E471" i="2" s="1"/>
  <c r="A472" i="2"/>
  <c r="E472" i="2" s="1"/>
  <c r="A473" i="2"/>
  <c r="E473" i="2" s="1"/>
  <c r="A474" i="2"/>
  <c r="E474" i="2" s="1"/>
  <c r="A475" i="2"/>
  <c r="E475" i="2" s="1"/>
  <c r="A476" i="2"/>
  <c r="E476" i="2" s="1"/>
  <c r="A477" i="2"/>
  <c r="E477" i="2" s="1"/>
  <c r="A478" i="2"/>
  <c r="E478" i="2" s="1"/>
  <c r="A479" i="2"/>
  <c r="E479" i="2" s="1"/>
  <c r="A480" i="2"/>
  <c r="E480" i="2" s="1"/>
  <c r="A481" i="2"/>
  <c r="E481" i="2" s="1"/>
  <c r="A482" i="2"/>
  <c r="E482" i="2" s="1"/>
  <c r="A483" i="2"/>
  <c r="E483" i="2" s="1"/>
  <c r="A484" i="2"/>
  <c r="E484" i="2" s="1"/>
  <c r="A485" i="2"/>
  <c r="E485" i="2" s="1"/>
  <c r="A486" i="2"/>
  <c r="E486" i="2" s="1"/>
  <c r="A487" i="2"/>
  <c r="E487" i="2" s="1"/>
  <c r="A488" i="2"/>
  <c r="E488" i="2" s="1"/>
  <c r="A489" i="2"/>
  <c r="E489" i="2" s="1"/>
  <c r="A490" i="2"/>
  <c r="E490" i="2" s="1"/>
  <c r="A491" i="2"/>
  <c r="E491" i="2" s="1"/>
  <c r="A492" i="2"/>
  <c r="E492" i="2" s="1"/>
  <c r="A493" i="2"/>
  <c r="E493" i="2" s="1"/>
  <c r="A494" i="2"/>
  <c r="E494" i="2" s="1"/>
  <c r="A495" i="2"/>
  <c r="E495" i="2" s="1"/>
  <c r="A496" i="2"/>
  <c r="E496" i="2" s="1"/>
  <c r="A497" i="2"/>
  <c r="E497" i="2" s="1"/>
  <c r="A498" i="2"/>
  <c r="E498" i="2" s="1"/>
  <c r="A499" i="2"/>
  <c r="E499" i="2" s="1"/>
  <c r="A500" i="2"/>
  <c r="E500" i="2" s="1"/>
  <c r="A501" i="2"/>
  <c r="E501" i="2" s="1"/>
  <c r="A502" i="2"/>
  <c r="E502" i="2" s="1"/>
  <c r="A503" i="2"/>
  <c r="E503" i="2" s="1"/>
  <c r="A504" i="2"/>
  <c r="E504" i="2" s="1"/>
  <c r="A505" i="2"/>
  <c r="E505" i="2" s="1"/>
  <c r="A506" i="2"/>
  <c r="E506" i="2" s="1"/>
  <c r="A507" i="2"/>
  <c r="E507" i="2" s="1"/>
  <c r="A508" i="2"/>
  <c r="E508" i="2" s="1"/>
  <c r="A509" i="2"/>
  <c r="E509" i="2" s="1"/>
  <c r="A510" i="2"/>
  <c r="E510" i="2" s="1"/>
  <c r="A511" i="2"/>
  <c r="E511" i="2" s="1"/>
  <c r="A512" i="2"/>
  <c r="E512" i="2" s="1"/>
  <c r="A513" i="2"/>
  <c r="E513" i="2" s="1"/>
  <c r="A514" i="2"/>
  <c r="E514" i="2" s="1"/>
  <c r="A515" i="2"/>
  <c r="E515" i="2" s="1"/>
  <c r="A516" i="2"/>
  <c r="E516" i="2" s="1"/>
  <c r="A517" i="2"/>
  <c r="E517" i="2" s="1"/>
  <c r="A518" i="2"/>
  <c r="E518" i="2" s="1"/>
  <c r="A519" i="2"/>
  <c r="E519" i="2" s="1"/>
  <c r="A520" i="2"/>
  <c r="E520" i="2" s="1"/>
  <c r="A521" i="2"/>
  <c r="E521" i="2" s="1"/>
  <c r="A522" i="2"/>
  <c r="E522" i="2" s="1"/>
  <c r="A523" i="2"/>
  <c r="E523" i="2" s="1"/>
  <c r="A524" i="2"/>
  <c r="E524" i="2" s="1"/>
  <c r="A525" i="2"/>
  <c r="E525" i="2" s="1"/>
  <c r="A526" i="2"/>
  <c r="E526" i="2" s="1"/>
  <c r="A527" i="2"/>
  <c r="E527" i="2" s="1"/>
  <c r="A528" i="2"/>
  <c r="E528" i="2" s="1"/>
  <c r="A529" i="2"/>
  <c r="E529" i="2" s="1"/>
  <c r="A530" i="2"/>
  <c r="E530" i="2" s="1"/>
  <c r="A531" i="2"/>
  <c r="E531" i="2" s="1"/>
  <c r="A532" i="2"/>
  <c r="E532" i="2" s="1"/>
  <c r="A533" i="2"/>
  <c r="E533" i="2" s="1"/>
  <c r="A534" i="2"/>
  <c r="E534" i="2" s="1"/>
  <c r="A535" i="2"/>
  <c r="E535" i="2" s="1"/>
  <c r="A536" i="2"/>
  <c r="E536" i="2" s="1"/>
  <c r="A537" i="2"/>
  <c r="E537" i="2" s="1"/>
  <c r="A538" i="2"/>
  <c r="E538" i="2" s="1"/>
  <c r="A539" i="2"/>
  <c r="E539" i="2" s="1"/>
  <c r="A540" i="2"/>
  <c r="E540" i="2" s="1"/>
  <c r="A541" i="2"/>
  <c r="E541" i="2" s="1"/>
  <c r="A542" i="2"/>
  <c r="E542" i="2" s="1"/>
  <c r="A543" i="2"/>
  <c r="E543" i="2" s="1"/>
  <c r="A544" i="2"/>
  <c r="E544" i="2" s="1"/>
  <c r="A545" i="2"/>
  <c r="E545" i="2" s="1"/>
  <c r="A546" i="2"/>
  <c r="E546" i="2" s="1"/>
  <c r="A547" i="2"/>
  <c r="E547" i="2" s="1"/>
  <c r="A548" i="2"/>
  <c r="E548" i="2" s="1"/>
  <c r="A549" i="2"/>
  <c r="E549" i="2" s="1"/>
  <c r="A550" i="2"/>
  <c r="E550" i="2" s="1"/>
  <c r="A551" i="2"/>
  <c r="E551" i="2" s="1"/>
  <c r="A552" i="2"/>
  <c r="E552" i="2" s="1"/>
  <c r="A553" i="2"/>
  <c r="E553" i="2" s="1"/>
  <c r="A554" i="2"/>
  <c r="E554" i="2" s="1"/>
  <c r="A555" i="2"/>
  <c r="E555" i="2" s="1"/>
  <c r="A556" i="2"/>
  <c r="E556" i="2" s="1"/>
  <c r="A557" i="2"/>
  <c r="E557" i="2" s="1"/>
  <c r="A558" i="2"/>
  <c r="E558" i="2" s="1"/>
  <c r="A559" i="2"/>
  <c r="E559" i="2" s="1"/>
  <c r="A560" i="2"/>
  <c r="E560" i="2" s="1"/>
  <c r="A561" i="2"/>
  <c r="E561" i="2" s="1"/>
  <c r="A562" i="2"/>
  <c r="E562" i="2" s="1"/>
  <c r="A563" i="2"/>
  <c r="E563" i="2" s="1"/>
  <c r="A564" i="2"/>
  <c r="E564" i="2" s="1"/>
  <c r="A565" i="2"/>
  <c r="E565" i="2" s="1"/>
  <c r="A566" i="2"/>
  <c r="E566" i="2" s="1"/>
  <c r="A567" i="2"/>
  <c r="E567" i="2" s="1"/>
  <c r="A568" i="2"/>
  <c r="E568" i="2" s="1"/>
  <c r="A569" i="2"/>
  <c r="E569" i="2" s="1"/>
  <c r="A570" i="2"/>
  <c r="E570" i="2" s="1"/>
  <c r="A571" i="2"/>
  <c r="E571" i="2" s="1"/>
  <c r="A572" i="2"/>
  <c r="E572" i="2" s="1"/>
  <c r="A573" i="2"/>
  <c r="E573" i="2" s="1"/>
  <c r="A574" i="2"/>
  <c r="E574" i="2" s="1"/>
  <c r="A575" i="2"/>
  <c r="E575" i="2" s="1"/>
  <c r="A576" i="2"/>
  <c r="E576" i="2" s="1"/>
  <c r="A577" i="2"/>
  <c r="E577" i="2" s="1"/>
  <c r="A578" i="2"/>
  <c r="E578" i="2" s="1"/>
  <c r="A579" i="2"/>
  <c r="E579" i="2" s="1"/>
  <c r="A580" i="2"/>
  <c r="E580" i="2" s="1"/>
  <c r="A581" i="2"/>
  <c r="E581" i="2" s="1"/>
  <c r="A582" i="2"/>
  <c r="E582" i="2" s="1"/>
  <c r="A583" i="2"/>
  <c r="E583" i="2" s="1"/>
  <c r="A584" i="2"/>
  <c r="E584" i="2" s="1"/>
  <c r="A585" i="2"/>
  <c r="E585" i="2" s="1"/>
  <c r="A586" i="2"/>
  <c r="E586" i="2" s="1"/>
  <c r="A587" i="2"/>
  <c r="E587" i="2" s="1"/>
  <c r="A588" i="2"/>
  <c r="E588" i="2" s="1"/>
  <c r="A589" i="2"/>
  <c r="E589" i="2" s="1"/>
  <c r="A590" i="2"/>
  <c r="E590" i="2" s="1"/>
  <c r="A591" i="2"/>
  <c r="E591" i="2" s="1"/>
  <c r="A592" i="2"/>
  <c r="E592" i="2" s="1"/>
  <c r="A593" i="2"/>
  <c r="E593" i="2" s="1"/>
  <c r="A594" i="2"/>
  <c r="E594" i="2" s="1"/>
  <c r="A595" i="2"/>
  <c r="E595" i="2" s="1"/>
  <c r="A596" i="2"/>
  <c r="E596" i="2" s="1"/>
  <c r="A597" i="2"/>
  <c r="E597" i="2" s="1"/>
  <c r="A598" i="2"/>
  <c r="E598" i="2" s="1"/>
  <c r="A599" i="2"/>
  <c r="E599" i="2" s="1"/>
  <c r="A600" i="2"/>
  <c r="E600" i="2" s="1"/>
  <c r="A601" i="2"/>
  <c r="E601" i="2" s="1"/>
  <c r="A602" i="2"/>
  <c r="E602" i="2" s="1"/>
  <c r="A603" i="2"/>
  <c r="E603" i="2" s="1"/>
  <c r="A604" i="2"/>
  <c r="E604" i="2" s="1"/>
  <c r="A605" i="2"/>
  <c r="E605" i="2" s="1"/>
  <c r="A606" i="2"/>
  <c r="E606" i="2" s="1"/>
  <c r="A607" i="2"/>
  <c r="E607" i="2" s="1"/>
  <c r="A608" i="2"/>
  <c r="E608" i="2" s="1"/>
  <c r="A609" i="2"/>
  <c r="E609" i="2" s="1"/>
  <c r="A610" i="2"/>
  <c r="E610" i="2" s="1"/>
  <c r="A611" i="2"/>
  <c r="E611" i="2" s="1"/>
  <c r="A612" i="2"/>
  <c r="E612" i="2" s="1"/>
  <c r="A613" i="2"/>
  <c r="E613" i="2" s="1"/>
  <c r="A614" i="2"/>
  <c r="E614" i="2" s="1"/>
  <c r="A615" i="2"/>
  <c r="E615" i="2" s="1"/>
  <c r="A616" i="2"/>
  <c r="E616" i="2" s="1"/>
  <c r="A617" i="2"/>
  <c r="E617" i="2" s="1"/>
  <c r="A618" i="2"/>
  <c r="E618" i="2" s="1"/>
  <c r="A619" i="2"/>
  <c r="E619" i="2" s="1"/>
  <c r="A620" i="2"/>
  <c r="E620" i="2" s="1"/>
  <c r="A621" i="2"/>
  <c r="E621" i="2" s="1"/>
  <c r="A622" i="2"/>
  <c r="E622" i="2" s="1"/>
  <c r="A623" i="2"/>
  <c r="E623" i="2" s="1"/>
  <c r="A624" i="2"/>
  <c r="E624" i="2" s="1"/>
  <c r="A625" i="2"/>
  <c r="E625" i="2" s="1"/>
  <c r="A626" i="2"/>
  <c r="E626" i="2" s="1"/>
  <c r="A627" i="2"/>
  <c r="E627" i="2" s="1"/>
  <c r="A628" i="2"/>
  <c r="E628" i="2" s="1"/>
  <c r="A629" i="2"/>
  <c r="E629" i="2" s="1"/>
  <c r="A630" i="2"/>
  <c r="E630" i="2" s="1"/>
  <c r="A631" i="2"/>
  <c r="E631" i="2" s="1"/>
  <c r="A632" i="2"/>
  <c r="E632" i="2" s="1"/>
  <c r="A633" i="2"/>
  <c r="E633" i="2" s="1"/>
  <c r="A634" i="2"/>
  <c r="E634" i="2" s="1"/>
  <c r="A635" i="2"/>
  <c r="E635" i="2" s="1"/>
  <c r="A636" i="2"/>
  <c r="E636" i="2" s="1"/>
  <c r="A637" i="2"/>
  <c r="E637" i="2" s="1"/>
  <c r="A638" i="2"/>
  <c r="E638" i="2" s="1"/>
  <c r="A639" i="2"/>
  <c r="E639" i="2" s="1"/>
  <c r="A640" i="2"/>
  <c r="E640" i="2" s="1"/>
  <c r="A641" i="2"/>
  <c r="E641" i="2" s="1"/>
  <c r="A642" i="2"/>
  <c r="E642" i="2" s="1"/>
  <c r="A643" i="2"/>
  <c r="E643" i="2" s="1"/>
  <c r="A644" i="2"/>
  <c r="E644" i="2" s="1"/>
  <c r="A645" i="2"/>
  <c r="E645" i="2" s="1"/>
  <c r="A646" i="2"/>
  <c r="E646" i="2" s="1"/>
  <c r="A647" i="2"/>
  <c r="E647" i="2" s="1"/>
  <c r="A648" i="2"/>
  <c r="E648" i="2" s="1"/>
  <c r="A649" i="2"/>
  <c r="E649" i="2" s="1"/>
  <c r="A650" i="2"/>
  <c r="E650" i="2" s="1"/>
  <c r="A651" i="2"/>
  <c r="E651" i="2" s="1"/>
  <c r="A652" i="2"/>
  <c r="E652" i="2" s="1"/>
  <c r="A653" i="2"/>
  <c r="E653" i="2" s="1"/>
  <c r="A654" i="2"/>
  <c r="E654" i="2" s="1"/>
  <c r="A655" i="2"/>
  <c r="E655" i="2" s="1"/>
  <c r="A656" i="2"/>
  <c r="E656" i="2" s="1"/>
  <c r="A657" i="2"/>
  <c r="E657" i="2" s="1"/>
  <c r="A658" i="2"/>
  <c r="E658" i="2" s="1"/>
  <c r="A659" i="2"/>
  <c r="E659" i="2" s="1"/>
  <c r="A660" i="2"/>
  <c r="E660" i="2" s="1"/>
  <c r="A661" i="2"/>
  <c r="E661" i="2" s="1"/>
  <c r="A662" i="2"/>
  <c r="E662" i="2" s="1"/>
  <c r="A663" i="2"/>
  <c r="E663" i="2" s="1"/>
  <c r="A664" i="2"/>
  <c r="E664" i="2" s="1"/>
  <c r="A665" i="2"/>
  <c r="E665" i="2" s="1"/>
  <c r="A666" i="2"/>
  <c r="E666" i="2" s="1"/>
  <c r="A667" i="2"/>
  <c r="E667" i="2" s="1"/>
  <c r="A668" i="2"/>
  <c r="E668" i="2" s="1"/>
  <c r="A669" i="2"/>
  <c r="E669" i="2" s="1"/>
  <c r="A670" i="2"/>
  <c r="E670" i="2" s="1"/>
  <c r="A671" i="2"/>
  <c r="E671" i="2" s="1"/>
  <c r="A672" i="2"/>
  <c r="E672" i="2" s="1"/>
  <c r="A673" i="2"/>
  <c r="E673" i="2" s="1"/>
  <c r="A674" i="2"/>
  <c r="E674" i="2" s="1"/>
  <c r="A675" i="2"/>
  <c r="E675" i="2" s="1"/>
  <c r="A676" i="2"/>
  <c r="E676" i="2" s="1"/>
  <c r="A677" i="2"/>
  <c r="E677" i="2" s="1"/>
  <c r="A678" i="2"/>
  <c r="E678" i="2" s="1"/>
  <c r="A679" i="2"/>
  <c r="E679" i="2" s="1"/>
  <c r="A680" i="2"/>
  <c r="E680" i="2" s="1"/>
  <c r="A681" i="2"/>
  <c r="E681" i="2" s="1"/>
  <c r="A682" i="2"/>
  <c r="E682" i="2" s="1"/>
  <c r="A683" i="2"/>
  <c r="E683" i="2" s="1"/>
  <c r="A684" i="2"/>
  <c r="E684" i="2" s="1"/>
  <c r="A685" i="2"/>
  <c r="E685" i="2" s="1"/>
  <c r="A686" i="2"/>
  <c r="E686" i="2" s="1"/>
  <c r="A687" i="2"/>
  <c r="E687" i="2" s="1"/>
  <c r="A688" i="2"/>
  <c r="E688" i="2" s="1"/>
  <c r="A689" i="2"/>
  <c r="E689" i="2" s="1"/>
  <c r="A690" i="2"/>
  <c r="E690" i="2" s="1"/>
  <c r="A691" i="2"/>
  <c r="E691" i="2" s="1"/>
  <c r="A692" i="2"/>
  <c r="E692" i="2" s="1"/>
  <c r="A693" i="2"/>
  <c r="E693" i="2" s="1"/>
  <c r="A694" i="2"/>
  <c r="E694" i="2" s="1"/>
  <c r="A695" i="2"/>
  <c r="E695" i="2" s="1"/>
  <c r="A696" i="2"/>
  <c r="E696" i="2" s="1"/>
  <c r="A697" i="2"/>
  <c r="E697" i="2" s="1"/>
  <c r="A698" i="2"/>
  <c r="E698" i="2" s="1"/>
  <c r="A699" i="2"/>
  <c r="E699" i="2" s="1"/>
  <c r="A700" i="2"/>
  <c r="E700" i="2" s="1"/>
  <c r="A701" i="2"/>
  <c r="E701" i="2" s="1"/>
  <c r="A702" i="2"/>
  <c r="E702" i="2" s="1"/>
  <c r="A703" i="2"/>
  <c r="E703" i="2" s="1"/>
  <c r="A704" i="2"/>
  <c r="E704" i="2" s="1"/>
  <c r="A705" i="2"/>
  <c r="E705" i="2" s="1"/>
  <c r="A706" i="2"/>
  <c r="E706" i="2" s="1"/>
  <c r="A707" i="2"/>
  <c r="E707" i="2" s="1"/>
  <c r="A708" i="2"/>
  <c r="E708" i="2" s="1"/>
  <c r="A709" i="2"/>
  <c r="E709" i="2" s="1"/>
  <c r="A710" i="2"/>
  <c r="E710" i="2" s="1"/>
  <c r="A711" i="2"/>
  <c r="E711" i="2" s="1"/>
  <c r="A712" i="2"/>
  <c r="E712" i="2" s="1"/>
  <c r="A713" i="2"/>
  <c r="E713" i="2" s="1"/>
  <c r="A714" i="2"/>
  <c r="E714" i="2" s="1"/>
  <c r="A715" i="2"/>
  <c r="E715" i="2" s="1"/>
  <c r="A716" i="2"/>
  <c r="E716" i="2" s="1"/>
  <c r="A717" i="2"/>
  <c r="E717" i="2" s="1"/>
  <c r="A718" i="2"/>
  <c r="E718" i="2" s="1"/>
  <c r="A719" i="2"/>
  <c r="E719" i="2" s="1"/>
  <c r="A720" i="2"/>
  <c r="E720" i="2" s="1"/>
  <c r="A721" i="2"/>
  <c r="E721" i="2" s="1"/>
  <c r="A722" i="2"/>
  <c r="E722" i="2" s="1"/>
  <c r="A723" i="2"/>
  <c r="E723" i="2" s="1"/>
  <c r="A724" i="2"/>
  <c r="E724" i="2" s="1"/>
  <c r="A725" i="2"/>
  <c r="E725" i="2" s="1"/>
  <c r="A726" i="2"/>
  <c r="E726" i="2" s="1"/>
  <c r="A727" i="2"/>
  <c r="E727" i="2" s="1"/>
  <c r="A728" i="2"/>
  <c r="E728" i="2" s="1"/>
  <c r="A729" i="2"/>
  <c r="E729" i="2" s="1"/>
  <c r="A730" i="2"/>
  <c r="E730" i="2" s="1"/>
  <c r="A731" i="2"/>
  <c r="E731" i="2" s="1"/>
  <c r="A732" i="2"/>
  <c r="E732" i="2" s="1"/>
  <c r="A733" i="2"/>
  <c r="E733" i="2" s="1"/>
  <c r="A734" i="2"/>
  <c r="E734" i="2" s="1"/>
  <c r="A735" i="2"/>
  <c r="E735" i="2" s="1"/>
  <c r="A736" i="2"/>
  <c r="E736" i="2" s="1"/>
  <c r="A737" i="2"/>
  <c r="E737" i="2" s="1"/>
  <c r="A738" i="2"/>
  <c r="E738" i="2" s="1"/>
  <c r="A739" i="2"/>
  <c r="E739" i="2" s="1"/>
  <c r="A740" i="2"/>
  <c r="E740" i="2" s="1"/>
  <c r="A741" i="2"/>
  <c r="E741" i="2" s="1"/>
  <c r="A742" i="2"/>
  <c r="E742" i="2" s="1"/>
  <c r="A743" i="2"/>
  <c r="E743" i="2" s="1"/>
  <c r="A744" i="2"/>
  <c r="E744" i="2" s="1"/>
  <c r="A745" i="2"/>
  <c r="E745" i="2" s="1"/>
  <c r="A746" i="2"/>
  <c r="E746" i="2" s="1"/>
  <c r="A747" i="2"/>
  <c r="E747" i="2" s="1"/>
  <c r="A748" i="2"/>
  <c r="E748" i="2" s="1"/>
  <c r="A749" i="2"/>
  <c r="E749" i="2" s="1"/>
  <c r="A750" i="2"/>
  <c r="E750" i="2" s="1"/>
  <c r="A751" i="2"/>
  <c r="E751" i="2" s="1"/>
  <c r="A752" i="2"/>
  <c r="E752" i="2" s="1"/>
  <c r="A753" i="2"/>
  <c r="E753" i="2" s="1"/>
  <c r="A754" i="2"/>
  <c r="E754" i="2" s="1"/>
  <c r="A755" i="2"/>
  <c r="E755" i="2" s="1"/>
  <c r="A756" i="2"/>
  <c r="E756" i="2" s="1"/>
  <c r="A757" i="2"/>
  <c r="E757" i="2" s="1"/>
  <c r="A758" i="2"/>
  <c r="E758" i="2" s="1"/>
  <c r="A759" i="2"/>
  <c r="E759" i="2" s="1"/>
  <c r="A760" i="2"/>
  <c r="E760" i="2" s="1"/>
  <c r="A761" i="2"/>
  <c r="E761" i="2" s="1"/>
  <c r="A762" i="2"/>
  <c r="E762" i="2" s="1"/>
  <c r="A763" i="2"/>
  <c r="E763" i="2" s="1"/>
  <c r="A764" i="2"/>
  <c r="E764" i="2" s="1"/>
  <c r="A765" i="2"/>
  <c r="E765" i="2" s="1"/>
  <c r="A766" i="2"/>
  <c r="E766" i="2" s="1"/>
  <c r="A767" i="2"/>
  <c r="E767" i="2" s="1"/>
  <c r="A768" i="2"/>
  <c r="E768" i="2" s="1"/>
  <c r="A769" i="2"/>
  <c r="E769" i="2" s="1"/>
  <c r="A770" i="2"/>
  <c r="E770" i="2" s="1"/>
  <c r="A771" i="2"/>
  <c r="E771" i="2" s="1"/>
  <c r="A772" i="2"/>
  <c r="E772" i="2" s="1"/>
  <c r="A773" i="2"/>
  <c r="E773" i="2" s="1"/>
  <c r="A774" i="2"/>
  <c r="E774" i="2" s="1"/>
  <c r="A775" i="2"/>
  <c r="E775" i="2" s="1"/>
  <c r="A776" i="2"/>
  <c r="E776" i="2" s="1"/>
  <c r="C5" i="2"/>
  <c r="H5" i="2" s="1"/>
  <c r="C6" i="2"/>
  <c r="H6" i="2" s="1"/>
  <c r="C7" i="2"/>
  <c r="H7" i="2" s="1"/>
  <c r="C8" i="2"/>
  <c r="H8" i="2" s="1"/>
  <c r="C9" i="2"/>
  <c r="C10" i="2"/>
  <c r="C11" i="2"/>
  <c r="C12" i="2"/>
  <c r="C13" i="2"/>
  <c r="C14" i="2"/>
  <c r="C15" i="2"/>
  <c r="C16" i="2"/>
  <c r="C17" i="2"/>
  <c r="C18" i="2"/>
  <c r="C19" i="2"/>
  <c r="C20" i="2"/>
  <c r="C21" i="2"/>
  <c r="C22" i="2"/>
  <c r="C23" i="2"/>
  <c r="C24" i="2"/>
  <c r="C25" i="2"/>
  <c r="C26" i="2"/>
  <c r="C27" i="2"/>
  <c r="C28" i="2"/>
  <c r="C29" i="2"/>
  <c r="C30" i="2"/>
  <c r="C31" i="2"/>
  <c r="C32" i="2"/>
  <c r="C33" i="2"/>
  <c r="C34" i="2"/>
  <c r="C35" i="2"/>
  <c r="C36" i="2"/>
  <c r="C37" i="2"/>
  <c r="C38" i="2"/>
  <c r="C39" i="2"/>
  <c r="C40" i="2"/>
  <c r="C41" i="2"/>
  <c r="C42" i="2"/>
  <c r="C43" i="2"/>
  <c r="C44" i="2"/>
  <c r="C45" i="2"/>
  <c r="C46" i="2"/>
  <c r="C47" i="2"/>
  <c r="C48" i="2"/>
  <c r="C49" i="2"/>
  <c r="C50" i="2"/>
  <c r="C51" i="2"/>
  <c r="C52" i="2"/>
  <c r="C53" i="2"/>
  <c r="C54" i="2"/>
  <c r="C55" i="2"/>
  <c r="C56" i="2"/>
  <c r="C57" i="2"/>
  <c r="C58" i="2"/>
  <c r="C59" i="2"/>
  <c r="C60" i="2"/>
  <c r="C61" i="2"/>
  <c r="C62" i="2"/>
  <c r="C63" i="2"/>
  <c r="C64" i="2"/>
  <c r="C65" i="2"/>
  <c r="C66" i="2"/>
  <c r="C67" i="2"/>
  <c r="C68" i="2"/>
  <c r="C69" i="2"/>
  <c r="C70" i="2"/>
  <c r="C71" i="2"/>
  <c r="C72" i="2"/>
  <c r="C73" i="2"/>
  <c r="C74" i="2"/>
  <c r="C75" i="2"/>
  <c r="C76" i="2"/>
  <c r="C77" i="2"/>
  <c r="C78" i="2"/>
  <c r="C79" i="2"/>
  <c r="C80" i="2"/>
  <c r="C81" i="2"/>
  <c r="C82" i="2"/>
  <c r="C83" i="2"/>
  <c r="C84" i="2"/>
  <c r="C85" i="2"/>
  <c r="C86" i="2"/>
  <c r="C87" i="2"/>
  <c r="C88" i="2"/>
  <c r="C89" i="2"/>
  <c r="C90" i="2"/>
  <c r="C91" i="2"/>
  <c r="C92" i="2"/>
  <c r="C93" i="2"/>
  <c r="C94" i="2"/>
  <c r="C95" i="2"/>
  <c r="C96" i="2"/>
  <c r="C97" i="2"/>
  <c r="C98" i="2"/>
  <c r="C99" i="2"/>
  <c r="C100" i="2"/>
  <c r="C101" i="2"/>
  <c r="C102" i="2"/>
  <c r="C103" i="2"/>
  <c r="C104" i="2"/>
  <c r="C105" i="2"/>
  <c r="C106" i="2"/>
  <c r="C107" i="2"/>
  <c r="C108" i="2"/>
  <c r="C109" i="2"/>
  <c r="C110" i="2"/>
  <c r="C111" i="2"/>
  <c r="C112" i="2"/>
  <c r="C113" i="2"/>
  <c r="C114" i="2"/>
  <c r="C115" i="2"/>
  <c r="C116" i="2"/>
  <c r="C117" i="2"/>
  <c r="C118" i="2"/>
  <c r="C119" i="2"/>
  <c r="C120" i="2"/>
  <c r="C121" i="2"/>
  <c r="C122" i="2"/>
  <c r="C123" i="2"/>
  <c r="C124" i="2"/>
  <c r="C125" i="2"/>
  <c r="C126" i="2"/>
  <c r="C127" i="2"/>
  <c r="C128" i="2"/>
  <c r="C129" i="2"/>
  <c r="C130" i="2"/>
  <c r="C131" i="2"/>
  <c r="C132" i="2"/>
  <c r="C133" i="2"/>
  <c r="C134" i="2"/>
  <c r="C135" i="2"/>
  <c r="C136" i="2"/>
  <c r="C137" i="2"/>
  <c r="C138" i="2"/>
  <c r="C139" i="2"/>
  <c r="C140" i="2"/>
  <c r="C141" i="2"/>
  <c r="C142" i="2"/>
  <c r="C143" i="2"/>
  <c r="C144" i="2"/>
  <c r="C145" i="2"/>
  <c r="C146" i="2"/>
  <c r="C147" i="2"/>
  <c r="C148" i="2"/>
  <c r="C149" i="2"/>
  <c r="C150" i="2"/>
  <c r="C151" i="2"/>
  <c r="C152" i="2"/>
  <c r="C153" i="2"/>
  <c r="C154" i="2"/>
  <c r="C155" i="2"/>
  <c r="C156" i="2"/>
  <c r="C157" i="2"/>
  <c r="C158" i="2"/>
  <c r="C159" i="2"/>
  <c r="C160" i="2"/>
  <c r="C161" i="2"/>
  <c r="C162" i="2"/>
  <c r="C163" i="2"/>
  <c r="C164" i="2"/>
  <c r="C165" i="2"/>
  <c r="C166" i="2"/>
  <c r="C167" i="2"/>
  <c r="C168" i="2"/>
  <c r="C169" i="2"/>
  <c r="C170" i="2"/>
  <c r="C171" i="2"/>
  <c r="C172" i="2"/>
  <c r="C173" i="2"/>
  <c r="C174" i="2"/>
  <c r="C175" i="2"/>
  <c r="C176" i="2"/>
  <c r="C177" i="2"/>
  <c r="C178" i="2"/>
  <c r="C179" i="2"/>
  <c r="C180" i="2"/>
  <c r="C181" i="2"/>
  <c r="C182" i="2"/>
  <c r="C183" i="2"/>
  <c r="C184" i="2"/>
  <c r="C185" i="2"/>
  <c r="C186" i="2"/>
  <c r="C187" i="2"/>
  <c r="C188" i="2"/>
  <c r="C189" i="2"/>
  <c r="C190" i="2"/>
  <c r="C191" i="2"/>
  <c r="C192" i="2"/>
  <c r="C193" i="2"/>
  <c r="C194" i="2"/>
  <c r="C195" i="2"/>
  <c r="C196" i="2"/>
  <c r="C197" i="2"/>
  <c r="C198" i="2"/>
  <c r="C199" i="2"/>
  <c r="C200" i="2"/>
  <c r="C201" i="2"/>
  <c r="C202" i="2"/>
  <c r="C203" i="2"/>
  <c r="C204" i="2"/>
  <c r="C205" i="2"/>
  <c r="C206" i="2"/>
  <c r="C207" i="2"/>
  <c r="C208" i="2"/>
  <c r="C209" i="2"/>
  <c r="C210" i="2"/>
  <c r="C211" i="2"/>
  <c r="C212" i="2"/>
  <c r="C213" i="2"/>
  <c r="C214" i="2"/>
  <c r="C215" i="2"/>
  <c r="C216" i="2"/>
  <c r="C217" i="2"/>
  <c r="C218" i="2"/>
  <c r="C219" i="2"/>
  <c r="C220" i="2"/>
  <c r="C221" i="2"/>
  <c r="C222" i="2"/>
  <c r="C223" i="2"/>
  <c r="C224" i="2"/>
  <c r="C225" i="2"/>
  <c r="C226" i="2"/>
  <c r="C227" i="2"/>
  <c r="C228" i="2"/>
  <c r="C229" i="2"/>
  <c r="C230" i="2"/>
  <c r="C231" i="2"/>
  <c r="C232" i="2"/>
  <c r="C233" i="2"/>
  <c r="C234" i="2"/>
  <c r="C235" i="2"/>
  <c r="C236" i="2"/>
  <c r="C237" i="2"/>
  <c r="C238" i="2"/>
  <c r="C239" i="2"/>
  <c r="C240" i="2"/>
  <c r="C241" i="2"/>
  <c r="C242" i="2"/>
  <c r="C243" i="2"/>
  <c r="C244" i="2"/>
  <c r="C245" i="2"/>
  <c r="C246" i="2"/>
  <c r="C247" i="2"/>
  <c r="C248" i="2"/>
  <c r="C249" i="2"/>
  <c r="C250" i="2"/>
  <c r="C251" i="2"/>
  <c r="C252" i="2"/>
  <c r="C253" i="2"/>
  <c r="C254" i="2"/>
  <c r="C255" i="2"/>
  <c r="C256" i="2"/>
  <c r="C257" i="2"/>
  <c r="C258" i="2"/>
  <c r="C259" i="2"/>
  <c r="C260" i="2"/>
  <c r="C261" i="2"/>
  <c r="C262" i="2"/>
  <c r="C263" i="2"/>
  <c r="C264" i="2"/>
  <c r="C265" i="2"/>
  <c r="C266" i="2"/>
  <c r="C267" i="2"/>
  <c r="C268" i="2"/>
  <c r="C269" i="2"/>
  <c r="C270" i="2"/>
  <c r="C271" i="2"/>
  <c r="C272" i="2"/>
  <c r="C273" i="2"/>
  <c r="C274" i="2"/>
  <c r="C275" i="2"/>
  <c r="C276" i="2"/>
  <c r="C277" i="2"/>
  <c r="C278" i="2"/>
  <c r="C279" i="2"/>
  <c r="C280" i="2"/>
  <c r="C281" i="2"/>
  <c r="C282" i="2"/>
  <c r="C283" i="2"/>
  <c r="C284" i="2"/>
  <c r="C285" i="2"/>
  <c r="C286" i="2"/>
  <c r="C287" i="2"/>
  <c r="C288" i="2"/>
  <c r="C289" i="2"/>
  <c r="C290" i="2"/>
  <c r="C291" i="2"/>
  <c r="C292" i="2"/>
  <c r="C293" i="2"/>
  <c r="C294" i="2"/>
  <c r="C295" i="2"/>
  <c r="C296" i="2"/>
  <c r="C297" i="2"/>
  <c r="C298" i="2"/>
  <c r="C299" i="2"/>
  <c r="C300" i="2"/>
  <c r="C301" i="2"/>
  <c r="C302" i="2"/>
  <c r="C303" i="2"/>
  <c r="C304" i="2"/>
  <c r="C305" i="2"/>
  <c r="C306" i="2"/>
  <c r="C307" i="2"/>
  <c r="C308" i="2"/>
  <c r="C309" i="2"/>
  <c r="C310" i="2"/>
  <c r="C311" i="2"/>
  <c r="C312" i="2"/>
  <c r="C313" i="2"/>
  <c r="C314" i="2"/>
  <c r="C315" i="2"/>
  <c r="C316" i="2"/>
  <c r="C317" i="2"/>
  <c r="C318" i="2"/>
  <c r="C319" i="2"/>
  <c r="C320" i="2"/>
  <c r="C321" i="2"/>
  <c r="C322" i="2"/>
  <c r="C323" i="2"/>
  <c r="C324" i="2"/>
  <c r="C325" i="2"/>
  <c r="C326" i="2"/>
  <c r="C327" i="2"/>
  <c r="C328" i="2"/>
  <c r="C329" i="2"/>
  <c r="C330" i="2"/>
  <c r="C331" i="2"/>
  <c r="C332" i="2"/>
  <c r="C333" i="2"/>
  <c r="C334" i="2"/>
  <c r="C335" i="2"/>
  <c r="C336" i="2"/>
  <c r="C337" i="2"/>
  <c r="C338" i="2"/>
  <c r="C339" i="2"/>
  <c r="C340" i="2"/>
  <c r="C341" i="2"/>
  <c r="C342" i="2"/>
  <c r="C343" i="2"/>
  <c r="C344" i="2"/>
  <c r="C345" i="2"/>
  <c r="C346" i="2"/>
  <c r="C347" i="2"/>
  <c r="C348" i="2"/>
  <c r="C349" i="2"/>
  <c r="C350" i="2"/>
  <c r="C351" i="2"/>
  <c r="C352" i="2"/>
  <c r="C353" i="2"/>
  <c r="C354" i="2"/>
  <c r="C355" i="2"/>
  <c r="C356" i="2"/>
  <c r="C357" i="2"/>
  <c r="C358" i="2"/>
  <c r="C359" i="2"/>
  <c r="C360" i="2"/>
  <c r="C361" i="2"/>
  <c r="C362" i="2"/>
  <c r="C363" i="2"/>
  <c r="C364" i="2"/>
  <c r="C365" i="2"/>
  <c r="C366" i="2"/>
  <c r="C367" i="2"/>
  <c r="C368" i="2"/>
  <c r="C369" i="2"/>
  <c r="C370" i="2"/>
  <c r="C371" i="2"/>
  <c r="C372" i="2"/>
  <c r="C373" i="2"/>
  <c r="C374" i="2"/>
  <c r="C375" i="2"/>
  <c r="C376" i="2"/>
  <c r="C377" i="2"/>
  <c r="C378" i="2"/>
  <c r="C379" i="2"/>
  <c r="C380" i="2"/>
  <c r="C381" i="2"/>
  <c r="C382" i="2"/>
  <c r="C383" i="2"/>
  <c r="C384" i="2"/>
  <c r="C385" i="2"/>
  <c r="C386" i="2"/>
  <c r="C387" i="2"/>
  <c r="C388" i="2"/>
  <c r="C389" i="2"/>
  <c r="C390" i="2"/>
  <c r="C391" i="2"/>
  <c r="C392" i="2"/>
  <c r="C393" i="2"/>
  <c r="C394" i="2"/>
  <c r="C395" i="2"/>
  <c r="C396" i="2"/>
  <c r="C397" i="2"/>
  <c r="C398" i="2"/>
  <c r="C399" i="2"/>
  <c r="C400" i="2"/>
  <c r="C401" i="2"/>
  <c r="C402" i="2"/>
  <c r="C403" i="2"/>
  <c r="C404" i="2"/>
  <c r="C405" i="2"/>
  <c r="C406" i="2"/>
  <c r="C407" i="2"/>
  <c r="C408" i="2"/>
  <c r="C409" i="2"/>
  <c r="C410" i="2"/>
  <c r="C411" i="2"/>
  <c r="C412" i="2"/>
  <c r="C413" i="2"/>
  <c r="C414" i="2"/>
  <c r="C415" i="2"/>
  <c r="C416" i="2"/>
  <c r="C417" i="2"/>
  <c r="C418" i="2"/>
  <c r="C419" i="2"/>
  <c r="C420" i="2"/>
  <c r="C421" i="2"/>
  <c r="C422" i="2"/>
  <c r="C423" i="2"/>
  <c r="C424" i="2"/>
  <c r="C425" i="2"/>
  <c r="C426" i="2"/>
  <c r="C427" i="2"/>
  <c r="C428" i="2"/>
  <c r="C429" i="2"/>
  <c r="C430" i="2"/>
  <c r="C431" i="2"/>
  <c r="C432" i="2"/>
  <c r="C433" i="2"/>
  <c r="C434" i="2"/>
  <c r="C435" i="2"/>
  <c r="C436" i="2"/>
  <c r="C437" i="2"/>
  <c r="C438" i="2"/>
  <c r="C439" i="2"/>
  <c r="C440" i="2"/>
  <c r="C441" i="2"/>
  <c r="C442" i="2"/>
  <c r="C443" i="2"/>
  <c r="C444" i="2"/>
  <c r="C445" i="2"/>
  <c r="C446" i="2"/>
  <c r="C447" i="2"/>
  <c r="C448" i="2"/>
  <c r="C449" i="2"/>
  <c r="C450" i="2"/>
  <c r="C451" i="2"/>
  <c r="C452" i="2"/>
  <c r="C453" i="2"/>
  <c r="C454" i="2"/>
  <c r="C455" i="2"/>
  <c r="C456" i="2"/>
  <c r="C457" i="2"/>
  <c r="C458" i="2"/>
  <c r="C459" i="2"/>
  <c r="C460" i="2"/>
  <c r="C461" i="2"/>
  <c r="C462" i="2"/>
  <c r="C463" i="2"/>
  <c r="C464" i="2"/>
  <c r="C465" i="2"/>
  <c r="C466" i="2"/>
  <c r="C467" i="2"/>
  <c r="C468" i="2"/>
  <c r="C469" i="2"/>
  <c r="C470" i="2"/>
  <c r="C471" i="2"/>
  <c r="C472" i="2"/>
  <c r="C473" i="2"/>
  <c r="C474" i="2"/>
  <c r="C475" i="2"/>
  <c r="C476" i="2"/>
  <c r="C477" i="2"/>
  <c r="C478" i="2"/>
  <c r="C479" i="2"/>
  <c r="C480" i="2"/>
  <c r="C481" i="2"/>
  <c r="C482" i="2"/>
  <c r="C483" i="2"/>
  <c r="C484" i="2"/>
  <c r="C485" i="2"/>
  <c r="C486" i="2"/>
  <c r="C487" i="2"/>
  <c r="C488" i="2"/>
  <c r="C489" i="2"/>
  <c r="C490" i="2"/>
  <c r="C491" i="2"/>
  <c r="C492" i="2"/>
  <c r="C493" i="2"/>
  <c r="C494" i="2"/>
  <c r="C495" i="2"/>
  <c r="C496" i="2"/>
  <c r="C497" i="2"/>
  <c r="C498" i="2"/>
  <c r="C499" i="2"/>
  <c r="C500" i="2"/>
  <c r="C501" i="2"/>
  <c r="C502" i="2"/>
  <c r="C503" i="2"/>
  <c r="C504" i="2"/>
  <c r="C505" i="2"/>
  <c r="C506" i="2"/>
  <c r="C507" i="2"/>
  <c r="C508" i="2"/>
  <c r="C509" i="2"/>
  <c r="C510" i="2"/>
  <c r="C511" i="2"/>
  <c r="C512" i="2"/>
  <c r="C513" i="2"/>
  <c r="C514" i="2"/>
  <c r="C515" i="2"/>
  <c r="C516" i="2"/>
  <c r="C517" i="2"/>
  <c r="C518" i="2"/>
  <c r="C519" i="2"/>
  <c r="C520" i="2"/>
  <c r="C521" i="2"/>
  <c r="C522" i="2"/>
  <c r="C523" i="2"/>
  <c r="C524" i="2"/>
  <c r="C525" i="2"/>
  <c r="C526" i="2"/>
  <c r="C527" i="2"/>
  <c r="C528" i="2"/>
  <c r="C529" i="2"/>
  <c r="C530" i="2"/>
  <c r="C531" i="2"/>
  <c r="C532" i="2"/>
  <c r="C533" i="2"/>
  <c r="C534" i="2"/>
  <c r="C535" i="2"/>
  <c r="C536" i="2"/>
  <c r="C537" i="2"/>
  <c r="C538" i="2"/>
  <c r="C539" i="2"/>
  <c r="C540" i="2"/>
  <c r="C541" i="2"/>
  <c r="C542" i="2"/>
  <c r="C543" i="2"/>
  <c r="C544" i="2"/>
  <c r="C545" i="2"/>
  <c r="C546" i="2"/>
  <c r="C547" i="2"/>
  <c r="C548" i="2"/>
  <c r="C549" i="2"/>
  <c r="C550" i="2"/>
  <c r="C551" i="2"/>
  <c r="C552" i="2"/>
  <c r="C553" i="2"/>
  <c r="C554" i="2"/>
  <c r="C555" i="2"/>
  <c r="C556" i="2"/>
  <c r="C557" i="2"/>
  <c r="C558" i="2"/>
  <c r="C559" i="2"/>
  <c r="C560" i="2"/>
  <c r="C561" i="2"/>
  <c r="C562" i="2"/>
  <c r="C563" i="2"/>
  <c r="C564" i="2"/>
  <c r="C565" i="2"/>
  <c r="C566" i="2"/>
  <c r="C567" i="2"/>
  <c r="C568" i="2"/>
  <c r="C569" i="2"/>
  <c r="C570" i="2"/>
  <c r="C571" i="2"/>
  <c r="C572" i="2"/>
  <c r="C573" i="2"/>
  <c r="C574" i="2"/>
  <c r="C575" i="2"/>
  <c r="C576" i="2"/>
  <c r="C577" i="2"/>
  <c r="C578" i="2"/>
  <c r="C579" i="2"/>
  <c r="C580" i="2"/>
  <c r="C581" i="2"/>
  <c r="C582" i="2"/>
  <c r="C583" i="2"/>
  <c r="C584" i="2"/>
  <c r="C585" i="2"/>
  <c r="C586" i="2"/>
  <c r="C587" i="2"/>
  <c r="C588" i="2"/>
  <c r="C589" i="2"/>
  <c r="C590" i="2"/>
  <c r="C591" i="2"/>
  <c r="C592" i="2"/>
  <c r="C593" i="2"/>
  <c r="C594" i="2"/>
  <c r="C595" i="2"/>
  <c r="C596" i="2"/>
  <c r="C597" i="2"/>
  <c r="C598" i="2"/>
  <c r="C599" i="2"/>
  <c r="C600" i="2"/>
  <c r="C601" i="2"/>
  <c r="C602" i="2"/>
  <c r="C603" i="2"/>
  <c r="C604" i="2"/>
  <c r="C605" i="2"/>
  <c r="C606" i="2"/>
  <c r="C607" i="2"/>
  <c r="C608" i="2"/>
  <c r="C609" i="2"/>
  <c r="C610" i="2"/>
  <c r="C611" i="2"/>
  <c r="C612" i="2"/>
  <c r="C613" i="2"/>
  <c r="C614" i="2"/>
  <c r="C615" i="2"/>
  <c r="C616" i="2"/>
  <c r="C617" i="2"/>
  <c r="C618" i="2"/>
  <c r="C619" i="2"/>
  <c r="C620" i="2"/>
  <c r="C621" i="2"/>
  <c r="C622" i="2"/>
  <c r="C623" i="2"/>
  <c r="C624" i="2"/>
  <c r="C625" i="2"/>
  <c r="C626" i="2"/>
  <c r="C627" i="2"/>
  <c r="C628" i="2"/>
  <c r="C629" i="2"/>
  <c r="C630" i="2"/>
  <c r="C631" i="2"/>
  <c r="C632" i="2"/>
  <c r="C633" i="2"/>
  <c r="C634" i="2"/>
  <c r="C635" i="2"/>
  <c r="C636" i="2"/>
  <c r="C637" i="2"/>
  <c r="C638" i="2"/>
  <c r="C639" i="2"/>
  <c r="C640" i="2"/>
  <c r="C641" i="2"/>
  <c r="C642" i="2"/>
  <c r="C643" i="2"/>
  <c r="C644" i="2"/>
  <c r="C645" i="2"/>
  <c r="C646" i="2"/>
  <c r="C647" i="2"/>
  <c r="C648" i="2"/>
  <c r="C649" i="2"/>
  <c r="C650" i="2"/>
  <c r="C651" i="2"/>
  <c r="C652" i="2"/>
  <c r="C653" i="2"/>
  <c r="C654" i="2"/>
  <c r="C655" i="2"/>
  <c r="C656" i="2"/>
  <c r="C657" i="2"/>
  <c r="C658" i="2"/>
  <c r="C659" i="2"/>
  <c r="C660" i="2"/>
  <c r="C661" i="2"/>
  <c r="C662" i="2"/>
  <c r="C663" i="2"/>
  <c r="C664" i="2"/>
  <c r="C665" i="2"/>
  <c r="C666" i="2"/>
  <c r="C667" i="2"/>
  <c r="C668" i="2"/>
  <c r="C669" i="2"/>
  <c r="C670" i="2"/>
  <c r="C671" i="2"/>
  <c r="C672" i="2"/>
  <c r="C673" i="2"/>
  <c r="C674" i="2"/>
  <c r="C675" i="2"/>
  <c r="C676" i="2"/>
  <c r="C677" i="2"/>
  <c r="C678" i="2"/>
  <c r="C679" i="2"/>
  <c r="C680" i="2"/>
  <c r="C681" i="2"/>
  <c r="C682" i="2"/>
  <c r="C683" i="2"/>
  <c r="C684" i="2"/>
  <c r="C685" i="2"/>
  <c r="C686" i="2"/>
  <c r="C687" i="2"/>
  <c r="C688" i="2"/>
  <c r="C689" i="2"/>
  <c r="C690" i="2"/>
  <c r="C691" i="2"/>
  <c r="C692" i="2"/>
  <c r="C693" i="2"/>
  <c r="C694" i="2"/>
  <c r="C695" i="2"/>
  <c r="C696" i="2"/>
  <c r="C697" i="2"/>
  <c r="C698" i="2"/>
  <c r="C699" i="2"/>
  <c r="C700" i="2"/>
  <c r="C701" i="2"/>
  <c r="C702" i="2"/>
  <c r="C703" i="2"/>
  <c r="C704" i="2"/>
  <c r="C705" i="2"/>
  <c r="C706" i="2"/>
  <c r="C707" i="2"/>
  <c r="C708" i="2"/>
  <c r="C709" i="2"/>
  <c r="C710" i="2"/>
  <c r="C711" i="2"/>
  <c r="C712" i="2"/>
  <c r="C713" i="2"/>
  <c r="C714" i="2"/>
  <c r="C715" i="2"/>
  <c r="C716" i="2"/>
  <c r="C717" i="2"/>
  <c r="C718" i="2"/>
  <c r="C719" i="2"/>
  <c r="C720" i="2"/>
  <c r="C721" i="2"/>
  <c r="C722" i="2"/>
  <c r="C723" i="2"/>
  <c r="C724" i="2"/>
  <c r="C725" i="2"/>
  <c r="C726" i="2"/>
  <c r="C727" i="2"/>
  <c r="C728" i="2"/>
  <c r="C729" i="2"/>
  <c r="C730" i="2"/>
  <c r="C731" i="2"/>
  <c r="C732" i="2"/>
  <c r="C733" i="2"/>
  <c r="C734" i="2"/>
  <c r="C735" i="2"/>
  <c r="C736" i="2"/>
  <c r="C737" i="2"/>
  <c r="C738" i="2"/>
  <c r="C739" i="2"/>
  <c r="C740" i="2"/>
  <c r="C741" i="2"/>
  <c r="C742" i="2"/>
  <c r="C743" i="2"/>
  <c r="C744" i="2"/>
  <c r="C745" i="2"/>
  <c r="C746" i="2"/>
  <c r="C747" i="2"/>
  <c r="C748" i="2"/>
  <c r="C749" i="2"/>
  <c r="C750" i="2"/>
  <c r="C751" i="2"/>
  <c r="C752" i="2"/>
  <c r="C753" i="2"/>
  <c r="C754" i="2"/>
  <c r="C755" i="2"/>
  <c r="C756" i="2"/>
  <c r="C757" i="2"/>
  <c r="C758" i="2"/>
  <c r="C759" i="2"/>
  <c r="C760" i="2"/>
  <c r="C761" i="2"/>
  <c r="C762" i="2"/>
  <c r="C763" i="2"/>
  <c r="C764" i="2"/>
  <c r="C765" i="2"/>
  <c r="C766" i="2"/>
  <c r="C767" i="2"/>
  <c r="C768" i="2"/>
  <c r="C769" i="2"/>
  <c r="C770" i="2"/>
  <c r="C771" i="2"/>
  <c r="C772" i="2"/>
  <c r="C773" i="2"/>
  <c r="C774" i="2"/>
  <c r="C775" i="2"/>
  <c r="C776" i="2"/>
  <c r="C777" i="2"/>
  <c r="E777" i="2"/>
  <c r="C778" i="2"/>
  <c r="E778" i="2"/>
  <c r="C779" i="2"/>
  <c r="E779" i="2"/>
  <c r="C780" i="2"/>
  <c r="E780" i="2"/>
  <c r="C781" i="2"/>
  <c r="E781" i="2"/>
  <c r="C782" i="2"/>
  <c r="E782" i="2"/>
  <c r="C783" i="2"/>
  <c r="E783" i="2"/>
  <c r="C784" i="2"/>
  <c r="E784" i="2"/>
  <c r="C785" i="2"/>
  <c r="E785" i="2"/>
  <c r="C786" i="2"/>
  <c r="E786" i="2"/>
  <c r="C787" i="2"/>
  <c r="E787" i="2"/>
  <c r="C788" i="2"/>
  <c r="E788" i="2"/>
  <c r="C789" i="2"/>
  <c r="E789" i="2"/>
  <c r="C790" i="2"/>
  <c r="E790" i="2"/>
  <c r="C791" i="2"/>
  <c r="E791" i="2"/>
  <c r="C792" i="2"/>
  <c r="E792" i="2"/>
  <c r="C4" i="2"/>
  <c r="H4" i="2" s="1"/>
  <c r="C3" i="2"/>
  <c r="A3" i="2"/>
  <c r="A4" i="2" s="1"/>
  <c r="H9" i="2" l="1"/>
  <c r="V2" i="2"/>
  <c r="X2" i="2"/>
  <c r="W2" i="2"/>
  <c r="E4" i="2"/>
  <c r="F4" i="2" s="1"/>
  <c r="G4" i="2" s="1"/>
  <c r="A5" i="2"/>
  <c r="E3" i="2"/>
  <c r="F3" i="2" s="1"/>
  <c r="H3" i="2" s="1"/>
  <c r="G3" i="2" l="1"/>
  <c r="E5" i="2"/>
  <c r="F5" i="2" s="1"/>
  <c r="G5" i="2" s="1"/>
  <c r="A6" i="2"/>
  <c r="A7" i="2" l="1"/>
  <c r="E6" i="2"/>
  <c r="F6" i="2" s="1"/>
  <c r="G6" i="2" s="1"/>
  <c r="E7" i="2" l="1"/>
  <c r="F7" i="2" s="1"/>
  <c r="G7" i="2" s="1"/>
  <c r="A8" i="2"/>
  <c r="E8" i="2" l="1"/>
  <c r="F8" i="2" s="1"/>
  <c r="G8" i="2" s="1"/>
  <c r="A9" i="2"/>
  <c r="E9" i="2" s="1"/>
  <c r="F9" i="2" s="1"/>
  <c r="G9" i="2" s="1"/>
  <c r="A2" i="2" l="1"/>
</calcChain>
</file>

<file path=xl/sharedStrings.xml><?xml version="1.0" encoding="utf-8"?>
<sst xmlns="http://schemas.openxmlformats.org/spreadsheetml/2006/main" count="361" uniqueCount="280">
  <si>
    <t>Billetterie</t>
  </si>
  <si>
    <t>Voyage</t>
  </si>
  <si>
    <t>Cinéma cap vert</t>
  </si>
  <si>
    <t>Noël</t>
  </si>
  <si>
    <t>Pradel</t>
  </si>
  <si>
    <t>Barbecue</t>
  </si>
  <si>
    <t>Nigloland</t>
  </si>
  <si>
    <t>Comitéo</t>
  </si>
  <si>
    <t>Manière</t>
  </si>
  <si>
    <t>Tosbanque</t>
  </si>
  <si>
    <t>Kart mania</t>
  </si>
  <si>
    <t>AMBROSIONI</t>
  </si>
  <si>
    <t>Angelo</t>
  </si>
  <si>
    <t>ANCELIN</t>
  </si>
  <si>
    <t>Virginie</t>
  </si>
  <si>
    <t>ARBILLOT</t>
  </si>
  <si>
    <t>Gilles</t>
  </si>
  <si>
    <t>BALDUCCI</t>
  </si>
  <si>
    <t>Séverine</t>
  </si>
  <si>
    <t>BATHELIER</t>
  </si>
  <si>
    <t>Olivier</t>
  </si>
  <si>
    <t>BELOT</t>
  </si>
  <si>
    <t>BENFERDJ</t>
  </si>
  <si>
    <t>Sofiane</t>
  </si>
  <si>
    <t>BENOIT</t>
  </si>
  <si>
    <t>Marie Dominique Renée</t>
  </si>
  <si>
    <t>BERNARD</t>
  </si>
  <si>
    <t>Christophe</t>
  </si>
  <si>
    <t>BOISSEAUX</t>
  </si>
  <si>
    <t>Alicia</t>
  </si>
  <si>
    <t>BOIZEL</t>
  </si>
  <si>
    <t>Florence</t>
  </si>
  <si>
    <t>BOULAAYAD</t>
  </si>
  <si>
    <t>Soukaïna</t>
  </si>
  <si>
    <t>BOUVARD</t>
  </si>
  <si>
    <t>Sylvie</t>
  </si>
  <si>
    <t>Breaudat</t>
  </si>
  <si>
    <t>Emilie</t>
  </si>
  <si>
    <t>BRETON</t>
  </si>
  <si>
    <t>Franck</t>
  </si>
  <si>
    <t>CANNAUX</t>
  </si>
  <si>
    <t>Michel</t>
  </si>
  <si>
    <t>CARLE</t>
  </si>
  <si>
    <t>CARRE</t>
  </si>
  <si>
    <t>Christiane</t>
  </si>
  <si>
    <t>Carrieri</t>
  </si>
  <si>
    <t>Caroline</t>
  </si>
  <si>
    <t>CASSIERE</t>
  </si>
  <si>
    <t>Laurent</t>
  </si>
  <si>
    <t>CHAMOY</t>
  </si>
  <si>
    <t>Claudine</t>
  </si>
  <si>
    <t>CHANUS</t>
  </si>
  <si>
    <t>Vassili</t>
  </si>
  <si>
    <t>CHEVALIER</t>
  </si>
  <si>
    <t>Renée</t>
  </si>
  <si>
    <t>CLERCELET</t>
  </si>
  <si>
    <t>Christine Bernadette</t>
  </si>
  <si>
    <t>COLOMBET</t>
  </si>
  <si>
    <t>Pascal</t>
  </si>
  <si>
    <t>COPPIN</t>
  </si>
  <si>
    <t>CORDELIER</t>
  </si>
  <si>
    <t>Frédéric</t>
  </si>
  <si>
    <t>CORTES</t>
  </si>
  <si>
    <t>Rémi</t>
  </si>
  <si>
    <t>DE SA</t>
  </si>
  <si>
    <t>DELABY</t>
  </si>
  <si>
    <t>Pierrick</t>
  </si>
  <si>
    <t>DERANGERE</t>
  </si>
  <si>
    <t>DERLINCOURT</t>
  </si>
  <si>
    <t>Romain</t>
  </si>
  <si>
    <t>DESMOUSSEAUX</t>
  </si>
  <si>
    <t>Nicolas</t>
  </si>
  <si>
    <t>DEUZE</t>
  </si>
  <si>
    <t>Jacky</t>
  </si>
  <si>
    <t>DOMESTIQUE</t>
  </si>
  <si>
    <t>Aurélie</t>
  </si>
  <si>
    <t>DUPAQUIER</t>
  </si>
  <si>
    <t>Aude</t>
  </si>
  <si>
    <t>DUPUIS</t>
  </si>
  <si>
    <t>Dominique</t>
  </si>
  <si>
    <t>DYMARSKI</t>
  </si>
  <si>
    <t>Eric</t>
  </si>
  <si>
    <t>FAUTRE</t>
  </si>
  <si>
    <t>Laurence</t>
  </si>
  <si>
    <t>FERRANTE</t>
  </si>
  <si>
    <t>Irène</t>
  </si>
  <si>
    <t>FERREIRA</t>
  </si>
  <si>
    <t>Joachim</t>
  </si>
  <si>
    <t>FREROT</t>
  </si>
  <si>
    <t>Catherine</t>
  </si>
  <si>
    <t>FROIDUROT</t>
  </si>
  <si>
    <t>Denis Fabien Charles</t>
  </si>
  <si>
    <t>GARAUDET</t>
  </si>
  <si>
    <t>Geneix</t>
  </si>
  <si>
    <t>Ludovic</t>
  </si>
  <si>
    <t>GIRARD</t>
  </si>
  <si>
    <t>Gaelle</t>
  </si>
  <si>
    <t>GONCKEL</t>
  </si>
  <si>
    <t>Frédérique</t>
  </si>
  <si>
    <t>GRAND</t>
  </si>
  <si>
    <t>Laetitia</t>
  </si>
  <si>
    <t>GUERRET</t>
  </si>
  <si>
    <t>Angèle</t>
  </si>
  <si>
    <t>GUSTIN</t>
  </si>
  <si>
    <t>Antoine</t>
  </si>
  <si>
    <t>HERNANDEZ</t>
  </si>
  <si>
    <t>Stéphane</t>
  </si>
  <si>
    <t>HODAN</t>
  </si>
  <si>
    <t>Hurtel</t>
  </si>
  <si>
    <t>JANZEN</t>
  </si>
  <si>
    <t>Maurice</t>
  </si>
  <si>
    <t>JEANTOU</t>
  </si>
  <si>
    <t>Yannick</t>
  </si>
  <si>
    <t>JOURDAIN</t>
  </si>
  <si>
    <t>Martial Louis</t>
  </si>
  <si>
    <t>KAING</t>
  </si>
  <si>
    <t>Tiphaine</t>
  </si>
  <si>
    <t>KICK</t>
  </si>
  <si>
    <t>Delphine</t>
  </si>
  <si>
    <t>LAAOUCH</t>
  </si>
  <si>
    <t>Rachida</t>
  </si>
  <si>
    <t>LABE</t>
  </si>
  <si>
    <t>Benoit</t>
  </si>
  <si>
    <t>LACENAIRE</t>
  </si>
  <si>
    <t>Dylan</t>
  </si>
  <si>
    <t>LASTELLA</t>
  </si>
  <si>
    <t>Luigi</t>
  </si>
  <si>
    <t>LAURENT</t>
  </si>
  <si>
    <t>LEBOEUF</t>
  </si>
  <si>
    <t>LELEUX</t>
  </si>
  <si>
    <t>LIARDET</t>
  </si>
  <si>
    <t>Michel Pierre Louis</t>
  </si>
  <si>
    <t>LORDEY</t>
  </si>
  <si>
    <t>Pauline</t>
  </si>
  <si>
    <t>LOUSSON</t>
  </si>
  <si>
    <t>MAHIEDDINE</t>
  </si>
  <si>
    <t>Abdenbi</t>
  </si>
  <si>
    <t>MAILY</t>
  </si>
  <si>
    <t>Bruno</t>
  </si>
  <si>
    <t>MALTERRE</t>
  </si>
  <si>
    <t>MARICHY</t>
  </si>
  <si>
    <t>Myriam Virginie</t>
  </si>
  <si>
    <t>MERCEY</t>
  </si>
  <si>
    <t>MERRA</t>
  </si>
  <si>
    <t>Christine Elisabeth</t>
  </si>
  <si>
    <t>Jacques</t>
  </si>
  <si>
    <t>MICHEL</t>
  </si>
  <si>
    <t>Joel</t>
  </si>
  <si>
    <t>MILLOT</t>
  </si>
  <si>
    <t>Julien</t>
  </si>
  <si>
    <t>MOREAU</t>
  </si>
  <si>
    <t>Cyrille Pierre jacques</t>
  </si>
  <si>
    <t>MUGGEO</t>
  </si>
  <si>
    <t>Patricia Cécile Anne</t>
  </si>
  <si>
    <t>NICOLIN</t>
  </si>
  <si>
    <t>Valérie</t>
  </si>
  <si>
    <t>Nom</t>
  </si>
  <si>
    <t>Prénom</t>
  </si>
  <si>
    <t>OPPIN</t>
  </si>
  <si>
    <t>Arnaud</t>
  </si>
  <si>
    <t>ORMANCEY</t>
  </si>
  <si>
    <t>PARE</t>
  </si>
  <si>
    <t>Sébastien</t>
  </si>
  <si>
    <t>PERNET</t>
  </si>
  <si>
    <t>Christelle</t>
  </si>
  <si>
    <t>PETIT</t>
  </si>
  <si>
    <t>Florian</t>
  </si>
  <si>
    <t>PETITOT</t>
  </si>
  <si>
    <t>PICARD</t>
  </si>
  <si>
    <t>Jean Pierre</t>
  </si>
  <si>
    <t>PLAIS</t>
  </si>
  <si>
    <t>Nathalie</t>
  </si>
  <si>
    <t>PLATRET</t>
  </si>
  <si>
    <t>POIFOL</t>
  </si>
  <si>
    <t>PORCHERET</t>
  </si>
  <si>
    <t>Nadine</t>
  </si>
  <si>
    <t>POTARD</t>
  </si>
  <si>
    <t>Jennifer</t>
  </si>
  <si>
    <t>POUPON</t>
  </si>
  <si>
    <t>Martine</t>
  </si>
  <si>
    <t>RAVERAT</t>
  </si>
  <si>
    <t>Julia</t>
  </si>
  <si>
    <t>RAVIER</t>
  </si>
  <si>
    <t>Maurice Charles José</t>
  </si>
  <si>
    <t>REISDORFER</t>
  </si>
  <si>
    <t>Steeve</t>
  </si>
  <si>
    <t>RENIAUX</t>
  </si>
  <si>
    <t>Mélody</t>
  </si>
  <si>
    <t>ROBERJOT</t>
  </si>
  <si>
    <t>Fabien</t>
  </si>
  <si>
    <t>ROBERT</t>
  </si>
  <si>
    <t>Pascale</t>
  </si>
  <si>
    <t>ROSEY</t>
  </si>
  <si>
    <t>Amélie</t>
  </si>
  <si>
    <t>ROY</t>
  </si>
  <si>
    <t>Xavier</t>
  </si>
  <si>
    <t>ROZE</t>
  </si>
  <si>
    <t>Marie Noelle</t>
  </si>
  <si>
    <t>Sautejau</t>
  </si>
  <si>
    <t>Guillaume</t>
  </si>
  <si>
    <t>Sautejeau</t>
  </si>
  <si>
    <t>SCHMIT</t>
  </si>
  <si>
    <t>Jean Louis</t>
  </si>
  <si>
    <t>SEGUIN</t>
  </si>
  <si>
    <t>Beatrice Michele</t>
  </si>
  <si>
    <t>Serena</t>
  </si>
  <si>
    <t>Teroin</t>
  </si>
  <si>
    <t>Marc</t>
  </si>
  <si>
    <t>TETAS</t>
  </si>
  <si>
    <t>Magalie</t>
  </si>
  <si>
    <t>TSCHANN</t>
  </si>
  <si>
    <t>Pierre</t>
  </si>
  <si>
    <t>VERNOY</t>
  </si>
  <si>
    <t>Dominique Marie</t>
  </si>
  <si>
    <t>VIARD</t>
  </si>
  <si>
    <t xml:space="preserve">Marion </t>
  </si>
  <si>
    <t>VILO</t>
  </si>
  <si>
    <t>Laura</t>
  </si>
  <si>
    <t>VOISOT</t>
  </si>
  <si>
    <t>WALACH</t>
  </si>
  <si>
    <t>Paul</t>
  </si>
  <si>
    <t>WALIDI ALAOUI</t>
  </si>
  <si>
    <t>Abdellah</t>
  </si>
  <si>
    <t>ZENAGUI</t>
  </si>
  <si>
    <t>Noureddine</t>
  </si>
  <si>
    <t>Chèque</t>
  </si>
  <si>
    <t>Zoo Amnéville</t>
  </si>
  <si>
    <t>Le Pal</t>
  </si>
  <si>
    <t xml:space="preserve">Touro parc </t>
  </si>
  <si>
    <t>Fournisseur</t>
  </si>
  <si>
    <t>Facture</t>
  </si>
  <si>
    <t>Valeur non numérique</t>
  </si>
  <si>
    <t>N°cde</t>
  </si>
  <si>
    <t>Fournisseur vision</t>
  </si>
  <si>
    <t>Recette collaborateur</t>
  </si>
  <si>
    <t>cde terminé</t>
  </si>
  <si>
    <t>reste du des collaborateurs</t>
  </si>
  <si>
    <t>N° Facture</t>
  </si>
  <si>
    <t>Concatenaire</t>
  </si>
  <si>
    <t>Montant Facture</t>
  </si>
  <si>
    <t>Recette Collaborateur</t>
  </si>
  <si>
    <t>Impayé Collaborateur</t>
  </si>
  <si>
    <t>Copie de données pour userform</t>
  </si>
  <si>
    <t>Données Factures saisies</t>
  </si>
  <si>
    <t>Com1</t>
  </si>
  <si>
    <t>N° de chèque saisie</t>
  </si>
  <si>
    <t>Collaborateur</t>
  </si>
  <si>
    <t>Prix Commande</t>
  </si>
  <si>
    <t>Liquide</t>
  </si>
  <si>
    <t>N° Chèque</t>
  </si>
  <si>
    <t>Commentaires</t>
  </si>
  <si>
    <t>non</t>
  </si>
  <si>
    <t>Fournisseur ou Manifestation</t>
  </si>
  <si>
    <t>Parfumerie Europe</t>
  </si>
  <si>
    <t>117.65</t>
  </si>
  <si>
    <t>Man1</t>
  </si>
  <si>
    <t>32</t>
  </si>
  <si>
    <t>x</t>
  </si>
  <si>
    <t>chocolats pâques</t>
  </si>
  <si>
    <t>Belleuvre</t>
  </si>
  <si>
    <t>Michaëla</t>
  </si>
  <si>
    <t>59.45</t>
  </si>
  <si>
    <t>Man2</t>
  </si>
  <si>
    <t>295</t>
  </si>
  <si>
    <t>28.25</t>
  </si>
  <si>
    <t>Chocolats Pâques</t>
  </si>
  <si>
    <t>Nicolet</t>
  </si>
  <si>
    <t>Stephane</t>
  </si>
  <si>
    <t>5189315</t>
  </si>
  <si>
    <t xml:space="preserve">Chabrat </t>
  </si>
  <si>
    <t>6411028</t>
  </si>
  <si>
    <t>26.65</t>
  </si>
  <si>
    <t>7258619</t>
  </si>
  <si>
    <t>30.75</t>
  </si>
  <si>
    <t>commande chocolats de Pâques</t>
  </si>
  <si>
    <t>oui</t>
  </si>
  <si>
    <t>MANIÈRE Père et Fils 40 route de Dijon 21600 Longvic</t>
  </si>
  <si>
    <t>Imprime adresse sur enveloppe</t>
  </si>
  <si>
    <t>Total</t>
  </si>
  <si>
    <t>Commande terminée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</si>
</sst>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44" formatCode="_-* #,##0.00\ &quot;€&quot;_-;\-* #,##0.00\ &quot;€&quot;_-;_-* &quot;-&quot;??\ &quot;€&quot;_-;_-@_-"/>
    <numFmt numFmtId="164" formatCode="#,##0.00\ &quot;€&quot;"/>
  </numFmts>
  <fonts count="7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22"/>
      <color theme="1"/>
      <name val="Calibri"/>
      <family val="2"/>
      <scheme val="minor"/>
    </font>
    <font>
      <sz val="11"/>
      <color theme="3" tint="0.59999389629810485"/>
      <name val="Calibri"/>
      <family val="2"/>
      <scheme val="minor"/>
    </font>
    <font>
      <sz val="11"/>
      <color theme="0" tint="-0.14999847407452621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theme="3" tint="0.59999389629810485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5" tint="0.59999389629810485"/>
        <bgColor indexed="64"/>
      </patternFill>
    </fill>
  </fills>
  <borders count="9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/>
      <bottom/>
      <diagonal/>
    </border>
  </borders>
  <cellStyleXfs count="1">
    <xf numFmtId="0" fontId="0" fillId="0" borderId="0"/>
  </cellStyleXfs>
  <cellXfs count="81">
    <xf numFmtId="0" fontId="0" fillId="0" borderId="0" xfId="0"/>
    <xf numFmtId="0" fontId="0" fillId="0" borderId="0" xfId="0" applyAlignment="1" applyProtection="1">
      <alignment horizontal="center" vertical="center" wrapText="1"/>
    </xf>
    <xf numFmtId="0" fontId="0" fillId="0" borderId="0" xfId="0" applyFill="1" applyAlignment="1" applyProtection="1">
      <alignment horizontal="center" vertical="center" wrapText="1"/>
    </xf>
    <xf numFmtId="0" fontId="0" fillId="0" borderId="0" xfId="0" applyFill="1" applyProtection="1"/>
    <xf numFmtId="0" fontId="0" fillId="0" borderId="0" xfId="0" applyFill="1" applyAlignment="1" applyProtection="1">
      <alignment horizontal="center" vertical="center"/>
    </xf>
    <xf numFmtId="0" fontId="0" fillId="3" borderId="3" xfId="0" applyFill="1" applyBorder="1" applyAlignment="1" applyProtection="1">
      <alignment horizontal="center" vertical="center"/>
    </xf>
    <xf numFmtId="0" fontId="0" fillId="3" borderId="0" xfId="0" applyFill="1" applyBorder="1" applyAlignment="1" applyProtection="1">
      <alignment horizontal="center" vertical="center"/>
    </xf>
    <xf numFmtId="164" fontId="0" fillId="0" borderId="0" xfId="0" applyNumberFormat="1" applyProtection="1"/>
    <xf numFmtId="0" fontId="0" fillId="0" borderId="1" xfId="0" applyBorder="1" applyAlignment="1" applyProtection="1">
      <alignment horizontal="center" vertical="center"/>
    </xf>
    <xf numFmtId="0" fontId="0" fillId="0" borderId="3" xfId="0" applyBorder="1" applyAlignment="1" applyProtection="1">
      <alignment horizontal="center" vertical="center"/>
    </xf>
    <xf numFmtId="0" fontId="0" fillId="0" borderId="0" xfId="0" applyBorder="1" applyAlignment="1" applyProtection="1">
      <alignment horizontal="center" vertical="center"/>
    </xf>
    <xf numFmtId="0" fontId="0" fillId="0" borderId="3" xfId="0" applyBorder="1" applyAlignment="1" applyProtection="1">
      <alignment horizontal="center" vertical="center" wrapText="1"/>
    </xf>
    <xf numFmtId="0" fontId="0" fillId="0" borderId="0" xfId="0" applyBorder="1" applyAlignment="1" applyProtection="1">
      <alignment horizontal="center" vertical="center" wrapText="1"/>
    </xf>
    <xf numFmtId="164" fontId="0" fillId="0" borderId="0" xfId="0" applyNumberFormat="1" applyBorder="1" applyProtection="1"/>
    <xf numFmtId="0" fontId="0" fillId="0" borderId="0" xfId="0" applyBorder="1" applyProtection="1"/>
    <xf numFmtId="0" fontId="0" fillId="0" borderId="0" xfId="0" applyFill="1" applyBorder="1" applyProtection="1"/>
    <xf numFmtId="0" fontId="0" fillId="0" borderId="0" xfId="0" applyAlignment="1" applyProtection="1">
      <alignment horizontal="center" vertical="center"/>
    </xf>
    <xf numFmtId="0" fontId="2" fillId="0" borderId="0" xfId="0" applyFont="1" applyAlignment="1" applyProtection="1">
      <alignment horizontal="center" vertical="center" wrapText="1"/>
    </xf>
    <xf numFmtId="0" fontId="2" fillId="0" borderId="0" xfId="0" applyFont="1" applyFill="1" applyAlignment="1" applyProtection="1">
      <alignment horizontal="center" vertical="center" wrapText="1"/>
    </xf>
    <xf numFmtId="49" fontId="1" fillId="0" borderId="4" xfId="0" applyNumberFormat="1" applyFont="1" applyBorder="1" applyProtection="1">
      <protection locked="0"/>
    </xf>
    <xf numFmtId="49" fontId="0" fillId="0" borderId="0" xfId="0" applyNumberFormat="1" applyBorder="1" applyProtection="1">
      <protection locked="0"/>
    </xf>
    <xf numFmtId="49" fontId="1" fillId="0" borderId="5" xfId="0" applyNumberFormat="1" applyFont="1" applyBorder="1" applyProtection="1">
      <protection locked="0"/>
    </xf>
    <xf numFmtId="49" fontId="0" fillId="0" borderId="6" xfId="0" applyNumberFormat="1" applyBorder="1" applyProtection="1">
      <protection locked="0"/>
    </xf>
    <xf numFmtId="0" fontId="1" fillId="0" borderId="5" xfId="0" applyFont="1" applyBorder="1" applyProtection="1">
      <protection locked="0"/>
    </xf>
    <xf numFmtId="0" fontId="0" fillId="0" borderId="6" xfId="0" applyBorder="1" applyProtection="1">
      <protection locked="0"/>
    </xf>
    <xf numFmtId="49" fontId="1" fillId="0" borderId="5" xfId="0" applyNumberFormat="1" applyFont="1" applyBorder="1" applyAlignment="1" applyProtection="1">
      <alignment horizontal="center" vertical="center"/>
      <protection locked="0"/>
    </xf>
    <xf numFmtId="0" fontId="1" fillId="0" borderId="6" xfId="0" applyFont="1" applyBorder="1" applyAlignment="1" applyProtection="1">
      <alignment horizontal="center" vertical="center"/>
      <protection locked="0"/>
    </xf>
    <xf numFmtId="0" fontId="0" fillId="0" borderId="5" xfId="0" applyBorder="1" applyAlignment="1" applyProtection="1">
      <alignment horizontal="center" vertical="center" wrapText="1"/>
      <protection locked="0"/>
    </xf>
    <xf numFmtId="0" fontId="0" fillId="0" borderId="6" xfId="0" applyBorder="1" applyAlignment="1" applyProtection="1">
      <alignment horizontal="center" vertical="center" wrapText="1"/>
      <protection locked="0"/>
    </xf>
    <xf numFmtId="49" fontId="1" fillId="0" borderId="0" xfId="0" applyNumberFormat="1" applyFont="1" applyBorder="1" applyProtection="1">
      <protection locked="0"/>
    </xf>
    <xf numFmtId="0" fontId="0" fillId="0" borderId="0" xfId="0" applyAlignment="1" applyProtection="1">
      <alignment horizontal="center" vertical="center" wrapText="1"/>
      <protection locked="0"/>
    </xf>
    <xf numFmtId="0" fontId="0" fillId="0" borderId="0" xfId="0" applyFill="1" applyAlignment="1" applyProtection="1">
      <alignment horizontal="center" vertical="center" wrapText="1"/>
      <protection locked="0"/>
    </xf>
    <xf numFmtId="0" fontId="0" fillId="0" borderId="0" xfId="0" applyAlignment="1" applyProtection="1">
      <alignment horizontal="center" vertical="center"/>
      <protection locked="0"/>
    </xf>
    <xf numFmtId="0" fontId="0" fillId="4" borderId="0" xfId="0" applyFill="1" applyAlignment="1" applyProtection="1">
      <alignment horizontal="center" vertical="center" wrapText="1"/>
      <protection locked="0"/>
    </xf>
    <xf numFmtId="164" fontId="0" fillId="4" borderId="0" xfId="0" applyNumberFormat="1" applyFill="1" applyAlignment="1" applyProtection="1">
      <alignment horizontal="center" vertical="center" wrapText="1"/>
      <protection locked="0"/>
    </xf>
    <xf numFmtId="0" fontId="0" fillId="4" borderId="0" xfId="0" applyFill="1" applyAlignment="1" applyProtection="1">
      <alignment horizontal="center" vertical="center"/>
      <protection locked="0"/>
    </xf>
    <xf numFmtId="164" fontId="0" fillId="4" borderId="0" xfId="0" applyNumberFormat="1" applyFill="1" applyAlignment="1" applyProtection="1">
      <alignment horizontal="center" vertical="center"/>
      <protection locked="0"/>
    </xf>
    <xf numFmtId="164" fontId="0" fillId="4" borderId="0" xfId="0" applyNumberFormat="1" applyFill="1" applyProtection="1">
      <protection locked="0"/>
    </xf>
    <xf numFmtId="0" fontId="0" fillId="2" borderId="0" xfId="0" applyFill="1" applyAlignment="1" applyProtection="1">
      <alignment horizontal="center" vertical="center" wrapText="1"/>
      <protection locked="0"/>
    </xf>
    <xf numFmtId="164" fontId="0" fillId="2" borderId="0" xfId="0" applyNumberFormat="1" applyFill="1" applyAlignment="1" applyProtection="1">
      <alignment horizontal="center" vertical="center" wrapText="1"/>
      <protection locked="0"/>
    </xf>
    <xf numFmtId="0" fontId="0" fillId="2" borderId="0" xfId="0" applyFill="1" applyAlignment="1" applyProtection="1">
      <alignment horizontal="center" vertical="center"/>
      <protection locked="0"/>
    </xf>
    <xf numFmtId="164" fontId="0" fillId="2" borderId="0" xfId="0" applyNumberFormat="1" applyFill="1" applyAlignment="1" applyProtection="1">
      <alignment horizontal="center" vertical="center"/>
      <protection locked="0"/>
    </xf>
    <xf numFmtId="164" fontId="0" fillId="2" borderId="0" xfId="0" applyNumberFormat="1" applyFill="1" applyProtection="1">
      <protection locked="0"/>
    </xf>
    <xf numFmtId="0" fontId="0" fillId="5" borderId="0" xfId="0" applyFill="1" applyAlignment="1" applyProtection="1">
      <alignment horizontal="center" vertical="center"/>
      <protection locked="0"/>
    </xf>
    <xf numFmtId="44" fontId="0" fillId="5" borderId="0" xfId="0" applyNumberFormat="1" applyFill="1" applyAlignment="1" applyProtection="1">
      <alignment horizontal="center" vertical="center"/>
      <protection locked="0"/>
    </xf>
    <xf numFmtId="0" fontId="0" fillId="5" borderId="0" xfId="0" applyFill="1" applyAlignment="1" applyProtection="1">
      <alignment horizontal="center" vertical="center" wrapText="1"/>
      <protection locked="0"/>
    </xf>
    <xf numFmtId="44" fontId="0" fillId="5" borderId="0" xfId="0" applyNumberFormat="1" applyFill="1" applyAlignment="1" applyProtection="1">
      <alignment horizontal="center" vertical="center" wrapText="1"/>
      <protection locked="0"/>
    </xf>
    <xf numFmtId="0" fontId="0" fillId="5" borderId="0" xfId="0" applyNumberFormat="1" applyFill="1" applyAlignment="1" applyProtection="1">
      <alignment horizontal="center" vertical="center" wrapText="1"/>
    </xf>
    <xf numFmtId="0" fontId="0" fillId="0" borderId="0" xfId="0" applyNumberFormat="1"/>
    <xf numFmtId="0" fontId="0" fillId="2" borderId="0" xfId="0" applyFill="1" applyAlignment="1" applyProtection="1">
      <alignment horizontal="left"/>
      <protection locked="0"/>
    </xf>
    <xf numFmtId="0" fontId="0" fillId="0" borderId="2" xfId="0" applyBorder="1" applyAlignment="1" applyProtection="1">
      <alignment horizontal="left"/>
    </xf>
    <xf numFmtId="0" fontId="0" fillId="0" borderId="0" xfId="0" applyBorder="1" applyAlignment="1" applyProtection="1">
      <alignment horizontal="left" vertical="center"/>
    </xf>
    <xf numFmtId="0" fontId="0" fillId="0" borderId="0" xfId="0" applyFill="1" applyBorder="1" applyAlignment="1" applyProtection="1">
      <alignment horizontal="left"/>
    </xf>
    <xf numFmtId="0" fontId="0" fillId="0" borderId="0" xfId="0" applyAlignment="1" applyProtection="1">
      <alignment horizontal="left" wrapText="1"/>
    </xf>
    <xf numFmtId="164" fontId="0" fillId="0" borderId="0" xfId="0" applyNumberFormat="1" applyAlignment="1" applyProtection="1">
      <alignment horizontal="left" wrapText="1"/>
    </xf>
    <xf numFmtId="164" fontId="0" fillId="0" borderId="0" xfId="0" applyNumberFormat="1" applyAlignment="1" applyProtection="1">
      <alignment horizontal="left"/>
    </xf>
    <xf numFmtId="0" fontId="0" fillId="0" borderId="0" xfId="0" applyAlignment="1" applyProtection="1">
      <alignment horizontal="left"/>
    </xf>
    <xf numFmtId="0" fontId="2" fillId="0" borderId="0" xfId="0" applyFont="1" applyAlignment="1" applyProtection="1">
      <alignment horizontal="left" wrapText="1"/>
    </xf>
    <xf numFmtId="0" fontId="0" fillId="3" borderId="0" xfId="0" applyFill="1" applyBorder="1" applyAlignment="1" applyProtection="1">
      <alignment horizontal="center" vertical="center" wrapText="1"/>
    </xf>
    <xf numFmtId="0" fontId="2" fillId="0" borderId="0" xfId="0" applyFont="1" applyBorder="1" applyAlignment="1" applyProtection="1">
      <alignment horizontal="center" vertical="center" wrapText="1"/>
    </xf>
    <xf numFmtId="0" fontId="0" fillId="0" borderId="0" xfId="0" applyFill="1" applyBorder="1" applyAlignment="1" applyProtection="1">
      <alignment horizontal="center" vertical="center"/>
    </xf>
    <xf numFmtId="0" fontId="0" fillId="0" borderId="0" xfId="0" applyFill="1"/>
    <xf numFmtId="49" fontId="1" fillId="0" borderId="5" xfId="0" applyNumberFormat="1" applyFont="1" applyFill="1" applyBorder="1" applyProtection="1">
      <protection locked="0"/>
    </xf>
    <xf numFmtId="49" fontId="1" fillId="0" borderId="7" xfId="0" applyNumberFormat="1" applyFont="1" applyBorder="1" applyProtection="1">
      <protection locked="0"/>
    </xf>
    <xf numFmtId="49" fontId="0" fillId="0" borderId="6" xfId="0" applyNumberFormat="1" applyFill="1" applyBorder="1" applyProtection="1">
      <protection locked="0"/>
    </xf>
    <xf numFmtId="49" fontId="0" fillId="0" borderId="8" xfId="0" applyNumberFormat="1" applyBorder="1" applyProtection="1">
      <protection locked="0"/>
    </xf>
    <xf numFmtId="0" fontId="0" fillId="0" borderId="0" xfId="0" applyAlignment="1">
      <alignment wrapText="1"/>
    </xf>
    <xf numFmtId="0" fontId="4" fillId="0" borderId="0" xfId="0" applyFont="1" applyAlignment="1">
      <alignment textRotation="90" wrapText="1"/>
    </xf>
    <xf numFmtId="0" fontId="4" fillId="0" borderId="0" xfId="0" applyFont="1" applyAlignment="1">
      <alignment horizontal="right" vertical="center" textRotation="90" wrapText="1"/>
    </xf>
    <xf numFmtId="0" fontId="0" fillId="0" borderId="0" xfId="0" applyProtection="1">
      <protection locked="0"/>
    </xf>
    <xf numFmtId="164" fontId="0" fillId="0" borderId="0" xfId="0" applyNumberFormat="1" applyProtection="1">
      <protection locked="0"/>
    </xf>
    <xf numFmtId="164" fontId="0" fillId="0" borderId="0" xfId="0" applyNumberFormat="1" applyAlignment="1" applyProtection="1">
      <alignment horizontal="center" vertical="center"/>
      <protection locked="0"/>
    </xf>
    <xf numFmtId="164" fontId="3" fillId="0" borderId="0" xfId="0" applyNumberFormat="1" applyFont="1" applyProtection="1">
      <protection locked="0"/>
    </xf>
    <xf numFmtId="164" fontId="3" fillId="0" borderId="0" xfId="0" applyNumberFormat="1" applyFont="1" applyAlignment="1" applyProtection="1">
      <alignment horizontal="center" vertical="center"/>
      <protection locked="0"/>
    </xf>
    <xf numFmtId="0" fontId="0" fillId="2" borderId="0" xfId="0" applyFill="1" applyAlignment="1" applyProtection="1">
      <alignment horizontal="center" vertical="center"/>
      <protection locked="0"/>
    </xf>
    <xf numFmtId="0" fontId="0" fillId="4" borderId="0" xfId="0" applyFill="1" applyAlignment="1" applyProtection="1">
      <alignment horizontal="center" vertical="center"/>
      <protection locked="0"/>
    </xf>
    <xf numFmtId="0" fontId="0" fillId="2" borderId="0" xfId="0" applyFill="1" applyAlignment="1" applyProtection="1">
      <alignment horizontal="center" vertical="center"/>
      <protection locked="0"/>
    </xf>
    <xf numFmtId="0" fontId="5" fillId="2" borderId="0" xfId="0" applyFont="1" applyFill="1" applyAlignment="1" applyProtection="1">
      <alignment horizontal="center" vertical="center" wrapText="1"/>
      <protection locked="0"/>
    </xf>
    <xf numFmtId="0" fontId="5" fillId="2" borderId="0" xfId="0" applyFont="1" applyFill="1" applyAlignment="1" applyProtection="1">
      <alignment horizontal="center" vertical="center"/>
      <protection locked="0"/>
    </xf>
    <xf numFmtId="0" fontId="6" fillId="4" borderId="0" xfId="0" applyFont="1" applyFill="1" applyAlignment="1" applyProtection="1">
      <alignment horizontal="center" vertical="center" wrapText="1"/>
      <protection locked="0"/>
    </xf>
    <xf numFmtId="0" fontId="6" fillId="4" borderId="0" xfId="0" applyFont="1" applyFill="1" applyAlignment="1" applyProtection="1">
      <alignment horizontal="center" vertical="center"/>
      <protection locked="0"/>
    </xf>
  </cellXfs>
  <cellStyles count="1">
    <cellStyle name="Normal" xfId="0" builtinId="0"/>
  </cellStyles>
  <dxfs count="4"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</dxfs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microsoft.com/office/2006/relationships/vbaProject" Target="vbaProject.bin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T794"/>
  <sheetViews>
    <sheetView workbookViewId="0">
      <selection activeCell="B3" sqref="B3"/>
    </sheetView>
  </sheetViews>
  <sheetFormatPr baseColWidth="10" defaultColWidth="9.140625" defaultRowHeight="15" x14ac:dyDescent="0.25"/>
  <cols>
    <col min="1" max="1" width="27.42578125" style="53" bestFit="1" customWidth="1"/>
    <col min="2" max="2" width="20.85546875" style="66" customWidth="1"/>
    <col min="3" max="3" width="11.42578125" style="2" customWidth="1"/>
    <col min="4" max="4" width="15.140625" style="1" bestFit="1" customWidth="1"/>
    <col min="5" max="5" width="11.42578125" style="2" customWidth="1"/>
    <col min="6" max="6" width="15.140625" style="12" customWidth="1"/>
    <col min="7" max="7" width="18.5703125" style="12" customWidth="1"/>
    <col min="8" max="8" width="11.42578125" style="12" customWidth="1"/>
    <col min="9" max="9" width="13.42578125" style="12" customWidth="1"/>
    <col min="10" max="10" width="17.140625" style="12" customWidth="1"/>
  </cols>
  <sheetData>
    <row r="1" spans="1:20" ht="15.75" thickBot="1" x14ac:dyDescent="0.3">
      <c r="A1" s="49" t="s">
        <v>252</v>
      </c>
      <c r="C1" s="30"/>
      <c r="D1" s="5" t="s">
        <v>0</v>
      </c>
      <c r="G1" s="60"/>
      <c r="H1" s="60"/>
      <c r="I1" s="60"/>
      <c r="J1" s="60"/>
      <c r="K1" s="61"/>
    </row>
    <row r="2" spans="1:20" x14ac:dyDescent="0.25">
      <c r="A2" s="50" t="s">
        <v>4</v>
      </c>
      <c r="C2" s="30"/>
      <c r="D2" s="8" t="s">
        <v>2</v>
      </c>
      <c r="I2" s="10"/>
      <c r="J2" s="14"/>
      <c r="T2" t="s">
        <v>7</v>
      </c>
    </row>
    <row r="3" spans="1:20" ht="15.75" thickBot="1" x14ac:dyDescent="0.3">
      <c r="A3" s="51" t="s">
        <v>253</v>
      </c>
      <c r="D3" s="9" t="s">
        <v>227</v>
      </c>
      <c r="G3" s="10"/>
      <c r="H3" s="10"/>
      <c r="I3" s="10"/>
      <c r="J3" s="10"/>
      <c r="L3" s="25" t="s">
        <v>156</v>
      </c>
      <c r="M3" s="26" t="s">
        <v>157</v>
      </c>
      <c r="R3" s="1"/>
    </row>
    <row r="4" spans="1:20" ht="45" x14ac:dyDescent="0.25">
      <c r="A4" s="52" t="s">
        <v>8</v>
      </c>
      <c r="B4" s="66" t="s">
        <v>276</v>
      </c>
      <c r="C4" s="30"/>
      <c r="D4" s="11" t="s">
        <v>226</v>
      </c>
      <c r="E4" s="30"/>
      <c r="I4" s="13"/>
      <c r="J4" s="14"/>
      <c r="L4" s="19" t="s">
        <v>11</v>
      </c>
      <c r="M4" s="20" t="s">
        <v>12</v>
      </c>
      <c r="R4" s="17"/>
    </row>
    <row r="5" spans="1:20" x14ac:dyDescent="0.25">
      <c r="A5" s="51" t="s">
        <v>3</v>
      </c>
      <c r="C5" s="30"/>
      <c r="D5" s="11" t="s">
        <v>6</v>
      </c>
      <c r="E5" s="30"/>
      <c r="I5" s="13"/>
      <c r="J5" s="14"/>
      <c r="L5" s="21" t="s">
        <v>13</v>
      </c>
      <c r="M5" s="22" t="s">
        <v>14</v>
      </c>
      <c r="R5" s="1"/>
    </row>
    <row r="6" spans="1:20" x14ac:dyDescent="0.25">
      <c r="A6" s="51" t="s">
        <v>5</v>
      </c>
      <c r="C6" s="31"/>
      <c r="D6" s="11" t="s">
        <v>228</v>
      </c>
      <c r="E6" s="31"/>
      <c r="I6" s="13"/>
      <c r="J6" s="15"/>
      <c r="L6" s="21" t="s">
        <v>15</v>
      </c>
      <c r="M6" s="22" t="s">
        <v>16</v>
      </c>
      <c r="R6" s="1"/>
    </row>
    <row r="7" spans="1:20" x14ac:dyDescent="0.25">
      <c r="A7" s="53" t="s">
        <v>1</v>
      </c>
      <c r="C7" s="30"/>
      <c r="D7" s="7"/>
      <c r="E7" s="30"/>
      <c r="L7" s="21" t="s">
        <v>17</v>
      </c>
      <c r="M7" s="22" t="s">
        <v>18</v>
      </c>
      <c r="R7" s="1"/>
    </row>
    <row r="8" spans="1:20" x14ac:dyDescent="0.25">
      <c r="C8" s="30"/>
      <c r="D8" s="7"/>
      <c r="E8" s="32"/>
      <c r="L8" s="21" t="s">
        <v>19</v>
      </c>
      <c r="M8" s="22" t="s">
        <v>20</v>
      </c>
      <c r="R8" s="1"/>
    </row>
    <row r="9" spans="1:20" x14ac:dyDescent="0.25">
      <c r="D9" s="7"/>
      <c r="E9" s="30"/>
      <c r="L9" s="62" t="s">
        <v>259</v>
      </c>
      <c r="M9" s="64" t="s">
        <v>260</v>
      </c>
      <c r="R9" s="1"/>
    </row>
    <row r="10" spans="1:20" x14ac:dyDescent="0.25">
      <c r="C10" s="30"/>
      <c r="D10" s="7"/>
      <c r="E10" s="30"/>
      <c r="L10" s="21" t="s">
        <v>21</v>
      </c>
      <c r="M10" s="22" t="s">
        <v>18</v>
      </c>
      <c r="R10" s="1"/>
    </row>
    <row r="11" spans="1:20" x14ac:dyDescent="0.25">
      <c r="C11" s="30"/>
      <c r="D11" s="7"/>
      <c r="E11" s="30"/>
      <c r="L11" s="21" t="s">
        <v>22</v>
      </c>
      <c r="M11" s="22" t="s">
        <v>23</v>
      </c>
      <c r="R11" s="1"/>
    </row>
    <row r="12" spans="1:20" x14ac:dyDescent="0.25">
      <c r="C12" s="30"/>
      <c r="E12" s="30"/>
      <c r="L12" s="21" t="s">
        <v>24</v>
      </c>
      <c r="M12" s="22" t="s">
        <v>25</v>
      </c>
      <c r="R12" s="1"/>
    </row>
    <row r="13" spans="1:20" x14ac:dyDescent="0.25">
      <c r="E13" s="30"/>
      <c r="L13" s="21" t="s">
        <v>26</v>
      </c>
      <c r="M13" s="22" t="s">
        <v>27</v>
      </c>
      <c r="R13" s="1"/>
    </row>
    <row r="14" spans="1:20" x14ac:dyDescent="0.25">
      <c r="E14" s="30"/>
      <c r="L14" s="21" t="s">
        <v>28</v>
      </c>
      <c r="M14" s="22" t="s">
        <v>29</v>
      </c>
    </row>
    <row r="15" spans="1:20" x14ac:dyDescent="0.25">
      <c r="L15" s="21" t="s">
        <v>30</v>
      </c>
      <c r="M15" s="22" t="s">
        <v>31</v>
      </c>
    </row>
    <row r="16" spans="1:20" x14ac:dyDescent="0.25">
      <c r="L16" s="21" t="s">
        <v>32</v>
      </c>
      <c r="M16" s="22" t="s">
        <v>33</v>
      </c>
    </row>
    <row r="17" spans="1:13" x14ac:dyDescent="0.25">
      <c r="L17" s="21" t="s">
        <v>34</v>
      </c>
      <c r="M17" s="22" t="s">
        <v>35</v>
      </c>
    </row>
    <row r="18" spans="1:13" x14ac:dyDescent="0.25">
      <c r="L18" s="21" t="s">
        <v>36</v>
      </c>
      <c r="M18" s="22" t="s">
        <v>37</v>
      </c>
    </row>
    <row r="19" spans="1:13" x14ac:dyDescent="0.25">
      <c r="L19" s="21" t="s">
        <v>38</v>
      </c>
      <c r="M19" s="22" t="s">
        <v>39</v>
      </c>
    </row>
    <row r="20" spans="1:13" x14ac:dyDescent="0.25">
      <c r="L20" s="21" t="s">
        <v>40</v>
      </c>
      <c r="M20" s="22" t="s">
        <v>41</v>
      </c>
    </row>
    <row r="21" spans="1:13" x14ac:dyDescent="0.25">
      <c r="L21" s="21" t="s">
        <v>42</v>
      </c>
      <c r="M21" s="22" t="s">
        <v>18</v>
      </c>
    </row>
    <row r="22" spans="1:13" x14ac:dyDescent="0.25">
      <c r="L22" s="21" t="s">
        <v>43</v>
      </c>
      <c r="M22" s="22" t="s">
        <v>44</v>
      </c>
    </row>
    <row r="23" spans="1:13" x14ac:dyDescent="0.25">
      <c r="L23" s="21" t="s">
        <v>45</v>
      </c>
      <c r="M23" s="22" t="s">
        <v>46</v>
      </c>
    </row>
    <row r="24" spans="1:13" x14ac:dyDescent="0.25">
      <c r="A24" s="54"/>
      <c r="L24" s="21" t="s">
        <v>45</v>
      </c>
      <c r="M24" s="22" t="s">
        <v>46</v>
      </c>
    </row>
    <row r="25" spans="1:13" x14ac:dyDescent="0.25">
      <c r="L25" s="21" t="s">
        <v>47</v>
      </c>
      <c r="M25" s="22" t="s">
        <v>48</v>
      </c>
    </row>
    <row r="26" spans="1:13" x14ac:dyDescent="0.25">
      <c r="L26" s="62" t="s">
        <v>269</v>
      </c>
      <c r="M26" s="64" t="s">
        <v>141</v>
      </c>
    </row>
    <row r="27" spans="1:13" x14ac:dyDescent="0.25">
      <c r="L27" s="21" t="s">
        <v>49</v>
      </c>
      <c r="M27" s="22" t="s">
        <v>50</v>
      </c>
    </row>
    <row r="28" spans="1:13" x14ac:dyDescent="0.25">
      <c r="L28" s="21" t="s">
        <v>51</v>
      </c>
      <c r="M28" s="22" t="s">
        <v>52</v>
      </c>
    </row>
    <row r="29" spans="1:13" x14ac:dyDescent="0.25">
      <c r="L29" s="21" t="s">
        <v>53</v>
      </c>
      <c r="M29" s="22" t="s">
        <v>54</v>
      </c>
    </row>
    <row r="30" spans="1:13" x14ac:dyDescent="0.25">
      <c r="L30" s="21" t="s">
        <v>55</v>
      </c>
      <c r="M30" s="22" t="s">
        <v>56</v>
      </c>
    </row>
    <row r="31" spans="1:13" x14ac:dyDescent="0.25">
      <c r="L31" s="21" t="s">
        <v>55</v>
      </c>
      <c r="M31" s="22" t="s">
        <v>48</v>
      </c>
    </row>
    <row r="32" spans="1:13" x14ac:dyDescent="0.25">
      <c r="L32" s="21" t="s">
        <v>57</v>
      </c>
      <c r="M32" s="22" t="s">
        <v>58</v>
      </c>
    </row>
    <row r="33" spans="12:13" x14ac:dyDescent="0.25">
      <c r="L33" s="21" t="s">
        <v>59</v>
      </c>
      <c r="M33" s="22" t="s">
        <v>35</v>
      </c>
    </row>
    <row r="34" spans="12:13" x14ac:dyDescent="0.25">
      <c r="L34" s="21" t="s">
        <v>60</v>
      </c>
      <c r="M34" s="22" t="s">
        <v>61</v>
      </c>
    </row>
    <row r="35" spans="12:13" x14ac:dyDescent="0.25">
      <c r="L35" s="21" t="s">
        <v>62</v>
      </c>
      <c r="M35" s="22" t="s">
        <v>63</v>
      </c>
    </row>
    <row r="36" spans="12:13" x14ac:dyDescent="0.25">
      <c r="L36" s="21" t="s">
        <v>64</v>
      </c>
      <c r="M36" s="22" t="s">
        <v>41</v>
      </c>
    </row>
    <row r="37" spans="12:13" x14ac:dyDescent="0.25">
      <c r="L37" s="21" t="s">
        <v>65</v>
      </c>
      <c r="M37" s="22" t="s">
        <v>66</v>
      </c>
    </row>
    <row r="38" spans="12:13" x14ac:dyDescent="0.25">
      <c r="L38" s="21" t="s">
        <v>67</v>
      </c>
      <c r="M38" s="22" t="s">
        <v>16</v>
      </c>
    </row>
    <row r="39" spans="12:13" x14ac:dyDescent="0.25">
      <c r="L39" s="21" t="s">
        <v>68</v>
      </c>
      <c r="M39" s="22" t="s">
        <v>69</v>
      </c>
    </row>
    <row r="40" spans="12:13" x14ac:dyDescent="0.25">
      <c r="L40" s="21" t="s">
        <v>70</v>
      </c>
      <c r="M40" s="22" t="s">
        <v>71</v>
      </c>
    </row>
    <row r="41" spans="12:13" x14ac:dyDescent="0.25">
      <c r="L41" s="21" t="s">
        <v>72</v>
      </c>
      <c r="M41" s="22" t="s">
        <v>73</v>
      </c>
    </row>
    <row r="42" spans="12:13" x14ac:dyDescent="0.25">
      <c r="L42" s="21" t="s">
        <v>74</v>
      </c>
      <c r="M42" s="22" t="s">
        <v>75</v>
      </c>
    </row>
    <row r="43" spans="12:13" x14ac:dyDescent="0.25">
      <c r="L43" s="21" t="s">
        <v>76</v>
      </c>
      <c r="M43" s="22" t="s">
        <v>77</v>
      </c>
    </row>
    <row r="44" spans="12:13" x14ac:dyDescent="0.25">
      <c r="L44" s="21" t="s">
        <v>78</v>
      </c>
      <c r="M44" s="22" t="s">
        <v>79</v>
      </c>
    </row>
    <row r="45" spans="12:13" x14ac:dyDescent="0.25">
      <c r="L45" s="21" t="s">
        <v>80</v>
      </c>
      <c r="M45" s="22" t="s">
        <v>81</v>
      </c>
    </row>
    <row r="46" spans="12:13" x14ac:dyDescent="0.25">
      <c r="L46" s="21" t="s">
        <v>82</v>
      </c>
      <c r="M46" s="22" t="s">
        <v>83</v>
      </c>
    </row>
    <row r="47" spans="12:13" x14ac:dyDescent="0.25">
      <c r="L47" s="21" t="s">
        <v>84</v>
      </c>
      <c r="M47" s="22" t="s">
        <v>85</v>
      </c>
    </row>
    <row r="48" spans="12:13" x14ac:dyDescent="0.25">
      <c r="L48" s="21" t="s">
        <v>86</v>
      </c>
      <c r="M48" s="22" t="s">
        <v>87</v>
      </c>
    </row>
    <row r="49" spans="12:13" x14ac:dyDescent="0.25">
      <c r="L49" s="21" t="s">
        <v>88</v>
      </c>
      <c r="M49" s="22" t="s">
        <v>89</v>
      </c>
    </row>
    <row r="50" spans="12:13" x14ac:dyDescent="0.25">
      <c r="L50" s="21" t="s">
        <v>90</v>
      </c>
      <c r="M50" s="22" t="s">
        <v>91</v>
      </c>
    </row>
    <row r="51" spans="12:13" x14ac:dyDescent="0.25">
      <c r="L51" s="21" t="s">
        <v>92</v>
      </c>
      <c r="M51" s="22" t="s">
        <v>81</v>
      </c>
    </row>
    <row r="52" spans="12:13" x14ac:dyDescent="0.25">
      <c r="L52" s="21" t="s">
        <v>93</v>
      </c>
      <c r="M52" s="22" t="s">
        <v>94</v>
      </c>
    </row>
    <row r="53" spans="12:13" x14ac:dyDescent="0.25">
      <c r="L53" s="21" t="s">
        <v>95</v>
      </c>
      <c r="M53" s="22" t="s">
        <v>96</v>
      </c>
    </row>
    <row r="54" spans="12:13" x14ac:dyDescent="0.25">
      <c r="L54" s="21" t="s">
        <v>97</v>
      </c>
      <c r="M54" s="22" t="s">
        <v>98</v>
      </c>
    </row>
    <row r="55" spans="12:13" x14ac:dyDescent="0.25">
      <c r="L55" s="21" t="s">
        <v>99</v>
      </c>
      <c r="M55" s="22" t="s">
        <v>100</v>
      </c>
    </row>
    <row r="56" spans="12:13" x14ac:dyDescent="0.25">
      <c r="L56" s="21" t="s">
        <v>101</v>
      </c>
      <c r="M56" s="22" t="s">
        <v>102</v>
      </c>
    </row>
    <row r="57" spans="12:13" x14ac:dyDescent="0.25">
      <c r="L57" s="21" t="s">
        <v>103</v>
      </c>
      <c r="M57" s="22" t="s">
        <v>104</v>
      </c>
    </row>
    <row r="58" spans="12:13" x14ac:dyDescent="0.25">
      <c r="L58" s="21" t="s">
        <v>105</v>
      </c>
      <c r="M58" s="22" t="s">
        <v>106</v>
      </c>
    </row>
    <row r="59" spans="12:13" x14ac:dyDescent="0.25">
      <c r="L59" s="21" t="s">
        <v>107</v>
      </c>
      <c r="M59" s="22" t="s">
        <v>81</v>
      </c>
    </row>
    <row r="60" spans="12:13" x14ac:dyDescent="0.25">
      <c r="L60" s="23" t="s">
        <v>108</v>
      </c>
      <c r="M60" s="24" t="s">
        <v>14</v>
      </c>
    </row>
    <row r="61" spans="12:13" x14ac:dyDescent="0.25">
      <c r="L61" s="21" t="s">
        <v>109</v>
      </c>
      <c r="M61" s="22" t="s">
        <v>110</v>
      </c>
    </row>
    <row r="62" spans="12:13" x14ac:dyDescent="0.25">
      <c r="L62" s="21" t="s">
        <v>111</v>
      </c>
      <c r="M62" s="22" t="s">
        <v>112</v>
      </c>
    </row>
    <row r="63" spans="12:13" x14ac:dyDescent="0.25">
      <c r="L63" s="21" t="s">
        <v>113</v>
      </c>
      <c r="M63" s="22" t="s">
        <v>114</v>
      </c>
    </row>
    <row r="64" spans="12:13" x14ac:dyDescent="0.25">
      <c r="L64" s="21" t="s">
        <v>115</v>
      </c>
      <c r="M64" s="22" t="s">
        <v>116</v>
      </c>
    </row>
    <row r="65" spans="12:13" x14ac:dyDescent="0.25">
      <c r="L65" s="21" t="s">
        <v>117</v>
      </c>
      <c r="M65" s="22" t="s">
        <v>118</v>
      </c>
    </row>
    <row r="66" spans="12:13" x14ac:dyDescent="0.25">
      <c r="L66" s="21" t="s">
        <v>119</v>
      </c>
      <c r="M66" s="22" t="s">
        <v>120</v>
      </c>
    </row>
    <row r="67" spans="12:13" x14ac:dyDescent="0.25">
      <c r="L67" s="21" t="s">
        <v>121</v>
      </c>
      <c r="M67" s="22" t="s">
        <v>122</v>
      </c>
    </row>
    <row r="68" spans="12:13" x14ac:dyDescent="0.25">
      <c r="L68" s="21" t="s">
        <v>123</v>
      </c>
      <c r="M68" s="22" t="s">
        <v>124</v>
      </c>
    </row>
    <row r="69" spans="12:13" x14ac:dyDescent="0.25">
      <c r="L69" s="21" t="s">
        <v>125</v>
      </c>
      <c r="M69" s="22" t="s">
        <v>126</v>
      </c>
    </row>
    <row r="70" spans="12:13" x14ac:dyDescent="0.25">
      <c r="L70" s="21" t="s">
        <v>127</v>
      </c>
      <c r="M70" s="22" t="s">
        <v>122</v>
      </c>
    </row>
    <row r="71" spans="12:13" x14ac:dyDescent="0.25">
      <c r="L71" s="21" t="s">
        <v>128</v>
      </c>
      <c r="M71" s="22" t="s">
        <v>69</v>
      </c>
    </row>
    <row r="72" spans="12:13" x14ac:dyDescent="0.25">
      <c r="L72" s="21" t="s">
        <v>129</v>
      </c>
      <c r="M72" s="22" t="s">
        <v>27</v>
      </c>
    </row>
    <row r="73" spans="12:13" x14ac:dyDescent="0.25">
      <c r="L73" s="21" t="s">
        <v>130</v>
      </c>
      <c r="M73" s="22" t="s">
        <v>131</v>
      </c>
    </row>
    <row r="74" spans="12:13" x14ac:dyDescent="0.25">
      <c r="L74" s="21" t="s">
        <v>132</v>
      </c>
      <c r="M74" s="22" t="s">
        <v>133</v>
      </c>
    </row>
    <row r="75" spans="12:13" x14ac:dyDescent="0.25">
      <c r="L75" s="21" t="s">
        <v>134</v>
      </c>
      <c r="M75" s="22" t="s">
        <v>48</v>
      </c>
    </row>
    <row r="76" spans="12:13" x14ac:dyDescent="0.25">
      <c r="L76" s="21" t="s">
        <v>135</v>
      </c>
      <c r="M76" s="22" t="s">
        <v>136</v>
      </c>
    </row>
    <row r="77" spans="12:13" x14ac:dyDescent="0.25">
      <c r="L77" s="21" t="s">
        <v>137</v>
      </c>
      <c r="M77" s="22" t="s">
        <v>138</v>
      </c>
    </row>
    <row r="78" spans="12:13" x14ac:dyDescent="0.25">
      <c r="L78" s="21" t="s">
        <v>139</v>
      </c>
      <c r="M78" s="22" t="s">
        <v>35</v>
      </c>
    </row>
    <row r="79" spans="12:13" x14ac:dyDescent="0.25">
      <c r="L79" s="21" t="s">
        <v>140</v>
      </c>
      <c r="M79" s="22" t="s">
        <v>141</v>
      </c>
    </row>
    <row r="80" spans="12:13" x14ac:dyDescent="0.25">
      <c r="L80" s="21" t="s">
        <v>142</v>
      </c>
      <c r="M80" s="22" t="s">
        <v>104</v>
      </c>
    </row>
    <row r="81" spans="12:13" x14ac:dyDescent="0.25">
      <c r="L81" s="21" t="s">
        <v>143</v>
      </c>
      <c r="M81" s="22" t="s">
        <v>144</v>
      </c>
    </row>
    <row r="82" spans="12:13" x14ac:dyDescent="0.25">
      <c r="L82" s="21" t="s">
        <v>143</v>
      </c>
      <c r="M82" s="22" t="s">
        <v>145</v>
      </c>
    </row>
    <row r="83" spans="12:13" x14ac:dyDescent="0.25">
      <c r="L83" s="21" t="s">
        <v>146</v>
      </c>
      <c r="M83" s="22" t="s">
        <v>147</v>
      </c>
    </row>
    <row r="84" spans="12:13" x14ac:dyDescent="0.25">
      <c r="L84" s="21" t="s">
        <v>148</v>
      </c>
      <c r="M84" s="22" t="s">
        <v>149</v>
      </c>
    </row>
    <row r="85" spans="12:13" x14ac:dyDescent="0.25">
      <c r="L85" s="21" t="s">
        <v>150</v>
      </c>
      <c r="M85" s="22" t="s">
        <v>151</v>
      </c>
    </row>
    <row r="86" spans="12:13" x14ac:dyDescent="0.25">
      <c r="L86" s="29" t="s">
        <v>152</v>
      </c>
      <c r="M86" s="20" t="s">
        <v>153</v>
      </c>
    </row>
    <row r="87" spans="12:13" x14ac:dyDescent="0.25">
      <c r="L87" s="62" t="s">
        <v>266</v>
      </c>
      <c r="M87" s="64" t="s">
        <v>267</v>
      </c>
    </row>
    <row r="88" spans="12:13" x14ac:dyDescent="0.25">
      <c r="L88" s="21" t="s">
        <v>154</v>
      </c>
      <c r="M88" s="22" t="s">
        <v>155</v>
      </c>
    </row>
    <row r="89" spans="12:13" x14ac:dyDescent="0.25">
      <c r="L89" s="21" t="s">
        <v>158</v>
      </c>
      <c r="M89" s="22" t="s">
        <v>159</v>
      </c>
    </row>
    <row r="90" spans="12:13" x14ac:dyDescent="0.25">
      <c r="L90" s="21" t="s">
        <v>160</v>
      </c>
      <c r="M90" s="22" t="s">
        <v>71</v>
      </c>
    </row>
    <row r="91" spans="12:13" x14ac:dyDescent="0.25">
      <c r="L91" s="21" t="s">
        <v>161</v>
      </c>
      <c r="M91" s="22" t="s">
        <v>162</v>
      </c>
    </row>
    <row r="92" spans="12:13" x14ac:dyDescent="0.25">
      <c r="L92" s="21" t="s">
        <v>163</v>
      </c>
      <c r="M92" s="22" t="s">
        <v>164</v>
      </c>
    </row>
    <row r="93" spans="12:13" x14ac:dyDescent="0.25">
      <c r="L93" s="21" t="s">
        <v>165</v>
      </c>
      <c r="M93" s="22" t="s">
        <v>166</v>
      </c>
    </row>
    <row r="94" spans="12:13" x14ac:dyDescent="0.25">
      <c r="L94" s="21" t="s">
        <v>167</v>
      </c>
      <c r="M94" s="22" t="s">
        <v>81</v>
      </c>
    </row>
    <row r="95" spans="12:13" x14ac:dyDescent="0.25">
      <c r="L95" s="21" t="s">
        <v>168</v>
      </c>
      <c r="M95" s="22" t="s">
        <v>169</v>
      </c>
    </row>
    <row r="96" spans="12:13" x14ac:dyDescent="0.25">
      <c r="L96" s="21" t="s">
        <v>170</v>
      </c>
      <c r="M96" s="22" t="s">
        <v>171</v>
      </c>
    </row>
    <row r="97" spans="12:13" x14ac:dyDescent="0.25">
      <c r="L97" s="21" t="s">
        <v>172</v>
      </c>
      <c r="M97" s="22" t="s">
        <v>149</v>
      </c>
    </row>
    <row r="98" spans="12:13" x14ac:dyDescent="0.25">
      <c r="L98" s="21" t="s">
        <v>173</v>
      </c>
      <c r="M98" s="22" t="s">
        <v>31</v>
      </c>
    </row>
    <row r="99" spans="12:13" x14ac:dyDescent="0.25">
      <c r="L99" s="21" t="s">
        <v>174</v>
      </c>
      <c r="M99" s="22" t="s">
        <v>175</v>
      </c>
    </row>
    <row r="100" spans="12:13" x14ac:dyDescent="0.25">
      <c r="L100" s="21" t="s">
        <v>176</v>
      </c>
      <c r="M100" s="22" t="s">
        <v>177</v>
      </c>
    </row>
    <row r="101" spans="12:13" x14ac:dyDescent="0.25">
      <c r="L101" s="21" t="s">
        <v>178</v>
      </c>
      <c r="M101" s="22" t="s">
        <v>179</v>
      </c>
    </row>
    <row r="102" spans="12:13" x14ac:dyDescent="0.25">
      <c r="L102" s="21" t="s">
        <v>180</v>
      </c>
      <c r="M102" s="22" t="s">
        <v>181</v>
      </c>
    </row>
    <row r="103" spans="12:13" x14ac:dyDescent="0.25">
      <c r="L103" s="21" t="s">
        <v>182</v>
      </c>
      <c r="M103" s="22" t="s">
        <v>183</v>
      </c>
    </row>
    <row r="104" spans="12:13" x14ac:dyDescent="0.25">
      <c r="L104" s="21" t="s">
        <v>184</v>
      </c>
      <c r="M104" s="22" t="s">
        <v>185</v>
      </c>
    </row>
    <row r="105" spans="12:13" x14ac:dyDescent="0.25">
      <c r="L105" s="21" t="s">
        <v>186</v>
      </c>
      <c r="M105" s="22" t="s">
        <v>187</v>
      </c>
    </row>
    <row r="106" spans="12:13" x14ac:dyDescent="0.25">
      <c r="L106" s="21" t="s">
        <v>188</v>
      </c>
      <c r="M106" s="22" t="s">
        <v>189</v>
      </c>
    </row>
    <row r="107" spans="12:13" x14ac:dyDescent="0.25">
      <c r="L107" s="21" t="s">
        <v>190</v>
      </c>
      <c r="M107" s="22" t="s">
        <v>191</v>
      </c>
    </row>
    <row r="108" spans="12:13" x14ac:dyDescent="0.25">
      <c r="L108" s="21" t="s">
        <v>192</v>
      </c>
      <c r="M108" s="22" t="s">
        <v>193</v>
      </c>
    </row>
    <row r="109" spans="12:13" x14ac:dyDescent="0.25">
      <c r="L109" s="21" t="s">
        <v>194</v>
      </c>
      <c r="M109" s="22" t="s">
        <v>195</v>
      </c>
    </row>
    <row r="110" spans="12:13" x14ac:dyDescent="0.25">
      <c r="L110" s="21" t="s">
        <v>196</v>
      </c>
      <c r="M110" s="22" t="s">
        <v>197</v>
      </c>
    </row>
    <row r="111" spans="12:13" ht="30" x14ac:dyDescent="0.25">
      <c r="L111" s="27" t="s">
        <v>198</v>
      </c>
      <c r="M111" s="28" t="s">
        <v>199</v>
      </c>
    </row>
    <row r="112" spans="12:13" x14ac:dyDescent="0.25">
      <c r="L112" s="29" t="s">
        <v>200</v>
      </c>
      <c r="M112" s="22" t="s">
        <v>199</v>
      </c>
    </row>
    <row r="113" spans="12:13" x14ac:dyDescent="0.25">
      <c r="L113" s="21" t="s">
        <v>201</v>
      </c>
      <c r="M113" s="22" t="s">
        <v>202</v>
      </c>
    </row>
    <row r="114" spans="12:13" x14ac:dyDescent="0.25">
      <c r="L114" s="21" t="s">
        <v>203</v>
      </c>
      <c r="M114" s="22" t="s">
        <v>204</v>
      </c>
    </row>
    <row r="115" spans="12:13" x14ac:dyDescent="0.25">
      <c r="L115" s="23" t="s">
        <v>205</v>
      </c>
      <c r="M115" s="22" t="s">
        <v>75</v>
      </c>
    </row>
    <row r="116" spans="12:13" x14ac:dyDescent="0.25">
      <c r="L116" s="23" t="s">
        <v>206</v>
      </c>
      <c r="M116" s="22" t="s">
        <v>207</v>
      </c>
    </row>
    <row r="117" spans="12:13" x14ac:dyDescent="0.25">
      <c r="L117" s="21" t="s">
        <v>208</v>
      </c>
      <c r="M117" s="22" t="s">
        <v>209</v>
      </c>
    </row>
    <row r="118" spans="12:13" x14ac:dyDescent="0.25">
      <c r="L118" s="21" t="s">
        <v>210</v>
      </c>
      <c r="M118" s="22" t="s">
        <v>211</v>
      </c>
    </row>
    <row r="119" spans="12:13" x14ac:dyDescent="0.25">
      <c r="L119" s="21" t="s">
        <v>212</v>
      </c>
      <c r="M119" s="22" t="s">
        <v>213</v>
      </c>
    </row>
    <row r="120" spans="12:13" x14ac:dyDescent="0.25">
      <c r="L120" s="21" t="s">
        <v>214</v>
      </c>
      <c r="M120" s="22" t="s">
        <v>215</v>
      </c>
    </row>
    <row r="121" spans="12:13" x14ac:dyDescent="0.25">
      <c r="L121" s="21" t="s">
        <v>216</v>
      </c>
      <c r="M121" s="22" t="s">
        <v>217</v>
      </c>
    </row>
    <row r="122" spans="12:13" x14ac:dyDescent="0.25">
      <c r="L122" s="21" t="s">
        <v>218</v>
      </c>
      <c r="M122" s="22" t="s">
        <v>61</v>
      </c>
    </row>
    <row r="123" spans="12:13" x14ac:dyDescent="0.25">
      <c r="L123" s="63" t="s">
        <v>219</v>
      </c>
      <c r="M123" s="65" t="s">
        <v>220</v>
      </c>
    </row>
    <row r="124" spans="12:13" x14ac:dyDescent="0.25">
      <c r="L124" s="63" t="s">
        <v>221</v>
      </c>
      <c r="M124" s="65" t="s">
        <v>222</v>
      </c>
    </row>
    <row r="125" spans="12:13" x14ac:dyDescent="0.25">
      <c r="L125" s="63" t="s">
        <v>223</v>
      </c>
      <c r="M125" s="65" t="s">
        <v>224</v>
      </c>
    </row>
    <row r="775" spans="1:5" x14ac:dyDescent="0.25">
      <c r="A775" s="55"/>
      <c r="C775" s="3"/>
      <c r="D775" s="7"/>
      <c r="E775" s="3"/>
    </row>
    <row r="776" spans="1:5" x14ac:dyDescent="0.25">
      <c r="A776" s="55"/>
      <c r="C776" s="3"/>
      <c r="D776" s="7"/>
      <c r="E776" s="3"/>
    </row>
    <row r="777" spans="1:5" x14ac:dyDescent="0.25">
      <c r="A777" s="55"/>
      <c r="C777" s="3"/>
      <c r="D777" s="7"/>
      <c r="E777" s="3"/>
    </row>
    <row r="778" spans="1:5" x14ac:dyDescent="0.25">
      <c r="A778" s="55"/>
      <c r="C778" s="3"/>
      <c r="D778" s="7"/>
      <c r="E778" s="3"/>
    </row>
    <row r="779" spans="1:5" x14ac:dyDescent="0.25">
      <c r="A779" s="55"/>
      <c r="C779" s="3"/>
      <c r="D779" s="7"/>
      <c r="E779" s="3"/>
    </row>
    <row r="780" spans="1:5" x14ac:dyDescent="0.25">
      <c r="A780" s="55"/>
      <c r="C780" s="3"/>
      <c r="D780" s="7"/>
      <c r="E780" s="3"/>
    </row>
    <row r="781" spans="1:5" x14ac:dyDescent="0.25">
      <c r="A781" s="55"/>
      <c r="C781" s="3"/>
      <c r="D781" s="7"/>
      <c r="E781" s="3"/>
    </row>
    <row r="782" spans="1:5" x14ac:dyDescent="0.25">
      <c r="A782" s="55"/>
      <c r="C782" s="3"/>
      <c r="D782" s="7"/>
      <c r="E782" s="3"/>
    </row>
    <row r="783" spans="1:5" x14ac:dyDescent="0.25">
      <c r="A783" s="55"/>
      <c r="C783" s="3"/>
      <c r="D783" s="7"/>
      <c r="E783" s="3"/>
    </row>
    <row r="784" spans="1:5" x14ac:dyDescent="0.25">
      <c r="A784" s="55"/>
      <c r="C784" s="3"/>
      <c r="D784" s="7"/>
      <c r="E784" s="3"/>
    </row>
    <row r="785" spans="1:10" x14ac:dyDescent="0.25">
      <c r="I785" s="58"/>
      <c r="J785" s="58"/>
    </row>
    <row r="786" spans="1:10" x14ac:dyDescent="0.25">
      <c r="I786" s="6"/>
      <c r="J786" s="6"/>
    </row>
    <row r="787" spans="1:10" x14ac:dyDescent="0.25">
      <c r="I787" s="10"/>
      <c r="J787" s="10"/>
    </row>
    <row r="788" spans="1:10" x14ac:dyDescent="0.25">
      <c r="A788" s="56"/>
      <c r="C788" s="4"/>
      <c r="D788" s="16"/>
      <c r="E788" s="4"/>
      <c r="F788" s="10"/>
      <c r="G788" s="10"/>
      <c r="H788" s="10"/>
      <c r="I788" s="10"/>
      <c r="J788" s="10"/>
    </row>
    <row r="789" spans="1:10" x14ac:dyDescent="0.25">
      <c r="I789" s="13"/>
      <c r="J789" s="13"/>
    </row>
    <row r="794" spans="1:10" ht="15.75" x14ac:dyDescent="0.25">
      <c r="A794" s="57"/>
      <c r="C794" s="18"/>
      <c r="D794" s="17"/>
      <c r="E794" s="18"/>
      <c r="F794" s="59"/>
      <c r="G794" s="59"/>
      <c r="H794" s="59"/>
      <c r="I794" s="59"/>
      <c r="J794" s="59"/>
    </row>
  </sheetData>
  <sortState ref="L4:M125">
    <sortCondition ref="L113"/>
  </sortState>
  <conditionalFormatting sqref="I2:J6 A22:A24 A30 I786:J1048576 F16:J784 F7:J10 L14:M85 C10:C12 C15:C784 E1:E784 C1:C8 A4:A14 G1:H6 L87:M125 A784 D784 A32:A775 D1:D775 A794:A1048576 C794:H1048576">
    <cfRule type="cellIs" dxfId="3" priority="6" operator="lessThan">
      <formula>0</formula>
    </cfRule>
  </conditionalFormatting>
  <conditionalFormatting sqref="R4:R13">
    <cfRule type="cellIs" dxfId="2" priority="3" operator="lessThan">
      <formula>0</formula>
    </cfRule>
  </conditionalFormatting>
  <conditionalFormatting sqref="L3:M13">
    <cfRule type="cellIs" dxfId="1" priority="2" operator="lessThan">
      <formula>0</formula>
    </cfRule>
  </conditionalFormatting>
  <conditionalFormatting sqref="A2:A3">
    <cfRule type="cellIs" dxfId="0" priority="1" operator="lessThan">
      <formula>0</formula>
    </cfRule>
  </conditionalFormatting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AT792"/>
  <sheetViews>
    <sheetView tabSelected="1" workbookViewId="0">
      <selection activeCell="L3" sqref="L3:R15"/>
    </sheetView>
  </sheetViews>
  <sheetFormatPr baseColWidth="10" defaultColWidth="9.140625" defaultRowHeight="15" x14ac:dyDescent="0.25"/>
  <cols>
    <col min="1" max="1" width="9.140625" style="40"/>
    <col min="2" max="2" width="11.42578125" style="40" bestFit="1" customWidth="1"/>
    <col min="3" max="3" width="9.140625" style="41"/>
    <col min="4" max="4" width="3.7109375" style="40" customWidth="1"/>
    <col min="5" max="5" width="9.140625" style="40"/>
    <col min="6" max="6" width="12.7109375" style="41" customWidth="1"/>
    <col min="7" max="7" width="14" style="42" customWidth="1"/>
    <col min="8" max="8" width="9.140625" style="40"/>
    <col min="9" max="10" width="9.140625" style="32"/>
    <col min="11" max="11" width="13.5703125" style="35" bestFit="1" customWidth="1"/>
    <col min="12" max="13" width="9.140625" style="35"/>
    <col min="14" max="14" width="2.85546875" style="80" customWidth="1"/>
    <col min="15" max="18" width="9.140625" style="35"/>
    <col min="19" max="19" width="9.140625" style="32"/>
    <col min="20" max="20" width="17.28515625" style="43" bestFit="1" customWidth="1"/>
    <col min="21" max="21" width="9.42578125" style="44" bestFit="1" customWidth="1"/>
    <col min="22" max="22" width="15.5703125" style="43" bestFit="1" customWidth="1"/>
    <col min="23" max="23" width="20.5703125" style="43" bestFit="1" customWidth="1"/>
    <col min="24" max="24" width="20.28515625" style="43" bestFit="1" customWidth="1"/>
    <col min="25" max="36" width="9.140625" style="32"/>
    <col min="37" max="37" width="11.42578125" style="32" bestFit="1" customWidth="1"/>
    <col min="38" max="38" width="10.140625" style="32" bestFit="1" customWidth="1"/>
    <col min="39" max="39" width="13.140625" style="32" bestFit="1" customWidth="1"/>
    <col min="40" max="40" width="3.42578125" style="73" customWidth="1"/>
    <col min="41" max="41" width="7.85546875" style="32" bestFit="1" customWidth="1"/>
    <col min="42" max="42" width="10.42578125" style="32" bestFit="1" customWidth="1"/>
    <col min="43" max="43" width="7.5703125" style="32" bestFit="1" customWidth="1"/>
    <col min="44" max="44" width="29.5703125" style="32" bestFit="1" customWidth="1"/>
    <col min="45" max="45" width="15" style="71" bestFit="1" customWidth="1"/>
    <col min="46" max="16384" width="9.140625" style="32"/>
  </cols>
  <sheetData>
    <row r="1" spans="1:46" x14ac:dyDescent="0.25">
      <c r="A1" s="76" t="s">
        <v>243</v>
      </c>
      <c r="B1" s="76"/>
      <c r="C1" s="76"/>
      <c r="D1" s="76"/>
      <c r="E1" s="76"/>
      <c r="F1" s="76"/>
      <c r="G1" s="76"/>
      <c r="H1" s="76"/>
      <c r="K1" s="75" t="s">
        <v>242</v>
      </c>
      <c r="L1" s="75"/>
      <c r="M1" s="75"/>
      <c r="N1" s="75"/>
      <c r="O1" s="75"/>
      <c r="P1" s="75"/>
      <c r="Q1" s="75"/>
      <c r="R1" s="75"/>
      <c r="T1" s="43" t="s">
        <v>233</v>
      </c>
      <c r="U1" s="44" t="s">
        <v>237</v>
      </c>
      <c r="V1" s="43" t="s">
        <v>239</v>
      </c>
      <c r="W1" s="43" t="s">
        <v>240</v>
      </c>
      <c r="X1" s="43" t="s">
        <v>241</v>
      </c>
      <c r="AK1" s="69" t="s">
        <v>229</v>
      </c>
      <c r="AL1" s="69" t="s">
        <v>237</v>
      </c>
      <c r="AM1" s="69" t="s">
        <v>246</v>
      </c>
      <c r="AN1" s="72" t="s">
        <v>247</v>
      </c>
      <c r="AO1" s="69" t="s">
        <v>225</v>
      </c>
      <c r="AP1" s="69" t="s">
        <v>249</v>
      </c>
      <c r="AQ1" s="69" t="s">
        <v>248</v>
      </c>
      <c r="AR1" s="69" t="s">
        <v>250</v>
      </c>
      <c r="AS1" s="70" t="s">
        <v>247</v>
      </c>
      <c r="AT1" s="71">
        <f>SUM(AS:AS)</f>
        <v>118.9</v>
      </c>
    </row>
    <row r="2" spans="1:46" s="30" customFormat="1" ht="60.75" customHeight="1" x14ac:dyDescent="0.25">
      <c r="A2" s="38">
        <f>3+MAX(A3:A735)</f>
        <v>5</v>
      </c>
      <c r="B2" s="38" t="s">
        <v>229</v>
      </c>
      <c r="C2" s="39" t="s">
        <v>230</v>
      </c>
      <c r="D2" s="77" t="s">
        <v>231</v>
      </c>
      <c r="E2" s="38" t="s">
        <v>232</v>
      </c>
      <c r="F2" s="39" t="s">
        <v>234</v>
      </c>
      <c r="G2" s="39" t="s">
        <v>236</v>
      </c>
      <c r="H2" s="38" t="s">
        <v>235</v>
      </c>
      <c r="K2" s="33" t="s">
        <v>238</v>
      </c>
      <c r="L2" s="33" t="s">
        <v>229</v>
      </c>
      <c r="M2" s="34" t="s">
        <v>230</v>
      </c>
      <c r="N2" s="79" t="s">
        <v>231</v>
      </c>
      <c r="O2" s="33" t="s">
        <v>232</v>
      </c>
      <c r="P2" s="34" t="s">
        <v>234</v>
      </c>
      <c r="Q2" s="34" t="s">
        <v>236</v>
      </c>
      <c r="R2" s="33" t="s">
        <v>235</v>
      </c>
      <c r="T2" s="45" t="s">
        <v>8</v>
      </c>
      <c r="U2" s="46" t="s">
        <v>255</v>
      </c>
      <c r="V2" s="47">
        <f>IFERROR(VLOOKUP(T2&amp;U2,K3:R750,3,FALSE),"")</f>
        <v>117.65</v>
      </c>
      <c r="W2" s="45">
        <f>IFERROR(VLOOKUP(T2&amp;U2,K3:R750,6,FALSE),"")</f>
        <v>117.65</v>
      </c>
      <c r="X2" s="45">
        <f>IFERROR(VLOOKUP(T2&amp;U2,K3:R750,7,FALSE),"")</f>
        <v>0</v>
      </c>
      <c r="AH2" s="30" t="s">
        <v>279</v>
      </c>
      <c r="AK2" t="s">
        <v>8</v>
      </c>
      <c r="AL2"/>
      <c r="AM2" t="s">
        <v>266</v>
      </c>
      <c r="AN2"/>
      <c r="AO2" t="s">
        <v>257</v>
      </c>
      <c r="AP2">
        <v>5189315</v>
      </c>
      <c r="AQ2"/>
      <c r="AR2" t="s">
        <v>265</v>
      </c>
      <c r="AS2">
        <v>59.45</v>
      </c>
    </row>
    <row r="3" spans="1:46" x14ac:dyDescent="0.25">
      <c r="A3" s="40">
        <f>IF(B3&gt;"",1,"")</f>
        <v>1</v>
      </c>
      <c r="B3" s="40" t="s">
        <v>8</v>
      </c>
      <c r="C3" s="41">
        <f>IF(D3="","",VALUE(D3))</f>
        <v>117.65</v>
      </c>
      <c r="D3" s="78" t="s">
        <v>254</v>
      </c>
      <c r="E3" s="40" t="str">
        <f>LEFT(B3,3)&amp;A3</f>
        <v>Man1</v>
      </c>
      <c r="F3" s="41">
        <f>IF(B3="","",SUMIFS(Commande!$M$2:$M$700,Commande!$E$2:$E$700,Facture!B3,Commande!$F$2:$F$700,Facture!E3))</f>
        <v>117.65</v>
      </c>
      <c r="G3" s="41">
        <f>IF(B3="","",C3-F3)</f>
        <v>0</v>
      </c>
      <c r="H3" s="40" t="str">
        <f>IF(B3="","",IF(C3=F3,"oui","non"))</f>
        <v>oui</v>
      </c>
      <c r="K3" s="35" t="str">
        <f>L3&amp;O3</f>
        <v>ManièreMan1</v>
      </c>
      <c r="L3" s="74" t="s">
        <v>8</v>
      </c>
      <c r="M3" s="41">
        <v>117.65</v>
      </c>
      <c r="N3" s="78" t="s">
        <v>254</v>
      </c>
      <c r="O3" s="74" t="s">
        <v>255</v>
      </c>
      <c r="P3" s="41">
        <v>117.65</v>
      </c>
      <c r="Q3" s="41">
        <v>0</v>
      </c>
      <c r="R3" s="74" t="s">
        <v>275</v>
      </c>
      <c r="AK3"/>
      <c r="AL3"/>
      <c r="AM3"/>
      <c r="AN3"/>
      <c r="AO3"/>
      <c r="AP3"/>
      <c r="AQ3"/>
      <c r="AR3"/>
      <c r="AS3"/>
    </row>
    <row r="4" spans="1:46" x14ac:dyDescent="0.25">
      <c r="A4" s="40">
        <f>IF(B4&gt;"",A3+1,"")</f>
        <v>2</v>
      </c>
      <c r="B4" s="40" t="s">
        <v>8</v>
      </c>
      <c r="C4" s="41">
        <f t="shared" ref="C4:C67" si="0">IF(D4="","",VALUE(D4))</f>
        <v>59.45</v>
      </c>
      <c r="D4" s="78" t="s">
        <v>261</v>
      </c>
      <c r="E4" s="40" t="str">
        <f t="shared" ref="E4" si="1">LEFT(B4,3)&amp;A4</f>
        <v>Man2</v>
      </c>
      <c r="F4" s="41">
        <f>IF(B4="","",SUMIFS(Commande!$M$2:$M$700,Commande!$E$2:$E$700,Facture!B4,Commande!$F$2:$F$700,Facture!E4))</f>
        <v>59.45</v>
      </c>
      <c r="G4" s="41">
        <f>IF(B4="","",C4-F4)</f>
        <v>0</v>
      </c>
      <c r="H4" s="40" t="str">
        <f t="shared" ref="H4:H67" si="2">IF(B4="","",IF(C4=D4,"oui","non"))</f>
        <v>non</v>
      </c>
      <c r="K4" s="35" t="str">
        <f>L4&amp;O4</f>
        <v>ManièreMan2</v>
      </c>
      <c r="L4" s="74" t="s">
        <v>8</v>
      </c>
      <c r="M4" s="41">
        <v>59.45</v>
      </c>
      <c r="N4" s="78" t="s">
        <v>261</v>
      </c>
      <c r="O4" s="74" t="s">
        <v>262</v>
      </c>
      <c r="P4" s="41">
        <v>59.45</v>
      </c>
      <c r="Q4" s="41">
        <v>0</v>
      </c>
      <c r="R4" s="74" t="s">
        <v>251</v>
      </c>
      <c r="AK4"/>
      <c r="AL4"/>
      <c r="AM4"/>
      <c r="AN4"/>
      <c r="AO4"/>
      <c r="AP4"/>
      <c r="AQ4"/>
      <c r="AR4" t="s">
        <v>278</v>
      </c>
      <c r="AS4">
        <v>59.45</v>
      </c>
    </row>
    <row r="5" spans="1:46" x14ac:dyDescent="0.25">
      <c r="A5" s="40" t="str">
        <f t="shared" ref="A5:A68" si="3">IF(B5&gt;"",A4+1,"")</f>
        <v/>
      </c>
      <c r="C5" s="41" t="str">
        <f t="shared" si="0"/>
        <v/>
      </c>
      <c r="D5" s="78"/>
      <c r="E5" s="40" t="str">
        <f t="shared" ref="E5:E68" si="4">LEFT(B5,3)&amp;A5</f>
        <v/>
      </c>
      <c r="F5" s="41" t="str">
        <f>IF(B5="","",SUMIFS(Commande!$M$2:$M$700,Commande!$E$2:$E$700,Facture!B5,Commande!$F$2:$F$700,Facture!E5))</f>
        <v/>
      </c>
      <c r="G5" s="41" t="str">
        <f t="shared" ref="G5:G67" si="5">IF(B5="","",C5-F5)</f>
        <v/>
      </c>
      <c r="H5" s="40" t="str">
        <f t="shared" si="2"/>
        <v/>
      </c>
      <c r="K5" s="35" t="str">
        <f t="shared" ref="K5:K68" si="6">L5&amp;O5</f>
        <v/>
      </c>
      <c r="L5" s="74"/>
      <c r="M5" s="41"/>
      <c r="N5" s="74"/>
      <c r="O5" s="74"/>
      <c r="P5" s="41"/>
      <c r="Q5" s="42"/>
      <c r="R5" s="74"/>
      <c r="AK5"/>
      <c r="AL5"/>
      <c r="AM5"/>
      <c r="AN5"/>
      <c r="AO5"/>
      <c r="AP5"/>
      <c r="AQ5"/>
      <c r="AR5"/>
      <c r="AS5"/>
    </row>
    <row r="6" spans="1:46" x14ac:dyDescent="0.25">
      <c r="A6" s="40" t="str">
        <f t="shared" si="3"/>
        <v/>
      </c>
      <c r="C6" s="41" t="str">
        <f t="shared" si="0"/>
        <v/>
      </c>
      <c r="D6" s="78"/>
      <c r="E6" s="40" t="str">
        <f t="shared" si="4"/>
        <v/>
      </c>
      <c r="F6" s="41" t="str">
        <f>IF(B6="","",SUMIFS(Commande!$M$2:$M$700,Commande!$E$2:$E$700,Facture!B6,Commande!$F$2:$F$700,Facture!E6))</f>
        <v/>
      </c>
      <c r="G6" s="41" t="str">
        <f t="shared" si="5"/>
        <v/>
      </c>
      <c r="H6" s="40" t="str">
        <f t="shared" si="2"/>
        <v/>
      </c>
      <c r="K6" s="35" t="str">
        <f t="shared" si="6"/>
        <v/>
      </c>
      <c r="L6" s="74"/>
      <c r="M6" s="41"/>
      <c r="N6" s="74"/>
      <c r="O6" s="74"/>
      <c r="P6" s="41"/>
      <c r="Q6" s="42"/>
      <c r="R6" s="74"/>
      <c r="AK6"/>
      <c r="AL6"/>
      <c r="AM6"/>
      <c r="AN6"/>
      <c r="AO6"/>
      <c r="AP6"/>
      <c r="AQ6"/>
      <c r="AR6"/>
      <c r="AS6"/>
    </row>
    <row r="7" spans="1:46" x14ac:dyDescent="0.25">
      <c r="A7" s="40" t="str">
        <f t="shared" si="3"/>
        <v/>
      </c>
      <c r="C7" s="41" t="str">
        <f t="shared" si="0"/>
        <v/>
      </c>
      <c r="D7" s="78"/>
      <c r="E7" s="40" t="str">
        <f t="shared" si="4"/>
        <v/>
      </c>
      <c r="F7" s="41" t="str">
        <f>IF(B7="","",SUMIFS(Commande!$M$2:$M$700,Commande!$E$2:$E$700,Facture!B7,Commande!$F$2:$F$700,Facture!E7))</f>
        <v/>
      </c>
      <c r="G7" s="41" t="str">
        <f t="shared" si="5"/>
        <v/>
      </c>
      <c r="H7" s="40" t="str">
        <f t="shared" si="2"/>
        <v/>
      </c>
      <c r="K7" s="35" t="str">
        <f t="shared" si="6"/>
        <v/>
      </c>
      <c r="L7" s="74"/>
      <c r="M7" s="41"/>
      <c r="N7" s="74"/>
      <c r="O7" s="74"/>
      <c r="P7" s="41"/>
      <c r="Q7" s="42"/>
      <c r="R7" s="74"/>
      <c r="AK7"/>
      <c r="AL7"/>
      <c r="AM7"/>
      <c r="AN7"/>
      <c r="AO7"/>
      <c r="AP7"/>
      <c r="AQ7"/>
      <c r="AR7"/>
      <c r="AS7"/>
    </row>
    <row r="8" spans="1:46" x14ac:dyDescent="0.25">
      <c r="A8" s="40" t="str">
        <f t="shared" si="3"/>
        <v/>
      </c>
      <c r="C8" s="41" t="str">
        <f t="shared" si="0"/>
        <v/>
      </c>
      <c r="D8" s="78"/>
      <c r="E8" s="40" t="str">
        <f t="shared" si="4"/>
        <v/>
      </c>
      <c r="F8" s="41" t="str">
        <f>IF(B8="","",SUMIFS(Commande!$M$2:$M$700,Commande!$E$2:$E$700,Facture!B8,Commande!$F$2:$F$700,Facture!E8))</f>
        <v/>
      </c>
      <c r="G8" s="41" t="str">
        <f t="shared" si="5"/>
        <v/>
      </c>
      <c r="H8" s="40" t="str">
        <f t="shared" si="2"/>
        <v/>
      </c>
      <c r="K8" s="35" t="str">
        <f t="shared" si="6"/>
        <v/>
      </c>
      <c r="L8" s="74"/>
      <c r="M8" s="41"/>
      <c r="N8" s="74"/>
      <c r="O8" s="74"/>
      <c r="P8" s="41"/>
      <c r="Q8" s="42"/>
      <c r="R8" s="74"/>
      <c r="AK8"/>
      <c r="AL8"/>
      <c r="AM8"/>
      <c r="AN8"/>
      <c r="AO8"/>
      <c r="AP8"/>
      <c r="AQ8"/>
      <c r="AR8"/>
      <c r="AS8"/>
    </row>
    <row r="9" spans="1:46" x14ac:dyDescent="0.25">
      <c r="A9" s="40" t="str">
        <f t="shared" si="3"/>
        <v/>
      </c>
      <c r="C9" s="41" t="str">
        <f t="shared" si="0"/>
        <v/>
      </c>
      <c r="D9" s="78"/>
      <c r="E9" s="40" t="str">
        <f t="shared" si="4"/>
        <v/>
      </c>
      <c r="F9" s="41" t="str">
        <f>IF(B9="","",SUMIFS(Commande!$M$2:$M$700,Commande!$E$2:$E$700,Facture!B9,Commande!$F$2:$F$700,Facture!E9))</f>
        <v/>
      </c>
      <c r="G9" s="41" t="str">
        <f t="shared" si="5"/>
        <v/>
      </c>
      <c r="H9" s="40" t="str">
        <f t="shared" si="2"/>
        <v/>
      </c>
      <c r="K9" s="35" t="str">
        <f t="shared" si="6"/>
        <v/>
      </c>
      <c r="L9" s="74"/>
      <c r="M9" s="41"/>
      <c r="N9" s="74"/>
      <c r="O9" s="74"/>
      <c r="P9" s="41"/>
      <c r="Q9" s="42"/>
      <c r="R9" s="74"/>
      <c r="AK9"/>
      <c r="AL9"/>
      <c r="AM9"/>
      <c r="AN9"/>
      <c r="AO9"/>
      <c r="AP9"/>
      <c r="AQ9"/>
      <c r="AR9"/>
      <c r="AS9"/>
    </row>
    <row r="10" spans="1:46" x14ac:dyDescent="0.25">
      <c r="A10" s="40" t="str">
        <f t="shared" si="3"/>
        <v/>
      </c>
      <c r="C10" s="41" t="str">
        <f t="shared" si="0"/>
        <v/>
      </c>
      <c r="D10" s="78"/>
      <c r="E10" s="40" t="str">
        <f t="shared" si="4"/>
        <v/>
      </c>
      <c r="F10" s="41" t="str">
        <f>IF(B10="","",SUMIFS(Commande!$M$2:$M$700,Commande!$E$2:$E$700,Facture!B10,Commande!$F$2:$F$700,Facture!E10))</f>
        <v/>
      </c>
      <c r="G10" s="41" t="str">
        <f t="shared" si="5"/>
        <v/>
      </c>
      <c r="H10" s="40" t="str">
        <f t="shared" si="2"/>
        <v/>
      </c>
      <c r="K10" s="35" t="str">
        <f t="shared" si="6"/>
        <v/>
      </c>
      <c r="L10" s="74"/>
      <c r="M10" s="41"/>
      <c r="N10" s="74"/>
      <c r="O10" s="74"/>
      <c r="P10" s="41"/>
      <c r="Q10" s="42"/>
      <c r="R10" s="74"/>
      <c r="AK10"/>
      <c r="AL10"/>
      <c r="AM10"/>
      <c r="AN10"/>
      <c r="AO10"/>
      <c r="AP10"/>
      <c r="AQ10"/>
      <c r="AR10"/>
      <c r="AS10"/>
    </row>
    <row r="11" spans="1:46" x14ac:dyDescent="0.25">
      <c r="A11" s="40" t="str">
        <f t="shared" si="3"/>
        <v/>
      </c>
      <c r="C11" s="41" t="str">
        <f t="shared" si="0"/>
        <v/>
      </c>
      <c r="D11" s="78"/>
      <c r="E11" s="40" t="str">
        <f t="shared" si="4"/>
        <v/>
      </c>
      <c r="F11" s="41" t="str">
        <f>IF(B11="","",SUMIFS(Commande!$M$2:$M$700,Commande!$E$2:$E$700,Facture!B11,Commande!$F$2:$F$700,Facture!E11))</f>
        <v/>
      </c>
      <c r="G11" s="41" t="str">
        <f t="shared" si="5"/>
        <v/>
      </c>
      <c r="H11" s="40" t="str">
        <f t="shared" si="2"/>
        <v/>
      </c>
      <c r="K11" s="35" t="str">
        <f t="shared" si="6"/>
        <v/>
      </c>
      <c r="L11" s="74"/>
      <c r="M11" s="41"/>
      <c r="N11" s="74"/>
      <c r="O11" s="74"/>
      <c r="P11" s="41"/>
      <c r="Q11" s="42"/>
      <c r="R11" s="74"/>
      <c r="AK11"/>
      <c r="AL11"/>
      <c r="AM11"/>
      <c r="AN11"/>
      <c r="AO11"/>
      <c r="AP11"/>
      <c r="AQ11"/>
      <c r="AR11"/>
      <c r="AS11"/>
    </row>
    <row r="12" spans="1:46" x14ac:dyDescent="0.25">
      <c r="A12" s="40" t="str">
        <f t="shared" si="3"/>
        <v/>
      </c>
      <c r="C12" s="41" t="str">
        <f t="shared" si="0"/>
        <v/>
      </c>
      <c r="D12" s="78"/>
      <c r="E12" s="40" t="str">
        <f t="shared" si="4"/>
        <v/>
      </c>
      <c r="F12" s="41" t="str">
        <f>IF(B12="","",SUMIFS(Commande!$M$2:$M$700,Commande!$E$2:$E$700,Facture!B12,Commande!$F$2:$F$700,Facture!E12))</f>
        <v/>
      </c>
      <c r="G12" s="41" t="str">
        <f t="shared" si="5"/>
        <v/>
      </c>
      <c r="H12" s="40" t="str">
        <f t="shared" si="2"/>
        <v/>
      </c>
      <c r="K12" s="35" t="str">
        <f t="shared" si="6"/>
        <v/>
      </c>
      <c r="L12" s="74"/>
      <c r="M12" s="41"/>
      <c r="N12" s="74"/>
      <c r="O12" s="74"/>
      <c r="P12" s="41"/>
      <c r="Q12" s="42"/>
      <c r="R12" s="74"/>
      <c r="AK12"/>
      <c r="AL12"/>
      <c r="AM12"/>
      <c r="AN12"/>
      <c r="AO12"/>
      <c r="AP12"/>
      <c r="AQ12"/>
      <c r="AR12"/>
      <c r="AS12"/>
    </row>
    <row r="13" spans="1:46" x14ac:dyDescent="0.25">
      <c r="A13" s="40" t="str">
        <f t="shared" si="3"/>
        <v/>
      </c>
      <c r="C13" s="41" t="str">
        <f t="shared" si="0"/>
        <v/>
      </c>
      <c r="D13" s="78"/>
      <c r="E13" s="40" t="str">
        <f t="shared" si="4"/>
        <v/>
      </c>
      <c r="F13" s="41" t="str">
        <f>IF(B13="","",SUMIFS(Commande!$M$2:$M$700,Commande!$E$2:$E$700,Facture!B13,Commande!$F$2:$F$700,Facture!E13))</f>
        <v/>
      </c>
      <c r="G13" s="41" t="str">
        <f t="shared" si="5"/>
        <v/>
      </c>
      <c r="H13" s="40" t="str">
        <f t="shared" si="2"/>
        <v/>
      </c>
      <c r="K13" s="35" t="str">
        <f t="shared" si="6"/>
        <v/>
      </c>
      <c r="L13" s="74"/>
      <c r="M13" s="41"/>
      <c r="N13" s="74"/>
      <c r="O13" s="74"/>
      <c r="P13" s="41"/>
      <c r="Q13" s="42"/>
      <c r="R13" s="74"/>
      <c r="AK13"/>
      <c r="AL13"/>
      <c r="AM13"/>
      <c r="AN13"/>
      <c r="AO13"/>
      <c r="AP13"/>
      <c r="AQ13"/>
      <c r="AR13"/>
      <c r="AS13"/>
    </row>
    <row r="14" spans="1:46" x14ac:dyDescent="0.25">
      <c r="A14" s="40" t="str">
        <f t="shared" si="3"/>
        <v/>
      </c>
      <c r="C14" s="41" t="str">
        <f t="shared" si="0"/>
        <v/>
      </c>
      <c r="D14" s="78"/>
      <c r="E14" s="40" t="str">
        <f t="shared" si="4"/>
        <v/>
      </c>
      <c r="F14" s="41" t="str">
        <f>IF(B14="","",SUMIFS(Commande!$M$2:$M$700,Commande!$E$2:$E$700,Facture!B14,Commande!$F$2:$F$700,Facture!E14))</f>
        <v/>
      </c>
      <c r="G14" s="41" t="str">
        <f t="shared" si="5"/>
        <v/>
      </c>
      <c r="H14" s="40" t="str">
        <f t="shared" si="2"/>
        <v/>
      </c>
      <c r="K14" s="35" t="str">
        <f t="shared" si="6"/>
        <v/>
      </c>
      <c r="L14" s="74"/>
      <c r="M14" s="41"/>
      <c r="N14" s="74"/>
      <c r="O14" s="74"/>
      <c r="P14" s="41"/>
      <c r="Q14" s="42"/>
      <c r="R14" s="74"/>
      <c r="AK14"/>
      <c r="AL14"/>
      <c r="AM14"/>
      <c r="AN14"/>
      <c r="AO14"/>
      <c r="AP14"/>
      <c r="AQ14"/>
      <c r="AR14"/>
      <c r="AS14"/>
    </row>
    <row r="15" spans="1:46" x14ac:dyDescent="0.25">
      <c r="A15" s="40" t="str">
        <f t="shared" si="3"/>
        <v/>
      </c>
      <c r="C15" s="41" t="str">
        <f t="shared" si="0"/>
        <v/>
      </c>
      <c r="D15" s="78"/>
      <c r="E15" s="40" t="str">
        <f t="shared" si="4"/>
        <v/>
      </c>
      <c r="F15" s="41" t="str">
        <f>IF(B15="","",SUMIFS(Commande!$M$2:$M$700,Commande!$E$2:$E$700,Facture!B15,Commande!$F$2:$F$700,Facture!E15))</f>
        <v/>
      </c>
      <c r="G15" s="41" t="str">
        <f t="shared" si="5"/>
        <v/>
      </c>
      <c r="H15" s="40" t="str">
        <f t="shared" si="2"/>
        <v/>
      </c>
      <c r="K15" s="35" t="str">
        <f t="shared" si="6"/>
        <v/>
      </c>
      <c r="L15" s="74"/>
      <c r="M15" s="41"/>
      <c r="N15" s="74"/>
      <c r="O15" s="74"/>
      <c r="P15" s="41"/>
      <c r="Q15" s="42"/>
      <c r="R15" s="74"/>
      <c r="AK15"/>
      <c r="AL15"/>
      <c r="AM15"/>
      <c r="AN15"/>
      <c r="AO15"/>
      <c r="AP15"/>
      <c r="AQ15"/>
      <c r="AR15"/>
      <c r="AS15"/>
    </row>
    <row r="16" spans="1:46" x14ac:dyDescent="0.25">
      <c r="A16" s="40" t="str">
        <f t="shared" si="3"/>
        <v/>
      </c>
      <c r="C16" s="41" t="str">
        <f t="shared" si="0"/>
        <v/>
      </c>
      <c r="D16" s="78"/>
      <c r="E16" s="40" t="str">
        <f t="shared" si="4"/>
        <v/>
      </c>
      <c r="F16" s="41" t="str">
        <f>IF(B16="","",SUMIFS(Commande!$M$2:$M$700,Commande!$E$2:$E$700,Facture!B16,Commande!$F$2:$F$700,Facture!E16))</f>
        <v/>
      </c>
      <c r="G16" s="41" t="str">
        <f t="shared" si="5"/>
        <v/>
      </c>
      <c r="H16" s="40" t="str">
        <f t="shared" si="2"/>
        <v/>
      </c>
      <c r="K16" s="35" t="str">
        <f t="shared" si="6"/>
        <v/>
      </c>
      <c r="M16" s="36"/>
      <c r="P16" s="36"/>
      <c r="Q16" s="37"/>
      <c r="AK16"/>
      <c r="AL16"/>
      <c r="AM16"/>
      <c r="AN16"/>
      <c r="AO16"/>
      <c r="AP16"/>
      <c r="AQ16"/>
      <c r="AR16"/>
      <c r="AS16"/>
    </row>
    <row r="17" spans="1:45" x14ac:dyDescent="0.25">
      <c r="A17" s="40" t="str">
        <f t="shared" si="3"/>
        <v/>
      </c>
      <c r="C17" s="41" t="str">
        <f t="shared" si="0"/>
        <v/>
      </c>
      <c r="D17" s="78"/>
      <c r="E17" s="40" t="str">
        <f t="shared" si="4"/>
        <v/>
      </c>
      <c r="F17" s="41" t="str">
        <f>IF(B17="","",SUMIFS(Commande!$M$2:$M$700,Commande!$E$2:$E$700,Facture!B17,Commande!$F$2:$F$700,Facture!E17))</f>
        <v/>
      </c>
      <c r="G17" s="41" t="str">
        <f t="shared" si="5"/>
        <v/>
      </c>
      <c r="H17" s="40" t="str">
        <f t="shared" si="2"/>
        <v/>
      </c>
      <c r="K17" s="35" t="str">
        <f t="shared" si="6"/>
        <v/>
      </c>
      <c r="M17" s="36"/>
      <c r="P17" s="36"/>
      <c r="Q17" s="37"/>
      <c r="AK17"/>
      <c r="AL17"/>
      <c r="AM17"/>
      <c r="AN17"/>
      <c r="AO17"/>
      <c r="AP17"/>
      <c r="AQ17"/>
      <c r="AR17"/>
      <c r="AS17"/>
    </row>
    <row r="18" spans="1:45" x14ac:dyDescent="0.25">
      <c r="A18" s="40" t="str">
        <f t="shared" si="3"/>
        <v/>
      </c>
      <c r="C18" s="41" t="str">
        <f t="shared" si="0"/>
        <v/>
      </c>
      <c r="D18" s="78"/>
      <c r="E18" s="40" t="str">
        <f t="shared" si="4"/>
        <v/>
      </c>
      <c r="F18" s="41" t="str">
        <f>IF(B18="","",SUMIFS(Commande!$M$2:$M$700,Commande!$E$2:$E$700,Facture!B18,Commande!$F$2:$F$700,Facture!E18))</f>
        <v/>
      </c>
      <c r="G18" s="41" t="str">
        <f t="shared" si="5"/>
        <v/>
      </c>
      <c r="H18" s="40" t="str">
        <f t="shared" si="2"/>
        <v/>
      </c>
      <c r="K18" s="35" t="str">
        <f t="shared" si="6"/>
        <v/>
      </c>
      <c r="M18" s="36"/>
      <c r="P18" s="36"/>
      <c r="Q18" s="37"/>
      <c r="AK18"/>
      <c r="AL18"/>
      <c r="AM18"/>
      <c r="AN18"/>
      <c r="AO18"/>
      <c r="AP18"/>
      <c r="AQ18"/>
      <c r="AR18"/>
      <c r="AS18"/>
    </row>
    <row r="19" spans="1:45" x14ac:dyDescent="0.25">
      <c r="A19" s="40" t="str">
        <f t="shared" si="3"/>
        <v/>
      </c>
      <c r="C19" s="41" t="str">
        <f t="shared" si="0"/>
        <v/>
      </c>
      <c r="D19" s="78"/>
      <c r="E19" s="40" t="str">
        <f t="shared" si="4"/>
        <v/>
      </c>
      <c r="F19" s="41" t="str">
        <f>IF(B19="","",SUMIFS(Commande!$M$2:$M$700,Commande!$E$2:$E$700,Facture!B19,Commande!$F$2:$F$700,Facture!E19))</f>
        <v/>
      </c>
      <c r="G19" s="41" t="str">
        <f t="shared" si="5"/>
        <v/>
      </c>
      <c r="H19" s="40" t="str">
        <f t="shared" si="2"/>
        <v/>
      </c>
      <c r="K19" s="35" t="str">
        <f t="shared" si="6"/>
        <v/>
      </c>
      <c r="AK19"/>
      <c r="AL19"/>
      <c r="AM19"/>
      <c r="AN19"/>
      <c r="AO19"/>
      <c r="AP19"/>
      <c r="AQ19"/>
      <c r="AR19"/>
      <c r="AS19"/>
    </row>
    <row r="20" spans="1:45" x14ac:dyDescent="0.25">
      <c r="A20" s="40" t="str">
        <f t="shared" si="3"/>
        <v/>
      </c>
      <c r="C20" s="41" t="str">
        <f t="shared" si="0"/>
        <v/>
      </c>
      <c r="D20" s="78"/>
      <c r="E20" s="40" t="str">
        <f t="shared" si="4"/>
        <v/>
      </c>
      <c r="F20" s="41" t="str">
        <f>IF(B20="","",SUMIFS(Commande!$M$2:$M$700,Commande!$E$2:$E$700,Facture!B20,Commande!$F$2:$F$700,Facture!E20))</f>
        <v/>
      </c>
      <c r="G20" s="41" t="str">
        <f t="shared" si="5"/>
        <v/>
      </c>
      <c r="H20" s="40" t="str">
        <f t="shared" si="2"/>
        <v/>
      </c>
      <c r="K20" s="35" t="str">
        <f t="shared" si="6"/>
        <v/>
      </c>
      <c r="AK20"/>
      <c r="AL20"/>
      <c r="AM20"/>
      <c r="AN20"/>
      <c r="AO20"/>
      <c r="AP20"/>
      <c r="AQ20"/>
      <c r="AR20"/>
      <c r="AS20"/>
    </row>
    <row r="21" spans="1:45" x14ac:dyDescent="0.25">
      <c r="A21" s="40" t="str">
        <f t="shared" si="3"/>
        <v/>
      </c>
      <c r="C21" s="41" t="str">
        <f t="shared" si="0"/>
        <v/>
      </c>
      <c r="D21" s="78"/>
      <c r="E21" s="40" t="str">
        <f t="shared" si="4"/>
        <v/>
      </c>
      <c r="F21" s="41" t="str">
        <f>IF(B21="","",SUMIFS(Commande!$M$2:$M$700,Commande!$E$2:$E$700,Facture!B21,Commande!$F$2:$F$700,Facture!E21))</f>
        <v/>
      </c>
      <c r="G21" s="41" t="str">
        <f t="shared" si="5"/>
        <v/>
      </c>
      <c r="H21" s="40" t="str">
        <f t="shared" si="2"/>
        <v/>
      </c>
      <c r="K21" s="35" t="str">
        <f t="shared" si="6"/>
        <v/>
      </c>
      <c r="AK21"/>
      <c r="AL21"/>
      <c r="AM21"/>
      <c r="AN21"/>
      <c r="AO21"/>
      <c r="AP21"/>
      <c r="AQ21"/>
      <c r="AR21"/>
      <c r="AS21"/>
    </row>
    <row r="22" spans="1:45" x14ac:dyDescent="0.25">
      <c r="A22" s="40" t="str">
        <f t="shared" si="3"/>
        <v/>
      </c>
      <c r="C22" s="41" t="str">
        <f t="shared" si="0"/>
        <v/>
      </c>
      <c r="D22" s="78"/>
      <c r="E22" s="40" t="str">
        <f t="shared" si="4"/>
        <v/>
      </c>
      <c r="F22" s="41" t="str">
        <f>IF(B22="","",SUMIFS(Commande!$M$2:$M$700,Commande!$E$2:$E$700,Facture!B22,Commande!$F$2:$F$700,Facture!E22))</f>
        <v/>
      </c>
      <c r="G22" s="41" t="str">
        <f t="shared" si="5"/>
        <v/>
      </c>
      <c r="H22" s="40" t="str">
        <f t="shared" si="2"/>
        <v/>
      </c>
      <c r="K22" s="35" t="str">
        <f t="shared" si="6"/>
        <v/>
      </c>
      <c r="AK22"/>
      <c r="AL22"/>
      <c r="AM22"/>
      <c r="AN22"/>
      <c r="AO22"/>
      <c r="AP22"/>
      <c r="AQ22"/>
      <c r="AR22"/>
      <c r="AS22"/>
    </row>
    <row r="23" spans="1:45" x14ac:dyDescent="0.25">
      <c r="A23" s="40" t="str">
        <f t="shared" si="3"/>
        <v/>
      </c>
      <c r="C23" s="41" t="str">
        <f t="shared" si="0"/>
        <v/>
      </c>
      <c r="D23" s="78"/>
      <c r="E23" s="40" t="str">
        <f t="shared" si="4"/>
        <v/>
      </c>
      <c r="F23" s="41" t="str">
        <f>IF(B23="","",SUMIFS(Commande!$M$2:$M$700,Commande!$E$2:$E$700,Facture!B23,Commande!$F$2:$F$700,Facture!E23))</f>
        <v/>
      </c>
      <c r="G23" s="41" t="str">
        <f t="shared" si="5"/>
        <v/>
      </c>
      <c r="H23" s="40" t="str">
        <f t="shared" si="2"/>
        <v/>
      </c>
      <c r="K23" s="35" t="str">
        <f t="shared" si="6"/>
        <v/>
      </c>
      <c r="AK23"/>
      <c r="AL23"/>
      <c r="AM23"/>
      <c r="AN23"/>
      <c r="AO23"/>
      <c r="AP23"/>
      <c r="AQ23"/>
      <c r="AR23"/>
      <c r="AS23"/>
    </row>
    <row r="24" spans="1:45" x14ac:dyDescent="0.25">
      <c r="A24" s="40" t="str">
        <f t="shared" si="3"/>
        <v/>
      </c>
      <c r="C24" s="41" t="str">
        <f t="shared" si="0"/>
        <v/>
      </c>
      <c r="D24" s="78"/>
      <c r="E24" s="40" t="str">
        <f t="shared" si="4"/>
        <v/>
      </c>
      <c r="F24" s="41" t="str">
        <f>IF(B24="","",SUMIFS(Commande!$M$2:$M$700,Commande!$E$2:$E$700,Facture!B24,Commande!$F$2:$F$700,Facture!E24))</f>
        <v/>
      </c>
      <c r="G24" s="41" t="str">
        <f t="shared" si="5"/>
        <v/>
      </c>
      <c r="H24" s="40" t="str">
        <f t="shared" si="2"/>
        <v/>
      </c>
      <c r="K24" s="35" t="str">
        <f t="shared" si="6"/>
        <v/>
      </c>
      <c r="AK24"/>
      <c r="AL24"/>
      <c r="AM24"/>
      <c r="AN24"/>
      <c r="AO24"/>
      <c r="AP24"/>
      <c r="AQ24"/>
      <c r="AR24"/>
      <c r="AS24"/>
    </row>
    <row r="25" spans="1:45" x14ac:dyDescent="0.25">
      <c r="A25" s="40" t="str">
        <f t="shared" si="3"/>
        <v/>
      </c>
      <c r="C25" s="41" t="str">
        <f t="shared" si="0"/>
        <v/>
      </c>
      <c r="D25" s="78"/>
      <c r="E25" s="40" t="str">
        <f t="shared" si="4"/>
        <v/>
      </c>
      <c r="F25" s="41" t="str">
        <f>IF(B25="","",SUMIFS(Commande!$M$2:$M$700,Commande!$E$2:$E$700,Facture!B25,Commande!$F$2:$F$700,Facture!E25))</f>
        <v/>
      </c>
      <c r="G25" s="41" t="str">
        <f t="shared" si="5"/>
        <v/>
      </c>
      <c r="H25" s="40" t="str">
        <f t="shared" si="2"/>
        <v/>
      </c>
      <c r="K25" s="35" t="str">
        <f t="shared" si="6"/>
        <v/>
      </c>
      <c r="AK25"/>
      <c r="AL25"/>
      <c r="AM25"/>
      <c r="AN25"/>
      <c r="AO25"/>
      <c r="AP25"/>
      <c r="AQ25"/>
      <c r="AR25"/>
      <c r="AS25"/>
    </row>
    <row r="26" spans="1:45" x14ac:dyDescent="0.25">
      <c r="A26" s="40" t="str">
        <f t="shared" si="3"/>
        <v/>
      </c>
      <c r="C26" s="41" t="str">
        <f t="shared" si="0"/>
        <v/>
      </c>
      <c r="D26" s="78"/>
      <c r="E26" s="40" t="str">
        <f t="shared" si="4"/>
        <v/>
      </c>
      <c r="F26" s="41" t="str">
        <f>IF(B26="","",SUMIFS(Commande!$M$2:$M$700,Commande!$E$2:$E$700,Facture!B26,Commande!$F$2:$F$700,Facture!E26))</f>
        <v/>
      </c>
      <c r="G26" s="41" t="str">
        <f t="shared" si="5"/>
        <v/>
      </c>
      <c r="H26" s="40" t="str">
        <f t="shared" si="2"/>
        <v/>
      </c>
      <c r="K26" s="35" t="str">
        <f t="shared" si="6"/>
        <v/>
      </c>
      <c r="AK26"/>
      <c r="AL26"/>
      <c r="AM26"/>
      <c r="AN26"/>
      <c r="AO26"/>
      <c r="AP26"/>
      <c r="AQ26"/>
      <c r="AR26"/>
      <c r="AS26"/>
    </row>
    <row r="27" spans="1:45" x14ac:dyDescent="0.25">
      <c r="A27" s="40" t="str">
        <f t="shared" si="3"/>
        <v/>
      </c>
      <c r="C27" s="41" t="str">
        <f t="shared" si="0"/>
        <v/>
      </c>
      <c r="D27" s="78"/>
      <c r="E27" s="40" t="str">
        <f t="shared" si="4"/>
        <v/>
      </c>
      <c r="F27" s="41" t="str">
        <f>IF(B27="","",SUMIFS(Commande!$M$2:$M$700,Commande!$E$2:$E$700,Facture!B27,Commande!$F$2:$F$700,Facture!E27))</f>
        <v/>
      </c>
      <c r="G27" s="41" t="str">
        <f t="shared" si="5"/>
        <v/>
      </c>
      <c r="H27" s="40" t="str">
        <f t="shared" si="2"/>
        <v/>
      </c>
      <c r="K27" s="35" t="str">
        <f t="shared" si="6"/>
        <v/>
      </c>
      <c r="AK27"/>
      <c r="AL27"/>
      <c r="AM27"/>
      <c r="AN27"/>
      <c r="AO27"/>
      <c r="AP27"/>
      <c r="AQ27"/>
      <c r="AR27"/>
      <c r="AS27"/>
    </row>
    <row r="28" spans="1:45" x14ac:dyDescent="0.25">
      <c r="A28" s="40" t="str">
        <f t="shared" si="3"/>
        <v/>
      </c>
      <c r="C28" s="41" t="str">
        <f t="shared" si="0"/>
        <v/>
      </c>
      <c r="D28" s="78"/>
      <c r="E28" s="40" t="str">
        <f t="shared" si="4"/>
        <v/>
      </c>
      <c r="F28" s="41" t="str">
        <f>IF(B28="","",SUMIFS(Commande!$M$2:$M$700,Commande!$E$2:$E$700,Facture!B28,Commande!$F$2:$F$700,Facture!E28))</f>
        <v/>
      </c>
      <c r="G28" s="41" t="str">
        <f t="shared" si="5"/>
        <v/>
      </c>
      <c r="H28" s="40" t="str">
        <f t="shared" si="2"/>
        <v/>
      </c>
      <c r="K28" s="35" t="str">
        <f t="shared" si="6"/>
        <v/>
      </c>
      <c r="AK28"/>
      <c r="AL28"/>
      <c r="AM28"/>
      <c r="AN28"/>
      <c r="AO28"/>
      <c r="AP28"/>
      <c r="AQ28"/>
      <c r="AR28"/>
      <c r="AS28"/>
    </row>
    <row r="29" spans="1:45" x14ac:dyDescent="0.25">
      <c r="A29" s="40" t="str">
        <f t="shared" si="3"/>
        <v/>
      </c>
      <c r="C29" s="41" t="str">
        <f t="shared" si="0"/>
        <v/>
      </c>
      <c r="D29" s="78"/>
      <c r="E29" s="40" t="str">
        <f t="shared" si="4"/>
        <v/>
      </c>
      <c r="F29" s="41" t="str">
        <f>IF(B29="","",SUMIFS(Commande!$M$2:$M$700,Commande!$E$2:$E$700,Facture!B29,Commande!$F$2:$F$700,Facture!E29))</f>
        <v/>
      </c>
      <c r="G29" s="41" t="str">
        <f t="shared" si="5"/>
        <v/>
      </c>
      <c r="H29" s="40" t="str">
        <f t="shared" si="2"/>
        <v/>
      </c>
      <c r="K29" s="35" t="str">
        <f t="shared" si="6"/>
        <v/>
      </c>
      <c r="AK29"/>
      <c r="AL29"/>
      <c r="AM29"/>
      <c r="AN29"/>
      <c r="AO29"/>
      <c r="AP29"/>
      <c r="AQ29"/>
      <c r="AR29"/>
      <c r="AS29"/>
    </row>
    <row r="30" spans="1:45" x14ac:dyDescent="0.25">
      <c r="A30" s="40" t="str">
        <f t="shared" si="3"/>
        <v/>
      </c>
      <c r="C30" s="41" t="str">
        <f t="shared" si="0"/>
        <v/>
      </c>
      <c r="D30" s="78"/>
      <c r="E30" s="40" t="str">
        <f t="shared" si="4"/>
        <v/>
      </c>
      <c r="F30" s="41" t="str">
        <f>IF(B30="","",SUMIFS(Commande!$M$2:$M$700,Commande!$E$2:$E$700,Facture!B30,Commande!$F$2:$F$700,Facture!E30))</f>
        <v/>
      </c>
      <c r="G30" s="41" t="str">
        <f t="shared" si="5"/>
        <v/>
      </c>
      <c r="H30" s="40" t="str">
        <f t="shared" si="2"/>
        <v/>
      </c>
      <c r="K30" s="35" t="str">
        <f t="shared" si="6"/>
        <v/>
      </c>
      <c r="AK30"/>
      <c r="AL30"/>
      <c r="AM30"/>
      <c r="AN30"/>
      <c r="AO30"/>
      <c r="AP30"/>
      <c r="AQ30"/>
      <c r="AR30"/>
      <c r="AS30"/>
    </row>
    <row r="31" spans="1:45" x14ac:dyDescent="0.25">
      <c r="A31" s="40" t="str">
        <f t="shared" si="3"/>
        <v/>
      </c>
      <c r="C31" s="41" t="str">
        <f t="shared" si="0"/>
        <v/>
      </c>
      <c r="D31" s="78"/>
      <c r="E31" s="40" t="str">
        <f t="shared" si="4"/>
        <v/>
      </c>
      <c r="F31" s="41" t="str">
        <f>IF(B31="","",SUMIFS(Commande!$M$2:$M$700,Commande!$E$2:$E$700,Facture!B31,Commande!$F$2:$F$700,Facture!E31))</f>
        <v/>
      </c>
      <c r="G31" s="41" t="str">
        <f t="shared" si="5"/>
        <v/>
      </c>
      <c r="H31" s="40" t="str">
        <f t="shared" si="2"/>
        <v/>
      </c>
      <c r="K31" s="35" t="str">
        <f t="shared" si="6"/>
        <v/>
      </c>
      <c r="AK31"/>
      <c r="AL31"/>
      <c r="AM31"/>
      <c r="AN31"/>
      <c r="AO31"/>
      <c r="AP31"/>
      <c r="AQ31"/>
      <c r="AR31"/>
      <c r="AS31"/>
    </row>
    <row r="32" spans="1:45" x14ac:dyDescent="0.25">
      <c r="A32" s="40" t="str">
        <f t="shared" si="3"/>
        <v/>
      </c>
      <c r="C32" s="41" t="str">
        <f t="shared" si="0"/>
        <v/>
      </c>
      <c r="D32" s="78"/>
      <c r="E32" s="40" t="str">
        <f t="shared" si="4"/>
        <v/>
      </c>
      <c r="F32" s="41" t="str">
        <f>IF(B32="","",SUMIFS(Commande!$M$2:$M$700,Commande!$E$2:$E$700,Facture!B32,Commande!$F$2:$F$700,Facture!E32))</f>
        <v/>
      </c>
      <c r="G32" s="41" t="str">
        <f t="shared" si="5"/>
        <v/>
      </c>
      <c r="H32" s="40" t="str">
        <f t="shared" si="2"/>
        <v/>
      </c>
      <c r="K32" s="35" t="str">
        <f t="shared" si="6"/>
        <v/>
      </c>
      <c r="AK32"/>
      <c r="AL32"/>
      <c r="AM32"/>
      <c r="AN32"/>
      <c r="AO32"/>
      <c r="AP32"/>
      <c r="AQ32"/>
      <c r="AR32"/>
      <c r="AS32"/>
    </row>
    <row r="33" spans="1:45" x14ac:dyDescent="0.25">
      <c r="A33" s="40" t="str">
        <f t="shared" si="3"/>
        <v/>
      </c>
      <c r="C33" s="41" t="str">
        <f t="shared" si="0"/>
        <v/>
      </c>
      <c r="D33" s="78"/>
      <c r="E33" s="40" t="str">
        <f t="shared" si="4"/>
        <v/>
      </c>
      <c r="F33" s="41" t="str">
        <f>IF(B33="","",SUMIFS(Commande!$M$2:$M$700,Commande!$E$2:$E$700,Facture!B33,Commande!$F$2:$F$700,Facture!E33))</f>
        <v/>
      </c>
      <c r="G33" s="41" t="str">
        <f t="shared" si="5"/>
        <v/>
      </c>
      <c r="H33" s="40" t="str">
        <f t="shared" si="2"/>
        <v/>
      </c>
      <c r="K33" s="35" t="str">
        <f t="shared" si="6"/>
        <v/>
      </c>
      <c r="AK33"/>
      <c r="AL33"/>
      <c r="AM33"/>
      <c r="AN33"/>
      <c r="AO33"/>
      <c r="AP33"/>
      <c r="AQ33"/>
      <c r="AR33"/>
      <c r="AS33"/>
    </row>
    <row r="34" spans="1:45" x14ac:dyDescent="0.25">
      <c r="A34" s="40" t="str">
        <f t="shared" si="3"/>
        <v/>
      </c>
      <c r="C34" s="41" t="str">
        <f t="shared" si="0"/>
        <v/>
      </c>
      <c r="D34" s="78"/>
      <c r="E34" s="40" t="str">
        <f t="shared" si="4"/>
        <v/>
      </c>
      <c r="F34" s="41" t="str">
        <f>IF(B34="","",SUMIFS(Commande!$M$2:$M$700,Commande!$E$2:$E$700,Facture!B34,Commande!$F$2:$F$700,Facture!E34))</f>
        <v/>
      </c>
      <c r="G34" s="41" t="str">
        <f t="shared" si="5"/>
        <v/>
      </c>
      <c r="H34" s="40" t="str">
        <f t="shared" si="2"/>
        <v/>
      </c>
      <c r="K34" s="35" t="str">
        <f t="shared" si="6"/>
        <v/>
      </c>
      <c r="AK34"/>
      <c r="AL34"/>
      <c r="AM34"/>
      <c r="AN34"/>
      <c r="AO34"/>
      <c r="AP34"/>
      <c r="AQ34"/>
      <c r="AR34"/>
      <c r="AS34"/>
    </row>
    <row r="35" spans="1:45" x14ac:dyDescent="0.25">
      <c r="A35" s="40" t="str">
        <f t="shared" si="3"/>
        <v/>
      </c>
      <c r="C35" s="41" t="str">
        <f t="shared" si="0"/>
        <v/>
      </c>
      <c r="D35" s="78"/>
      <c r="E35" s="40" t="str">
        <f t="shared" si="4"/>
        <v/>
      </c>
      <c r="F35" s="41" t="str">
        <f>IF(B35="","",SUMIFS(Commande!$M$2:$M$700,Commande!$E$2:$E$700,Facture!B35,Commande!$F$2:$F$700,Facture!E35))</f>
        <v/>
      </c>
      <c r="G35" s="41" t="str">
        <f t="shared" si="5"/>
        <v/>
      </c>
      <c r="H35" s="40" t="str">
        <f t="shared" si="2"/>
        <v/>
      </c>
      <c r="K35" s="35" t="str">
        <f t="shared" si="6"/>
        <v/>
      </c>
      <c r="AK35"/>
      <c r="AL35"/>
      <c r="AM35"/>
      <c r="AN35"/>
      <c r="AO35"/>
      <c r="AP35"/>
      <c r="AQ35"/>
      <c r="AR35"/>
      <c r="AS35"/>
    </row>
    <row r="36" spans="1:45" x14ac:dyDescent="0.25">
      <c r="A36" s="40" t="str">
        <f t="shared" si="3"/>
        <v/>
      </c>
      <c r="C36" s="41" t="str">
        <f t="shared" si="0"/>
        <v/>
      </c>
      <c r="D36" s="78"/>
      <c r="E36" s="40" t="str">
        <f t="shared" si="4"/>
        <v/>
      </c>
      <c r="F36" s="41" t="str">
        <f>IF(B36="","",SUMIFS(Commande!$M$2:$M$700,Commande!$E$2:$E$700,Facture!B36,Commande!$F$2:$F$700,Facture!E36))</f>
        <v/>
      </c>
      <c r="G36" s="41" t="str">
        <f t="shared" si="5"/>
        <v/>
      </c>
      <c r="H36" s="40" t="str">
        <f t="shared" si="2"/>
        <v/>
      </c>
      <c r="K36" s="35" t="str">
        <f t="shared" si="6"/>
        <v/>
      </c>
    </row>
    <row r="37" spans="1:45" x14ac:dyDescent="0.25">
      <c r="A37" s="40" t="str">
        <f t="shared" si="3"/>
        <v/>
      </c>
      <c r="C37" s="41" t="str">
        <f t="shared" si="0"/>
        <v/>
      </c>
      <c r="D37" s="78"/>
      <c r="E37" s="40" t="str">
        <f t="shared" si="4"/>
        <v/>
      </c>
      <c r="F37" s="41" t="str">
        <f>IF(B37="","",SUMIFS(Commande!$M$2:$M$700,Commande!$E$2:$E$700,Facture!B37,Commande!$F$2:$F$700,Facture!E37))</f>
        <v/>
      </c>
      <c r="G37" s="41" t="str">
        <f t="shared" si="5"/>
        <v/>
      </c>
      <c r="H37" s="40" t="str">
        <f t="shared" si="2"/>
        <v/>
      </c>
      <c r="K37" s="35" t="str">
        <f t="shared" si="6"/>
        <v/>
      </c>
    </row>
    <row r="38" spans="1:45" x14ac:dyDescent="0.25">
      <c r="A38" s="40" t="str">
        <f t="shared" si="3"/>
        <v/>
      </c>
      <c r="C38" s="41" t="str">
        <f t="shared" si="0"/>
        <v/>
      </c>
      <c r="D38" s="78"/>
      <c r="E38" s="40" t="str">
        <f t="shared" si="4"/>
        <v/>
      </c>
      <c r="F38" s="41" t="str">
        <f>IF(B38="","",SUMIFS(Commande!$M$2:$M$700,Commande!$E$2:$E$700,Facture!B38,Commande!$F$2:$F$700,Facture!E38))</f>
        <v/>
      </c>
      <c r="G38" s="41" t="str">
        <f t="shared" si="5"/>
        <v/>
      </c>
      <c r="H38" s="40" t="str">
        <f t="shared" si="2"/>
        <v/>
      </c>
      <c r="K38" s="35" t="str">
        <f t="shared" si="6"/>
        <v/>
      </c>
    </row>
    <row r="39" spans="1:45" x14ac:dyDescent="0.25">
      <c r="A39" s="40" t="str">
        <f t="shared" si="3"/>
        <v/>
      </c>
      <c r="C39" s="41" t="str">
        <f t="shared" si="0"/>
        <v/>
      </c>
      <c r="D39" s="78"/>
      <c r="E39" s="40" t="str">
        <f t="shared" si="4"/>
        <v/>
      </c>
      <c r="F39" s="41" t="str">
        <f>IF(B39="","",SUMIFS(Commande!$M$2:$M$700,Commande!$E$2:$E$700,Facture!B39,Commande!$F$2:$F$700,Facture!E39))</f>
        <v/>
      </c>
      <c r="G39" s="41" t="str">
        <f t="shared" si="5"/>
        <v/>
      </c>
      <c r="H39" s="40" t="str">
        <f t="shared" si="2"/>
        <v/>
      </c>
      <c r="K39" s="35" t="str">
        <f t="shared" si="6"/>
        <v/>
      </c>
    </row>
    <row r="40" spans="1:45" x14ac:dyDescent="0.25">
      <c r="A40" s="40" t="str">
        <f t="shared" si="3"/>
        <v/>
      </c>
      <c r="C40" s="41" t="str">
        <f t="shared" si="0"/>
        <v/>
      </c>
      <c r="D40" s="78"/>
      <c r="E40" s="40" t="str">
        <f t="shared" si="4"/>
        <v/>
      </c>
      <c r="F40" s="41" t="str">
        <f>IF(B40="","",SUMIFS(Commande!$M$2:$M$700,Commande!$E$2:$E$700,Facture!B40,Commande!$F$2:$F$700,Facture!E40))</f>
        <v/>
      </c>
      <c r="G40" s="41" t="str">
        <f t="shared" si="5"/>
        <v/>
      </c>
      <c r="H40" s="40" t="str">
        <f t="shared" si="2"/>
        <v/>
      </c>
      <c r="K40" s="35" t="str">
        <f t="shared" si="6"/>
        <v/>
      </c>
    </row>
    <row r="41" spans="1:45" x14ac:dyDescent="0.25">
      <c r="A41" s="40" t="str">
        <f t="shared" si="3"/>
        <v/>
      </c>
      <c r="C41" s="41" t="str">
        <f t="shared" si="0"/>
        <v/>
      </c>
      <c r="D41" s="78"/>
      <c r="E41" s="40" t="str">
        <f t="shared" si="4"/>
        <v/>
      </c>
      <c r="F41" s="41" t="str">
        <f>IF(B41="","",SUMIFS(Commande!$M$2:$M$700,Commande!$E$2:$E$700,Facture!B41,Commande!$F$2:$F$700,Facture!E41))</f>
        <v/>
      </c>
      <c r="G41" s="41" t="str">
        <f t="shared" si="5"/>
        <v/>
      </c>
      <c r="H41" s="40" t="str">
        <f t="shared" si="2"/>
        <v/>
      </c>
      <c r="K41" s="35" t="str">
        <f t="shared" si="6"/>
        <v/>
      </c>
    </row>
    <row r="42" spans="1:45" x14ac:dyDescent="0.25">
      <c r="A42" s="40" t="str">
        <f t="shared" si="3"/>
        <v/>
      </c>
      <c r="C42" s="41" t="str">
        <f t="shared" si="0"/>
        <v/>
      </c>
      <c r="D42" s="78"/>
      <c r="E42" s="40" t="str">
        <f t="shared" si="4"/>
        <v/>
      </c>
      <c r="F42" s="41" t="str">
        <f>IF(B42="","",SUMIFS(Commande!$M$2:$M$700,Commande!$E$2:$E$700,Facture!B42,Commande!$F$2:$F$700,Facture!E42))</f>
        <v/>
      </c>
      <c r="G42" s="41" t="str">
        <f t="shared" si="5"/>
        <v/>
      </c>
      <c r="H42" s="40" t="str">
        <f t="shared" si="2"/>
        <v/>
      </c>
      <c r="K42" s="35" t="str">
        <f t="shared" si="6"/>
        <v/>
      </c>
    </row>
    <row r="43" spans="1:45" x14ac:dyDescent="0.25">
      <c r="A43" s="40" t="str">
        <f t="shared" si="3"/>
        <v/>
      </c>
      <c r="C43" s="41" t="str">
        <f t="shared" si="0"/>
        <v/>
      </c>
      <c r="D43" s="78"/>
      <c r="E43" s="40" t="str">
        <f t="shared" si="4"/>
        <v/>
      </c>
      <c r="F43" s="41" t="str">
        <f>IF(B43="","",SUMIFS(Commande!$M$2:$M$700,Commande!$E$2:$E$700,Facture!B43,Commande!$F$2:$F$700,Facture!E43))</f>
        <v/>
      </c>
      <c r="G43" s="41" t="str">
        <f t="shared" si="5"/>
        <v/>
      </c>
      <c r="H43" s="40" t="str">
        <f t="shared" si="2"/>
        <v/>
      </c>
      <c r="K43" s="35" t="str">
        <f t="shared" si="6"/>
        <v/>
      </c>
    </row>
    <row r="44" spans="1:45" x14ac:dyDescent="0.25">
      <c r="A44" s="40" t="str">
        <f t="shared" si="3"/>
        <v/>
      </c>
      <c r="C44" s="41" t="str">
        <f t="shared" si="0"/>
        <v/>
      </c>
      <c r="D44" s="78"/>
      <c r="E44" s="40" t="str">
        <f t="shared" si="4"/>
        <v/>
      </c>
      <c r="F44" s="41" t="str">
        <f>IF(B44="","",SUMIFS(Commande!$M$2:$M$700,Commande!$E$2:$E$700,Facture!B44,Commande!$F$2:$F$700,Facture!E44))</f>
        <v/>
      </c>
      <c r="G44" s="41" t="str">
        <f t="shared" si="5"/>
        <v/>
      </c>
      <c r="H44" s="40" t="str">
        <f t="shared" si="2"/>
        <v/>
      </c>
      <c r="K44" s="35" t="str">
        <f t="shared" si="6"/>
        <v/>
      </c>
    </row>
    <row r="45" spans="1:45" x14ac:dyDescent="0.25">
      <c r="A45" s="40" t="str">
        <f t="shared" si="3"/>
        <v/>
      </c>
      <c r="C45" s="41" t="str">
        <f t="shared" si="0"/>
        <v/>
      </c>
      <c r="D45" s="78"/>
      <c r="E45" s="40" t="str">
        <f t="shared" si="4"/>
        <v/>
      </c>
      <c r="F45" s="41" t="str">
        <f>IF(B45="","",SUMIFS(Commande!$M$2:$M$700,Commande!$E$2:$E$700,Facture!B45,Commande!$F$2:$F$700,Facture!E45))</f>
        <v/>
      </c>
      <c r="G45" s="41" t="str">
        <f t="shared" si="5"/>
        <v/>
      </c>
      <c r="H45" s="40" t="str">
        <f t="shared" si="2"/>
        <v/>
      </c>
      <c r="K45" s="35" t="str">
        <f t="shared" si="6"/>
        <v/>
      </c>
    </row>
    <row r="46" spans="1:45" x14ac:dyDescent="0.25">
      <c r="A46" s="40" t="str">
        <f t="shared" si="3"/>
        <v/>
      </c>
      <c r="C46" s="41" t="str">
        <f t="shared" si="0"/>
        <v/>
      </c>
      <c r="E46" s="40" t="str">
        <f t="shared" si="4"/>
        <v/>
      </c>
      <c r="F46" s="41" t="str">
        <f>IF(B46="","",SUMIFS(Commande!$M$2:$M$700,Commande!$E$2:$E$700,Facture!B46,Commande!$F$2:$F$700,Facture!E46))</f>
        <v/>
      </c>
      <c r="G46" s="41" t="str">
        <f t="shared" si="5"/>
        <v/>
      </c>
      <c r="H46" s="40" t="str">
        <f t="shared" si="2"/>
        <v/>
      </c>
      <c r="K46" s="35" t="str">
        <f t="shared" si="6"/>
        <v/>
      </c>
    </row>
    <row r="47" spans="1:45" x14ac:dyDescent="0.25">
      <c r="A47" s="40" t="str">
        <f t="shared" si="3"/>
        <v/>
      </c>
      <c r="C47" s="41" t="str">
        <f t="shared" si="0"/>
        <v/>
      </c>
      <c r="E47" s="40" t="str">
        <f t="shared" si="4"/>
        <v/>
      </c>
      <c r="F47" s="41" t="str">
        <f>IF(B47="","",SUMIFS(Commande!$M$2:$M$700,Commande!$E$2:$E$700,Facture!B47,Commande!$F$2:$F$700,Facture!E47))</f>
        <v/>
      </c>
      <c r="G47" s="41" t="str">
        <f t="shared" si="5"/>
        <v/>
      </c>
      <c r="H47" s="40" t="str">
        <f t="shared" si="2"/>
        <v/>
      </c>
      <c r="K47" s="35" t="str">
        <f t="shared" si="6"/>
        <v/>
      </c>
    </row>
    <row r="48" spans="1:45" x14ac:dyDescent="0.25">
      <c r="A48" s="40" t="str">
        <f t="shared" si="3"/>
        <v/>
      </c>
      <c r="C48" s="41" t="str">
        <f t="shared" si="0"/>
        <v/>
      </c>
      <c r="E48" s="40" t="str">
        <f t="shared" si="4"/>
        <v/>
      </c>
      <c r="F48" s="41" t="str">
        <f>IF(B48="","",SUMIFS(Commande!$M$2:$M$700,Commande!$E$2:$E$700,Facture!B48,Commande!$F$2:$F$700,Facture!E48))</f>
        <v/>
      </c>
      <c r="G48" s="41" t="str">
        <f t="shared" si="5"/>
        <v/>
      </c>
      <c r="H48" s="40" t="str">
        <f t="shared" si="2"/>
        <v/>
      </c>
      <c r="K48" s="35" t="str">
        <f t="shared" si="6"/>
        <v/>
      </c>
    </row>
    <row r="49" spans="1:11" x14ac:dyDescent="0.25">
      <c r="A49" s="40" t="str">
        <f t="shared" si="3"/>
        <v/>
      </c>
      <c r="C49" s="41" t="str">
        <f t="shared" si="0"/>
        <v/>
      </c>
      <c r="E49" s="40" t="str">
        <f t="shared" si="4"/>
        <v/>
      </c>
      <c r="F49" s="41" t="str">
        <f>IF(B49="","",SUMIFS(Commande!$M$2:$M$700,Commande!$E$2:$E$700,Facture!B49,Commande!$F$2:$F$700,Facture!E49))</f>
        <v/>
      </c>
      <c r="G49" s="41" t="str">
        <f t="shared" si="5"/>
        <v/>
      </c>
      <c r="H49" s="40" t="str">
        <f t="shared" si="2"/>
        <v/>
      </c>
      <c r="K49" s="35" t="str">
        <f t="shared" si="6"/>
        <v/>
      </c>
    </row>
    <row r="50" spans="1:11" x14ac:dyDescent="0.25">
      <c r="A50" s="40" t="str">
        <f t="shared" si="3"/>
        <v/>
      </c>
      <c r="C50" s="41" t="str">
        <f t="shared" si="0"/>
        <v/>
      </c>
      <c r="E50" s="40" t="str">
        <f t="shared" si="4"/>
        <v/>
      </c>
      <c r="F50" s="41" t="str">
        <f>IF(B50="","",SUMIFS(Commande!$M$2:$M$700,Commande!$E$2:$E$700,Facture!B50,Commande!$F$2:$F$700,Facture!E50))</f>
        <v/>
      </c>
      <c r="G50" s="41" t="str">
        <f t="shared" si="5"/>
        <v/>
      </c>
      <c r="H50" s="40" t="str">
        <f t="shared" si="2"/>
        <v/>
      </c>
      <c r="K50" s="35" t="str">
        <f t="shared" si="6"/>
        <v/>
      </c>
    </row>
    <row r="51" spans="1:11" x14ac:dyDescent="0.25">
      <c r="A51" s="40" t="str">
        <f t="shared" si="3"/>
        <v/>
      </c>
      <c r="C51" s="41" t="str">
        <f t="shared" si="0"/>
        <v/>
      </c>
      <c r="E51" s="40" t="str">
        <f t="shared" si="4"/>
        <v/>
      </c>
      <c r="F51" s="41" t="str">
        <f>IF(B51="","",SUMIFS(Commande!$M$2:$M$700,Commande!$E$2:$E$700,Facture!B51,Commande!$F$2:$F$700,Facture!E51))</f>
        <v/>
      </c>
      <c r="G51" s="41" t="str">
        <f t="shared" si="5"/>
        <v/>
      </c>
      <c r="H51" s="40" t="str">
        <f t="shared" si="2"/>
        <v/>
      </c>
      <c r="K51" s="35" t="str">
        <f t="shared" si="6"/>
        <v/>
      </c>
    </row>
    <row r="52" spans="1:11" x14ac:dyDescent="0.25">
      <c r="A52" s="40" t="str">
        <f t="shared" si="3"/>
        <v/>
      </c>
      <c r="C52" s="41" t="str">
        <f t="shared" si="0"/>
        <v/>
      </c>
      <c r="E52" s="40" t="str">
        <f t="shared" si="4"/>
        <v/>
      </c>
      <c r="F52" s="41" t="str">
        <f>IF(B52="","",SUMIFS(Commande!$M$2:$M$700,Commande!$E$2:$E$700,Facture!B52,Commande!$F$2:$F$700,Facture!E52))</f>
        <v/>
      </c>
      <c r="G52" s="41" t="str">
        <f t="shared" si="5"/>
        <v/>
      </c>
      <c r="H52" s="40" t="str">
        <f t="shared" si="2"/>
        <v/>
      </c>
      <c r="K52" s="35" t="str">
        <f t="shared" si="6"/>
        <v/>
      </c>
    </row>
    <row r="53" spans="1:11" x14ac:dyDescent="0.25">
      <c r="A53" s="40" t="str">
        <f t="shared" si="3"/>
        <v/>
      </c>
      <c r="C53" s="41" t="str">
        <f t="shared" si="0"/>
        <v/>
      </c>
      <c r="E53" s="40" t="str">
        <f t="shared" si="4"/>
        <v/>
      </c>
      <c r="F53" s="41" t="str">
        <f>IF(B53="","",SUMIFS(Commande!$M$2:$M$700,Commande!$E$2:$E$700,Facture!B53,Commande!$F$2:$F$700,Facture!E53))</f>
        <v/>
      </c>
      <c r="G53" s="41" t="str">
        <f t="shared" si="5"/>
        <v/>
      </c>
      <c r="H53" s="40" t="str">
        <f t="shared" si="2"/>
        <v/>
      </c>
      <c r="K53" s="35" t="str">
        <f t="shared" si="6"/>
        <v/>
      </c>
    </row>
    <row r="54" spans="1:11" x14ac:dyDescent="0.25">
      <c r="A54" s="40" t="str">
        <f t="shared" si="3"/>
        <v/>
      </c>
      <c r="C54" s="41" t="str">
        <f t="shared" si="0"/>
        <v/>
      </c>
      <c r="E54" s="40" t="str">
        <f t="shared" si="4"/>
        <v/>
      </c>
      <c r="F54" s="41" t="str">
        <f>IF(B54="","",SUMIFS(Commande!$M$2:$M$700,Commande!$E$2:$E$700,Facture!B54,Commande!$F$2:$F$700,Facture!E54))</f>
        <v/>
      </c>
      <c r="G54" s="41" t="str">
        <f t="shared" si="5"/>
        <v/>
      </c>
      <c r="H54" s="40" t="str">
        <f t="shared" si="2"/>
        <v/>
      </c>
      <c r="K54" s="35" t="str">
        <f t="shared" si="6"/>
        <v/>
      </c>
    </row>
    <row r="55" spans="1:11" x14ac:dyDescent="0.25">
      <c r="A55" s="40" t="str">
        <f t="shared" si="3"/>
        <v/>
      </c>
      <c r="C55" s="41" t="str">
        <f t="shared" si="0"/>
        <v/>
      </c>
      <c r="E55" s="40" t="str">
        <f t="shared" si="4"/>
        <v/>
      </c>
      <c r="F55" s="41" t="str">
        <f>IF(B55="","",SUMIFS(Commande!$M$2:$M$700,Commande!$E$2:$E$700,Facture!B55,Commande!$F$2:$F$700,Facture!E55))</f>
        <v/>
      </c>
      <c r="G55" s="41" t="str">
        <f t="shared" si="5"/>
        <v/>
      </c>
      <c r="H55" s="40" t="str">
        <f t="shared" si="2"/>
        <v/>
      </c>
      <c r="K55" s="35" t="str">
        <f t="shared" si="6"/>
        <v/>
      </c>
    </row>
    <row r="56" spans="1:11" x14ac:dyDescent="0.25">
      <c r="A56" s="40" t="str">
        <f t="shared" si="3"/>
        <v/>
      </c>
      <c r="C56" s="41" t="str">
        <f t="shared" si="0"/>
        <v/>
      </c>
      <c r="E56" s="40" t="str">
        <f t="shared" si="4"/>
        <v/>
      </c>
      <c r="F56" s="41" t="str">
        <f>IF(B56="","",SUMIFS(Commande!$M$2:$M$700,Commande!$E$2:$E$700,Facture!B56,Commande!$F$2:$F$700,Facture!E56))</f>
        <v/>
      </c>
      <c r="G56" s="41" t="str">
        <f t="shared" si="5"/>
        <v/>
      </c>
      <c r="H56" s="40" t="str">
        <f t="shared" si="2"/>
        <v/>
      </c>
      <c r="K56" s="35" t="str">
        <f t="shared" si="6"/>
        <v/>
      </c>
    </row>
    <row r="57" spans="1:11" x14ac:dyDescent="0.25">
      <c r="A57" s="40" t="str">
        <f t="shared" si="3"/>
        <v/>
      </c>
      <c r="C57" s="41" t="str">
        <f t="shared" si="0"/>
        <v/>
      </c>
      <c r="E57" s="40" t="str">
        <f t="shared" si="4"/>
        <v/>
      </c>
      <c r="F57" s="41" t="str">
        <f>IF(B57="","",SUMIFS(Commande!$M$2:$M$700,Commande!$E$2:$E$700,Facture!B57,Commande!$F$2:$F$700,Facture!E57))</f>
        <v/>
      </c>
      <c r="G57" s="41" t="str">
        <f t="shared" si="5"/>
        <v/>
      </c>
      <c r="H57" s="40" t="str">
        <f t="shared" si="2"/>
        <v/>
      </c>
      <c r="K57" s="35" t="str">
        <f t="shared" si="6"/>
        <v/>
      </c>
    </row>
    <row r="58" spans="1:11" x14ac:dyDescent="0.25">
      <c r="A58" s="40" t="str">
        <f t="shared" si="3"/>
        <v/>
      </c>
      <c r="C58" s="41" t="str">
        <f t="shared" si="0"/>
        <v/>
      </c>
      <c r="E58" s="40" t="str">
        <f t="shared" si="4"/>
        <v/>
      </c>
      <c r="F58" s="41" t="str">
        <f>IF(B58="","",SUMIFS(Commande!$M$2:$M$700,Commande!$E$2:$E$700,Facture!B58,Commande!$F$2:$F$700,Facture!E58))</f>
        <v/>
      </c>
      <c r="G58" s="41" t="str">
        <f t="shared" si="5"/>
        <v/>
      </c>
      <c r="H58" s="40" t="str">
        <f t="shared" si="2"/>
        <v/>
      </c>
      <c r="K58" s="35" t="str">
        <f t="shared" si="6"/>
        <v/>
      </c>
    </row>
    <row r="59" spans="1:11" x14ac:dyDescent="0.25">
      <c r="A59" s="40" t="str">
        <f t="shared" si="3"/>
        <v/>
      </c>
      <c r="C59" s="41" t="str">
        <f t="shared" si="0"/>
        <v/>
      </c>
      <c r="E59" s="40" t="str">
        <f t="shared" si="4"/>
        <v/>
      </c>
      <c r="F59" s="41" t="str">
        <f>IF(B59="","",SUMIFS(Commande!$M$2:$M$700,Commande!$E$2:$E$700,Facture!B59,Commande!$F$2:$F$700,Facture!E59))</f>
        <v/>
      </c>
      <c r="G59" s="41" t="str">
        <f t="shared" si="5"/>
        <v/>
      </c>
      <c r="H59" s="40" t="str">
        <f t="shared" si="2"/>
        <v/>
      </c>
      <c r="K59" s="35" t="str">
        <f t="shared" si="6"/>
        <v/>
      </c>
    </row>
    <row r="60" spans="1:11" x14ac:dyDescent="0.25">
      <c r="A60" s="40" t="str">
        <f t="shared" si="3"/>
        <v/>
      </c>
      <c r="C60" s="41" t="str">
        <f t="shared" si="0"/>
        <v/>
      </c>
      <c r="E60" s="40" t="str">
        <f t="shared" si="4"/>
        <v/>
      </c>
      <c r="F60" s="41" t="str">
        <f>IF(B60="","",SUMIFS(Commande!$M$2:$M$700,Commande!$E$2:$E$700,Facture!B60,Commande!$F$2:$F$700,Facture!E60))</f>
        <v/>
      </c>
      <c r="G60" s="41" t="str">
        <f t="shared" si="5"/>
        <v/>
      </c>
      <c r="H60" s="40" t="str">
        <f t="shared" si="2"/>
        <v/>
      </c>
      <c r="K60" s="35" t="str">
        <f t="shared" si="6"/>
        <v/>
      </c>
    </row>
    <row r="61" spans="1:11" x14ac:dyDescent="0.25">
      <c r="A61" s="40" t="str">
        <f t="shared" si="3"/>
        <v/>
      </c>
      <c r="C61" s="41" t="str">
        <f t="shared" si="0"/>
        <v/>
      </c>
      <c r="E61" s="40" t="str">
        <f t="shared" si="4"/>
        <v/>
      </c>
      <c r="F61" s="41" t="str">
        <f>IF(B61="","",SUMIFS(Commande!$M$2:$M$700,Commande!$E$2:$E$700,Facture!B61,Commande!$F$2:$F$700,Facture!E61))</f>
        <v/>
      </c>
      <c r="G61" s="41" t="str">
        <f t="shared" si="5"/>
        <v/>
      </c>
      <c r="H61" s="40" t="str">
        <f t="shared" si="2"/>
        <v/>
      </c>
      <c r="K61" s="35" t="str">
        <f t="shared" si="6"/>
        <v/>
      </c>
    </row>
    <row r="62" spans="1:11" x14ac:dyDescent="0.25">
      <c r="A62" s="40" t="str">
        <f t="shared" si="3"/>
        <v/>
      </c>
      <c r="C62" s="41" t="str">
        <f t="shared" si="0"/>
        <v/>
      </c>
      <c r="E62" s="40" t="str">
        <f t="shared" si="4"/>
        <v/>
      </c>
      <c r="F62" s="41" t="str">
        <f>IF(B62="","",SUMIFS(Commande!$M$2:$M$700,Commande!$E$2:$E$700,Facture!B62,Commande!$F$2:$F$700,Facture!E62))</f>
        <v/>
      </c>
      <c r="G62" s="41" t="str">
        <f t="shared" si="5"/>
        <v/>
      </c>
      <c r="H62" s="40" t="str">
        <f t="shared" si="2"/>
        <v/>
      </c>
      <c r="K62" s="35" t="str">
        <f t="shared" si="6"/>
        <v/>
      </c>
    </row>
    <row r="63" spans="1:11" x14ac:dyDescent="0.25">
      <c r="A63" s="40" t="str">
        <f t="shared" si="3"/>
        <v/>
      </c>
      <c r="C63" s="41" t="str">
        <f t="shared" si="0"/>
        <v/>
      </c>
      <c r="E63" s="40" t="str">
        <f t="shared" si="4"/>
        <v/>
      </c>
      <c r="F63" s="41" t="str">
        <f>IF(B63="","",SUMIFS(Commande!$M$2:$M$700,Commande!$E$2:$E$700,Facture!B63,Commande!$F$2:$F$700,Facture!E63))</f>
        <v/>
      </c>
      <c r="G63" s="41" t="str">
        <f t="shared" si="5"/>
        <v/>
      </c>
      <c r="H63" s="40" t="str">
        <f t="shared" si="2"/>
        <v/>
      </c>
      <c r="K63" s="35" t="str">
        <f t="shared" si="6"/>
        <v/>
      </c>
    </row>
    <row r="64" spans="1:11" x14ac:dyDescent="0.25">
      <c r="A64" s="40" t="str">
        <f t="shared" si="3"/>
        <v/>
      </c>
      <c r="C64" s="41" t="str">
        <f t="shared" si="0"/>
        <v/>
      </c>
      <c r="E64" s="40" t="str">
        <f t="shared" si="4"/>
        <v/>
      </c>
      <c r="F64" s="41" t="str">
        <f>IF(B64="","",SUMIFS(Commande!$M$2:$M$700,Commande!$E$2:$E$700,Facture!B64,Commande!$F$2:$F$700,Facture!E64))</f>
        <v/>
      </c>
      <c r="G64" s="41" t="str">
        <f t="shared" si="5"/>
        <v/>
      </c>
      <c r="H64" s="40" t="str">
        <f t="shared" si="2"/>
        <v/>
      </c>
      <c r="K64" s="35" t="str">
        <f t="shared" si="6"/>
        <v/>
      </c>
    </row>
    <row r="65" spans="1:11" x14ac:dyDescent="0.25">
      <c r="A65" s="40" t="str">
        <f t="shared" si="3"/>
        <v/>
      </c>
      <c r="C65" s="41" t="str">
        <f t="shared" si="0"/>
        <v/>
      </c>
      <c r="E65" s="40" t="str">
        <f t="shared" si="4"/>
        <v/>
      </c>
      <c r="F65" s="41" t="str">
        <f>IF(B65="","",SUMIFS(Commande!$M$2:$M$700,Commande!$E$2:$E$700,Facture!B65,Commande!$F$2:$F$700,Facture!E65))</f>
        <v/>
      </c>
      <c r="G65" s="41" t="str">
        <f t="shared" si="5"/>
        <v/>
      </c>
      <c r="H65" s="40" t="str">
        <f t="shared" si="2"/>
        <v/>
      </c>
      <c r="K65" s="35" t="str">
        <f t="shared" si="6"/>
        <v/>
      </c>
    </row>
    <row r="66" spans="1:11" x14ac:dyDescent="0.25">
      <c r="A66" s="40" t="str">
        <f t="shared" si="3"/>
        <v/>
      </c>
      <c r="C66" s="41" t="str">
        <f t="shared" si="0"/>
        <v/>
      </c>
      <c r="E66" s="40" t="str">
        <f t="shared" si="4"/>
        <v/>
      </c>
      <c r="F66" s="41" t="str">
        <f>IF(B66="","",SUMIFS(Commande!$M$2:$M$700,Commande!$E$2:$E$700,Facture!B66,Commande!$F$2:$F$700,Facture!E66))</f>
        <v/>
      </c>
      <c r="G66" s="41" t="str">
        <f t="shared" si="5"/>
        <v/>
      </c>
      <c r="H66" s="40" t="str">
        <f t="shared" si="2"/>
        <v/>
      </c>
      <c r="K66" s="35" t="str">
        <f t="shared" si="6"/>
        <v/>
      </c>
    </row>
    <row r="67" spans="1:11" x14ac:dyDescent="0.25">
      <c r="A67" s="40" t="str">
        <f t="shared" si="3"/>
        <v/>
      </c>
      <c r="C67" s="41" t="str">
        <f t="shared" si="0"/>
        <v/>
      </c>
      <c r="E67" s="40" t="str">
        <f t="shared" si="4"/>
        <v/>
      </c>
      <c r="F67" s="41" t="str">
        <f>IF(B67="","",SUMIFS(Commande!$M$2:$M$700,Commande!$E$2:$E$700,Facture!B67,Commande!$F$2:$F$700,Facture!E67))</f>
        <v/>
      </c>
      <c r="G67" s="41" t="str">
        <f t="shared" si="5"/>
        <v/>
      </c>
      <c r="H67" s="40" t="str">
        <f t="shared" si="2"/>
        <v/>
      </c>
      <c r="K67" s="35" t="str">
        <f t="shared" si="6"/>
        <v/>
      </c>
    </row>
    <row r="68" spans="1:11" x14ac:dyDescent="0.25">
      <c r="A68" s="40" t="str">
        <f t="shared" si="3"/>
        <v/>
      </c>
      <c r="C68" s="41" t="str">
        <f t="shared" ref="C68:C131" si="7">IF(D68="","",VALUE(D68))</f>
        <v/>
      </c>
      <c r="E68" s="40" t="str">
        <f t="shared" si="4"/>
        <v/>
      </c>
      <c r="F68" s="41" t="str">
        <f>IF(B68="","",SUMIFS(Commande!$M$2:$M$700,Commande!$E$2:$E$700,Facture!B68,Commande!$F$2:$F$700,Facture!E68))</f>
        <v/>
      </c>
      <c r="G68" s="41" t="str">
        <f t="shared" ref="G68:G131" si="8">IF(B68="","",C68-F68)</f>
        <v/>
      </c>
      <c r="H68" s="40" t="str">
        <f t="shared" ref="H68:H131" si="9">IF(B68="","",IF(C68=D68,"oui","non"))</f>
        <v/>
      </c>
      <c r="K68" s="35" t="str">
        <f t="shared" si="6"/>
        <v/>
      </c>
    </row>
    <row r="69" spans="1:11" x14ac:dyDescent="0.25">
      <c r="A69" s="40" t="str">
        <f t="shared" ref="A69:A132" si="10">IF(B69&gt;"",A68+1,"")</f>
        <v/>
      </c>
      <c r="C69" s="41" t="str">
        <f t="shared" si="7"/>
        <v/>
      </c>
      <c r="E69" s="40" t="str">
        <f t="shared" ref="E69:E132" si="11">LEFT(B69,3)&amp;A69</f>
        <v/>
      </c>
      <c r="F69" s="41" t="str">
        <f>IF(B69="","",SUMIFS(Commande!$M$2:$M$700,Commande!$E$2:$E$700,Facture!B69,Commande!$F$2:$F$700,Facture!E69))</f>
        <v/>
      </c>
      <c r="G69" s="41" t="str">
        <f t="shared" si="8"/>
        <v/>
      </c>
      <c r="H69" s="40" t="str">
        <f t="shared" si="9"/>
        <v/>
      </c>
      <c r="K69" s="35" t="str">
        <f t="shared" ref="K69:K132" si="12">L69&amp;O69</f>
        <v/>
      </c>
    </row>
    <row r="70" spans="1:11" x14ac:dyDescent="0.25">
      <c r="A70" s="40" t="str">
        <f t="shared" si="10"/>
        <v/>
      </c>
      <c r="C70" s="41" t="str">
        <f t="shared" si="7"/>
        <v/>
      </c>
      <c r="E70" s="40" t="str">
        <f t="shared" si="11"/>
        <v/>
      </c>
      <c r="F70" s="41" t="str">
        <f>IF(B70="","",SUMIFS(Commande!$M$2:$M$700,Commande!$E$2:$E$700,Facture!B70,Commande!$F$2:$F$700,Facture!E70))</f>
        <v/>
      </c>
      <c r="G70" s="41" t="str">
        <f t="shared" si="8"/>
        <v/>
      </c>
      <c r="H70" s="40" t="str">
        <f t="shared" si="9"/>
        <v/>
      </c>
      <c r="K70" s="35" t="str">
        <f t="shared" si="12"/>
        <v/>
      </c>
    </row>
    <row r="71" spans="1:11" x14ac:dyDescent="0.25">
      <c r="A71" s="40" t="str">
        <f t="shared" si="10"/>
        <v/>
      </c>
      <c r="C71" s="41" t="str">
        <f t="shared" si="7"/>
        <v/>
      </c>
      <c r="E71" s="40" t="str">
        <f t="shared" si="11"/>
        <v/>
      </c>
      <c r="F71" s="41" t="str">
        <f>IF(B71="","",SUMIFS(Commande!$M$2:$M$700,Commande!$E$2:$E$700,Facture!B71,Commande!$F$2:$F$700,Facture!E71))</f>
        <v/>
      </c>
      <c r="G71" s="41" t="str">
        <f t="shared" si="8"/>
        <v/>
      </c>
      <c r="H71" s="40" t="str">
        <f t="shared" si="9"/>
        <v/>
      </c>
      <c r="K71" s="35" t="str">
        <f t="shared" si="12"/>
        <v/>
      </c>
    </row>
    <row r="72" spans="1:11" x14ac:dyDescent="0.25">
      <c r="A72" s="40" t="str">
        <f t="shared" si="10"/>
        <v/>
      </c>
      <c r="C72" s="41" t="str">
        <f t="shared" si="7"/>
        <v/>
      </c>
      <c r="E72" s="40" t="str">
        <f t="shared" si="11"/>
        <v/>
      </c>
      <c r="F72" s="41" t="str">
        <f>IF(B72="","",SUMIFS(Commande!$M$2:$M$700,Commande!$E$2:$E$700,Facture!B72,Commande!$F$2:$F$700,Facture!E72))</f>
        <v/>
      </c>
      <c r="G72" s="41" t="str">
        <f t="shared" si="8"/>
        <v/>
      </c>
      <c r="H72" s="40" t="str">
        <f t="shared" si="9"/>
        <v/>
      </c>
      <c r="K72" s="35" t="str">
        <f t="shared" si="12"/>
        <v/>
      </c>
    </row>
    <row r="73" spans="1:11" x14ac:dyDescent="0.25">
      <c r="A73" s="40" t="str">
        <f t="shared" si="10"/>
        <v/>
      </c>
      <c r="C73" s="41" t="str">
        <f t="shared" si="7"/>
        <v/>
      </c>
      <c r="E73" s="40" t="str">
        <f t="shared" si="11"/>
        <v/>
      </c>
      <c r="F73" s="41" t="str">
        <f>IF(B73="","",SUMIFS(Commande!$M$2:$M$700,Commande!$E$2:$E$700,Facture!B73,Commande!$F$2:$F$700,Facture!E73))</f>
        <v/>
      </c>
      <c r="G73" s="41" t="str">
        <f t="shared" si="8"/>
        <v/>
      </c>
      <c r="H73" s="40" t="str">
        <f t="shared" si="9"/>
        <v/>
      </c>
      <c r="K73" s="35" t="str">
        <f t="shared" si="12"/>
        <v/>
      </c>
    </row>
    <row r="74" spans="1:11" x14ac:dyDescent="0.25">
      <c r="A74" s="40" t="str">
        <f t="shared" si="10"/>
        <v/>
      </c>
      <c r="C74" s="41" t="str">
        <f t="shared" si="7"/>
        <v/>
      </c>
      <c r="E74" s="40" t="str">
        <f t="shared" si="11"/>
        <v/>
      </c>
      <c r="F74" s="41" t="str">
        <f>IF(B74="","",SUMIFS(Commande!$M$2:$M$700,Commande!$E$2:$E$700,Facture!B74,Commande!$F$2:$F$700,Facture!E74))</f>
        <v/>
      </c>
      <c r="G74" s="41" t="str">
        <f t="shared" si="8"/>
        <v/>
      </c>
      <c r="H74" s="40" t="str">
        <f t="shared" si="9"/>
        <v/>
      </c>
      <c r="K74" s="35" t="str">
        <f t="shared" si="12"/>
        <v/>
      </c>
    </row>
    <row r="75" spans="1:11" x14ac:dyDescent="0.25">
      <c r="A75" s="40" t="str">
        <f t="shared" si="10"/>
        <v/>
      </c>
      <c r="C75" s="41" t="str">
        <f t="shared" si="7"/>
        <v/>
      </c>
      <c r="E75" s="40" t="str">
        <f t="shared" si="11"/>
        <v/>
      </c>
      <c r="F75" s="41" t="str">
        <f>IF(B75="","",SUMIFS(Commande!$M$2:$M$700,Commande!$E$2:$E$700,Facture!B75,Commande!$F$2:$F$700,Facture!E75))</f>
        <v/>
      </c>
      <c r="G75" s="41" t="str">
        <f t="shared" si="8"/>
        <v/>
      </c>
      <c r="H75" s="40" t="str">
        <f t="shared" si="9"/>
        <v/>
      </c>
      <c r="K75" s="35" t="str">
        <f t="shared" si="12"/>
        <v/>
      </c>
    </row>
    <row r="76" spans="1:11" x14ac:dyDescent="0.25">
      <c r="A76" s="40" t="str">
        <f t="shared" si="10"/>
        <v/>
      </c>
      <c r="C76" s="41" t="str">
        <f t="shared" si="7"/>
        <v/>
      </c>
      <c r="E76" s="40" t="str">
        <f t="shared" si="11"/>
        <v/>
      </c>
      <c r="F76" s="41" t="str">
        <f>IF(B76="","",SUMIFS(Commande!$M$2:$M$700,Commande!$E$2:$E$700,Facture!B76,Commande!$F$2:$F$700,Facture!E76))</f>
        <v/>
      </c>
      <c r="G76" s="41" t="str">
        <f t="shared" si="8"/>
        <v/>
      </c>
      <c r="H76" s="40" t="str">
        <f t="shared" si="9"/>
        <v/>
      </c>
      <c r="K76" s="35" t="str">
        <f t="shared" si="12"/>
        <v/>
      </c>
    </row>
    <row r="77" spans="1:11" x14ac:dyDescent="0.25">
      <c r="A77" s="40" t="str">
        <f t="shared" si="10"/>
        <v/>
      </c>
      <c r="C77" s="41" t="str">
        <f t="shared" si="7"/>
        <v/>
      </c>
      <c r="E77" s="40" t="str">
        <f t="shared" si="11"/>
        <v/>
      </c>
      <c r="F77" s="41" t="str">
        <f>IF(B77="","",SUMIFS(Commande!$M$2:$M$700,Commande!$E$2:$E$700,Facture!B77,Commande!$F$2:$F$700,Facture!E77))</f>
        <v/>
      </c>
      <c r="G77" s="41" t="str">
        <f t="shared" si="8"/>
        <v/>
      </c>
      <c r="H77" s="40" t="str">
        <f t="shared" si="9"/>
        <v/>
      </c>
      <c r="K77" s="35" t="str">
        <f t="shared" si="12"/>
        <v/>
      </c>
    </row>
    <row r="78" spans="1:11" x14ac:dyDescent="0.25">
      <c r="A78" s="40" t="str">
        <f t="shared" si="10"/>
        <v/>
      </c>
      <c r="C78" s="41" t="str">
        <f t="shared" si="7"/>
        <v/>
      </c>
      <c r="E78" s="40" t="str">
        <f t="shared" si="11"/>
        <v/>
      </c>
      <c r="F78" s="41" t="str">
        <f>IF(B78="","",SUMIFS(Commande!$M$2:$M$700,Commande!$E$2:$E$700,Facture!B78,Commande!$F$2:$F$700,Facture!E78))</f>
        <v/>
      </c>
      <c r="G78" s="41" t="str">
        <f t="shared" si="8"/>
        <v/>
      </c>
      <c r="H78" s="40" t="str">
        <f t="shared" si="9"/>
        <v/>
      </c>
      <c r="K78" s="35" t="str">
        <f t="shared" si="12"/>
        <v/>
      </c>
    </row>
    <row r="79" spans="1:11" x14ac:dyDescent="0.25">
      <c r="A79" s="40" t="str">
        <f t="shared" si="10"/>
        <v/>
      </c>
      <c r="C79" s="41" t="str">
        <f t="shared" si="7"/>
        <v/>
      </c>
      <c r="E79" s="40" t="str">
        <f t="shared" si="11"/>
        <v/>
      </c>
      <c r="F79" s="41" t="str">
        <f>IF(B79="","",SUMIFS(Commande!$M$2:$M$700,Commande!$E$2:$E$700,Facture!B79,Commande!$F$2:$F$700,Facture!E79))</f>
        <v/>
      </c>
      <c r="G79" s="41" t="str">
        <f t="shared" si="8"/>
        <v/>
      </c>
      <c r="H79" s="40" t="str">
        <f t="shared" si="9"/>
        <v/>
      </c>
      <c r="K79" s="35" t="str">
        <f t="shared" si="12"/>
        <v/>
      </c>
    </row>
    <row r="80" spans="1:11" x14ac:dyDescent="0.25">
      <c r="A80" s="40" t="str">
        <f t="shared" si="10"/>
        <v/>
      </c>
      <c r="C80" s="41" t="str">
        <f t="shared" si="7"/>
        <v/>
      </c>
      <c r="E80" s="40" t="str">
        <f t="shared" si="11"/>
        <v/>
      </c>
      <c r="F80" s="41" t="str">
        <f>IF(B80="","",SUMIFS(Commande!$M$2:$M$700,Commande!$E$2:$E$700,Facture!B80,Commande!$F$2:$F$700,Facture!E80))</f>
        <v/>
      </c>
      <c r="G80" s="41" t="str">
        <f t="shared" si="8"/>
        <v/>
      </c>
      <c r="H80" s="40" t="str">
        <f t="shared" si="9"/>
        <v/>
      </c>
      <c r="K80" s="35" t="str">
        <f t="shared" si="12"/>
        <v/>
      </c>
    </row>
    <row r="81" spans="1:11" x14ac:dyDescent="0.25">
      <c r="A81" s="40" t="str">
        <f t="shared" si="10"/>
        <v/>
      </c>
      <c r="C81" s="41" t="str">
        <f t="shared" si="7"/>
        <v/>
      </c>
      <c r="E81" s="40" t="str">
        <f t="shared" si="11"/>
        <v/>
      </c>
      <c r="F81" s="41" t="str">
        <f>IF(B81="","",SUMIFS(Commande!$M$2:$M$700,Commande!$E$2:$E$700,Facture!B81,Commande!$F$2:$F$700,Facture!E81))</f>
        <v/>
      </c>
      <c r="G81" s="41" t="str">
        <f t="shared" si="8"/>
        <v/>
      </c>
      <c r="H81" s="40" t="str">
        <f t="shared" si="9"/>
        <v/>
      </c>
      <c r="K81" s="35" t="str">
        <f t="shared" si="12"/>
        <v/>
      </c>
    </row>
    <row r="82" spans="1:11" x14ac:dyDescent="0.25">
      <c r="A82" s="40" t="str">
        <f t="shared" si="10"/>
        <v/>
      </c>
      <c r="C82" s="41" t="str">
        <f t="shared" si="7"/>
        <v/>
      </c>
      <c r="E82" s="40" t="str">
        <f t="shared" si="11"/>
        <v/>
      </c>
      <c r="F82" s="41" t="str">
        <f>IF(B82="","",SUMIFS(Commande!$M$2:$M$700,Commande!$E$2:$E$700,Facture!B82,Commande!$F$2:$F$700,Facture!E82))</f>
        <v/>
      </c>
      <c r="G82" s="41" t="str">
        <f t="shared" si="8"/>
        <v/>
      </c>
      <c r="H82" s="40" t="str">
        <f t="shared" si="9"/>
        <v/>
      </c>
      <c r="K82" s="35" t="str">
        <f t="shared" si="12"/>
        <v/>
      </c>
    </row>
    <row r="83" spans="1:11" x14ac:dyDescent="0.25">
      <c r="A83" s="40" t="str">
        <f t="shared" si="10"/>
        <v/>
      </c>
      <c r="C83" s="41" t="str">
        <f t="shared" si="7"/>
        <v/>
      </c>
      <c r="E83" s="40" t="str">
        <f t="shared" si="11"/>
        <v/>
      </c>
      <c r="F83" s="41" t="str">
        <f>IF(B83="","",SUMIFS(Commande!$M$2:$M$700,Commande!$E$2:$E$700,Facture!B83,Commande!$F$2:$F$700,Facture!E83))</f>
        <v/>
      </c>
      <c r="G83" s="41" t="str">
        <f t="shared" si="8"/>
        <v/>
      </c>
      <c r="H83" s="40" t="str">
        <f t="shared" si="9"/>
        <v/>
      </c>
      <c r="K83" s="35" t="str">
        <f t="shared" si="12"/>
        <v/>
      </c>
    </row>
    <row r="84" spans="1:11" x14ac:dyDescent="0.25">
      <c r="A84" s="40" t="str">
        <f t="shared" si="10"/>
        <v/>
      </c>
      <c r="C84" s="41" t="str">
        <f t="shared" si="7"/>
        <v/>
      </c>
      <c r="E84" s="40" t="str">
        <f t="shared" si="11"/>
        <v/>
      </c>
      <c r="F84" s="41" t="str">
        <f>IF(B84="","",SUMIFS(Commande!$M$2:$M$700,Commande!$E$2:$E$700,Facture!B84,Commande!$F$2:$F$700,Facture!E84))</f>
        <v/>
      </c>
      <c r="G84" s="41" t="str">
        <f t="shared" si="8"/>
        <v/>
      </c>
      <c r="H84" s="40" t="str">
        <f t="shared" si="9"/>
        <v/>
      </c>
      <c r="K84" s="35" t="str">
        <f t="shared" si="12"/>
        <v/>
      </c>
    </row>
    <row r="85" spans="1:11" x14ac:dyDescent="0.25">
      <c r="A85" s="40" t="str">
        <f t="shared" si="10"/>
        <v/>
      </c>
      <c r="C85" s="41" t="str">
        <f t="shared" si="7"/>
        <v/>
      </c>
      <c r="E85" s="40" t="str">
        <f t="shared" si="11"/>
        <v/>
      </c>
      <c r="F85" s="41" t="str">
        <f>IF(B85="","",SUMIFS(Commande!$M$2:$M$700,Commande!$E$2:$E$700,Facture!B85,Commande!$F$2:$F$700,Facture!E85))</f>
        <v/>
      </c>
      <c r="G85" s="41" t="str">
        <f t="shared" si="8"/>
        <v/>
      </c>
      <c r="H85" s="40" t="str">
        <f t="shared" si="9"/>
        <v/>
      </c>
      <c r="K85" s="35" t="str">
        <f t="shared" si="12"/>
        <v/>
      </c>
    </row>
    <row r="86" spans="1:11" x14ac:dyDescent="0.25">
      <c r="A86" s="40" t="str">
        <f t="shared" si="10"/>
        <v/>
      </c>
      <c r="C86" s="41" t="str">
        <f t="shared" si="7"/>
        <v/>
      </c>
      <c r="E86" s="40" t="str">
        <f t="shared" si="11"/>
        <v/>
      </c>
      <c r="F86" s="41" t="str">
        <f>IF(B86="","",SUMIFS(Commande!$M$2:$M$700,Commande!$E$2:$E$700,Facture!B86,Commande!$F$2:$F$700,Facture!E86))</f>
        <v/>
      </c>
      <c r="G86" s="41" t="str">
        <f t="shared" si="8"/>
        <v/>
      </c>
      <c r="H86" s="40" t="str">
        <f t="shared" si="9"/>
        <v/>
      </c>
      <c r="K86" s="35" t="str">
        <f t="shared" si="12"/>
        <v/>
      </c>
    </row>
    <row r="87" spans="1:11" x14ac:dyDescent="0.25">
      <c r="A87" s="40" t="str">
        <f t="shared" si="10"/>
        <v/>
      </c>
      <c r="C87" s="41" t="str">
        <f t="shared" si="7"/>
        <v/>
      </c>
      <c r="E87" s="40" t="str">
        <f t="shared" si="11"/>
        <v/>
      </c>
      <c r="F87" s="41" t="str">
        <f>IF(B87="","",SUMIFS(Commande!$M$2:$M$700,Commande!$E$2:$E$700,Facture!B87,Commande!$F$2:$F$700,Facture!E87))</f>
        <v/>
      </c>
      <c r="G87" s="41" t="str">
        <f t="shared" si="8"/>
        <v/>
      </c>
      <c r="H87" s="40" t="str">
        <f t="shared" si="9"/>
        <v/>
      </c>
      <c r="K87" s="35" t="str">
        <f t="shared" si="12"/>
        <v/>
      </c>
    </row>
    <row r="88" spans="1:11" x14ac:dyDescent="0.25">
      <c r="A88" s="40" t="str">
        <f t="shared" si="10"/>
        <v/>
      </c>
      <c r="C88" s="41" t="str">
        <f t="shared" si="7"/>
        <v/>
      </c>
      <c r="E88" s="40" t="str">
        <f t="shared" si="11"/>
        <v/>
      </c>
      <c r="F88" s="41" t="str">
        <f>IF(B88="","",SUMIFS(Commande!$M$2:$M$700,Commande!$E$2:$E$700,Facture!B88,Commande!$F$2:$F$700,Facture!E88))</f>
        <v/>
      </c>
      <c r="G88" s="41" t="str">
        <f t="shared" si="8"/>
        <v/>
      </c>
      <c r="H88" s="40" t="str">
        <f t="shared" si="9"/>
        <v/>
      </c>
      <c r="K88" s="35" t="str">
        <f t="shared" si="12"/>
        <v/>
      </c>
    </row>
    <row r="89" spans="1:11" x14ac:dyDescent="0.25">
      <c r="A89" s="40" t="str">
        <f t="shared" si="10"/>
        <v/>
      </c>
      <c r="C89" s="41" t="str">
        <f t="shared" si="7"/>
        <v/>
      </c>
      <c r="E89" s="40" t="str">
        <f t="shared" si="11"/>
        <v/>
      </c>
      <c r="F89" s="41" t="str">
        <f>IF(B89="","",SUMIFS(Commande!$M$2:$M$700,Commande!$E$2:$E$700,Facture!B89,Commande!$F$2:$F$700,Facture!E89))</f>
        <v/>
      </c>
      <c r="G89" s="41" t="str">
        <f t="shared" si="8"/>
        <v/>
      </c>
      <c r="H89" s="40" t="str">
        <f t="shared" si="9"/>
        <v/>
      </c>
      <c r="K89" s="35" t="str">
        <f t="shared" si="12"/>
        <v/>
      </c>
    </row>
    <row r="90" spans="1:11" x14ac:dyDescent="0.25">
      <c r="A90" s="40" t="str">
        <f t="shared" si="10"/>
        <v/>
      </c>
      <c r="C90" s="41" t="str">
        <f t="shared" si="7"/>
        <v/>
      </c>
      <c r="E90" s="40" t="str">
        <f t="shared" si="11"/>
        <v/>
      </c>
      <c r="F90" s="41" t="str">
        <f>IF(B90="","",SUMIFS(Commande!$M$2:$M$700,Commande!$E$2:$E$700,Facture!B90,Commande!$F$2:$F$700,Facture!E90))</f>
        <v/>
      </c>
      <c r="G90" s="41" t="str">
        <f t="shared" si="8"/>
        <v/>
      </c>
      <c r="H90" s="40" t="str">
        <f t="shared" si="9"/>
        <v/>
      </c>
      <c r="K90" s="35" t="str">
        <f t="shared" si="12"/>
        <v/>
      </c>
    </row>
    <row r="91" spans="1:11" x14ac:dyDescent="0.25">
      <c r="A91" s="40" t="str">
        <f t="shared" si="10"/>
        <v/>
      </c>
      <c r="C91" s="41" t="str">
        <f t="shared" si="7"/>
        <v/>
      </c>
      <c r="E91" s="40" t="str">
        <f t="shared" si="11"/>
        <v/>
      </c>
      <c r="F91" s="41" t="str">
        <f>IF(B91="","",SUMIFS(Commande!$M$2:$M$700,Commande!$E$2:$E$700,Facture!B91,Commande!$F$2:$F$700,Facture!E91))</f>
        <v/>
      </c>
      <c r="G91" s="41" t="str">
        <f t="shared" si="8"/>
        <v/>
      </c>
      <c r="H91" s="40" t="str">
        <f t="shared" si="9"/>
        <v/>
      </c>
      <c r="K91" s="35" t="str">
        <f t="shared" si="12"/>
        <v/>
      </c>
    </row>
    <row r="92" spans="1:11" x14ac:dyDescent="0.25">
      <c r="A92" s="40" t="str">
        <f t="shared" si="10"/>
        <v/>
      </c>
      <c r="C92" s="41" t="str">
        <f t="shared" si="7"/>
        <v/>
      </c>
      <c r="E92" s="40" t="str">
        <f t="shared" si="11"/>
        <v/>
      </c>
      <c r="F92" s="41" t="str">
        <f>IF(B92="","",SUMIFS(Commande!$M$2:$M$700,Commande!$E$2:$E$700,Facture!B92,Commande!$F$2:$F$700,Facture!E92))</f>
        <v/>
      </c>
      <c r="G92" s="41" t="str">
        <f t="shared" si="8"/>
        <v/>
      </c>
      <c r="H92" s="40" t="str">
        <f t="shared" si="9"/>
        <v/>
      </c>
      <c r="K92" s="35" t="str">
        <f t="shared" si="12"/>
        <v/>
      </c>
    </row>
    <row r="93" spans="1:11" x14ac:dyDescent="0.25">
      <c r="A93" s="40" t="str">
        <f t="shared" si="10"/>
        <v/>
      </c>
      <c r="C93" s="41" t="str">
        <f t="shared" si="7"/>
        <v/>
      </c>
      <c r="E93" s="40" t="str">
        <f t="shared" si="11"/>
        <v/>
      </c>
      <c r="F93" s="41" t="str">
        <f>IF(B93="","",SUMIFS(Commande!$M$2:$M$700,Commande!$E$2:$E$700,Facture!B93,Commande!$F$2:$F$700,Facture!E93))</f>
        <v/>
      </c>
      <c r="G93" s="41" t="str">
        <f t="shared" si="8"/>
        <v/>
      </c>
      <c r="H93" s="40" t="str">
        <f t="shared" si="9"/>
        <v/>
      </c>
      <c r="K93" s="35" t="str">
        <f t="shared" si="12"/>
        <v/>
      </c>
    </row>
    <row r="94" spans="1:11" x14ac:dyDescent="0.25">
      <c r="A94" s="40" t="str">
        <f t="shared" si="10"/>
        <v/>
      </c>
      <c r="C94" s="41" t="str">
        <f t="shared" si="7"/>
        <v/>
      </c>
      <c r="E94" s="40" t="str">
        <f t="shared" si="11"/>
        <v/>
      </c>
      <c r="F94" s="41" t="str">
        <f>IF(B94="","",SUMIFS(Commande!$M$2:$M$700,Commande!$E$2:$E$700,Facture!B94,Commande!$F$2:$F$700,Facture!E94))</f>
        <v/>
      </c>
      <c r="G94" s="41" t="str">
        <f t="shared" si="8"/>
        <v/>
      </c>
      <c r="H94" s="40" t="str">
        <f t="shared" si="9"/>
        <v/>
      </c>
      <c r="K94" s="35" t="str">
        <f t="shared" si="12"/>
        <v/>
      </c>
    </row>
    <row r="95" spans="1:11" x14ac:dyDescent="0.25">
      <c r="A95" s="40" t="str">
        <f t="shared" si="10"/>
        <v/>
      </c>
      <c r="C95" s="41" t="str">
        <f t="shared" si="7"/>
        <v/>
      </c>
      <c r="E95" s="40" t="str">
        <f t="shared" si="11"/>
        <v/>
      </c>
      <c r="F95" s="41" t="str">
        <f>IF(B95="","",SUMIFS(Commande!$M$2:$M$700,Commande!$E$2:$E$700,Facture!B95,Commande!$F$2:$F$700,Facture!E95))</f>
        <v/>
      </c>
      <c r="G95" s="41" t="str">
        <f t="shared" si="8"/>
        <v/>
      </c>
      <c r="H95" s="40" t="str">
        <f t="shared" si="9"/>
        <v/>
      </c>
      <c r="K95" s="35" t="str">
        <f t="shared" si="12"/>
        <v/>
      </c>
    </row>
    <row r="96" spans="1:11" x14ac:dyDescent="0.25">
      <c r="A96" s="40" t="str">
        <f t="shared" si="10"/>
        <v/>
      </c>
      <c r="C96" s="41" t="str">
        <f t="shared" si="7"/>
        <v/>
      </c>
      <c r="E96" s="40" t="str">
        <f t="shared" si="11"/>
        <v/>
      </c>
      <c r="F96" s="41" t="str">
        <f>IF(B96="","",SUMIFS(Commande!$M$2:$M$700,Commande!$E$2:$E$700,Facture!B96,Commande!$F$2:$F$700,Facture!E96))</f>
        <v/>
      </c>
      <c r="G96" s="41" t="str">
        <f t="shared" si="8"/>
        <v/>
      </c>
      <c r="H96" s="40" t="str">
        <f t="shared" si="9"/>
        <v/>
      </c>
      <c r="K96" s="35" t="str">
        <f t="shared" si="12"/>
        <v/>
      </c>
    </row>
    <row r="97" spans="1:11" x14ac:dyDescent="0.25">
      <c r="A97" s="40" t="str">
        <f t="shared" si="10"/>
        <v/>
      </c>
      <c r="C97" s="41" t="str">
        <f t="shared" si="7"/>
        <v/>
      </c>
      <c r="E97" s="40" t="str">
        <f t="shared" si="11"/>
        <v/>
      </c>
      <c r="F97" s="41" t="str">
        <f>IF(B97="","",SUMIFS(Commande!$M$2:$M$700,Commande!$E$2:$E$700,Facture!B97,Commande!$F$2:$F$700,Facture!E97))</f>
        <v/>
      </c>
      <c r="G97" s="41" t="str">
        <f t="shared" si="8"/>
        <v/>
      </c>
      <c r="H97" s="40" t="str">
        <f t="shared" si="9"/>
        <v/>
      </c>
      <c r="K97" s="35" t="str">
        <f t="shared" si="12"/>
        <v/>
      </c>
    </row>
    <row r="98" spans="1:11" x14ac:dyDescent="0.25">
      <c r="A98" s="40" t="str">
        <f t="shared" si="10"/>
        <v/>
      </c>
      <c r="C98" s="41" t="str">
        <f t="shared" si="7"/>
        <v/>
      </c>
      <c r="E98" s="40" t="str">
        <f t="shared" si="11"/>
        <v/>
      </c>
      <c r="F98" s="41" t="str">
        <f>IF(B98="","",SUMIFS(Commande!$M$2:$M$700,Commande!$E$2:$E$700,Facture!B98,Commande!$F$2:$F$700,Facture!E98))</f>
        <v/>
      </c>
      <c r="G98" s="41" t="str">
        <f t="shared" si="8"/>
        <v/>
      </c>
      <c r="H98" s="40" t="str">
        <f t="shared" si="9"/>
        <v/>
      </c>
      <c r="K98" s="35" t="str">
        <f t="shared" si="12"/>
        <v/>
      </c>
    </row>
    <row r="99" spans="1:11" x14ac:dyDescent="0.25">
      <c r="A99" s="40" t="str">
        <f t="shared" si="10"/>
        <v/>
      </c>
      <c r="C99" s="41" t="str">
        <f t="shared" si="7"/>
        <v/>
      </c>
      <c r="E99" s="40" t="str">
        <f t="shared" si="11"/>
        <v/>
      </c>
      <c r="F99" s="41" t="str">
        <f>IF(B99="","",SUMIFS(Commande!$M$2:$M$700,Commande!$E$2:$E$700,Facture!B99,Commande!$F$2:$F$700,Facture!E99))</f>
        <v/>
      </c>
      <c r="G99" s="41" t="str">
        <f t="shared" si="8"/>
        <v/>
      </c>
      <c r="H99" s="40" t="str">
        <f t="shared" si="9"/>
        <v/>
      </c>
      <c r="K99" s="35" t="str">
        <f t="shared" si="12"/>
        <v/>
      </c>
    </row>
    <row r="100" spans="1:11" x14ac:dyDescent="0.25">
      <c r="A100" s="40" t="str">
        <f t="shared" si="10"/>
        <v/>
      </c>
      <c r="C100" s="41" t="str">
        <f t="shared" si="7"/>
        <v/>
      </c>
      <c r="E100" s="40" t="str">
        <f t="shared" si="11"/>
        <v/>
      </c>
      <c r="F100" s="41" t="str">
        <f>IF(B100="","",SUMIFS(Commande!$M$2:$M$700,Commande!$E$2:$E$700,Facture!B100,Commande!$F$2:$F$700,Facture!E100))</f>
        <v/>
      </c>
      <c r="G100" s="41" t="str">
        <f t="shared" si="8"/>
        <v/>
      </c>
      <c r="H100" s="40" t="str">
        <f t="shared" si="9"/>
        <v/>
      </c>
      <c r="K100" s="35" t="str">
        <f t="shared" si="12"/>
        <v/>
      </c>
    </row>
    <row r="101" spans="1:11" x14ac:dyDescent="0.25">
      <c r="A101" s="40" t="str">
        <f t="shared" si="10"/>
        <v/>
      </c>
      <c r="C101" s="41" t="str">
        <f t="shared" si="7"/>
        <v/>
      </c>
      <c r="E101" s="40" t="str">
        <f t="shared" si="11"/>
        <v/>
      </c>
      <c r="F101" s="41" t="str">
        <f>IF(B101="","",SUMIFS(Commande!$M$2:$M$700,Commande!$E$2:$E$700,Facture!B101,Commande!$F$2:$F$700,Facture!E101))</f>
        <v/>
      </c>
      <c r="G101" s="41" t="str">
        <f t="shared" si="8"/>
        <v/>
      </c>
      <c r="H101" s="40" t="str">
        <f t="shared" si="9"/>
        <v/>
      </c>
      <c r="K101" s="35" t="str">
        <f t="shared" si="12"/>
        <v/>
      </c>
    </row>
    <row r="102" spans="1:11" x14ac:dyDescent="0.25">
      <c r="A102" s="40" t="str">
        <f t="shared" si="10"/>
        <v/>
      </c>
      <c r="C102" s="41" t="str">
        <f t="shared" si="7"/>
        <v/>
      </c>
      <c r="E102" s="40" t="str">
        <f t="shared" si="11"/>
        <v/>
      </c>
      <c r="F102" s="41" t="str">
        <f>IF(B102="","",SUMIFS(Commande!$M$2:$M$700,Commande!$E$2:$E$700,Facture!B102,Commande!$F$2:$F$700,Facture!E102))</f>
        <v/>
      </c>
      <c r="G102" s="41" t="str">
        <f t="shared" si="8"/>
        <v/>
      </c>
      <c r="H102" s="40" t="str">
        <f t="shared" si="9"/>
        <v/>
      </c>
      <c r="K102" s="35" t="str">
        <f t="shared" si="12"/>
        <v/>
      </c>
    </row>
    <row r="103" spans="1:11" x14ac:dyDescent="0.25">
      <c r="A103" s="40" t="str">
        <f t="shared" si="10"/>
        <v/>
      </c>
      <c r="C103" s="41" t="str">
        <f t="shared" si="7"/>
        <v/>
      </c>
      <c r="E103" s="40" t="str">
        <f t="shared" si="11"/>
        <v/>
      </c>
      <c r="F103" s="41" t="str">
        <f>IF(B103="","",SUMIFS(Commande!$M$2:$M$700,Commande!$E$2:$E$700,Facture!B103,Commande!$F$2:$F$700,Facture!E103))</f>
        <v/>
      </c>
      <c r="G103" s="41" t="str">
        <f t="shared" si="8"/>
        <v/>
      </c>
      <c r="H103" s="40" t="str">
        <f t="shared" si="9"/>
        <v/>
      </c>
      <c r="K103" s="35" t="str">
        <f t="shared" si="12"/>
        <v/>
      </c>
    </row>
    <row r="104" spans="1:11" x14ac:dyDescent="0.25">
      <c r="A104" s="40" t="str">
        <f t="shared" si="10"/>
        <v/>
      </c>
      <c r="C104" s="41" t="str">
        <f t="shared" si="7"/>
        <v/>
      </c>
      <c r="E104" s="40" t="str">
        <f t="shared" si="11"/>
        <v/>
      </c>
      <c r="F104" s="41" t="str">
        <f>IF(B104="","",SUMIFS(Commande!$M$2:$M$700,Commande!$E$2:$E$700,Facture!B104,Commande!$F$2:$F$700,Facture!E104))</f>
        <v/>
      </c>
      <c r="G104" s="41" t="str">
        <f t="shared" si="8"/>
        <v/>
      </c>
      <c r="H104" s="40" t="str">
        <f t="shared" si="9"/>
        <v/>
      </c>
      <c r="K104" s="35" t="str">
        <f t="shared" si="12"/>
        <v/>
      </c>
    </row>
    <row r="105" spans="1:11" x14ac:dyDescent="0.25">
      <c r="A105" s="40" t="str">
        <f t="shared" si="10"/>
        <v/>
      </c>
      <c r="C105" s="41" t="str">
        <f t="shared" si="7"/>
        <v/>
      </c>
      <c r="E105" s="40" t="str">
        <f t="shared" si="11"/>
        <v/>
      </c>
      <c r="F105" s="41" t="str">
        <f>IF(B105="","",SUMIFS(Commande!$M$2:$M$700,Commande!$E$2:$E$700,Facture!B105,Commande!$F$2:$F$700,Facture!E105))</f>
        <v/>
      </c>
      <c r="G105" s="41" t="str">
        <f t="shared" si="8"/>
        <v/>
      </c>
      <c r="H105" s="40" t="str">
        <f t="shared" si="9"/>
        <v/>
      </c>
      <c r="K105" s="35" t="str">
        <f t="shared" si="12"/>
        <v/>
      </c>
    </row>
    <row r="106" spans="1:11" x14ac:dyDescent="0.25">
      <c r="A106" s="40" t="str">
        <f t="shared" si="10"/>
        <v/>
      </c>
      <c r="C106" s="41" t="str">
        <f t="shared" si="7"/>
        <v/>
      </c>
      <c r="E106" s="40" t="str">
        <f t="shared" si="11"/>
        <v/>
      </c>
      <c r="F106" s="41" t="str">
        <f>IF(B106="","",SUMIFS(Commande!$M$2:$M$700,Commande!$E$2:$E$700,Facture!B106,Commande!$F$2:$F$700,Facture!E106))</f>
        <v/>
      </c>
      <c r="G106" s="41" t="str">
        <f t="shared" si="8"/>
        <v/>
      </c>
      <c r="H106" s="40" t="str">
        <f t="shared" si="9"/>
        <v/>
      </c>
      <c r="K106" s="35" t="str">
        <f t="shared" si="12"/>
        <v/>
      </c>
    </row>
    <row r="107" spans="1:11" x14ac:dyDescent="0.25">
      <c r="A107" s="40" t="str">
        <f t="shared" si="10"/>
        <v/>
      </c>
      <c r="C107" s="41" t="str">
        <f t="shared" si="7"/>
        <v/>
      </c>
      <c r="E107" s="40" t="str">
        <f t="shared" si="11"/>
        <v/>
      </c>
      <c r="F107" s="41" t="str">
        <f>IF(B107="","",SUMIFS(Commande!$M$2:$M$700,Commande!$E$2:$E$700,Facture!B107,Commande!$F$2:$F$700,Facture!E107))</f>
        <v/>
      </c>
      <c r="G107" s="41" t="str">
        <f t="shared" si="8"/>
        <v/>
      </c>
      <c r="H107" s="40" t="str">
        <f t="shared" si="9"/>
        <v/>
      </c>
      <c r="K107" s="35" t="str">
        <f t="shared" si="12"/>
        <v/>
      </c>
    </row>
    <row r="108" spans="1:11" x14ac:dyDescent="0.25">
      <c r="A108" s="40" t="str">
        <f t="shared" si="10"/>
        <v/>
      </c>
      <c r="C108" s="41" t="str">
        <f t="shared" si="7"/>
        <v/>
      </c>
      <c r="E108" s="40" t="str">
        <f t="shared" si="11"/>
        <v/>
      </c>
      <c r="F108" s="41" t="str">
        <f>IF(B108="","",SUMIFS(Commande!$M$2:$M$700,Commande!$E$2:$E$700,Facture!B108,Commande!$F$2:$F$700,Facture!E108))</f>
        <v/>
      </c>
      <c r="G108" s="41" t="str">
        <f t="shared" si="8"/>
        <v/>
      </c>
      <c r="H108" s="40" t="str">
        <f t="shared" si="9"/>
        <v/>
      </c>
      <c r="K108" s="35" t="str">
        <f t="shared" si="12"/>
        <v/>
      </c>
    </row>
    <row r="109" spans="1:11" x14ac:dyDescent="0.25">
      <c r="A109" s="40" t="str">
        <f t="shared" si="10"/>
        <v/>
      </c>
      <c r="C109" s="41" t="str">
        <f t="shared" si="7"/>
        <v/>
      </c>
      <c r="E109" s="40" t="str">
        <f t="shared" si="11"/>
        <v/>
      </c>
      <c r="F109" s="41" t="str">
        <f>IF(B109="","",SUMIFS(Commande!$M$2:$M$700,Commande!$E$2:$E$700,Facture!B109,Commande!$F$2:$F$700,Facture!E109))</f>
        <v/>
      </c>
      <c r="G109" s="41" t="str">
        <f t="shared" si="8"/>
        <v/>
      </c>
      <c r="H109" s="40" t="str">
        <f t="shared" si="9"/>
        <v/>
      </c>
      <c r="K109" s="35" t="str">
        <f t="shared" si="12"/>
        <v/>
      </c>
    </row>
    <row r="110" spans="1:11" x14ac:dyDescent="0.25">
      <c r="A110" s="40" t="str">
        <f t="shared" si="10"/>
        <v/>
      </c>
      <c r="C110" s="41" t="str">
        <f t="shared" si="7"/>
        <v/>
      </c>
      <c r="E110" s="40" t="str">
        <f t="shared" si="11"/>
        <v/>
      </c>
      <c r="F110" s="41" t="str">
        <f>IF(B110="","",SUMIFS(Commande!$M$2:$M$700,Commande!$E$2:$E$700,Facture!B110,Commande!$F$2:$F$700,Facture!E110))</f>
        <v/>
      </c>
      <c r="G110" s="41" t="str">
        <f t="shared" si="8"/>
        <v/>
      </c>
      <c r="H110" s="40" t="str">
        <f t="shared" si="9"/>
        <v/>
      </c>
      <c r="K110" s="35" t="str">
        <f t="shared" si="12"/>
        <v/>
      </c>
    </row>
    <row r="111" spans="1:11" x14ac:dyDescent="0.25">
      <c r="A111" s="40" t="str">
        <f t="shared" si="10"/>
        <v/>
      </c>
      <c r="C111" s="41" t="str">
        <f t="shared" si="7"/>
        <v/>
      </c>
      <c r="E111" s="40" t="str">
        <f t="shared" si="11"/>
        <v/>
      </c>
      <c r="F111" s="41" t="str">
        <f>IF(B111="","",SUMIFS(Commande!$M$2:$M$700,Commande!$E$2:$E$700,Facture!B111,Commande!$F$2:$F$700,Facture!E111))</f>
        <v/>
      </c>
      <c r="G111" s="41" t="str">
        <f t="shared" si="8"/>
        <v/>
      </c>
      <c r="H111" s="40" t="str">
        <f t="shared" si="9"/>
        <v/>
      </c>
      <c r="K111" s="35" t="str">
        <f t="shared" si="12"/>
        <v/>
      </c>
    </row>
    <row r="112" spans="1:11" x14ac:dyDescent="0.25">
      <c r="A112" s="40" t="str">
        <f t="shared" si="10"/>
        <v/>
      </c>
      <c r="C112" s="41" t="str">
        <f t="shared" si="7"/>
        <v/>
      </c>
      <c r="E112" s="40" t="str">
        <f t="shared" si="11"/>
        <v/>
      </c>
      <c r="F112" s="41" t="str">
        <f>IF(B112="","",SUMIFS(Commande!$M$2:$M$700,Commande!$E$2:$E$700,Facture!B112,Commande!$F$2:$F$700,Facture!E112))</f>
        <v/>
      </c>
      <c r="G112" s="41" t="str">
        <f t="shared" si="8"/>
        <v/>
      </c>
      <c r="H112" s="40" t="str">
        <f t="shared" si="9"/>
        <v/>
      </c>
      <c r="K112" s="35" t="str">
        <f t="shared" si="12"/>
        <v/>
      </c>
    </row>
    <row r="113" spans="1:11" x14ac:dyDescent="0.25">
      <c r="A113" s="40" t="str">
        <f t="shared" si="10"/>
        <v/>
      </c>
      <c r="C113" s="41" t="str">
        <f t="shared" si="7"/>
        <v/>
      </c>
      <c r="E113" s="40" t="str">
        <f t="shared" si="11"/>
        <v/>
      </c>
      <c r="F113" s="41" t="str">
        <f>IF(B113="","",SUMIFS(Commande!$M$2:$M$700,Commande!$E$2:$E$700,Facture!B113,Commande!$F$2:$F$700,Facture!E113))</f>
        <v/>
      </c>
      <c r="G113" s="41" t="str">
        <f t="shared" si="8"/>
        <v/>
      </c>
      <c r="H113" s="40" t="str">
        <f t="shared" si="9"/>
        <v/>
      </c>
      <c r="K113" s="35" t="str">
        <f t="shared" si="12"/>
        <v/>
      </c>
    </row>
    <row r="114" spans="1:11" x14ac:dyDescent="0.25">
      <c r="A114" s="40" t="str">
        <f t="shared" si="10"/>
        <v/>
      </c>
      <c r="C114" s="41" t="str">
        <f t="shared" si="7"/>
        <v/>
      </c>
      <c r="E114" s="40" t="str">
        <f t="shared" si="11"/>
        <v/>
      </c>
      <c r="F114" s="41" t="str">
        <f>IF(B114="","",SUMIFS(Commande!$M$2:$M$700,Commande!$E$2:$E$700,Facture!B114,Commande!$F$2:$F$700,Facture!E114))</f>
        <v/>
      </c>
      <c r="G114" s="41" t="str">
        <f t="shared" si="8"/>
        <v/>
      </c>
      <c r="H114" s="40" t="str">
        <f t="shared" si="9"/>
        <v/>
      </c>
      <c r="K114" s="35" t="str">
        <f t="shared" si="12"/>
        <v/>
      </c>
    </row>
    <row r="115" spans="1:11" x14ac:dyDescent="0.25">
      <c r="A115" s="40" t="str">
        <f t="shared" si="10"/>
        <v/>
      </c>
      <c r="C115" s="41" t="str">
        <f t="shared" si="7"/>
        <v/>
      </c>
      <c r="E115" s="40" t="str">
        <f t="shared" si="11"/>
        <v/>
      </c>
      <c r="F115" s="41" t="str">
        <f>IF(B115="","",SUMIFS(Commande!$M$2:$M$700,Commande!$E$2:$E$700,Facture!B115,Commande!$F$2:$F$700,Facture!E115))</f>
        <v/>
      </c>
      <c r="G115" s="41" t="str">
        <f t="shared" si="8"/>
        <v/>
      </c>
      <c r="H115" s="40" t="str">
        <f t="shared" si="9"/>
        <v/>
      </c>
      <c r="K115" s="35" t="str">
        <f t="shared" si="12"/>
        <v/>
      </c>
    </row>
    <row r="116" spans="1:11" x14ac:dyDescent="0.25">
      <c r="A116" s="40" t="str">
        <f t="shared" si="10"/>
        <v/>
      </c>
      <c r="C116" s="41" t="str">
        <f t="shared" si="7"/>
        <v/>
      </c>
      <c r="E116" s="40" t="str">
        <f t="shared" si="11"/>
        <v/>
      </c>
      <c r="F116" s="41" t="str">
        <f>IF(B116="","",SUMIFS(Commande!$M$2:$M$700,Commande!$E$2:$E$700,Facture!B116,Commande!$F$2:$F$700,Facture!E116))</f>
        <v/>
      </c>
      <c r="G116" s="41" t="str">
        <f t="shared" si="8"/>
        <v/>
      </c>
      <c r="H116" s="40" t="str">
        <f t="shared" si="9"/>
        <v/>
      </c>
      <c r="K116" s="35" t="str">
        <f t="shared" si="12"/>
        <v/>
      </c>
    </row>
    <row r="117" spans="1:11" x14ac:dyDescent="0.25">
      <c r="A117" s="40" t="str">
        <f t="shared" si="10"/>
        <v/>
      </c>
      <c r="C117" s="41" t="str">
        <f t="shared" si="7"/>
        <v/>
      </c>
      <c r="E117" s="40" t="str">
        <f t="shared" si="11"/>
        <v/>
      </c>
      <c r="F117" s="41" t="str">
        <f>IF(B117="","",SUMIFS(Commande!$M$2:$M$700,Commande!$E$2:$E$700,Facture!B117,Commande!$F$2:$F$700,Facture!E117))</f>
        <v/>
      </c>
      <c r="G117" s="41" t="str">
        <f t="shared" si="8"/>
        <v/>
      </c>
      <c r="H117" s="40" t="str">
        <f t="shared" si="9"/>
        <v/>
      </c>
      <c r="K117" s="35" t="str">
        <f t="shared" si="12"/>
        <v/>
      </c>
    </row>
    <row r="118" spans="1:11" x14ac:dyDescent="0.25">
      <c r="A118" s="40" t="str">
        <f t="shared" si="10"/>
        <v/>
      </c>
      <c r="C118" s="41" t="str">
        <f t="shared" si="7"/>
        <v/>
      </c>
      <c r="E118" s="40" t="str">
        <f t="shared" si="11"/>
        <v/>
      </c>
      <c r="F118" s="41" t="str">
        <f>IF(B118="","",SUMIFS(Commande!$M$2:$M$700,Commande!$E$2:$E$700,Facture!B118,Commande!$F$2:$F$700,Facture!E118))</f>
        <v/>
      </c>
      <c r="G118" s="41" t="str">
        <f t="shared" si="8"/>
        <v/>
      </c>
      <c r="H118" s="40" t="str">
        <f t="shared" si="9"/>
        <v/>
      </c>
      <c r="K118" s="35" t="str">
        <f t="shared" si="12"/>
        <v/>
      </c>
    </row>
    <row r="119" spans="1:11" x14ac:dyDescent="0.25">
      <c r="A119" s="40" t="str">
        <f t="shared" si="10"/>
        <v/>
      </c>
      <c r="C119" s="41" t="str">
        <f t="shared" si="7"/>
        <v/>
      </c>
      <c r="E119" s="40" t="str">
        <f t="shared" si="11"/>
        <v/>
      </c>
      <c r="F119" s="41" t="str">
        <f>IF(B119="","",SUMIFS(Commande!$M$2:$M$700,Commande!$E$2:$E$700,Facture!B119,Commande!$F$2:$F$700,Facture!E119))</f>
        <v/>
      </c>
      <c r="G119" s="41" t="str">
        <f t="shared" si="8"/>
        <v/>
      </c>
      <c r="H119" s="40" t="str">
        <f t="shared" si="9"/>
        <v/>
      </c>
      <c r="K119" s="35" t="str">
        <f t="shared" si="12"/>
        <v/>
      </c>
    </row>
    <row r="120" spans="1:11" x14ac:dyDescent="0.25">
      <c r="A120" s="40" t="str">
        <f t="shared" si="10"/>
        <v/>
      </c>
      <c r="C120" s="41" t="str">
        <f t="shared" si="7"/>
        <v/>
      </c>
      <c r="E120" s="40" t="str">
        <f t="shared" si="11"/>
        <v/>
      </c>
      <c r="F120" s="41" t="str">
        <f>IF(B120="","",SUMIFS(Commande!$M$2:$M$700,Commande!$E$2:$E$700,Facture!B120,Commande!$F$2:$F$700,Facture!E120))</f>
        <v/>
      </c>
      <c r="G120" s="41" t="str">
        <f t="shared" si="8"/>
        <v/>
      </c>
      <c r="H120" s="40" t="str">
        <f t="shared" si="9"/>
        <v/>
      </c>
      <c r="K120" s="35" t="str">
        <f t="shared" si="12"/>
        <v/>
      </c>
    </row>
    <row r="121" spans="1:11" x14ac:dyDescent="0.25">
      <c r="A121" s="40" t="str">
        <f t="shared" si="10"/>
        <v/>
      </c>
      <c r="C121" s="41" t="str">
        <f t="shared" si="7"/>
        <v/>
      </c>
      <c r="E121" s="40" t="str">
        <f t="shared" si="11"/>
        <v/>
      </c>
      <c r="F121" s="41" t="str">
        <f>IF(B121="","",SUMIFS(Commande!$M$2:$M$700,Commande!$E$2:$E$700,Facture!B121,Commande!$F$2:$F$700,Facture!E121))</f>
        <v/>
      </c>
      <c r="G121" s="41" t="str">
        <f t="shared" si="8"/>
        <v/>
      </c>
      <c r="H121" s="40" t="str">
        <f t="shared" si="9"/>
        <v/>
      </c>
      <c r="K121" s="35" t="str">
        <f t="shared" si="12"/>
        <v/>
      </c>
    </row>
    <row r="122" spans="1:11" x14ac:dyDescent="0.25">
      <c r="A122" s="40" t="str">
        <f t="shared" si="10"/>
        <v/>
      </c>
      <c r="C122" s="41" t="str">
        <f t="shared" si="7"/>
        <v/>
      </c>
      <c r="E122" s="40" t="str">
        <f t="shared" si="11"/>
        <v/>
      </c>
      <c r="F122" s="41" t="str">
        <f>IF(B122="","",SUMIFS(Commande!$M$2:$M$700,Commande!$E$2:$E$700,Facture!B122,Commande!$F$2:$F$700,Facture!E122))</f>
        <v/>
      </c>
      <c r="G122" s="41" t="str">
        <f t="shared" si="8"/>
        <v/>
      </c>
      <c r="H122" s="40" t="str">
        <f t="shared" si="9"/>
        <v/>
      </c>
      <c r="K122" s="35" t="str">
        <f t="shared" si="12"/>
        <v/>
      </c>
    </row>
    <row r="123" spans="1:11" x14ac:dyDescent="0.25">
      <c r="A123" s="40" t="str">
        <f t="shared" si="10"/>
        <v/>
      </c>
      <c r="C123" s="41" t="str">
        <f t="shared" si="7"/>
        <v/>
      </c>
      <c r="E123" s="40" t="str">
        <f t="shared" si="11"/>
        <v/>
      </c>
      <c r="F123" s="41" t="str">
        <f>IF(B123="","",SUMIFS(Commande!$M$2:$M$700,Commande!$E$2:$E$700,Facture!B123,Commande!$F$2:$F$700,Facture!E123))</f>
        <v/>
      </c>
      <c r="G123" s="41" t="str">
        <f t="shared" si="8"/>
        <v/>
      </c>
      <c r="H123" s="40" t="str">
        <f t="shared" si="9"/>
        <v/>
      </c>
      <c r="K123" s="35" t="str">
        <f t="shared" si="12"/>
        <v/>
      </c>
    </row>
    <row r="124" spans="1:11" x14ac:dyDescent="0.25">
      <c r="A124" s="40" t="str">
        <f t="shared" si="10"/>
        <v/>
      </c>
      <c r="C124" s="41" t="str">
        <f t="shared" si="7"/>
        <v/>
      </c>
      <c r="E124" s="40" t="str">
        <f t="shared" si="11"/>
        <v/>
      </c>
      <c r="F124" s="41" t="str">
        <f>IF(B124="","",SUMIFS(Commande!$M$2:$M$700,Commande!$E$2:$E$700,Facture!B124,Commande!$F$2:$F$700,Facture!E124))</f>
        <v/>
      </c>
      <c r="G124" s="41" t="str">
        <f t="shared" si="8"/>
        <v/>
      </c>
      <c r="H124" s="40" t="str">
        <f t="shared" si="9"/>
        <v/>
      </c>
      <c r="K124" s="35" t="str">
        <f t="shared" si="12"/>
        <v/>
      </c>
    </row>
    <row r="125" spans="1:11" x14ac:dyDescent="0.25">
      <c r="A125" s="40" t="str">
        <f t="shared" si="10"/>
        <v/>
      </c>
      <c r="C125" s="41" t="str">
        <f t="shared" si="7"/>
        <v/>
      </c>
      <c r="E125" s="40" t="str">
        <f t="shared" si="11"/>
        <v/>
      </c>
      <c r="F125" s="41" t="str">
        <f>IF(B125="","",SUMIFS(Commande!$M$2:$M$700,Commande!$E$2:$E$700,Facture!B125,Commande!$F$2:$F$700,Facture!E125))</f>
        <v/>
      </c>
      <c r="G125" s="41" t="str">
        <f t="shared" si="8"/>
        <v/>
      </c>
      <c r="H125" s="40" t="str">
        <f t="shared" si="9"/>
        <v/>
      </c>
      <c r="K125" s="35" t="str">
        <f t="shared" si="12"/>
        <v/>
      </c>
    </row>
    <row r="126" spans="1:11" x14ac:dyDescent="0.25">
      <c r="A126" s="40" t="str">
        <f t="shared" si="10"/>
        <v/>
      </c>
      <c r="C126" s="41" t="str">
        <f t="shared" si="7"/>
        <v/>
      </c>
      <c r="E126" s="40" t="str">
        <f t="shared" si="11"/>
        <v/>
      </c>
      <c r="F126" s="41" t="str">
        <f>IF(B126="","",SUMIFS(Commande!$M$2:$M$700,Commande!$E$2:$E$700,Facture!B126,Commande!$F$2:$F$700,Facture!E126))</f>
        <v/>
      </c>
      <c r="G126" s="41" t="str">
        <f t="shared" si="8"/>
        <v/>
      </c>
      <c r="H126" s="40" t="str">
        <f t="shared" si="9"/>
        <v/>
      </c>
      <c r="K126" s="35" t="str">
        <f t="shared" si="12"/>
        <v/>
      </c>
    </row>
    <row r="127" spans="1:11" x14ac:dyDescent="0.25">
      <c r="A127" s="40" t="str">
        <f t="shared" si="10"/>
        <v/>
      </c>
      <c r="C127" s="41" t="str">
        <f t="shared" si="7"/>
        <v/>
      </c>
      <c r="E127" s="40" t="str">
        <f t="shared" si="11"/>
        <v/>
      </c>
      <c r="F127" s="41" t="str">
        <f>IF(B127="","",SUMIFS(Commande!$M$2:$M$700,Commande!$E$2:$E$700,Facture!B127,Commande!$F$2:$F$700,Facture!E127))</f>
        <v/>
      </c>
      <c r="G127" s="41" t="str">
        <f t="shared" si="8"/>
        <v/>
      </c>
      <c r="H127" s="40" t="str">
        <f t="shared" si="9"/>
        <v/>
      </c>
      <c r="K127" s="35" t="str">
        <f t="shared" si="12"/>
        <v/>
      </c>
    </row>
    <row r="128" spans="1:11" x14ac:dyDescent="0.25">
      <c r="A128" s="40" t="str">
        <f t="shared" si="10"/>
        <v/>
      </c>
      <c r="C128" s="41" t="str">
        <f t="shared" si="7"/>
        <v/>
      </c>
      <c r="E128" s="40" t="str">
        <f t="shared" si="11"/>
        <v/>
      </c>
      <c r="F128" s="41" t="str">
        <f>IF(B128="","",SUMIFS(Commande!$M$2:$M$700,Commande!$E$2:$E$700,Facture!B128,Commande!$F$2:$F$700,Facture!E128))</f>
        <v/>
      </c>
      <c r="G128" s="41" t="str">
        <f t="shared" si="8"/>
        <v/>
      </c>
      <c r="H128" s="40" t="str">
        <f t="shared" si="9"/>
        <v/>
      </c>
      <c r="K128" s="35" t="str">
        <f t="shared" si="12"/>
        <v/>
      </c>
    </row>
    <row r="129" spans="1:11" x14ac:dyDescent="0.25">
      <c r="A129" s="40" t="str">
        <f t="shared" si="10"/>
        <v/>
      </c>
      <c r="C129" s="41" t="str">
        <f t="shared" si="7"/>
        <v/>
      </c>
      <c r="E129" s="40" t="str">
        <f t="shared" si="11"/>
        <v/>
      </c>
      <c r="F129" s="41" t="str">
        <f>IF(B129="","",SUMIFS(Commande!$M$2:$M$700,Commande!$E$2:$E$700,Facture!B129,Commande!$F$2:$F$700,Facture!E129))</f>
        <v/>
      </c>
      <c r="G129" s="41" t="str">
        <f t="shared" si="8"/>
        <v/>
      </c>
      <c r="H129" s="40" t="str">
        <f t="shared" si="9"/>
        <v/>
      </c>
      <c r="K129" s="35" t="str">
        <f t="shared" si="12"/>
        <v/>
      </c>
    </row>
    <row r="130" spans="1:11" x14ac:dyDescent="0.25">
      <c r="A130" s="40" t="str">
        <f t="shared" si="10"/>
        <v/>
      </c>
      <c r="C130" s="41" t="str">
        <f t="shared" si="7"/>
        <v/>
      </c>
      <c r="E130" s="40" t="str">
        <f t="shared" si="11"/>
        <v/>
      </c>
      <c r="F130" s="41" t="str">
        <f>IF(B130="","",SUMIFS(Commande!$M$2:$M$700,Commande!$E$2:$E$700,Facture!B130,Commande!$F$2:$F$700,Facture!E130))</f>
        <v/>
      </c>
      <c r="G130" s="41" t="str">
        <f t="shared" si="8"/>
        <v/>
      </c>
      <c r="H130" s="40" t="str">
        <f t="shared" si="9"/>
        <v/>
      </c>
      <c r="K130" s="35" t="str">
        <f t="shared" si="12"/>
        <v/>
      </c>
    </row>
    <row r="131" spans="1:11" x14ac:dyDescent="0.25">
      <c r="A131" s="40" t="str">
        <f t="shared" si="10"/>
        <v/>
      </c>
      <c r="C131" s="41" t="str">
        <f t="shared" si="7"/>
        <v/>
      </c>
      <c r="E131" s="40" t="str">
        <f t="shared" si="11"/>
        <v/>
      </c>
      <c r="F131" s="41" t="str">
        <f>IF(B131="","",SUMIFS(Commande!$M$2:$M$700,Commande!$E$2:$E$700,Facture!B131,Commande!$F$2:$F$700,Facture!E131))</f>
        <v/>
      </c>
      <c r="G131" s="41" t="str">
        <f t="shared" si="8"/>
        <v/>
      </c>
      <c r="H131" s="40" t="str">
        <f t="shared" si="9"/>
        <v/>
      </c>
      <c r="K131" s="35" t="str">
        <f t="shared" si="12"/>
        <v/>
      </c>
    </row>
    <row r="132" spans="1:11" x14ac:dyDescent="0.25">
      <c r="A132" s="40" t="str">
        <f t="shared" si="10"/>
        <v/>
      </c>
      <c r="C132" s="41" t="str">
        <f t="shared" ref="C132:C195" si="13">IF(D132="","",VALUE(D132))</f>
        <v/>
      </c>
      <c r="E132" s="40" t="str">
        <f t="shared" si="11"/>
        <v/>
      </c>
      <c r="F132" s="41" t="str">
        <f>IF(B132="","",SUMIFS(Commande!$M$2:$M$700,Commande!$E$2:$E$700,Facture!B132,Commande!$F$2:$F$700,Facture!E132))</f>
        <v/>
      </c>
      <c r="G132" s="41" t="str">
        <f t="shared" ref="G132:G195" si="14">IF(B132="","",C132-F132)</f>
        <v/>
      </c>
      <c r="H132" s="40" t="str">
        <f t="shared" ref="H132:H195" si="15">IF(B132="","",IF(C132=D132,"oui","non"))</f>
        <v/>
      </c>
      <c r="K132" s="35" t="str">
        <f t="shared" si="12"/>
        <v/>
      </c>
    </row>
    <row r="133" spans="1:11" x14ac:dyDescent="0.25">
      <c r="A133" s="40" t="str">
        <f t="shared" ref="A133:A196" si="16">IF(B133&gt;"",A132+1,"")</f>
        <v/>
      </c>
      <c r="C133" s="41" t="str">
        <f t="shared" si="13"/>
        <v/>
      </c>
      <c r="E133" s="40" t="str">
        <f t="shared" ref="E133:E196" si="17">LEFT(B133,3)&amp;A133</f>
        <v/>
      </c>
      <c r="F133" s="41" t="str">
        <f>IF(B133="","",SUMIFS(Commande!$M$2:$M$700,Commande!$E$2:$E$700,Facture!B133,Commande!$F$2:$F$700,Facture!E133))</f>
        <v/>
      </c>
      <c r="G133" s="41" t="str">
        <f t="shared" si="14"/>
        <v/>
      </c>
      <c r="H133" s="40" t="str">
        <f t="shared" si="15"/>
        <v/>
      </c>
      <c r="K133" s="35" t="str">
        <f t="shared" ref="K133:K196" si="18">L133&amp;O133</f>
        <v/>
      </c>
    </row>
    <row r="134" spans="1:11" x14ac:dyDescent="0.25">
      <c r="A134" s="40" t="str">
        <f t="shared" si="16"/>
        <v/>
      </c>
      <c r="C134" s="41" t="str">
        <f t="shared" si="13"/>
        <v/>
      </c>
      <c r="E134" s="40" t="str">
        <f t="shared" si="17"/>
        <v/>
      </c>
      <c r="F134" s="41" t="str">
        <f>IF(B134="","",SUMIFS(Commande!$M$2:$M$700,Commande!$E$2:$E$700,Facture!B134,Commande!$F$2:$F$700,Facture!E134))</f>
        <v/>
      </c>
      <c r="G134" s="41" t="str">
        <f t="shared" si="14"/>
        <v/>
      </c>
      <c r="H134" s="40" t="str">
        <f t="shared" si="15"/>
        <v/>
      </c>
      <c r="K134" s="35" t="str">
        <f t="shared" si="18"/>
        <v/>
      </c>
    </row>
    <row r="135" spans="1:11" x14ac:dyDescent="0.25">
      <c r="A135" s="40" t="str">
        <f t="shared" si="16"/>
        <v/>
      </c>
      <c r="C135" s="41" t="str">
        <f t="shared" si="13"/>
        <v/>
      </c>
      <c r="E135" s="40" t="str">
        <f t="shared" si="17"/>
        <v/>
      </c>
      <c r="F135" s="41" t="str">
        <f>IF(B135="","",SUMIFS(Commande!$M$2:$M$700,Commande!$E$2:$E$700,Facture!B135,Commande!$F$2:$F$700,Facture!E135))</f>
        <v/>
      </c>
      <c r="G135" s="41" t="str">
        <f t="shared" si="14"/>
        <v/>
      </c>
      <c r="H135" s="40" t="str">
        <f t="shared" si="15"/>
        <v/>
      </c>
      <c r="K135" s="35" t="str">
        <f t="shared" si="18"/>
        <v/>
      </c>
    </row>
    <row r="136" spans="1:11" x14ac:dyDescent="0.25">
      <c r="A136" s="40" t="str">
        <f t="shared" si="16"/>
        <v/>
      </c>
      <c r="C136" s="41" t="str">
        <f t="shared" si="13"/>
        <v/>
      </c>
      <c r="E136" s="40" t="str">
        <f t="shared" si="17"/>
        <v/>
      </c>
      <c r="F136" s="41" t="str">
        <f>IF(B136="","",SUMIFS(Commande!$M$2:$M$700,Commande!$E$2:$E$700,Facture!B136,Commande!$F$2:$F$700,Facture!E136))</f>
        <v/>
      </c>
      <c r="G136" s="41" t="str">
        <f t="shared" si="14"/>
        <v/>
      </c>
      <c r="H136" s="40" t="str">
        <f t="shared" si="15"/>
        <v/>
      </c>
      <c r="K136" s="35" t="str">
        <f t="shared" si="18"/>
        <v/>
      </c>
    </row>
    <row r="137" spans="1:11" x14ac:dyDescent="0.25">
      <c r="A137" s="40" t="str">
        <f t="shared" si="16"/>
        <v/>
      </c>
      <c r="C137" s="41" t="str">
        <f t="shared" si="13"/>
        <v/>
      </c>
      <c r="E137" s="40" t="str">
        <f t="shared" si="17"/>
        <v/>
      </c>
      <c r="F137" s="41" t="str">
        <f>IF(B137="","",SUMIFS(Commande!$M$2:$M$700,Commande!$E$2:$E$700,Facture!B137,Commande!$F$2:$F$700,Facture!E137))</f>
        <v/>
      </c>
      <c r="G137" s="41" t="str">
        <f t="shared" si="14"/>
        <v/>
      </c>
      <c r="H137" s="40" t="str">
        <f t="shared" si="15"/>
        <v/>
      </c>
      <c r="K137" s="35" t="str">
        <f t="shared" si="18"/>
        <v/>
      </c>
    </row>
    <row r="138" spans="1:11" x14ac:dyDescent="0.25">
      <c r="A138" s="40" t="str">
        <f t="shared" si="16"/>
        <v/>
      </c>
      <c r="C138" s="41" t="str">
        <f t="shared" si="13"/>
        <v/>
      </c>
      <c r="E138" s="40" t="str">
        <f t="shared" si="17"/>
        <v/>
      </c>
      <c r="F138" s="41" t="str">
        <f>IF(B138="","",SUMIFS(Commande!$M$2:$M$700,Commande!$E$2:$E$700,Facture!B138,Commande!$F$2:$F$700,Facture!E138))</f>
        <v/>
      </c>
      <c r="G138" s="41" t="str">
        <f t="shared" si="14"/>
        <v/>
      </c>
      <c r="H138" s="40" t="str">
        <f t="shared" si="15"/>
        <v/>
      </c>
      <c r="K138" s="35" t="str">
        <f t="shared" si="18"/>
        <v/>
      </c>
    </row>
    <row r="139" spans="1:11" x14ac:dyDescent="0.25">
      <c r="A139" s="40" t="str">
        <f t="shared" si="16"/>
        <v/>
      </c>
      <c r="C139" s="41" t="str">
        <f t="shared" si="13"/>
        <v/>
      </c>
      <c r="E139" s="40" t="str">
        <f t="shared" si="17"/>
        <v/>
      </c>
      <c r="F139" s="41" t="str">
        <f>IF(B139="","",SUMIFS(Commande!$M$2:$M$700,Commande!$E$2:$E$700,Facture!B139,Commande!$F$2:$F$700,Facture!E139))</f>
        <v/>
      </c>
      <c r="G139" s="41" t="str">
        <f t="shared" si="14"/>
        <v/>
      </c>
      <c r="H139" s="40" t="str">
        <f t="shared" si="15"/>
        <v/>
      </c>
      <c r="K139" s="35" t="str">
        <f t="shared" si="18"/>
        <v/>
      </c>
    </row>
    <row r="140" spans="1:11" x14ac:dyDescent="0.25">
      <c r="A140" s="40" t="str">
        <f t="shared" si="16"/>
        <v/>
      </c>
      <c r="C140" s="41" t="str">
        <f t="shared" si="13"/>
        <v/>
      </c>
      <c r="E140" s="40" t="str">
        <f t="shared" si="17"/>
        <v/>
      </c>
      <c r="F140" s="41" t="str">
        <f>IF(B140="","",SUMIFS(Commande!$M$2:$M$700,Commande!$E$2:$E$700,Facture!B140,Commande!$F$2:$F$700,Facture!E140))</f>
        <v/>
      </c>
      <c r="G140" s="41" t="str">
        <f t="shared" si="14"/>
        <v/>
      </c>
      <c r="H140" s="40" t="str">
        <f t="shared" si="15"/>
        <v/>
      </c>
      <c r="K140" s="35" t="str">
        <f t="shared" si="18"/>
        <v/>
      </c>
    </row>
    <row r="141" spans="1:11" x14ac:dyDescent="0.25">
      <c r="A141" s="40" t="str">
        <f t="shared" si="16"/>
        <v/>
      </c>
      <c r="C141" s="41" t="str">
        <f t="shared" si="13"/>
        <v/>
      </c>
      <c r="E141" s="40" t="str">
        <f t="shared" si="17"/>
        <v/>
      </c>
      <c r="F141" s="41" t="str">
        <f>IF(B141="","",SUMIFS(Commande!$M$2:$M$700,Commande!$E$2:$E$700,Facture!B141,Commande!$F$2:$F$700,Facture!E141))</f>
        <v/>
      </c>
      <c r="G141" s="41" t="str">
        <f t="shared" si="14"/>
        <v/>
      </c>
      <c r="H141" s="40" t="str">
        <f t="shared" si="15"/>
        <v/>
      </c>
      <c r="K141" s="35" t="str">
        <f t="shared" si="18"/>
        <v/>
      </c>
    </row>
    <row r="142" spans="1:11" x14ac:dyDescent="0.25">
      <c r="A142" s="40" t="str">
        <f t="shared" si="16"/>
        <v/>
      </c>
      <c r="C142" s="41" t="str">
        <f t="shared" si="13"/>
        <v/>
      </c>
      <c r="E142" s="40" t="str">
        <f t="shared" si="17"/>
        <v/>
      </c>
      <c r="F142" s="41" t="str">
        <f>IF(B142="","",SUMIFS(Commande!$M$2:$M$700,Commande!$E$2:$E$700,Facture!B142,Commande!$F$2:$F$700,Facture!E142))</f>
        <v/>
      </c>
      <c r="G142" s="41" t="str">
        <f t="shared" si="14"/>
        <v/>
      </c>
      <c r="H142" s="40" t="str">
        <f t="shared" si="15"/>
        <v/>
      </c>
      <c r="K142" s="35" t="str">
        <f t="shared" si="18"/>
        <v/>
      </c>
    </row>
    <row r="143" spans="1:11" x14ac:dyDescent="0.25">
      <c r="A143" s="40" t="str">
        <f t="shared" si="16"/>
        <v/>
      </c>
      <c r="C143" s="41" t="str">
        <f t="shared" si="13"/>
        <v/>
      </c>
      <c r="E143" s="40" t="str">
        <f t="shared" si="17"/>
        <v/>
      </c>
      <c r="F143" s="41" t="str">
        <f>IF(B143="","",SUMIFS(Commande!$M$2:$M$700,Commande!$E$2:$E$700,Facture!B143,Commande!$F$2:$F$700,Facture!E143))</f>
        <v/>
      </c>
      <c r="G143" s="41" t="str">
        <f t="shared" si="14"/>
        <v/>
      </c>
      <c r="H143" s="40" t="str">
        <f t="shared" si="15"/>
        <v/>
      </c>
      <c r="K143" s="35" t="str">
        <f t="shared" si="18"/>
        <v/>
      </c>
    </row>
    <row r="144" spans="1:11" x14ac:dyDescent="0.25">
      <c r="A144" s="40" t="str">
        <f t="shared" si="16"/>
        <v/>
      </c>
      <c r="C144" s="41" t="str">
        <f t="shared" si="13"/>
        <v/>
      </c>
      <c r="E144" s="40" t="str">
        <f t="shared" si="17"/>
        <v/>
      </c>
      <c r="F144" s="41" t="str">
        <f>IF(B144="","",SUMIFS(Commande!$M$2:$M$700,Commande!$E$2:$E$700,Facture!B144,Commande!$F$2:$F$700,Facture!E144))</f>
        <v/>
      </c>
      <c r="G144" s="41" t="str">
        <f t="shared" si="14"/>
        <v/>
      </c>
      <c r="H144" s="40" t="str">
        <f t="shared" si="15"/>
        <v/>
      </c>
      <c r="K144" s="35" t="str">
        <f t="shared" si="18"/>
        <v/>
      </c>
    </row>
    <row r="145" spans="1:11" x14ac:dyDescent="0.25">
      <c r="A145" s="40" t="str">
        <f t="shared" si="16"/>
        <v/>
      </c>
      <c r="C145" s="41" t="str">
        <f t="shared" si="13"/>
        <v/>
      </c>
      <c r="E145" s="40" t="str">
        <f t="shared" si="17"/>
        <v/>
      </c>
      <c r="F145" s="41" t="str">
        <f>IF(B145="","",SUMIFS(Commande!$M$2:$M$700,Commande!$E$2:$E$700,Facture!B145,Commande!$F$2:$F$700,Facture!E145))</f>
        <v/>
      </c>
      <c r="G145" s="41" t="str">
        <f t="shared" si="14"/>
        <v/>
      </c>
      <c r="H145" s="40" t="str">
        <f t="shared" si="15"/>
        <v/>
      </c>
      <c r="K145" s="35" t="str">
        <f t="shared" si="18"/>
        <v/>
      </c>
    </row>
    <row r="146" spans="1:11" x14ac:dyDescent="0.25">
      <c r="A146" s="40" t="str">
        <f t="shared" si="16"/>
        <v/>
      </c>
      <c r="C146" s="41" t="str">
        <f t="shared" si="13"/>
        <v/>
      </c>
      <c r="E146" s="40" t="str">
        <f t="shared" si="17"/>
        <v/>
      </c>
      <c r="F146" s="41" t="str">
        <f>IF(B146="","",SUMIFS(Commande!$M$2:$M$700,Commande!$E$2:$E$700,Facture!B146,Commande!$F$2:$F$700,Facture!E146))</f>
        <v/>
      </c>
      <c r="G146" s="41" t="str">
        <f t="shared" si="14"/>
        <v/>
      </c>
      <c r="H146" s="40" t="str">
        <f t="shared" si="15"/>
        <v/>
      </c>
      <c r="K146" s="35" t="str">
        <f t="shared" si="18"/>
        <v/>
      </c>
    </row>
    <row r="147" spans="1:11" x14ac:dyDescent="0.25">
      <c r="A147" s="40" t="str">
        <f t="shared" si="16"/>
        <v/>
      </c>
      <c r="C147" s="41" t="str">
        <f t="shared" si="13"/>
        <v/>
      </c>
      <c r="E147" s="40" t="str">
        <f t="shared" si="17"/>
        <v/>
      </c>
      <c r="F147" s="41" t="str">
        <f>IF(B147="","",SUMIFS(Commande!$M$2:$M$700,Commande!$E$2:$E$700,Facture!B147,Commande!$F$2:$F$700,Facture!E147))</f>
        <v/>
      </c>
      <c r="G147" s="41" t="str">
        <f t="shared" si="14"/>
        <v/>
      </c>
      <c r="H147" s="40" t="str">
        <f t="shared" si="15"/>
        <v/>
      </c>
      <c r="K147" s="35" t="str">
        <f t="shared" si="18"/>
        <v/>
      </c>
    </row>
    <row r="148" spans="1:11" x14ac:dyDescent="0.25">
      <c r="A148" s="40" t="str">
        <f t="shared" si="16"/>
        <v/>
      </c>
      <c r="C148" s="41" t="str">
        <f t="shared" si="13"/>
        <v/>
      </c>
      <c r="E148" s="40" t="str">
        <f t="shared" si="17"/>
        <v/>
      </c>
      <c r="F148" s="41" t="str">
        <f>IF(B148="","",SUMIFS(Commande!$M$2:$M$700,Commande!$E$2:$E$700,Facture!B148,Commande!$F$2:$F$700,Facture!E148))</f>
        <v/>
      </c>
      <c r="G148" s="41" t="str">
        <f t="shared" si="14"/>
        <v/>
      </c>
      <c r="H148" s="40" t="str">
        <f t="shared" si="15"/>
        <v/>
      </c>
      <c r="K148" s="35" t="str">
        <f t="shared" si="18"/>
        <v/>
      </c>
    </row>
    <row r="149" spans="1:11" x14ac:dyDescent="0.25">
      <c r="A149" s="40" t="str">
        <f t="shared" si="16"/>
        <v/>
      </c>
      <c r="C149" s="41" t="str">
        <f t="shared" si="13"/>
        <v/>
      </c>
      <c r="E149" s="40" t="str">
        <f t="shared" si="17"/>
        <v/>
      </c>
      <c r="F149" s="41" t="str">
        <f>IF(B149="","",SUMIFS(Commande!$M$2:$M$700,Commande!$E$2:$E$700,Facture!B149,Commande!$F$2:$F$700,Facture!E149))</f>
        <v/>
      </c>
      <c r="G149" s="41" t="str">
        <f t="shared" si="14"/>
        <v/>
      </c>
      <c r="H149" s="40" t="str">
        <f t="shared" si="15"/>
        <v/>
      </c>
      <c r="K149" s="35" t="str">
        <f t="shared" si="18"/>
        <v/>
      </c>
    </row>
    <row r="150" spans="1:11" x14ac:dyDescent="0.25">
      <c r="A150" s="40" t="str">
        <f t="shared" si="16"/>
        <v/>
      </c>
      <c r="C150" s="41" t="str">
        <f t="shared" si="13"/>
        <v/>
      </c>
      <c r="E150" s="40" t="str">
        <f t="shared" si="17"/>
        <v/>
      </c>
      <c r="F150" s="41" t="str">
        <f>IF(B150="","",SUMIFS(Commande!$M$2:$M$700,Commande!$E$2:$E$700,Facture!B150,Commande!$F$2:$F$700,Facture!E150))</f>
        <v/>
      </c>
      <c r="G150" s="41" t="str">
        <f t="shared" si="14"/>
        <v/>
      </c>
      <c r="H150" s="40" t="str">
        <f t="shared" si="15"/>
        <v/>
      </c>
      <c r="K150" s="35" t="str">
        <f t="shared" si="18"/>
        <v/>
      </c>
    </row>
    <row r="151" spans="1:11" x14ac:dyDescent="0.25">
      <c r="A151" s="40" t="str">
        <f t="shared" si="16"/>
        <v/>
      </c>
      <c r="C151" s="41" t="str">
        <f t="shared" si="13"/>
        <v/>
      </c>
      <c r="E151" s="40" t="str">
        <f t="shared" si="17"/>
        <v/>
      </c>
      <c r="F151" s="41" t="str">
        <f>IF(B151="","",SUMIFS(Commande!$M$2:$M$700,Commande!$E$2:$E$700,Facture!B151,Commande!$F$2:$F$700,Facture!E151))</f>
        <v/>
      </c>
      <c r="G151" s="41" t="str">
        <f t="shared" si="14"/>
        <v/>
      </c>
      <c r="H151" s="40" t="str">
        <f t="shared" si="15"/>
        <v/>
      </c>
      <c r="K151" s="35" t="str">
        <f t="shared" si="18"/>
        <v/>
      </c>
    </row>
    <row r="152" spans="1:11" x14ac:dyDescent="0.25">
      <c r="A152" s="40" t="str">
        <f t="shared" si="16"/>
        <v/>
      </c>
      <c r="C152" s="41" t="str">
        <f t="shared" si="13"/>
        <v/>
      </c>
      <c r="E152" s="40" t="str">
        <f t="shared" si="17"/>
        <v/>
      </c>
      <c r="F152" s="41" t="str">
        <f>IF(B152="","",SUMIFS(Commande!$M$2:$M$700,Commande!$E$2:$E$700,Facture!B152,Commande!$F$2:$F$700,Facture!E152))</f>
        <v/>
      </c>
      <c r="G152" s="41" t="str">
        <f t="shared" si="14"/>
        <v/>
      </c>
      <c r="H152" s="40" t="str">
        <f t="shared" si="15"/>
        <v/>
      </c>
      <c r="K152" s="35" t="str">
        <f t="shared" si="18"/>
        <v/>
      </c>
    </row>
    <row r="153" spans="1:11" x14ac:dyDescent="0.25">
      <c r="A153" s="40" t="str">
        <f t="shared" si="16"/>
        <v/>
      </c>
      <c r="C153" s="41" t="str">
        <f t="shared" si="13"/>
        <v/>
      </c>
      <c r="E153" s="40" t="str">
        <f t="shared" si="17"/>
        <v/>
      </c>
      <c r="F153" s="41" t="str">
        <f>IF(B153="","",SUMIFS(Commande!$M$2:$M$700,Commande!$E$2:$E$700,Facture!B153,Commande!$F$2:$F$700,Facture!E153))</f>
        <v/>
      </c>
      <c r="G153" s="41" t="str">
        <f t="shared" si="14"/>
        <v/>
      </c>
      <c r="H153" s="40" t="str">
        <f t="shared" si="15"/>
        <v/>
      </c>
      <c r="K153" s="35" t="str">
        <f t="shared" si="18"/>
        <v/>
      </c>
    </row>
    <row r="154" spans="1:11" x14ac:dyDescent="0.25">
      <c r="A154" s="40" t="str">
        <f t="shared" si="16"/>
        <v/>
      </c>
      <c r="C154" s="41" t="str">
        <f t="shared" si="13"/>
        <v/>
      </c>
      <c r="E154" s="40" t="str">
        <f t="shared" si="17"/>
        <v/>
      </c>
      <c r="F154" s="41" t="str">
        <f>IF(B154="","",SUMIFS(Commande!$M$2:$M$700,Commande!$E$2:$E$700,Facture!B154,Commande!$F$2:$F$700,Facture!E154))</f>
        <v/>
      </c>
      <c r="G154" s="41" t="str">
        <f t="shared" si="14"/>
        <v/>
      </c>
      <c r="H154" s="40" t="str">
        <f t="shared" si="15"/>
        <v/>
      </c>
      <c r="K154" s="35" t="str">
        <f t="shared" si="18"/>
        <v/>
      </c>
    </row>
    <row r="155" spans="1:11" x14ac:dyDescent="0.25">
      <c r="A155" s="40" t="str">
        <f t="shared" si="16"/>
        <v/>
      </c>
      <c r="C155" s="41" t="str">
        <f t="shared" si="13"/>
        <v/>
      </c>
      <c r="E155" s="40" t="str">
        <f t="shared" si="17"/>
        <v/>
      </c>
      <c r="F155" s="41" t="str">
        <f>IF(B155="","",SUMIFS(Commande!$M$2:$M$700,Commande!$E$2:$E$700,Facture!B155,Commande!$F$2:$F$700,Facture!E155))</f>
        <v/>
      </c>
      <c r="G155" s="41" t="str">
        <f t="shared" si="14"/>
        <v/>
      </c>
      <c r="H155" s="40" t="str">
        <f t="shared" si="15"/>
        <v/>
      </c>
      <c r="K155" s="35" t="str">
        <f t="shared" si="18"/>
        <v/>
      </c>
    </row>
    <row r="156" spans="1:11" x14ac:dyDescent="0.25">
      <c r="A156" s="40" t="str">
        <f t="shared" si="16"/>
        <v/>
      </c>
      <c r="C156" s="41" t="str">
        <f t="shared" si="13"/>
        <v/>
      </c>
      <c r="E156" s="40" t="str">
        <f t="shared" si="17"/>
        <v/>
      </c>
      <c r="F156" s="41" t="str">
        <f>IF(B156="","",SUMIFS(Commande!$M$2:$M$700,Commande!$E$2:$E$700,Facture!B156,Commande!$F$2:$F$700,Facture!E156))</f>
        <v/>
      </c>
      <c r="G156" s="41" t="str">
        <f t="shared" si="14"/>
        <v/>
      </c>
      <c r="H156" s="40" t="str">
        <f t="shared" si="15"/>
        <v/>
      </c>
      <c r="K156" s="35" t="str">
        <f t="shared" si="18"/>
        <v/>
      </c>
    </row>
    <row r="157" spans="1:11" x14ac:dyDescent="0.25">
      <c r="A157" s="40" t="str">
        <f t="shared" si="16"/>
        <v/>
      </c>
      <c r="C157" s="41" t="str">
        <f t="shared" si="13"/>
        <v/>
      </c>
      <c r="E157" s="40" t="str">
        <f t="shared" si="17"/>
        <v/>
      </c>
      <c r="F157" s="41" t="str">
        <f>IF(B157="","",SUMIFS(Commande!$M$2:$M$700,Commande!$E$2:$E$700,Facture!B157,Commande!$F$2:$F$700,Facture!E157))</f>
        <v/>
      </c>
      <c r="G157" s="41" t="str">
        <f t="shared" si="14"/>
        <v/>
      </c>
      <c r="H157" s="40" t="str">
        <f t="shared" si="15"/>
        <v/>
      </c>
      <c r="K157" s="35" t="str">
        <f t="shared" si="18"/>
        <v/>
      </c>
    </row>
    <row r="158" spans="1:11" x14ac:dyDescent="0.25">
      <c r="A158" s="40" t="str">
        <f t="shared" si="16"/>
        <v/>
      </c>
      <c r="C158" s="41" t="str">
        <f t="shared" si="13"/>
        <v/>
      </c>
      <c r="E158" s="40" t="str">
        <f t="shared" si="17"/>
        <v/>
      </c>
      <c r="F158" s="41" t="str">
        <f>IF(B158="","",SUMIFS(Commande!$M$2:$M$700,Commande!$E$2:$E$700,Facture!B158,Commande!$F$2:$F$700,Facture!E158))</f>
        <v/>
      </c>
      <c r="G158" s="41" t="str">
        <f t="shared" si="14"/>
        <v/>
      </c>
      <c r="H158" s="40" t="str">
        <f t="shared" si="15"/>
        <v/>
      </c>
      <c r="K158" s="35" t="str">
        <f t="shared" si="18"/>
        <v/>
      </c>
    </row>
    <row r="159" spans="1:11" x14ac:dyDescent="0.25">
      <c r="A159" s="40" t="str">
        <f t="shared" si="16"/>
        <v/>
      </c>
      <c r="C159" s="41" t="str">
        <f t="shared" si="13"/>
        <v/>
      </c>
      <c r="E159" s="40" t="str">
        <f t="shared" si="17"/>
        <v/>
      </c>
      <c r="F159" s="41" t="str">
        <f>IF(B159="","",SUMIFS(Commande!$M$2:$M$700,Commande!$E$2:$E$700,Facture!B159,Commande!$F$2:$F$700,Facture!E159))</f>
        <v/>
      </c>
      <c r="G159" s="41" t="str">
        <f t="shared" si="14"/>
        <v/>
      </c>
      <c r="H159" s="40" t="str">
        <f t="shared" si="15"/>
        <v/>
      </c>
      <c r="K159" s="35" t="str">
        <f t="shared" si="18"/>
        <v/>
      </c>
    </row>
    <row r="160" spans="1:11" x14ac:dyDescent="0.25">
      <c r="A160" s="40" t="str">
        <f t="shared" si="16"/>
        <v/>
      </c>
      <c r="C160" s="41" t="str">
        <f t="shared" si="13"/>
        <v/>
      </c>
      <c r="E160" s="40" t="str">
        <f t="shared" si="17"/>
        <v/>
      </c>
      <c r="F160" s="41" t="str">
        <f>IF(B160="","",SUMIFS(Commande!$M$2:$M$700,Commande!$E$2:$E$700,Facture!B160,Commande!$F$2:$F$700,Facture!E160))</f>
        <v/>
      </c>
      <c r="G160" s="41" t="str">
        <f t="shared" si="14"/>
        <v/>
      </c>
      <c r="H160" s="40" t="str">
        <f t="shared" si="15"/>
        <v/>
      </c>
      <c r="K160" s="35" t="str">
        <f t="shared" si="18"/>
        <v/>
      </c>
    </row>
    <row r="161" spans="1:11" x14ac:dyDescent="0.25">
      <c r="A161" s="40" t="str">
        <f t="shared" si="16"/>
        <v/>
      </c>
      <c r="C161" s="41" t="str">
        <f t="shared" si="13"/>
        <v/>
      </c>
      <c r="E161" s="40" t="str">
        <f t="shared" si="17"/>
        <v/>
      </c>
      <c r="F161" s="41" t="str">
        <f>IF(B161="","",SUMIFS(Commande!$M$2:$M$700,Commande!$E$2:$E$700,Facture!B161,Commande!$F$2:$F$700,Facture!E161))</f>
        <v/>
      </c>
      <c r="G161" s="41" t="str">
        <f t="shared" si="14"/>
        <v/>
      </c>
      <c r="H161" s="40" t="str">
        <f t="shared" si="15"/>
        <v/>
      </c>
      <c r="K161" s="35" t="str">
        <f t="shared" si="18"/>
        <v/>
      </c>
    </row>
    <row r="162" spans="1:11" x14ac:dyDescent="0.25">
      <c r="A162" s="40" t="str">
        <f t="shared" si="16"/>
        <v/>
      </c>
      <c r="C162" s="41" t="str">
        <f t="shared" si="13"/>
        <v/>
      </c>
      <c r="E162" s="40" t="str">
        <f t="shared" si="17"/>
        <v/>
      </c>
      <c r="F162" s="41" t="str">
        <f>IF(B162="","",SUMIFS(Commande!$M$2:$M$700,Commande!$E$2:$E$700,Facture!B162,Commande!$F$2:$F$700,Facture!E162))</f>
        <v/>
      </c>
      <c r="G162" s="41" t="str">
        <f t="shared" si="14"/>
        <v/>
      </c>
      <c r="H162" s="40" t="str">
        <f t="shared" si="15"/>
        <v/>
      </c>
      <c r="K162" s="35" t="str">
        <f t="shared" si="18"/>
        <v/>
      </c>
    </row>
    <row r="163" spans="1:11" x14ac:dyDescent="0.25">
      <c r="A163" s="40" t="str">
        <f t="shared" si="16"/>
        <v/>
      </c>
      <c r="C163" s="41" t="str">
        <f t="shared" si="13"/>
        <v/>
      </c>
      <c r="E163" s="40" t="str">
        <f t="shared" si="17"/>
        <v/>
      </c>
      <c r="F163" s="41" t="str">
        <f>IF(B163="","",SUMIFS(Commande!$M$2:$M$700,Commande!$E$2:$E$700,Facture!B163,Commande!$F$2:$F$700,Facture!E163))</f>
        <v/>
      </c>
      <c r="G163" s="41" t="str">
        <f t="shared" si="14"/>
        <v/>
      </c>
      <c r="H163" s="40" t="str">
        <f t="shared" si="15"/>
        <v/>
      </c>
      <c r="K163" s="35" t="str">
        <f t="shared" si="18"/>
        <v/>
      </c>
    </row>
    <row r="164" spans="1:11" x14ac:dyDescent="0.25">
      <c r="A164" s="40" t="str">
        <f t="shared" si="16"/>
        <v/>
      </c>
      <c r="C164" s="41" t="str">
        <f t="shared" si="13"/>
        <v/>
      </c>
      <c r="E164" s="40" t="str">
        <f t="shared" si="17"/>
        <v/>
      </c>
      <c r="F164" s="41" t="str">
        <f>IF(B164="","",SUMIFS(Commande!$M$2:$M$700,Commande!$E$2:$E$700,Facture!B164,Commande!$F$2:$F$700,Facture!E164))</f>
        <v/>
      </c>
      <c r="G164" s="41" t="str">
        <f t="shared" si="14"/>
        <v/>
      </c>
      <c r="H164" s="40" t="str">
        <f t="shared" si="15"/>
        <v/>
      </c>
      <c r="K164" s="35" t="str">
        <f t="shared" si="18"/>
        <v/>
      </c>
    </row>
    <row r="165" spans="1:11" x14ac:dyDescent="0.25">
      <c r="A165" s="40" t="str">
        <f t="shared" si="16"/>
        <v/>
      </c>
      <c r="C165" s="41" t="str">
        <f t="shared" si="13"/>
        <v/>
      </c>
      <c r="E165" s="40" t="str">
        <f t="shared" si="17"/>
        <v/>
      </c>
      <c r="F165" s="41" t="str">
        <f>IF(B165="","",SUMIFS(Commande!$M$2:$M$700,Commande!$E$2:$E$700,Facture!B165,Commande!$F$2:$F$700,Facture!E165))</f>
        <v/>
      </c>
      <c r="G165" s="41" t="str">
        <f t="shared" si="14"/>
        <v/>
      </c>
      <c r="H165" s="40" t="str">
        <f t="shared" si="15"/>
        <v/>
      </c>
      <c r="K165" s="35" t="str">
        <f t="shared" si="18"/>
        <v/>
      </c>
    </row>
    <row r="166" spans="1:11" x14ac:dyDescent="0.25">
      <c r="A166" s="40" t="str">
        <f t="shared" si="16"/>
        <v/>
      </c>
      <c r="C166" s="41" t="str">
        <f t="shared" si="13"/>
        <v/>
      </c>
      <c r="E166" s="40" t="str">
        <f t="shared" si="17"/>
        <v/>
      </c>
      <c r="F166" s="41" t="str">
        <f>IF(B166="","",SUMIFS(Commande!$M$2:$M$700,Commande!$E$2:$E$700,Facture!B166,Commande!$F$2:$F$700,Facture!E166))</f>
        <v/>
      </c>
      <c r="G166" s="41" t="str">
        <f t="shared" si="14"/>
        <v/>
      </c>
      <c r="H166" s="40" t="str">
        <f t="shared" si="15"/>
        <v/>
      </c>
      <c r="K166" s="35" t="str">
        <f t="shared" si="18"/>
        <v/>
      </c>
    </row>
    <row r="167" spans="1:11" x14ac:dyDescent="0.25">
      <c r="A167" s="40" t="str">
        <f t="shared" si="16"/>
        <v/>
      </c>
      <c r="C167" s="41" t="str">
        <f t="shared" si="13"/>
        <v/>
      </c>
      <c r="E167" s="40" t="str">
        <f t="shared" si="17"/>
        <v/>
      </c>
      <c r="F167" s="41" t="str">
        <f>IF(B167="","",SUMIFS(Commande!$M$2:$M$700,Commande!$E$2:$E$700,Facture!B167,Commande!$F$2:$F$700,Facture!E167))</f>
        <v/>
      </c>
      <c r="G167" s="41" t="str">
        <f t="shared" si="14"/>
        <v/>
      </c>
      <c r="H167" s="40" t="str">
        <f t="shared" si="15"/>
        <v/>
      </c>
      <c r="K167" s="35" t="str">
        <f t="shared" si="18"/>
        <v/>
      </c>
    </row>
    <row r="168" spans="1:11" x14ac:dyDescent="0.25">
      <c r="A168" s="40" t="str">
        <f t="shared" si="16"/>
        <v/>
      </c>
      <c r="C168" s="41" t="str">
        <f t="shared" si="13"/>
        <v/>
      </c>
      <c r="E168" s="40" t="str">
        <f t="shared" si="17"/>
        <v/>
      </c>
      <c r="F168" s="41" t="str">
        <f>IF(B168="","",SUMIFS(Commande!$M$2:$M$700,Commande!$E$2:$E$700,Facture!B168,Commande!$F$2:$F$700,Facture!E168))</f>
        <v/>
      </c>
      <c r="G168" s="41" t="str">
        <f t="shared" si="14"/>
        <v/>
      </c>
      <c r="H168" s="40" t="str">
        <f t="shared" si="15"/>
        <v/>
      </c>
      <c r="K168" s="35" t="str">
        <f t="shared" si="18"/>
        <v/>
      </c>
    </row>
    <row r="169" spans="1:11" x14ac:dyDescent="0.25">
      <c r="A169" s="40" t="str">
        <f t="shared" si="16"/>
        <v/>
      </c>
      <c r="C169" s="41" t="str">
        <f t="shared" si="13"/>
        <v/>
      </c>
      <c r="E169" s="40" t="str">
        <f t="shared" si="17"/>
        <v/>
      </c>
      <c r="F169" s="41" t="str">
        <f>IF(B169="","",SUMIFS(Commande!$M$2:$M$700,Commande!$E$2:$E$700,Facture!B169,Commande!$F$2:$F$700,Facture!E169))</f>
        <v/>
      </c>
      <c r="G169" s="41" t="str">
        <f t="shared" si="14"/>
        <v/>
      </c>
      <c r="H169" s="40" t="str">
        <f t="shared" si="15"/>
        <v/>
      </c>
      <c r="K169" s="35" t="str">
        <f t="shared" si="18"/>
        <v/>
      </c>
    </row>
    <row r="170" spans="1:11" x14ac:dyDescent="0.25">
      <c r="A170" s="40" t="str">
        <f t="shared" si="16"/>
        <v/>
      </c>
      <c r="C170" s="41" t="str">
        <f t="shared" si="13"/>
        <v/>
      </c>
      <c r="E170" s="40" t="str">
        <f t="shared" si="17"/>
        <v/>
      </c>
      <c r="F170" s="41" t="str">
        <f>IF(B170="","",SUMIFS(Commande!$M$2:$M$700,Commande!$E$2:$E$700,Facture!B170,Commande!$F$2:$F$700,Facture!E170))</f>
        <v/>
      </c>
      <c r="G170" s="41" t="str">
        <f t="shared" si="14"/>
        <v/>
      </c>
      <c r="H170" s="40" t="str">
        <f t="shared" si="15"/>
        <v/>
      </c>
      <c r="K170" s="35" t="str">
        <f t="shared" si="18"/>
        <v/>
      </c>
    </row>
    <row r="171" spans="1:11" x14ac:dyDescent="0.25">
      <c r="A171" s="40" t="str">
        <f t="shared" si="16"/>
        <v/>
      </c>
      <c r="C171" s="41" t="str">
        <f t="shared" si="13"/>
        <v/>
      </c>
      <c r="E171" s="40" t="str">
        <f t="shared" si="17"/>
        <v/>
      </c>
      <c r="F171" s="41" t="str">
        <f>IF(B171="","",SUMIFS(Commande!$M$2:$M$700,Commande!$E$2:$E$700,Facture!B171,Commande!$F$2:$F$700,Facture!E171))</f>
        <v/>
      </c>
      <c r="G171" s="41" t="str">
        <f t="shared" si="14"/>
        <v/>
      </c>
      <c r="H171" s="40" t="str">
        <f t="shared" si="15"/>
        <v/>
      </c>
      <c r="K171" s="35" t="str">
        <f t="shared" si="18"/>
        <v/>
      </c>
    </row>
    <row r="172" spans="1:11" x14ac:dyDescent="0.25">
      <c r="A172" s="40" t="str">
        <f t="shared" si="16"/>
        <v/>
      </c>
      <c r="C172" s="41" t="str">
        <f t="shared" si="13"/>
        <v/>
      </c>
      <c r="E172" s="40" t="str">
        <f t="shared" si="17"/>
        <v/>
      </c>
      <c r="F172" s="41" t="str">
        <f>IF(B172="","",SUMIFS(Commande!$M$2:$M$700,Commande!$E$2:$E$700,Facture!B172,Commande!$F$2:$F$700,Facture!E172))</f>
        <v/>
      </c>
      <c r="G172" s="41" t="str">
        <f t="shared" si="14"/>
        <v/>
      </c>
      <c r="H172" s="40" t="str">
        <f t="shared" si="15"/>
        <v/>
      </c>
      <c r="K172" s="35" t="str">
        <f t="shared" si="18"/>
        <v/>
      </c>
    </row>
    <row r="173" spans="1:11" x14ac:dyDescent="0.25">
      <c r="A173" s="40" t="str">
        <f t="shared" si="16"/>
        <v/>
      </c>
      <c r="C173" s="41" t="str">
        <f t="shared" si="13"/>
        <v/>
      </c>
      <c r="E173" s="40" t="str">
        <f t="shared" si="17"/>
        <v/>
      </c>
      <c r="F173" s="41" t="str">
        <f>IF(B173="","",SUMIFS(Commande!$M$2:$M$700,Commande!$E$2:$E$700,Facture!B173,Commande!$F$2:$F$700,Facture!E173))</f>
        <v/>
      </c>
      <c r="G173" s="41" t="str">
        <f t="shared" si="14"/>
        <v/>
      </c>
      <c r="H173" s="40" t="str">
        <f t="shared" si="15"/>
        <v/>
      </c>
      <c r="K173" s="35" t="str">
        <f t="shared" si="18"/>
        <v/>
      </c>
    </row>
    <row r="174" spans="1:11" x14ac:dyDescent="0.25">
      <c r="A174" s="40" t="str">
        <f t="shared" si="16"/>
        <v/>
      </c>
      <c r="C174" s="41" t="str">
        <f t="shared" si="13"/>
        <v/>
      </c>
      <c r="E174" s="40" t="str">
        <f t="shared" si="17"/>
        <v/>
      </c>
      <c r="F174" s="41" t="str">
        <f>IF(B174="","",SUMIFS(Commande!$M$2:$M$700,Commande!$E$2:$E$700,Facture!B174,Commande!$F$2:$F$700,Facture!E174))</f>
        <v/>
      </c>
      <c r="G174" s="41" t="str">
        <f t="shared" si="14"/>
        <v/>
      </c>
      <c r="H174" s="40" t="str">
        <f t="shared" si="15"/>
        <v/>
      </c>
      <c r="K174" s="35" t="str">
        <f t="shared" si="18"/>
        <v/>
      </c>
    </row>
    <row r="175" spans="1:11" x14ac:dyDescent="0.25">
      <c r="A175" s="40" t="str">
        <f t="shared" si="16"/>
        <v/>
      </c>
      <c r="C175" s="41" t="str">
        <f t="shared" si="13"/>
        <v/>
      </c>
      <c r="E175" s="40" t="str">
        <f t="shared" si="17"/>
        <v/>
      </c>
      <c r="F175" s="41" t="str">
        <f>IF(B175="","",SUMIFS(Commande!$M$2:$M$700,Commande!$E$2:$E$700,Facture!B175,Commande!$F$2:$F$700,Facture!E175))</f>
        <v/>
      </c>
      <c r="G175" s="41" t="str">
        <f t="shared" si="14"/>
        <v/>
      </c>
      <c r="H175" s="40" t="str">
        <f t="shared" si="15"/>
        <v/>
      </c>
      <c r="K175" s="35" t="str">
        <f t="shared" si="18"/>
        <v/>
      </c>
    </row>
    <row r="176" spans="1:11" x14ac:dyDescent="0.25">
      <c r="A176" s="40" t="str">
        <f t="shared" si="16"/>
        <v/>
      </c>
      <c r="C176" s="41" t="str">
        <f t="shared" si="13"/>
        <v/>
      </c>
      <c r="E176" s="40" t="str">
        <f t="shared" si="17"/>
        <v/>
      </c>
      <c r="F176" s="41" t="str">
        <f>IF(B176="","",SUMIFS(Commande!$M$2:$M$700,Commande!$E$2:$E$700,Facture!B176,Commande!$F$2:$F$700,Facture!E176))</f>
        <v/>
      </c>
      <c r="G176" s="41" t="str">
        <f t="shared" si="14"/>
        <v/>
      </c>
      <c r="H176" s="40" t="str">
        <f t="shared" si="15"/>
        <v/>
      </c>
      <c r="K176" s="35" t="str">
        <f t="shared" si="18"/>
        <v/>
      </c>
    </row>
    <row r="177" spans="1:11" x14ac:dyDescent="0.25">
      <c r="A177" s="40" t="str">
        <f t="shared" si="16"/>
        <v/>
      </c>
      <c r="C177" s="41" t="str">
        <f t="shared" si="13"/>
        <v/>
      </c>
      <c r="E177" s="40" t="str">
        <f t="shared" si="17"/>
        <v/>
      </c>
      <c r="F177" s="41" t="str">
        <f>IF(B177="","",SUMIFS(Commande!$M$2:$M$700,Commande!$E$2:$E$700,Facture!B177,Commande!$F$2:$F$700,Facture!E177))</f>
        <v/>
      </c>
      <c r="G177" s="41" t="str">
        <f t="shared" si="14"/>
        <v/>
      </c>
      <c r="H177" s="40" t="str">
        <f t="shared" si="15"/>
        <v/>
      </c>
      <c r="K177" s="35" t="str">
        <f t="shared" si="18"/>
        <v/>
      </c>
    </row>
    <row r="178" spans="1:11" x14ac:dyDescent="0.25">
      <c r="A178" s="40" t="str">
        <f t="shared" si="16"/>
        <v/>
      </c>
      <c r="C178" s="41" t="str">
        <f t="shared" si="13"/>
        <v/>
      </c>
      <c r="E178" s="40" t="str">
        <f t="shared" si="17"/>
        <v/>
      </c>
      <c r="F178" s="41" t="str">
        <f>IF(B178="","",SUMIFS(Commande!$M$2:$M$700,Commande!$E$2:$E$700,Facture!B178,Commande!$F$2:$F$700,Facture!E178))</f>
        <v/>
      </c>
      <c r="G178" s="41" t="str">
        <f t="shared" si="14"/>
        <v/>
      </c>
      <c r="H178" s="40" t="str">
        <f t="shared" si="15"/>
        <v/>
      </c>
      <c r="K178" s="35" t="str">
        <f t="shared" si="18"/>
        <v/>
      </c>
    </row>
    <row r="179" spans="1:11" x14ac:dyDescent="0.25">
      <c r="A179" s="40" t="str">
        <f t="shared" si="16"/>
        <v/>
      </c>
      <c r="C179" s="41" t="str">
        <f t="shared" si="13"/>
        <v/>
      </c>
      <c r="E179" s="40" t="str">
        <f t="shared" si="17"/>
        <v/>
      </c>
      <c r="F179" s="41" t="str">
        <f>IF(B179="","",SUMIFS(Commande!$M$2:$M$700,Commande!$E$2:$E$700,Facture!B179,Commande!$F$2:$F$700,Facture!E179))</f>
        <v/>
      </c>
      <c r="G179" s="41" t="str">
        <f t="shared" si="14"/>
        <v/>
      </c>
      <c r="H179" s="40" t="str">
        <f t="shared" si="15"/>
        <v/>
      </c>
      <c r="K179" s="35" t="str">
        <f t="shared" si="18"/>
        <v/>
      </c>
    </row>
    <row r="180" spans="1:11" x14ac:dyDescent="0.25">
      <c r="A180" s="40" t="str">
        <f t="shared" si="16"/>
        <v/>
      </c>
      <c r="C180" s="41" t="str">
        <f t="shared" si="13"/>
        <v/>
      </c>
      <c r="E180" s="40" t="str">
        <f t="shared" si="17"/>
        <v/>
      </c>
      <c r="F180" s="41" t="str">
        <f>IF(B180="","",SUMIFS(Commande!$M$2:$M$700,Commande!$E$2:$E$700,Facture!B180,Commande!$F$2:$F$700,Facture!E180))</f>
        <v/>
      </c>
      <c r="G180" s="41" t="str">
        <f t="shared" si="14"/>
        <v/>
      </c>
      <c r="H180" s="40" t="str">
        <f t="shared" si="15"/>
        <v/>
      </c>
      <c r="K180" s="35" t="str">
        <f t="shared" si="18"/>
        <v/>
      </c>
    </row>
    <row r="181" spans="1:11" x14ac:dyDescent="0.25">
      <c r="A181" s="40" t="str">
        <f t="shared" si="16"/>
        <v/>
      </c>
      <c r="C181" s="41" t="str">
        <f t="shared" si="13"/>
        <v/>
      </c>
      <c r="E181" s="40" t="str">
        <f t="shared" si="17"/>
        <v/>
      </c>
      <c r="F181" s="41" t="str">
        <f>IF(B181="","",SUMIFS(Commande!$M$2:$M$700,Commande!$E$2:$E$700,Facture!B181,Commande!$F$2:$F$700,Facture!E181))</f>
        <v/>
      </c>
      <c r="G181" s="41" t="str">
        <f t="shared" si="14"/>
        <v/>
      </c>
      <c r="H181" s="40" t="str">
        <f t="shared" si="15"/>
        <v/>
      </c>
      <c r="K181" s="35" t="str">
        <f t="shared" si="18"/>
        <v/>
      </c>
    </row>
    <row r="182" spans="1:11" x14ac:dyDescent="0.25">
      <c r="A182" s="40" t="str">
        <f t="shared" si="16"/>
        <v/>
      </c>
      <c r="C182" s="41" t="str">
        <f t="shared" si="13"/>
        <v/>
      </c>
      <c r="E182" s="40" t="str">
        <f t="shared" si="17"/>
        <v/>
      </c>
      <c r="F182" s="41" t="str">
        <f>IF(B182="","",SUMIFS(Commande!$M$2:$M$700,Commande!$E$2:$E$700,Facture!B182,Commande!$F$2:$F$700,Facture!E182))</f>
        <v/>
      </c>
      <c r="G182" s="41" t="str">
        <f t="shared" si="14"/>
        <v/>
      </c>
      <c r="H182" s="40" t="str">
        <f t="shared" si="15"/>
        <v/>
      </c>
      <c r="K182" s="35" t="str">
        <f t="shared" si="18"/>
        <v/>
      </c>
    </row>
    <row r="183" spans="1:11" x14ac:dyDescent="0.25">
      <c r="A183" s="40" t="str">
        <f t="shared" si="16"/>
        <v/>
      </c>
      <c r="C183" s="41" t="str">
        <f t="shared" si="13"/>
        <v/>
      </c>
      <c r="E183" s="40" t="str">
        <f t="shared" si="17"/>
        <v/>
      </c>
      <c r="F183" s="41" t="str">
        <f>IF(B183="","",SUMIFS(Commande!$M$2:$M$700,Commande!$E$2:$E$700,Facture!B183,Commande!$F$2:$F$700,Facture!E183))</f>
        <v/>
      </c>
      <c r="G183" s="41" t="str">
        <f t="shared" si="14"/>
        <v/>
      </c>
      <c r="H183" s="40" t="str">
        <f t="shared" si="15"/>
        <v/>
      </c>
      <c r="K183" s="35" t="str">
        <f t="shared" si="18"/>
        <v/>
      </c>
    </row>
    <row r="184" spans="1:11" x14ac:dyDescent="0.25">
      <c r="A184" s="40" t="str">
        <f t="shared" si="16"/>
        <v/>
      </c>
      <c r="C184" s="41" t="str">
        <f t="shared" si="13"/>
        <v/>
      </c>
      <c r="E184" s="40" t="str">
        <f t="shared" si="17"/>
        <v/>
      </c>
      <c r="F184" s="41" t="str">
        <f>IF(B184="","",SUMIFS(Commande!$M$2:$M$700,Commande!$E$2:$E$700,Facture!B184,Commande!$F$2:$F$700,Facture!E184))</f>
        <v/>
      </c>
      <c r="G184" s="41" t="str">
        <f t="shared" si="14"/>
        <v/>
      </c>
      <c r="H184" s="40" t="str">
        <f t="shared" si="15"/>
        <v/>
      </c>
      <c r="K184" s="35" t="str">
        <f t="shared" si="18"/>
        <v/>
      </c>
    </row>
    <row r="185" spans="1:11" x14ac:dyDescent="0.25">
      <c r="A185" s="40" t="str">
        <f t="shared" si="16"/>
        <v/>
      </c>
      <c r="C185" s="41" t="str">
        <f t="shared" si="13"/>
        <v/>
      </c>
      <c r="E185" s="40" t="str">
        <f t="shared" si="17"/>
        <v/>
      </c>
      <c r="F185" s="41" t="str">
        <f>IF(B185="","",SUMIFS(Commande!$M$2:$M$700,Commande!$E$2:$E$700,Facture!B185,Commande!$F$2:$F$700,Facture!E185))</f>
        <v/>
      </c>
      <c r="G185" s="41" t="str">
        <f t="shared" si="14"/>
        <v/>
      </c>
      <c r="H185" s="40" t="str">
        <f t="shared" si="15"/>
        <v/>
      </c>
      <c r="K185" s="35" t="str">
        <f t="shared" si="18"/>
        <v/>
      </c>
    </row>
    <row r="186" spans="1:11" x14ac:dyDescent="0.25">
      <c r="A186" s="40" t="str">
        <f t="shared" si="16"/>
        <v/>
      </c>
      <c r="C186" s="41" t="str">
        <f t="shared" si="13"/>
        <v/>
      </c>
      <c r="E186" s="40" t="str">
        <f t="shared" si="17"/>
        <v/>
      </c>
      <c r="F186" s="41" t="str">
        <f>IF(B186="","",SUMIFS(Commande!$M$2:$M$700,Commande!$E$2:$E$700,Facture!B186,Commande!$F$2:$F$700,Facture!E186))</f>
        <v/>
      </c>
      <c r="G186" s="41" t="str">
        <f t="shared" si="14"/>
        <v/>
      </c>
      <c r="H186" s="40" t="str">
        <f t="shared" si="15"/>
        <v/>
      </c>
      <c r="K186" s="35" t="str">
        <f t="shared" si="18"/>
        <v/>
      </c>
    </row>
    <row r="187" spans="1:11" x14ac:dyDescent="0.25">
      <c r="A187" s="40" t="str">
        <f t="shared" si="16"/>
        <v/>
      </c>
      <c r="C187" s="41" t="str">
        <f t="shared" si="13"/>
        <v/>
      </c>
      <c r="E187" s="40" t="str">
        <f t="shared" si="17"/>
        <v/>
      </c>
      <c r="F187" s="41" t="str">
        <f>IF(B187="","",SUMIFS(Commande!$M$2:$M$700,Commande!$E$2:$E$700,Facture!B187,Commande!$F$2:$F$700,Facture!E187))</f>
        <v/>
      </c>
      <c r="G187" s="41" t="str">
        <f t="shared" si="14"/>
        <v/>
      </c>
      <c r="H187" s="40" t="str">
        <f t="shared" si="15"/>
        <v/>
      </c>
      <c r="K187" s="35" t="str">
        <f t="shared" si="18"/>
        <v/>
      </c>
    </row>
    <row r="188" spans="1:11" x14ac:dyDescent="0.25">
      <c r="A188" s="40" t="str">
        <f t="shared" si="16"/>
        <v/>
      </c>
      <c r="C188" s="41" t="str">
        <f t="shared" si="13"/>
        <v/>
      </c>
      <c r="E188" s="40" t="str">
        <f t="shared" si="17"/>
        <v/>
      </c>
      <c r="F188" s="41" t="str">
        <f>IF(B188="","",SUMIFS(Commande!$M$2:$M$700,Commande!$E$2:$E$700,Facture!B188,Commande!$F$2:$F$700,Facture!E188))</f>
        <v/>
      </c>
      <c r="G188" s="41" t="str">
        <f t="shared" si="14"/>
        <v/>
      </c>
      <c r="H188" s="40" t="str">
        <f t="shared" si="15"/>
        <v/>
      </c>
      <c r="K188" s="35" t="str">
        <f t="shared" si="18"/>
        <v/>
      </c>
    </row>
    <row r="189" spans="1:11" x14ac:dyDescent="0.25">
      <c r="A189" s="40" t="str">
        <f t="shared" si="16"/>
        <v/>
      </c>
      <c r="C189" s="41" t="str">
        <f t="shared" si="13"/>
        <v/>
      </c>
      <c r="E189" s="40" t="str">
        <f t="shared" si="17"/>
        <v/>
      </c>
      <c r="F189" s="41" t="str">
        <f>IF(B189="","",SUMIFS(Commande!$M$2:$M$700,Commande!$E$2:$E$700,Facture!B189,Commande!$F$2:$F$700,Facture!E189))</f>
        <v/>
      </c>
      <c r="G189" s="41" t="str">
        <f t="shared" si="14"/>
        <v/>
      </c>
      <c r="H189" s="40" t="str">
        <f t="shared" si="15"/>
        <v/>
      </c>
      <c r="K189" s="35" t="str">
        <f t="shared" si="18"/>
        <v/>
      </c>
    </row>
    <row r="190" spans="1:11" x14ac:dyDescent="0.25">
      <c r="A190" s="40" t="str">
        <f t="shared" si="16"/>
        <v/>
      </c>
      <c r="C190" s="41" t="str">
        <f t="shared" si="13"/>
        <v/>
      </c>
      <c r="E190" s="40" t="str">
        <f t="shared" si="17"/>
        <v/>
      </c>
      <c r="F190" s="41" t="str">
        <f>IF(B190="","",SUMIFS(Commande!$M$2:$M$700,Commande!$E$2:$E$700,Facture!B190,Commande!$F$2:$F$700,Facture!E190))</f>
        <v/>
      </c>
      <c r="G190" s="41" t="str">
        <f t="shared" si="14"/>
        <v/>
      </c>
      <c r="H190" s="40" t="str">
        <f t="shared" si="15"/>
        <v/>
      </c>
      <c r="K190" s="35" t="str">
        <f t="shared" si="18"/>
        <v/>
      </c>
    </row>
    <row r="191" spans="1:11" x14ac:dyDescent="0.25">
      <c r="A191" s="40" t="str">
        <f t="shared" si="16"/>
        <v/>
      </c>
      <c r="C191" s="41" t="str">
        <f t="shared" si="13"/>
        <v/>
      </c>
      <c r="E191" s="40" t="str">
        <f t="shared" si="17"/>
        <v/>
      </c>
      <c r="F191" s="41" t="str">
        <f>IF(B191="","",SUMIFS(Commande!$M$2:$M$700,Commande!$E$2:$E$700,Facture!B191,Commande!$F$2:$F$700,Facture!E191))</f>
        <v/>
      </c>
      <c r="G191" s="41" t="str">
        <f t="shared" si="14"/>
        <v/>
      </c>
      <c r="H191" s="40" t="str">
        <f t="shared" si="15"/>
        <v/>
      </c>
      <c r="K191" s="35" t="str">
        <f t="shared" si="18"/>
        <v/>
      </c>
    </row>
    <row r="192" spans="1:11" x14ac:dyDescent="0.25">
      <c r="A192" s="40" t="str">
        <f t="shared" si="16"/>
        <v/>
      </c>
      <c r="C192" s="41" t="str">
        <f t="shared" si="13"/>
        <v/>
      </c>
      <c r="E192" s="40" t="str">
        <f t="shared" si="17"/>
        <v/>
      </c>
      <c r="F192" s="41" t="str">
        <f>IF(B192="","",SUMIFS(Commande!$M$2:$M$700,Commande!$E$2:$E$700,Facture!B192,Commande!$F$2:$F$700,Facture!E192))</f>
        <v/>
      </c>
      <c r="G192" s="41" t="str">
        <f t="shared" si="14"/>
        <v/>
      </c>
      <c r="H192" s="40" t="str">
        <f t="shared" si="15"/>
        <v/>
      </c>
      <c r="K192" s="35" t="str">
        <f t="shared" si="18"/>
        <v/>
      </c>
    </row>
    <row r="193" spans="1:11" x14ac:dyDescent="0.25">
      <c r="A193" s="40" t="str">
        <f t="shared" si="16"/>
        <v/>
      </c>
      <c r="C193" s="41" t="str">
        <f t="shared" si="13"/>
        <v/>
      </c>
      <c r="E193" s="40" t="str">
        <f t="shared" si="17"/>
        <v/>
      </c>
      <c r="F193" s="41" t="str">
        <f>IF(B193="","",SUMIFS(Commande!$M$2:$M$700,Commande!$E$2:$E$700,Facture!B193,Commande!$F$2:$F$700,Facture!E193))</f>
        <v/>
      </c>
      <c r="G193" s="41" t="str">
        <f t="shared" si="14"/>
        <v/>
      </c>
      <c r="H193" s="40" t="str">
        <f t="shared" si="15"/>
        <v/>
      </c>
      <c r="K193" s="35" t="str">
        <f t="shared" si="18"/>
        <v/>
      </c>
    </row>
    <row r="194" spans="1:11" x14ac:dyDescent="0.25">
      <c r="A194" s="40" t="str">
        <f t="shared" si="16"/>
        <v/>
      </c>
      <c r="C194" s="41" t="str">
        <f t="shared" si="13"/>
        <v/>
      </c>
      <c r="E194" s="40" t="str">
        <f t="shared" si="17"/>
        <v/>
      </c>
      <c r="F194" s="41" t="str">
        <f>IF(B194="","",SUMIFS(Commande!$M$2:$M$700,Commande!$E$2:$E$700,Facture!B194,Commande!$F$2:$F$700,Facture!E194))</f>
        <v/>
      </c>
      <c r="G194" s="41" t="str">
        <f t="shared" si="14"/>
        <v/>
      </c>
      <c r="H194" s="40" t="str">
        <f t="shared" si="15"/>
        <v/>
      </c>
      <c r="K194" s="35" t="str">
        <f t="shared" si="18"/>
        <v/>
      </c>
    </row>
    <row r="195" spans="1:11" x14ac:dyDescent="0.25">
      <c r="A195" s="40" t="str">
        <f t="shared" si="16"/>
        <v/>
      </c>
      <c r="C195" s="41" t="str">
        <f t="shared" si="13"/>
        <v/>
      </c>
      <c r="E195" s="40" t="str">
        <f t="shared" si="17"/>
        <v/>
      </c>
      <c r="F195" s="41" t="str">
        <f>IF(B195="","",SUMIFS(Commande!$M$2:$M$700,Commande!$E$2:$E$700,Facture!B195,Commande!$F$2:$F$700,Facture!E195))</f>
        <v/>
      </c>
      <c r="G195" s="41" t="str">
        <f t="shared" si="14"/>
        <v/>
      </c>
      <c r="H195" s="40" t="str">
        <f t="shared" si="15"/>
        <v/>
      </c>
      <c r="K195" s="35" t="str">
        <f t="shared" si="18"/>
        <v/>
      </c>
    </row>
    <row r="196" spans="1:11" x14ac:dyDescent="0.25">
      <c r="A196" s="40" t="str">
        <f t="shared" si="16"/>
        <v/>
      </c>
      <c r="C196" s="41" t="str">
        <f t="shared" ref="C196:C259" si="19">IF(D196="","",VALUE(D196))</f>
        <v/>
      </c>
      <c r="E196" s="40" t="str">
        <f t="shared" si="17"/>
        <v/>
      </c>
      <c r="F196" s="41" t="str">
        <f>IF(B196="","",SUMIFS(Commande!$M$2:$M$700,Commande!$E$2:$E$700,Facture!B196,Commande!$F$2:$F$700,Facture!E196))</f>
        <v/>
      </c>
      <c r="G196" s="41" t="str">
        <f t="shared" ref="G196:G259" si="20">IF(B196="","",C196-F196)</f>
        <v/>
      </c>
      <c r="H196" s="40" t="str">
        <f t="shared" ref="H196:H259" si="21">IF(B196="","",IF(C196=D196,"oui","non"))</f>
        <v/>
      </c>
      <c r="K196" s="35" t="str">
        <f t="shared" si="18"/>
        <v/>
      </c>
    </row>
    <row r="197" spans="1:11" x14ac:dyDescent="0.25">
      <c r="A197" s="40" t="str">
        <f t="shared" ref="A197:A260" si="22">IF(B197&gt;"",A196+1,"")</f>
        <v/>
      </c>
      <c r="C197" s="41" t="str">
        <f t="shared" si="19"/>
        <v/>
      </c>
      <c r="E197" s="40" t="str">
        <f t="shared" ref="E197:E260" si="23">LEFT(B197,3)&amp;A197</f>
        <v/>
      </c>
      <c r="F197" s="41" t="str">
        <f>IF(B197="","",SUMIFS(Commande!$M$2:$M$700,Commande!$E$2:$E$700,Facture!B197,Commande!$F$2:$F$700,Facture!E197))</f>
        <v/>
      </c>
      <c r="G197" s="41" t="str">
        <f t="shared" si="20"/>
        <v/>
      </c>
      <c r="H197" s="40" t="str">
        <f t="shared" si="21"/>
        <v/>
      </c>
      <c r="K197" s="35" t="str">
        <f t="shared" ref="K197:K260" si="24">L197&amp;O197</f>
        <v/>
      </c>
    </row>
    <row r="198" spans="1:11" x14ac:dyDescent="0.25">
      <c r="A198" s="40" t="str">
        <f t="shared" si="22"/>
        <v/>
      </c>
      <c r="C198" s="41" t="str">
        <f t="shared" si="19"/>
        <v/>
      </c>
      <c r="E198" s="40" t="str">
        <f t="shared" si="23"/>
        <v/>
      </c>
      <c r="F198" s="41" t="str">
        <f>IF(B198="","",SUMIFS(Commande!$M$2:$M$700,Commande!$E$2:$E$700,Facture!B198,Commande!$F$2:$F$700,Facture!E198))</f>
        <v/>
      </c>
      <c r="G198" s="41" t="str">
        <f t="shared" si="20"/>
        <v/>
      </c>
      <c r="H198" s="40" t="str">
        <f t="shared" si="21"/>
        <v/>
      </c>
      <c r="K198" s="35" t="str">
        <f t="shared" si="24"/>
        <v/>
      </c>
    </row>
    <row r="199" spans="1:11" x14ac:dyDescent="0.25">
      <c r="A199" s="40" t="str">
        <f t="shared" si="22"/>
        <v/>
      </c>
      <c r="C199" s="41" t="str">
        <f t="shared" si="19"/>
        <v/>
      </c>
      <c r="E199" s="40" t="str">
        <f t="shared" si="23"/>
        <v/>
      </c>
      <c r="F199" s="41" t="str">
        <f>IF(B199="","",SUMIFS(Commande!$M$2:$M$700,Commande!$E$2:$E$700,Facture!B199,Commande!$F$2:$F$700,Facture!E199))</f>
        <v/>
      </c>
      <c r="G199" s="41" t="str">
        <f t="shared" si="20"/>
        <v/>
      </c>
      <c r="H199" s="40" t="str">
        <f t="shared" si="21"/>
        <v/>
      </c>
      <c r="K199" s="35" t="str">
        <f t="shared" si="24"/>
        <v/>
      </c>
    </row>
    <row r="200" spans="1:11" x14ac:dyDescent="0.25">
      <c r="A200" s="40" t="str">
        <f t="shared" si="22"/>
        <v/>
      </c>
      <c r="C200" s="41" t="str">
        <f t="shared" si="19"/>
        <v/>
      </c>
      <c r="E200" s="40" t="str">
        <f t="shared" si="23"/>
        <v/>
      </c>
      <c r="F200" s="41" t="str">
        <f>IF(B200="","",SUMIFS(Commande!$M$2:$M$700,Commande!$E$2:$E$700,Facture!B200,Commande!$F$2:$F$700,Facture!E200))</f>
        <v/>
      </c>
      <c r="G200" s="41" t="str">
        <f t="shared" si="20"/>
        <v/>
      </c>
      <c r="H200" s="40" t="str">
        <f t="shared" si="21"/>
        <v/>
      </c>
      <c r="K200" s="35" t="str">
        <f t="shared" si="24"/>
        <v/>
      </c>
    </row>
    <row r="201" spans="1:11" x14ac:dyDescent="0.25">
      <c r="A201" s="40" t="str">
        <f t="shared" si="22"/>
        <v/>
      </c>
      <c r="C201" s="41" t="str">
        <f t="shared" si="19"/>
        <v/>
      </c>
      <c r="E201" s="40" t="str">
        <f t="shared" si="23"/>
        <v/>
      </c>
      <c r="F201" s="41" t="str">
        <f>IF(B201="","",SUMIFS(Commande!$M$2:$M$700,Commande!$E$2:$E$700,Facture!B201,Commande!$F$2:$F$700,Facture!E201))</f>
        <v/>
      </c>
      <c r="G201" s="41" t="str">
        <f t="shared" si="20"/>
        <v/>
      </c>
      <c r="H201" s="40" t="str">
        <f t="shared" si="21"/>
        <v/>
      </c>
      <c r="K201" s="35" t="str">
        <f t="shared" si="24"/>
        <v/>
      </c>
    </row>
    <row r="202" spans="1:11" x14ac:dyDescent="0.25">
      <c r="A202" s="40" t="str">
        <f t="shared" si="22"/>
        <v/>
      </c>
      <c r="C202" s="41" t="str">
        <f t="shared" si="19"/>
        <v/>
      </c>
      <c r="E202" s="40" t="str">
        <f t="shared" si="23"/>
        <v/>
      </c>
      <c r="F202" s="41" t="str">
        <f>IF(B202="","",SUMIFS(Commande!$M$2:$M$700,Commande!$E$2:$E$700,Facture!B202,Commande!$F$2:$F$700,Facture!E202))</f>
        <v/>
      </c>
      <c r="G202" s="41" t="str">
        <f t="shared" si="20"/>
        <v/>
      </c>
      <c r="H202" s="40" t="str">
        <f t="shared" si="21"/>
        <v/>
      </c>
      <c r="K202" s="35" t="str">
        <f t="shared" si="24"/>
        <v/>
      </c>
    </row>
    <row r="203" spans="1:11" x14ac:dyDescent="0.25">
      <c r="A203" s="40" t="str">
        <f t="shared" si="22"/>
        <v/>
      </c>
      <c r="C203" s="41" t="str">
        <f t="shared" si="19"/>
        <v/>
      </c>
      <c r="E203" s="40" t="str">
        <f t="shared" si="23"/>
        <v/>
      </c>
      <c r="F203" s="41" t="str">
        <f>IF(B203="","",SUMIFS(Commande!$M$2:$M$700,Commande!$E$2:$E$700,Facture!B203,Commande!$F$2:$F$700,Facture!E203))</f>
        <v/>
      </c>
      <c r="G203" s="41" t="str">
        <f t="shared" si="20"/>
        <v/>
      </c>
      <c r="H203" s="40" t="str">
        <f t="shared" si="21"/>
        <v/>
      </c>
      <c r="K203" s="35" t="str">
        <f t="shared" si="24"/>
        <v/>
      </c>
    </row>
    <row r="204" spans="1:11" x14ac:dyDescent="0.25">
      <c r="A204" s="40" t="str">
        <f t="shared" si="22"/>
        <v/>
      </c>
      <c r="C204" s="41" t="str">
        <f t="shared" si="19"/>
        <v/>
      </c>
      <c r="E204" s="40" t="str">
        <f t="shared" si="23"/>
        <v/>
      </c>
      <c r="F204" s="41" t="str">
        <f>IF(B204="","",SUMIFS(Commande!$M$2:$M$700,Commande!$E$2:$E$700,Facture!B204,Commande!$F$2:$F$700,Facture!E204))</f>
        <v/>
      </c>
      <c r="G204" s="41" t="str">
        <f t="shared" si="20"/>
        <v/>
      </c>
      <c r="H204" s="40" t="str">
        <f t="shared" si="21"/>
        <v/>
      </c>
      <c r="K204" s="35" t="str">
        <f t="shared" si="24"/>
        <v/>
      </c>
    </row>
    <row r="205" spans="1:11" x14ac:dyDescent="0.25">
      <c r="A205" s="40" t="str">
        <f t="shared" si="22"/>
        <v/>
      </c>
      <c r="C205" s="41" t="str">
        <f t="shared" si="19"/>
        <v/>
      </c>
      <c r="E205" s="40" t="str">
        <f t="shared" si="23"/>
        <v/>
      </c>
      <c r="F205" s="41" t="str">
        <f>IF(B205="","",SUMIFS(Commande!$M$2:$M$700,Commande!$E$2:$E$700,Facture!B205,Commande!$F$2:$F$700,Facture!E205))</f>
        <v/>
      </c>
      <c r="G205" s="41" t="str">
        <f t="shared" si="20"/>
        <v/>
      </c>
      <c r="H205" s="40" t="str">
        <f t="shared" si="21"/>
        <v/>
      </c>
      <c r="K205" s="35" t="str">
        <f t="shared" si="24"/>
        <v/>
      </c>
    </row>
    <row r="206" spans="1:11" x14ac:dyDescent="0.25">
      <c r="A206" s="40" t="str">
        <f t="shared" si="22"/>
        <v/>
      </c>
      <c r="C206" s="41" t="str">
        <f t="shared" si="19"/>
        <v/>
      </c>
      <c r="E206" s="40" t="str">
        <f t="shared" si="23"/>
        <v/>
      </c>
      <c r="F206" s="41" t="str">
        <f>IF(B206="","",SUMIFS(Commande!$M$2:$M$700,Commande!$E$2:$E$700,Facture!B206,Commande!$F$2:$F$700,Facture!E206))</f>
        <v/>
      </c>
      <c r="G206" s="41" t="str">
        <f t="shared" si="20"/>
        <v/>
      </c>
      <c r="H206" s="40" t="str">
        <f t="shared" si="21"/>
        <v/>
      </c>
      <c r="K206" s="35" t="str">
        <f t="shared" si="24"/>
        <v/>
      </c>
    </row>
    <row r="207" spans="1:11" x14ac:dyDescent="0.25">
      <c r="A207" s="40" t="str">
        <f t="shared" si="22"/>
        <v/>
      </c>
      <c r="C207" s="41" t="str">
        <f t="shared" si="19"/>
        <v/>
      </c>
      <c r="E207" s="40" t="str">
        <f t="shared" si="23"/>
        <v/>
      </c>
      <c r="F207" s="41" t="str">
        <f>IF(B207="","",SUMIFS(Commande!$M$2:$M$700,Commande!$E$2:$E$700,Facture!B207,Commande!$F$2:$F$700,Facture!E207))</f>
        <v/>
      </c>
      <c r="G207" s="41" t="str">
        <f t="shared" si="20"/>
        <v/>
      </c>
      <c r="H207" s="40" t="str">
        <f t="shared" si="21"/>
        <v/>
      </c>
      <c r="K207" s="35" t="str">
        <f t="shared" si="24"/>
        <v/>
      </c>
    </row>
    <row r="208" spans="1:11" x14ac:dyDescent="0.25">
      <c r="A208" s="40" t="str">
        <f t="shared" si="22"/>
        <v/>
      </c>
      <c r="C208" s="41" t="str">
        <f t="shared" si="19"/>
        <v/>
      </c>
      <c r="E208" s="40" t="str">
        <f t="shared" si="23"/>
        <v/>
      </c>
      <c r="F208" s="41" t="str">
        <f>IF(B208="","",SUMIFS(Commande!$M$2:$M$700,Commande!$E$2:$E$700,Facture!B208,Commande!$F$2:$F$700,Facture!E208))</f>
        <v/>
      </c>
      <c r="G208" s="41" t="str">
        <f t="shared" si="20"/>
        <v/>
      </c>
      <c r="H208" s="40" t="str">
        <f t="shared" si="21"/>
        <v/>
      </c>
      <c r="K208" s="35" t="str">
        <f t="shared" si="24"/>
        <v/>
      </c>
    </row>
    <row r="209" spans="1:11" x14ac:dyDescent="0.25">
      <c r="A209" s="40" t="str">
        <f t="shared" si="22"/>
        <v/>
      </c>
      <c r="C209" s="41" t="str">
        <f t="shared" si="19"/>
        <v/>
      </c>
      <c r="E209" s="40" t="str">
        <f t="shared" si="23"/>
        <v/>
      </c>
      <c r="F209" s="41" t="str">
        <f>IF(B209="","",SUMIFS(Commande!$M$2:$M$700,Commande!$E$2:$E$700,Facture!B209,Commande!$F$2:$F$700,Facture!E209))</f>
        <v/>
      </c>
      <c r="G209" s="41" t="str">
        <f t="shared" si="20"/>
        <v/>
      </c>
      <c r="H209" s="40" t="str">
        <f t="shared" si="21"/>
        <v/>
      </c>
      <c r="K209" s="35" t="str">
        <f t="shared" si="24"/>
        <v/>
      </c>
    </row>
    <row r="210" spans="1:11" x14ac:dyDescent="0.25">
      <c r="A210" s="40" t="str">
        <f t="shared" si="22"/>
        <v/>
      </c>
      <c r="C210" s="41" t="str">
        <f t="shared" si="19"/>
        <v/>
      </c>
      <c r="E210" s="40" t="str">
        <f t="shared" si="23"/>
        <v/>
      </c>
      <c r="F210" s="41" t="str">
        <f>IF(B210="","",SUMIFS(Commande!$M$2:$M$700,Commande!$E$2:$E$700,Facture!B210,Commande!$F$2:$F$700,Facture!E210))</f>
        <v/>
      </c>
      <c r="G210" s="41" t="str">
        <f t="shared" si="20"/>
        <v/>
      </c>
      <c r="H210" s="40" t="str">
        <f t="shared" si="21"/>
        <v/>
      </c>
      <c r="K210" s="35" t="str">
        <f t="shared" si="24"/>
        <v/>
      </c>
    </row>
    <row r="211" spans="1:11" x14ac:dyDescent="0.25">
      <c r="A211" s="40" t="str">
        <f t="shared" si="22"/>
        <v/>
      </c>
      <c r="C211" s="41" t="str">
        <f t="shared" si="19"/>
        <v/>
      </c>
      <c r="E211" s="40" t="str">
        <f t="shared" si="23"/>
        <v/>
      </c>
      <c r="F211" s="41" t="str">
        <f>IF(B211="","",SUMIFS(Commande!$M$2:$M$700,Commande!$E$2:$E$700,Facture!B211,Commande!$F$2:$F$700,Facture!E211))</f>
        <v/>
      </c>
      <c r="G211" s="41" t="str">
        <f t="shared" si="20"/>
        <v/>
      </c>
      <c r="H211" s="40" t="str">
        <f t="shared" si="21"/>
        <v/>
      </c>
      <c r="K211" s="35" t="str">
        <f t="shared" si="24"/>
        <v/>
      </c>
    </row>
    <row r="212" spans="1:11" x14ac:dyDescent="0.25">
      <c r="A212" s="40" t="str">
        <f t="shared" si="22"/>
        <v/>
      </c>
      <c r="C212" s="41" t="str">
        <f t="shared" si="19"/>
        <v/>
      </c>
      <c r="E212" s="40" t="str">
        <f t="shared" si="23"/>
        <v/>
      </c>
      <c r="F212" s="41" t="str">
        <f>IF(B212="","",SUMIFS(Commande!$M$2:$M$700,Commande!$E$2:$E$700,Facture!B212,Commande!$F$2:$F$700,Facture!E212))</f>
        <v/>
      </c>
      <c r="G212" s="41" t="str">
        <f t="shared" si="20"/>
        <v/>
      </c>
      <c r="H212" s="40" t="str">
        <f t="shared" si="21"/>
        <v/>
      </c>
      <c r="K212" s="35" t="str">
        <f t="shared" si="24"/>
        <v/>
      </c>
    </row>
    <row r="213" spans="1:11" x14ac:dyDescent="0.25">
      <c r="A213" s="40" t="str">
        <f t="shared" si="22"/>
        <v/>
      </c>
      <c r="C213" s="41" t="str">
        <f t="shared" si="19"/>
        <v/>
      </c>
      <c r="E213" s="40" t="str">
        <f t="shared" si="23"/>
        <v/>
      </c>
      <c r="F213" s="41" t="str">
        <f>IF(B213="","",SUMIFS(Commande!$M$2:$M$700,Commande!$E$2:$E$700,Facture!B213,Commande!$F$2:$F$700,Facture!E213))</f>
        <v/>
      </c>
      <c r="G213" s="41" t="str">
        <f t="shared" si="20"/>
        <v/>
      </c>
      <c r="H213" s="40" t="str">
        <f t="shared" si="21"/>
        <v/>
      </c>
      <c r="K213" s="35" t="str">
        <f t="shared" si="24"/>
        <v/>
      </c>
    </row>
    <row r="214" spans="1:11" x14ac:dyDescent="0.25">
      <c r="A214" s="40" t="str">
        <f t="shared" si="22"/>
        <v/>
      </c>
      <c r="C214" s="41" t="str">
        <f t="shared" si="19"/>
        <v/>
      </c>
      <c r="E214" s="40" t="str">
        <f t="shared" si="23"/>
        <v/>
      </c>
      <c r="F214" s="41" t="str">
        <f>IF(B214="","",SUMIFS(Commande!$M$2:$M$700,Commande!$E$2:$E$700,Facture!B214,Commande!$F$2:$F$700,Facture!E214))</f>
        <v/>
      </c>
      <c r="G214" s="41" t="str">
        <f t="shared" si="20"/>
        <v/>
      </c>
      <c r="H214" s="40" t="str">
        <f t="shared" si="21"/>
        <v/>
      </c>
      <c r="K214" s="35" t="str">
        <f t="shared" si="24"/>
        <v/>
      </c>
    </row>
    <row r="215" spans="1:11" x14ac:dyDescent="0.25">
      <c r="A215" s="40" t="str">
        <f t="shared" si="22"/>
        <v/>
      </c>
      <c r="C215" s="41" t="str">
        <f t="shared" si="19"/>
        <v/>
      </c>
      <c r="E215" s="40" t="str">
        <f t="shared" si="23"/>
        <v/>
      </c>
      <c r="F215" s="41" t="str">
        <f>IF(B215="","",SUMIFS(Commande!$M$2:$M$700,Commande!$E$2:$E$700,Facture!B215,Commande!$F$2:$F$700,Facture!E215))</f>
        <v/>
      </c>
      <c r="G215" s="41" t="str">
        <f t="shared" si="20"/>
        <v/>
      </c>
      <c r="H215" s="40" t="str">
        <f t="shared" si="21"/>
        <v/>
      </c>
      <c r="K215" s="35" t="str">
        <f t="shared" si="24"/>
        <v/>
      </c>
    </row>
    <row r="216" spans="1:11" x14ac:dyDescent="0.25">
      <c r="A216" s="40" t="str">
        <f t="shared" si="22"/>
        <v/>
      </c>
      <c r="C216" s="41" t="str">
        <f t="shared" si="19"/>
        <v/>
      </c>
      <c r="E216" s="40" t="str">
        <f t="shared" si="23"/>
        <v/>
      </c>
      <c r="F216" s="41" t="str">
        <f>IF(B216="","",SUMIFS(Commande!$M$2:$M$700,Commande!$E$2:$E$700,Facture!B216,Commande!$F$2:$F$700,Facture!E216))</f>
        <v/>
      </c>
      <c r="G216" s="41" t="str">
        <f t="shared" si="20"/>
        <v/>
      </c>
      <c r="H216" s="40" t="str">
        <f t="shared" si="21"/>
        <v/>
      </c>
      <c r="K216" s="35" t="str">
        <f t="shared" si="24"/>
        <v/>
      </c>
    </row>
    <row r="217" spans="1:11" x14ac:dyDescent="0.25">
      <c r="A217" s="40" t="str">
        <f t="shared" si="22"/>
        <v/>
      </c>
      <c r="C217" s="41" t="str">
        <f t="shared" si="19"/>
        <v/>
      </c>
      <c r="E217" s="40" t="str">
        <f t="shared" si="23"/>
        <v/>
      </c>
      <c r="F217" s="41" t="str">
        <f>IF(B217="","",SUMIFS(Commande!$M$2:$M$700,Commande!$E$2:$E$700,Facture!B217,Commande!$F$2:$F$700,Facture!E217))</f>
        <v/>
      </c>
      <c r="G217" s="41" t="str">
        <f t="shared" si="20"/>
        <v/>
      </c>
      <c r="H217" s="40" t="str">
        <f t="shared" si="21"/>
        <v/>
      </c>
      <c r="K217" s="35" t="str">
        <f t="shared" si="24"/>
        <v/>
      </c>
    </row>
    <row r="218" spans="1:11" x14ac:dyDescent="0.25">
      <c r="A218" s="40" t="str">
        <f t="shared" si="22"/>
        <v/>
      </c>
      <c r="C218" s="41" t="str">
        <f t="shared" si="19"/>
        <v/>
      </c>
      <c r="E218" s="40" t="str">
        <f t="shared" si="23"/>
        <v/>
      </c>
      <c r="F218" s="41" t="str">
        <f>IF(B218="","",SUMIFS(Commande!$M$2:$M$700,Commande!$E$2:$E$700,Facture!B218,Commande!$F$2:$F$700,Facture!E218))</f>
        <v/>
      </c>
      <c r="G218" s="41" t="str">
        <f t="shared" si="20"/>
        <v/>
      </c>
      <c r="H218" s="40" t="str">
        <f t="shared" si="21"/>
        <v/>
      </c>
      <c r="K218" s="35" t="str">
        <f t="shared" si="24"/>
        <v/>
      </c>
    </row>
    <row r="219" spans="1:11" x14ac:dyDescent="0.25">
      <c r="A219" s="40" t="str">
        <f t="shared" si="22"/>
        <v/>
      </c>
      <c r="C219" s="41" t="str">
        <f t="shared" si="19"/>
        <v/>
      </c>
      <c r="E219" s="40" t="str">
        <f t="shared" si="23"/>
        <v/>
      </c>
      <c r="F219" s="41" t="str">
        <f>IF(B219="","",SUMIFS(Commande!$M$2:$M$700,Commande!$E$2:$E$700,Facture!B219,Commande!$F$2:$F$700,Facture!E219))</f>
        <v/>
      </c>
      <c r="G219" s="41" t="str">
        <f t="shared" si="20"/>
        <v/>
      </c>
      <c r="H219" s="40" t="str">
        <f t="shared" si="21"/>
        <v/>
      </c>
      <c r="K219" s="35" t="str">
        <f t="shared" si="24"/>
        <v/>
      </c>
    </row>
    <row r="220" spans="1:11" x14ac:dyDescent="0.25">
      <c r="A220" s="40" t="str">
        <f t="shared" si="22"/>
        <v/>
      </c>
      <c r="C220" s="41" t="str">
        <f t="shared" si="19"/>
        <v/>
      </c>
      <c r="E220" s="40" t="str">
        <f t="shared" si="23"/>
        <v/>
      </c>
      <c r="F220" s="41" t="str">
        <f>IF(B220="","",SUMIFS(Commande!$M$2:$M$700,Commande!$E$2:$E$700,Facture!B220,Commande!$F$2:$F$700,Facture!E220))</f>
        <v/>
      </c>
      <c r="G220" s="41" t="str">
        <f t="shared" si="20"/>
        <v/>
      </c>
      <c r="H220" s="40" t="str">
        <f t="shared" si="21"/>
        <v/>
      </c>
      <c r="K220" s="35" t="str">
        <f t="shared" si="24"/>
        <v/>
      </c>
    </row>
    <row r="221" spans="1:11" x14ac:dyDescent="0.25">
      <c r="A221" s="40" t="str">
        <f t="shared" si="22"/>
        <v/>
      </c>
      <c r="C221" s="41" t="str">
        <f t="shared" si="19"/>
        <v/>
      </c>
      <c r="E221" s="40" t="str">
        <f t="shared" si="23"/>
        <v/>
      </c>
      <c r="F221" s="41" t="str">
        <f>IF(B221="","",SUMIFS(Commande!$M$2:$M$700,Commande!$E$2:$E$700,Facture!B221,Commande!$F$2:$F$700,Facture!E221))</f>
        <v/>
      </c>
      <c r="G221" s="41" t="str">
        <f t="shared" si="20"/>
        <v/>
      </c>
      <c r="H221" s="40" t="str">
        <f t="shared" si="21"/>
        <v/>
      </c>
      <c r="K221" s="35" t="str">
        <f t="shared" si="24"/>
        <v/>
      </c>
    </row>
    <row r="222" spans="1:11" x14ac:dyDescent="0.25">
      <c r="A222" s="40" t="str">
        <f t="shared" si="22"/>
        <v/>
      </c>
      <c r="C222" s="41" t="str">
        <f t="shared" si="19"/>
        <v/>
      </c>
      <c r="E222" s="40" t="str">
        <f t="shared" si="23"/>
        <v/>
      </c>
      <c r="F222" s="41" t="str">
        <f>IF(B222="","",SUMIFS(Commande!$M$2:$M$700,Commande!$E$2:$E$700,Facture!B222,Commande!$F$2:$F$700,Facture!E222))</f>
        <v/>
      </c>
      <c r="G222" s="41" t="str">
        <f t="shared" si="20"/>
        <v/>
      </c>
      <c r="H222" s="40" t="str">
        <f t="shared" si="21"/>
        <v/>
      </c>
      <c r="K222" s="35" t="str">
        <f t="shared" si="24"/>
        <v/>
      </c>
    </row>
    <row r="223" spans="1:11" x14ac:dyDescent="0.25">
      <c r="A223" s="40" t="str">
        <f t="shared" si="22"/>
        <v/>
      </c>
      <c r="C223" s="41" t="str">
        <f t="shared" si="19"/>
        <v/>
      </c>
      <c r="E223" s="40" t="str">
        <f t="shared" si="23"/>
        <v/>
      </c>
      <c r="F223" s="41" t="str">
        <f>IF(B223="","",SUMIFS(Commande!$M$2:$M$700,Commande!$E$2:$E$700,Facture!B223,Commande!$F$2:$F$700,Facture!E223))</f>
        <v/>
      </c>
      <c r="G223" s="41" t="str">
        <f t="shared" si="20"/>
        <v/>
      </c>
      <c r="H223" s="40" t="str">
        <f t="shared" si="21"/>
        <v/>
      </c>
      <c r="K223" s="35" t="str">
        <f t="shared" si="24"/>
        <v/>
      </c>
    </row>
    <row r="224" spans="1:11" x14ac:dyDescent="0.25">
      <c r="A224" s="40" t="str">
        <f t="shared" si="22"/>
        <v/>
      </c>
      <c r="C224" s="41" t="str">
        <f t="shared" si="19"/>
        <v/>
      </c>
      <c r="E224" s="40" t="str">
        <f t="shared" si="23"/>
        <v/>
      </c>
      <c r="F224" s="41" t="str">
        <f>IF(B224="","",SUMIFS(Commande!$M$2:$M$700,Commande!$E$2:$E$700,Facture!B224,Commande!$F$2:$F$700,Facture!E224))</f>
        <v/>
      </c>
      <c r="G224" s="41" t="str">
        <f t="shared" si="20"/>
        <v/>
      </c>
      <c r="H224" s="40" t="str">
        <f t="shared" si="21"/>
        <v/>
      </c>
      <c r="K224" s="35" t="str">
        <f t="shared" si="24"/>
        <v/>
      </c>
    </row>
    <row r="225" spans="1:11" x14ac:dyDescent="0.25">
      <c r="A225" s="40" t="str">
        <f t="shared" si="22"/>
        <v/>
      </c>
      <c r="C225" s="41" t="str">
        <f t="shared" si="19"/>
        <v/>
      </c>
      <c r="E225" s="40" t="str">
        <f t="shared" si="23"/>
        <v/>
      </c>
      <c r="F225" s="41" t="str">
        <f>IF(B225="","",SUMIFS(Commande!$M$2:$M$700,Commande!$E$2:$E$700,Facture!B225,Commande!$F$2:$F$700,Facture!E225))</f>
        <v/>
      </c>
      <c r="G225" s="41" t="str">
        <f t="shared" si="20"/>
        <v/>
      </c>
      <c r="H225" s="40" t="str">
        <f t="shared" si="21"/>
        <v/>
      </c>
      <c r="K225" s="35" t="str">
        <f t="shared" si="24"/>
        <v/>
      </c>
    </row>
    <row r="226" spans="1:11" x14ac:dyDescent="0.25">
      <c r="A226" s="40" t="str">
        <f t="shared" si="22"/>
        <v/>
      </c>
      <c r="C226" s="41" t="str">
        <f t="shared" si="19"/>
        <v/>
      </c>
      <c r="E226" s="40" t="str">
        <f t="shared" si="23"/>
        <v/>
      </c>
      <c r="F226" s="41" t="str">
        <f>IF(B226="","",SUMIFS(Commande!$M$2:$M$700,Commande!$E$2:$E$700,Facture!B226,Commande!$F$2:$F$700,Facture!E226))</f>
        <v/>
      </c>
      <c r="G226" s="41" t="str">
        <f t="shared" si="20"/>
        <v/>
      </c>
      <c r="H226" s="40" t="str">
        <f t="shared" si="21"/>
        <v/>
      </c>
      <c r="K226" s="35" t="str">
        <f t="shared" si="24"/>
        <v/>
      </c>
    </row>
    <row r="227" spans="1:11" x14ac:dyDescent="0.25">
      <c r="A227" s="40" t="str">
        <f t="shared" si="22"/>
        <v/>
      </c>
      <c r="C227" s="41" t="str">
        <f t="shared" si="19"/>
        <v/>
      </c>
      <c r="E227" s="40" t="str">
        <f t="shared" si="23"/>
        <v/>
      </c>
      <c r="F227" s="41" t="str">
        <f>IF(B227="","",SUMIFS(Commande!$M$2:$M$700,Commande!$E$2:$E$700,Facture!B227,Commande!$F$2:$F$700,Facture!E227))</f>
        <v/>
      </c>
      <c r="G227" s="41" t="str">
        <f t="shared" si="20"/>
        <v/>
      </c>
      <c r="H227" s="40" t="str">
        <f t="shared" si="21"/>
        <v/>
      </c>
      <c r="K227" s="35" t="str">
        <f t="shared" si="24"/>
        <v/>
      </c>
    </row>
    <row r="228" spans="1:11" x14ac:dyDescent="0.25">
      <c r="A228" s="40" t="str">
        <f t="shared" si="22"/>
        <v/>
      </c>
      <c r="C228" s="41" t="str">
        <f t="shared" si="19"/>
        <v/>
      </c>
      <c r="E228" s="40" t="str">
        <f t="shared" si="23"/>
        <v/>
      </c>
      <c r="F228" s="41" t="str">
        <f>IF(B228="","",SUMIFS(Commande!$M$2:$M$700,Commande!$E$2:$E$700,Facture!B228,Commande!$F$2:$F$700,Facture!E228))</f>
        <v/>
      </c>
      <c r="G228" s="41" t="str">
        <f t="shared" si="20"/>
        <v/>
      </c>
      <c r="H228" s="40" t="str">
        <f t="shared" si="21"/>
        <v/>
      </c>
      <c r="K228" s="35" t="str">
        <f t="shared" si="24"/>
        <v/>
      </c>
    </row>
    <row r="229" spans="1:11" x14ac:dyDescent="0.25">
      <c r="A229" s="40" t="str">
        <f t="shared" si="22"/>
        <v/>
      </c>
      <c r="C229" s="41" t="str">
        <f t="shared" si="19"/>
        <v/>
      </c>
      <c r="E229" s="40" t="str">
        <f t="shared" si="23"/>
        <v/>
      </c>
      <c r="F229" s="41" t="str">
        <f>IF(B229="","",SUMIFS(Commande!$M$2:$M$700,Commande!$E$2:$E$700,Facture!B229,Commande!$F$2:$F$700,Facture!E229))</f>
        <v/>
      </c>
      <c r="G229" s="41" t="str">
        <f t="shared" si="20"/>
        <v/>
      </c>
      <c r="H229" s="40" t="str">
        <f t="shared" si="21"/>
        <v/>
      </c>
      <c r="K229" s="35" t="str">
        <f t="shared" si="24"/>
        <v/>
      </c>
    </row>
    <row r="230" spans="1:11" x14ac:dyDescent="0.25">
      <c r="A230" s="40" t="str">
        <f t="shared" si="22"/>
        <v/>
      </c>
      <c r="C230" s="41" t="str">
        <f t="shared" si="19"/>
        <v/>
      </c>
      <c r="E230" s="40" t="str">
        <f t="shared" si="23"/>
        <v/>
      </c>
      <c r="F230" s="41" t="str">
        <f>IF(B230="","",SUMIFS(Commande!$M$2:$M$700,Commande!$E$2:$E$700,Facture!B230,Commande!$F$2:$F$700,Facture!E230))</f>
        <v/>
      </c>
      <c r="G230" s="41" t="str">
        <f t="shared" si="20"/>
        <v/>
      </c>
      <c r="H230" s="40" t="str">
        <f t="shared" si="21"/>
        <v/>
      </c>
      <c r="K230" s="35" t="str">
        <f t="shared" si="24"/>
        <v/>
      </c>
    </row>
    <row r="231" spans="1:11" x14ac:dyDescent="0.25">
      <c r="A231" s="40" t="str">
        <f t="shared" si="22"/>
        <v/>
      </c>
      <c r="C231" s="41" t="str">
        <f t="shared" si="19"/>
        <v/>
      </c>
      <c r="E231" s="40" t="str">
        <f t="shared" si="23"/>
        <v/>
      </c>
      <c r="F231" s="41" t="str">
        <f>IF(B231="","",SUMIFS(Commande!$M$2:$M$700,Commande!$E$2:$E$700,Facture!B231,Commande!$F$2:$F$700,Facture!E231))</f>
        <v/>
      </c>
      <c r="G231" s="41" t="str">
        <f t="shared" si="20"/>
        <v/>
      </c>
      <c r="H231" s="40" t="str">
        <f t="shared" si="21"/>
        <v/>
      </c>
      <c r="K231" s="35" t="str">
        <f t="shared" si="24"/>
        <v/>
      </c>
    </row>
    <row r="232" spans="1:11" x14ac:dyDescent="0.25">
      <c r="A232" s="40" t="str">
        <f t="shared" si="22"/>
        <v/>
      </c>
      <c r="C232" s="41" t="str">
        <f t="shared" si="19"/>
        <v/>
      </c>
      <c r="E232" s="40" t="str">
        <f t="shared" si="23"/>
        <v/>
      </c>
      <c r="F232" s="41" t="str">
        <f>IF(B232="","",SUMIFS(Commande!$M$2:$M$700,Commande!$E$2:$E$700,Facture!B232,Commande!$F$2:$F$700,Facture!E232))</f>
        <v/>
      </c>
      <c r="G232" s="41" t="str">
        <f t="shared" si="20"/>
        <v/>
      </c>
      <c r="H232" s="40" t="str">
        <f t="shared" si="21"/>
        <v/>
      </c>
      <c r="K232" s="35" t="str">
        <f t="shared" si="24"/>
        <v/>
      </c>
    </row>
    <row r="233" spans="1:11" x14ac:dyDescent="0.25">
      <c r="A233" s="40" t="str">
        <f t="shared" si="22"/>
        <v/>
      </c>
      <c r="C233" s="41" t="str">
        <f t="shared" si="19"/>
        <v/>
      </c>
      <c r="E233" s="40" t="str">
        <f t="shared" si="23"/>
        <v/>
      </c>
      <c r="F233" s="41" t="str">
        <f>IF(B233="","",SUMIFS(Commande!$M$2:$M$700,Commande!$E$2:$E$700,Facture!B233,Commande!$F$2:$F$700,Facture!E233))</f>
        <v/>
      </c>
      <c r="G233" s="41" t="str">
        <f t="shared" si="20"/>
        <v/>
      </c>
      <c r="H233" s="40" t="str">
        <f t="shared" si="21"/>
        <v/>
      </c>
      <c r="K233" s="35" t="str">
        <f t="shared" si="24"/>
        <v/>
      </c>
    </row>
    <row r="234" spans="1:11" x14ac:dyDescent="0.25">
      <c r="A234" s="40" t="str">
        <f t="shared" si="22"/>
        <v/>
      </c>
      <c r="C234" s="41" t="str">
        <f t="shared" si="19"/>
        <v/>
      </c>
      <c r="E234" s="40" t="str">
        <f t="shared" si="23"/>
        <v/>
      </c>
      <c r="F234" s="41" t="str">
        <f>IF(B234="","",SUMIFS(Commande!$M$2:$M$700,Commande!$E$2:$E$700,Facture!B234,Commande!$F$2:$F$700,Facture!E234))</f>
        <v/>
      </c>
      <c r="G234" s="41" t="str">
        <f t="shared" si="20"/>
        <v/>
      </c>
      <c r="H234" s="40" t="str">
        <f t="shared" si="21"/>
        <v/>
      </c>
      <c r="K234" s="35" t="str">
        <f t="shared" si="24"/>
        <v/>
      </c>
    </row>
    <row r="235" spans="1:11" x14ac:dyDescent="0.25">
      <c r="A235" s="40" t="str">
        <f t="shared" si="22"/>
        <v/>
      </c>
      <c r="C235" s="41" t="str">
        <f t="shared" si="19"/>
        <v/>
      </c>
      <c r="E235" s="40" t="str">
        <f t="shared" si="23"/>
        <v/>
      </c>
      <c r="F235" s="41" t="str">
        <f>IF(B235="","",SUMIFS(Commande!$M$2:$M$700,Commande!$E$2:$E$700,Facture!B235,Commande!$F$2:$F$700,Facture!E235))</f>
        <v/>
      </c>
      <c r="G235" s="41" t="str">
        <f t="shared" si="20"/>
        <v/>
      </c>
      <c r="H235" s="40" t="str">
        <f t="shared" si="21"/>
        <v/>
      </c>
      <c r="K235" s="35" t="str">
        <f t="shared" si="24"/>
        <v/>
      </c>
    </row>
    <row r="236" spans="1:11" x14ac:dyDescent="0.25">
      <c r="A236" s="40" t="str">
        <f t="shared" si="22"/>
        <v/>
      </c>
      <c r="C236" s="41" t="str">
        <f t="shared" si="19"/>
        <v/>
      </c>
      <c r="E236" s="40" t="str">
        <f t="shared" si="23"/>
        <v/>
      </c>
      <c r="F236" s="41" t="str">
        <f>IF(B236="","",SUMIFS(Commande!$M$2:$M$700,Commande!$E$2:$E$700,Facture!B236,Commande!$F$2:$F$700,Facture!E236))</f>
        <v/>
      </c>
      <c r="G236" s="41" t="str">
        <f t="shared" si="20"/>
        <v/>
      </c>
      <c r="H236" s="40" t="str">
        <f t="shared" si="21"/>
        <v/>
      </c>
      <c r="K236" s="35" t="str">
        <f t="shared" si="24"/>
        <v/>
      </c>
    </row>
    <row r="237" spans="1:11" x14ac:dyDescent="0.25">
      <c r="A237" s="40" t="str">
        <f t="shared" si="22"/>
        <v/>
      </c>
      <c r="C237" s="41" t="str">
        <f t="shared" si="19"/>
        <v/>
      </c>
      <c r="E237" s="40" t="str">
        <f t="shared" si="23"/>
        <v/>
      </c>
      <c r="F237" s="41" t="str">
        <f>IF(B237="","",SUMIFS(Commande!$M$2:$M$700,Commande!$E$2:$E$700,Facture!B237,Commande!$F$2:$F$700,Facture!E237))</f>
        <v/>
      </c>
      <c r="G237" s="41" t="str">
        <f t="shared" si="20"/>
        <v/>
      </c>
      <c r="H237" s="40" t="str">
        <f t="shared" si="21"/>
        <v/>
      </c>
      <c r="K237" s="35" t="str">
        <f t="shared" si="24"/>
        <v/>
      </c>
    </row>
    <row r="238" spans="1:11" x14ac:dyDescent="0.25">
      <c r="A238" s="40" t="str">
        <f t="shared" si="22"/>
        <v/>
      </c>
      <c r="C238" s="41" t="str">
        <f t="shared" si="19"/>
        <v/>
      </c>
      <c r="E238" s="40" t="str">
        <f t="shared" si="23"/>
        <v/>
      </c>
      <c r="F238" s="41" t="str">
        <f>IF(B238="","",SUMIFS(Commande!$M$2:$M$700,Commande!$E$2:$E$700,Facture!B238,Commande!$F$2:$F$700,Facture!E238))</f>
        <v/>
      </c>
      <c r="G238" s="41" t="str">
        <f t="shared" si="20"/>
        <v/>
      </c>
      <c r="H238" s="40" t="str">
        <f t="shared" si="21"/>
        <v/>
      </c>
      <c r="K238" s="35" t="str">
        <f t="shared" si="24"/>
        <v/>
      </c>
    </row>
    <row r="239" spans="1:11" x14ac:dyDescent="0.25">
      <c r="A239" s="40" t="str">
        <f t="shared" si="22"/>
        <v/>
      </c>
      <c r="C239" s="41" t="str">
        <f t="shared" si="19"/>
        <v/>
      </c>
      <c r="E239" s="40" t="str">
        <f t="shared" si="23"/>
        <v/>
      </c>
      <c r="F239" s="41" t="str">
        <f>IF(B239="","",SUMIFS(Commande!$M$2:$M$700,Commande!$E$2:$E$700,Facture!B239,Commande!$F$2:$F$700,Facture!E239))</f>
        <v/>
      </c>
      <c r="G239" s="41" t="str">
        <f t="shared" si="20"/>
        <v/>
      </c>
      <c r="H239" s="40" t="str">
        <f t="shared" si="21"/>
        <v/>
      </c>
      <c r="K239" s="35" t="str">
        <f t="shared" si="24"/>
        <v/>
      </c>
    </row>
    <row r="240" spans="1:11" x14ac:dyDescent="0.25">
      <c r="A240" s="40" t="str">
        <f t="shared" si="22"/>
        <v/>
      </c>
      <c r="C240" s="41" t="str">
        <f t="shared" si="19"/>
        <v/>
      </c>
      <c r="E240" s="40" t="str">
        <f t="shared" si="23"/>
        <v/>
      </c>
      <c r="F240" s="41" t="str">
        <f>IF(B240="","",SUMIFS(Commande!$M$2:$M$700,Commande!$E$2:$E$700,Facture!B240,Commande!$F$2:$F$700,Facture!E240))</f>
        <v/>
      </c>
      <c r="G240" s="41" t="str">
        <f t="shared" si="20"/>
        <v/>
      </c>
      <c r="H240" s="40" t="str">
        <f t="shared" si="21"/>
        <v/>
      </c>
      <c r="K240" s="35" t="str">
        <f t="shared" si="24"/>
        <v/>
      </c>
    </row>
    <row r="241" spans="1:11" x14ac:dyDescent="0.25">
      <c r="A241" s="40" t="str">
        <f t="shared" si="22"/>
        <v/>
      </c>
      <c r="C241" s="41" t="str">
        <f t="shared" si="19"/>
        <v/>
      </c>
      <c r="E241" s="40" t="str">
        <f t="shared" si="23"/>
        <v/>
      </c>
      <c r="F241" s="41" t="str">
        <f>IF(B241="","",SUMIFS(Commande!$M$2:$M$700,Commande!$E$2:$E$700,Facture!B241,Commande!$F$2:$F$700,Facture!E241))</f>
        <v/>
      </c>
      <c r="G241" s="41" t="str">
        <f t="shared" si="20"/>
        <v/>
      </c>
      <c r="H241" s="40" t="str">
        <f t="shared" si="21"/>
        <v/>
      </c>
      <c r="K241" s="35" t="str">
        <f t="shared" si="24"/>
        <v/>
      </c>
    </row>
    <row r="242" spans="1:11" x14ac:dyDescent="0.25">
      <c r="A242" s="40" t="str">
        <f t="shared" si="22"/>
        <v/>
      </c>
      <c r="C242" s="41" t="str">
        <f t="shared" si="19"/>
        <v/>
      </c>
      <c r="E242" s="40" t="str">
        <f t="shared" si="23"/>
        <v/>
      </c>
      <c r="F242" s="41" t="str">
        <f>IF(B242="","",SUMIFS(Commande!$M$2:$M$700,Commande!$E$2:$E$700,Facture!B242,Commande!$F$2:$F$700,Facture!E242))</f>
        <v/>
      </c>
      <c r="G242" s="41" t="str">
        <f t="shared" si="20"/>
        <v/>
      </c>
      <c r="H242" s="40" t="str">
        <f t="shared" si="21"/>
        <v/>
      </c>
      <c r="K242" s="35" t="str">
        <f t="shared" si="24"/>
        <v/>
      </c>
    </row>
    <row r="243" spans="1:11" x14ac:dyDescent="0.25">
      <c r="A243" s="40" t="str">
        <f t="shared" si="22"/>
        <v/>
      </c>
      <c r="C243" s="41" t="str">
        <f t="shared" si="19"/>
        <v/>
      </c>
      <c r="E243" s="40" t="str">
        <f t="shared" si="23"/>
        <v/>
      </c>
      <c r="F243" s="41" t="str">
        <f>IF(B243="","",SUMIFS(Commande!$M$2:$M$700,Commande!$E$2:$E$700,Facture!B243,Commande!$F$2:$F$700,Facture!E243))</f>
        <v/>
      </c>
      <c r="G243" s="41" t="str">
        <f t="shared" si="20"/>
        <v/>
      </c>
      <c r="H243" s="40" t="str">
        <f t="shared" si="21"/>
        <v/>
      </c>
      <c r="K243" s="35" t="str">
        <f t="shared" si="24"/>
        <v/>
      </c>
    </row>
    <row r="244" spans="1:11" x14ac:dyDescent="0.25">
      <c r="A244" s="40" t="str">
        <f t="shared" si="22"/>
        <v/>
      </c>
      <c r="C244" s="41" t="str">
        <f t="shared" si="19"/>
        <v/>
      </c>
      <c r="E244" s="40" t="str">
        <f t="shared" si="23"/>
        <v/>
      </c>
      <c r="F244" s="41" t="str">
        <f>IF(B244="","",SUMIFS(Commande!$M$2:$M$700,Commande!$E$2:$E$700,Facture!B244,Commande!$F$2:$F$700,Facture!E244))</f>
        <v/>
      </c>
      <c r="G244" s="41" t="str">
        <f t="shared" si="20"/>
        <v/>
      </c>
      <c r="H244" s="40" t="str">
        <f t="shared" si="21"/>
        <v/>
      </c>
      <c r="K244" s="35" t="str">
        <f t="shared" si="24"/>
        <v/>
      </c>
    </row>
    <row r="245" spans="1:11" x14ac:dyDescent="0.25">
      <c r="A245" s="40" t="str">
        <f t="shared" si="22"/>
        <v/>
      </c>
      <c r="C245" s="41" t="str">
        <f t="shared" si="19"/>
        <v/>
      </c>
      <c r="E245" s="40" t="str">
        <f t="shared" si="23"/>
        <v/>
      </c>
      <c r="F245" s="41" t="str">
        <f>IF(B245="","",SUMIFS(Commande!$M$2:$M$700,Commande!$E$2:$E$700,Facture!B245,Commande!$F$2:$F$700,Facture!E245))</f>
        <v/>
      </c>
      <c r="G245" s="41" t="str">
        <f t="shared" si="20"/>
        <v/>
      </c>
      <c r="H245" s="40" t="str">
        <f t="shared" si="21"/>
        <v/>
      </c>
      <c r="K245" s="35" t="str">
        <f t="shared" si="24"/>
        <v/>
      </c>
    </row>
    <row r="246" spans="1:11" x14ac:dyDescent="0.25">
      <c r="A246" s="40" t="str">
        <f t="shared" si="22"/>
        <v/>
      </c>
      <c r="C246" s="41" t="str">
        <f t="shared" si="19"/>
        <v/>
      </c>
      <c r="E246" s="40" t="str">
        <f t="shared" si="23"/>
        <v/>
      </c>
      <c r="F246" s="41" t="str">
        <f>IF(B246="","",SUMIFS(Commande!$M$2:$M$700,Commande!$E$2:$E$700,Facture!B246,Commande!$F$2:$F$700,Facture!E246))</f>
        <v/>
      </c>
      <c r="G246" s="41" t="str">
        <f t="shared" si="20"/>
        <v/>
      </c>
      <c r="H246" s="40" t="str">
        <f t="shared" si="21"/>
        <v/>
      </c>
      <c r="K246" s="35" t="str">
        <f t="shared" si="24"/>
        <v/>
      </c>
    </row>
    <row r="247" spans="1:11" x14ac:dyDescent="0.25">
      <c r="A247" s="40" t="str">
        <f t="shared" si="22"/>
        <v/>
      </c>
      <c r="C247" s="41" t="str">
        <f t="shared" si="19"/>
        <v/>
      </c>
      <c r="E247" s="40" t="str">
        <f t="shared" si="23"/>
        <v/>
      </c>
      <c r="F247" s="41" t="str">
        <f>IF(B247="","",SUMIFS(Commande!$M$2:$M$700,Commande!$E$2:$E$700,Facture!B247,Commande!$F$2:$F$700,Facture!E247))</f>
        <v/>
      </c>
      <c r="G247" s="41" t="str">
        <f t="shared" si="20"/>
        <v/>
      </c>
      <c r="H247" s="40" t="str">
        <f t="shared" si="21"/>
        <v/>
      </c>
      <c r="K247" s="35" t="str">
        <f t="shared" si="24"/>
        <v/>
      </c>
    </row>
    <row r="248" spans="1:11" x14ac:dyDescent="0.25">
      <c r="A248" s="40" t="str">
        <f t="shared" si="22"/>
        <v/>
      </c>
      <c r="C248" s="41" t="str">
        <f t="shared" si="19"/>
        <v/>
      </c>
      <c r="E248" s="40" t="str">
        <f t="shared" si="23"/>
        <v/>
      </c>
      <c r="F248" s="41" t="str">
        <f>IF(B248="","",SUMIFS(Commande!$M$2:$M$700,Commande!$E$2:$E$700,Facture!B248,Commande!$F$2:$F$700,Facture!E248))</f>
        <v/>
      </c>
      <c r="G248" s="41" t="str">
        <f t="shared" si="20"/>
        <v/>
      </c>
      <c r="H248" s="40" t="str">
        <f t="shared" si="21"/>
        <v/>
      </c>
      <c r="K248" s="35" t="str">
        <f t="shared" si="24"/>
        <v/>
      </c>
    </row>
    <row r="249" spans="1:11" x14ac:dyDescent="0.25">
      <c r="A249" s="40" t="str">
        <f t="shared" si="22"/>
        <v/>
      </c>
      <c r="C249" s="41" t="str">
        <f t="shared" si="19"/>
        <v/>
      </c>
      <c r="E249" s="40" t="str">
        <f t="shared" si="23"/>
        <v/>
      </c>
      <c r="F249" s="41" t="str">
        <f>IF(B249="","",SUMIFS(Commande!$M$2:$M$700,Commande!$E$2:$E$700,Facture!B249,Commande!$F$2:$F$700,Facture!E249))</f>
        <v/>
      </c>
      <c r="G249" s="41" t="str">
        <f t="shared" si="20"/>
        <v/>
      </c>
      <c r="H249" s="40" t="str">
        <f t="shared" si="21"/>
        <v/>
      </c>
      <c r="K249" s="35" t="str">
        <f t="shared" si="24"/>
        <v/>
      </c>
    </row>
    <row r="250" spans="1:11" x14ac:dyDescent="0.25">
      <c r="A250" s="40" t="str">
        <f t="shared" si="22"/>
        <v/>
      </c>
      <c r="C250" s="41" t="str">
        <f t="shared" si="19"/>
        <v/>
      </c>
      <c r="E250" s="40" t="str">
        <f t="shared" si="23"/>
        <v/>
      </c>
      <c r="F250" s="41" t="str">
        <f>IF(B250="","",SUMIFS(Commande!$M$2:$M$700,Commande!$E$2:$E$700,Facture!B250,Commande!$F$2:$F$700,Facture!E250))</f>
        <v/>
      </c>
      <c r="G250" s="41" t="str">
        <f t="shared" si="20"/>
        <v/>
      </c>
      <c r="H250" s="40" t="str">
        <f t="shared" si="21"/>
        <v/>
      </c>
      <c r="K250" s="35" t="str">
        <f t="shared" si="24"/>
        <v/>
      </c>
    </row>
    <row r="251" spans="1:11" x14ac:dyDescent="0.25">
      <c r="A251" s="40" t="str">
        <f t="shared" si="22"/>
        <v/>
      </c>
      <c r="C251" s="41" t="str">
        <f t="shared" si="19"/>
        <v/>
      </c>
      <c r="E251" s="40" t="str">
        <f t="shared" si="23"/>
        <v/>
      </c>
      <c r="F251" s="41" t="str">
        <f>IF(B251="","",SUMIFS(Commande!$M$2:$M$700,Commande!$E$2:$E$700,Facture!B251,Commande!$F$2:$F$700,Facture!E251))</f>
        <v/>
      </c>
      <c r="G251" s="41" t="str">
        <f t="shared" si="20"/>
        <v/>
      </c>
      <c r="H251" s="40" t="str">
        <f t="shared" si="21"/>
        <v/>
      </c>
      <c r="K251" s="35" t="str">
        <f t="shared" si="24"/>
        <v/>
      </c>
    </row>
    <row r="252" spans="1:11" x14ac:dyDescent="0.25">
      <c r="A252" s="40" t="str">
        <f t="shared" si="22"/>
        <v/>
      </c>
      <c r="C252" s="41" t="str">
        <f t="shared" si="19"/>
        <v/>
      </c>
      <c r="E252" s="40" t="str">
        <f t="shared" si="23"/>
        <v/>
      </c>
      <c r="F252" s="41" t="str">
        <f>IF(B252="","",SUMIFS(Commande!$M$2:$M$700,Commande!$E$2:$E$700,Facture!B252,Commande!$F$2:$F$700,Facture!E252))</f>
        <v/>
      </c>
      <c r="G252" s="41" t="str">
        <f t="shared" si="20"/>
        <v/>
      </c>
      <c r="H252" s="40" t="str">
        <f t="shared" si="21"/>
        <v/>
      </c>
      <c r="K252" s="35" t="str">
        <f t="shared" si="24"/>
        <v/>
      </c>
    </row>
    <row r="253" spans="1:11" x14ac:dyDescent="0.25">
      <c r="A253" s="40" t="str">
        <f t="shared" si="22"/>
        <v/>
      </c>
      <c r="C253" s="41" t="str">
        <f t="shared" si="19"/>
        <v/>
      </c>
      <c r="E253" s="40" t="str">
        <f t="shared" si="23"/>
        <v/>
      </c>
      <c r="F253" s="41" t="str">
        <f>IF(B253="","",SUMIFS(Commande!$M$2:$M$700,Commande!$E$2:$E$700,Facture!B253,Commande!$F$2:$F$700,Facture!E253))</f>
        <v/>
      </c>
      <c r="G253" s="41" t="str">
        <f t="shared" si="20"/>
        <v/>
      </c>
      <c r="H253" s="40" t="str">
        <f t="shared" si="21"/>
        <v/>
      </c>
      <c r="K253" s="35" t="str">
        <f t="shared" si="24"/>
        <v/>
      </c>
    </row>
    <row r="254" spans="1:11" x14ac:dyDescent="0.25">
      <c r="A254" s="40" t="str">
        <f t="shared" si="22"/>
        <v/>
      </c>
      <c r="C254" s="41" t="str">
        <f t="shared" si="19"/>
        <v/>
      </c>
      <c r="E254" s="40" t="str">
        <f t="shared" si="23"/>
        <v/>
      </c>
      <c r="F254" s="41" t="str">
        <f>IF(B254="","",SUMIFS(Commande!$M$2:$M$700,Commande!$E$2:$E$700,Facture!B254,Commande!$F$2:$F$700,Facture!E254))</f>
        <v/>
      </c>
      <c r="G254" s="41" t="str">
        <f t="shared" si="20"/>
        <v/>
      </c>
      <c r="H254" s="40" t="str">
        <f t="shared" si="21"/>
        <v/>
      </c>
      <c r="K254" s="35" t="str">
        <f t="shared" si="24"/>
        <v/>
      </c>
    </row>
    <row r="255" spans="1:11" x14ac:dyDescent="0.25">
      <c r="A255" s="40" t="str">
        <f t="shared" si="22"/>
        <v/>
      </c>
      <c r="C255" s="41" t="str">
        <f t="shared" si="19"/>
        <v/>
      </c>
      <c r="E255" s="40" t="str">
        <f t="shared" si="23"/>
        <v/>
      </c>
      <c r="F255" s="41" t="str">
        <f>IF(B255="","",SUMIFS(Commande!$M$2:$M$700,Commande!$E$2:$E$700,Facture!B255,Commande!$F$2:$F$700,Facture!E255))</f>
        <v/>
      </c>
      <c r="G255" s="41" t="str">
        <f t="shared" si="20"/>
        <v/>
      </c>
      <c r="H255" s="40" t="str">
        <f t="shared" si="21"/>
        <v/>
      </c>
      <c r="K255" s="35" t="str">
        <f t="shared" si="24"/>
        <v/>
      </c>
    </row>
    <row r="256" spans="1:11" x14ac:dyDescent="0.25">
      <c r="A256" s="40" t="str">
        <f t="shared" si="22"/>
        <v/>
      </c>
      <c r="C256" s="41" t="str">
        <f t="shared" si="19"/>
        <v/>
      </c>
      <c r="E256" s="40" t="str">
        <f t="shared" si="23"/>
        <v/>
      </c>
      <c r="F256" s="41" t="str">
        <f>IF(B256="","",SUMIFS(Commande!$M$2:$M$700,Commande!$E$2:$E$700,Facture!B256,Commande!$F$2:$F$700,Facture!E256))</f>
        <v/>
      </c>
      <c r="G256" s="41" t="str">
        <f t="shared" si="20"/>
        <v/>
      </c>
      <c r="H256" s="40" t="str">
        <f t="shared" si="21"/>
        <v/>
      </c>
      <c r="K256" s="35" t="str">
        <f t="shared" si="24"/>
        <v/>
      </c>
    </row>
    <row r="257" spans="1:11" x14ac:dyDescent="0.25">
      <c r="A257" s="40" t="str">
        <f t="shared" si="22"/>
        <v/>
      </c>
      <c r="C257" s="41" t="str">
        <f t="shared" si="19"/>
        <v/>
      </c>
      <c r="E257" s="40" t="str">
        <f t="shared" si="23"/>
        <v/>
      </c>
      <c r="F257" s="41" t="str">
        <f>IF(B257="","",SUMIFS(Commande!$M$2:$M$700,Commande!$E$2:$E$700,Facture!B257,Commande!$F$2:$F$700,Facture!E257))</f>
        <v/>
      </c>
      <c r="G257" s="41" t="str">
        <f t="shared" si="20"/>
        <v/>
      </c>
      <c r="H257" s="40" t="str">
        <f t="shared" si="21"/>
        <v/>
      </c>
      <c r="K257" s="35" t="str">
        <f t="shared" si="24"/>
        <v/>
      </c>
    </row>
    <row r="258" spans="1:11" x14ac:dyDescent="0.25">
      <c r="A258" s="40" t="str">
        <f t="shared" si="22"/>
        <v/>
      </c>
      <c r="C258" s="41" t="str">
        <f t="shared" si="19"/>
        <v/>
      </c>
      <c r="E258" s="40" t="str">
        <f t="shared" si="23"/>
        <v/>
      </c>
      <c r="F258" s="41" t="str">
        <f>IF(B258="","",SUMIFS(Commande!$M$2:$M$700,Commande!$E$2:$E$700,Facture!B258,Commande!$F$2:$F$700,Facture!E258))</f>
        <v/>
      </c>
      <c r="G258" s="41" t="str">
        <f t="shared" si="20"/>
        <v/>
      </c>
      <c r="H258" s="40" t="str">
        <f t="shared" si="21"/>
        <v/>
      </c>
      <c r="K258" s="35" t="str">
        <f t="shared" si="24"/>
        <v/>
      </c>
    </row>
    <row r="259" spans="1:11" x14ac:dyDescent="0.25">
      <c r="A259" s="40" t="str">
        <f t="shared" si="22"/>
        <v/>
      </c>
      <c r="C259" s="41" t="str">
        <f t="shared" si="19"/>
        <v/>
      </c>
      <c r="E259" s="40" t="str">
        <f t="shared" si="23"/>
        <v/>
      </c>
      <c r="F259" s="41" t="str">
        <f>IF(B259="","",SUMIFS(Commande!$M$2:$M$700,Commande!$E$2:$E$700,Facture!B259,Commande!$F$2:$F$700,Facture!E259))</f>
        <v/>
      </c>
      <c r="G259" s="41" t="str">
        <f t="shared" si="20"/>
        <v/>
      </c>
      <c r="H259" s="40" t="str">
        <f t="shared" si="21"/>
        <v/>
      </c>
      <c r="K259" s="35" t="str">
        <f t="shared" si="24"/>
        <v/>
      </c>
    </row>
    <row r="260" spans="1:11" x14ac:dyDescent="0.25">
      <c r="A260" s="40" t="str">
        <f t="shared" si="22"/>
        <v/>
      </c>
      <c r="C260" s="41" t="str">
        <f t="shared" ref="C260:C323" si="25">IF(D260="","",VALUE(D260))</f>
        <v/>
      </c>
      <c r="E260" s="40" t="str">
        <f t="shared" si="23"/>
        <v/>
      </c>
      <c r="F260" s="41" t="str">
        <f>IF(B260="","",SUMIFS(Commande!$M$2:$M$700,Commande!$E$2:$E$700,Facture!B260,Commande!$F$2:$F$700,Facture!E260))</f>
        <v/>
      </c>
      <c r="G260" s="41" t="str">
        <f t="shared" ref="G260:G323" si="26">IF(B260="","",C260-F260)</f>
        <v/>
      </c>
      <c r="H260" s="40" t="str">
        <f t="shared" ref="H260:H323" si="27">IF(B260="","",IF(C260=D260,"oui","non"))</f>
        <v/>
      </c>
      <c r="K260" s="35" t="str">
        <f t="shared" si="24"/>
        <v/>
      </c>
    </row>
    <row r="261" spans="1:11" x14ac:dyDescent="0.25">
      <c r="A261" s="40" t="str">
        <f t="shared" ref="A261:A324" si="28">IF(B261&gt;"",A260+1,"")</f>
        <v/>
      </c>
      <c r="C261" s="41" t="str">
        <f t="shared" si="25"/>
        <v/>
      </c>
      <c r="E261" s="40" t="str">
        <f t="shared" ref="E261:E324" si="29">LEFT(B261,3)&amp;A261</f>
        <v/>
      </c>
      <c r="F261" s="41" t="str">
        <f>IF(B261="","",SUMIFS(Commande!$M$2:$M$700,Commande!$E$2:$E$700,Facture!B261,Commande!$F$2:$F$700,Facture!E261))</f>
        <v/>
      </c>
      <c r="G261" s="41" t="str">
        <f t="shared" si="26"/>
        <v/>
      </c>
      <c r="H261" s="40" t="str">
        <f t="shared" si="27"/>
        <v/>
      </c>
      <c r="K261" s="35" t="str">
        <f t="shared" ref="K261:K324" si="30">L261&amp;O261</f>
        <v/>
      </c>
    </row>
    <row r="262" spans="1:11" x14ac:dyDescent="0.25">
      <c r="A262" s="40" t="str">
        <f t="shared" si="28"/>
        <v/>
      </c>
      <c r="C262" s="41" t="str">
        <f t="shared" si="25"/>
        <v/>
      </c>
      <c r="E262" s="40" t="str">
        <f t="shared" si="29"/>
        <v/>
      </c>
      <c r="F262" s="41" t="str">
        <f>IF(B262="","",SUMIFS(Commande!$M$2:$M$700,Commande!$E$2:$E$700,Facture!B262,Commande!$F$2:$F$700,Facture!E262))</f>
        <v/>
      </c>
      <c r="G262" s="41" t="str">
        <f t="shared" si="26"/>
        <v/>
      </c>
      <c r="H262" s="40" t="str">
        <f t="shared" si="27"/>
        <v/>
      </c>
      <c r="K262" s="35" t="str">
        <f t="shared" si="30"/>
        <v/>
      </c>
    </row>
    <row r="263" spans="1:11" x14ac:dyDescent="0.25">
      <c r="A263" s="40" t="str">
        <f t="shared" si="28"/>
        <v/>
      </c>
      <c r="C263" s="41" t="str">
        <f t="shared" si="25"/>
        <v/>
      </c>
      <c r="E263" s="40" t="str">
        <f t="shared" si="29"/>
        <v/>
      </c>
      <c r="F263" s="41" t="str">
        <f>IF(B263="","",SUMIFS(Commande!$M$2:$M$700,Commande!$E$2:$E$700,Facture!B263,Commande!$F$2:$F$700,Facture!E263))</f>
        <v/>
      </c>
      <c r="G263" s="41" t="str">
        <f t="shared" si="26"/>
        <v/>
      </c>
      <c r="H263" s="40" t="str">
        <f t="shared" si="27"/>
        <v/>
      </c>
      <c r="K263" s="35" t="str">
        <f t="shared" si="30"/>
        <v/>
      </c>
    </row>
    <row r="264" spans="1:11" x14ac:dyDescent="0.25">
      <c r="A264" s="40" t="str">
        <f t="shared" si="28"/>
        <v/>
      </c>
      <c r="C264" s="41" t="str">
        <f t="shared" si="25"/>
        <v/>
      </c>
      <c r="E264" s="40" t="str">
        <f t="shared" si="29"/>
        <v/>
      </c>
      <c r="F264" s="41" t="str">
        <f>IF(B264="","",SUMIFS(Commande!$M$2:$M$700,Commande!$E$2:$E$700,Facture!B264,Commande!$F$2:$F$700,Facture!E264))</f>
        <v/>
      </c>
      <c r="G264" s="41" t="str">
        <f t="shared" si="26"/>
        <v/>
      </c>
      <c r="H264" s="40" t="str">
        <f t="shared" si="27"/>
        <v/>
      </c>
      <c r="K264" s="35" t="str">
        <f t="shared" si="30"/>
        <v/>
      </c>
    </row>
    <row r="265" spans="1:11" x14ac:dyDescent="0.25">
      <c r="A265" s="40" t="str">
        <f t="shared" si="28"/>
        <v/>
      </c>
      <c r="C265" s="41" t="str">
        <f t="shared" si="25"/>
        <v/>
      </c>
      <c r="E265" s="40" t="str">
        <f t="shared" si="29"/>
        <v/>
      </c>
      <c r="F265" s="41" t="str">
        <f>IF(B265="","",SUMIFS(Commande!$M$2:$M$700,Commande!$E$2:$E$700,Facture!B265,Commande!$F$2:$F$700,Facture!E265))</f>
        <v/>
      </c>
      <c r="G265" s="41" t="str">
        <f t="shared" si="26"/>
        <v/>
      </c>
      <c r="H265" s="40" t="str">
        <f t="shared" si="27"/>
        <v/>
      </c>
      <c r="K265" s="35" t="str">
        <f t="shared" si="30"/>
        <v/>
      </c>
    </row>
    <row r="266" spans="1:11" x14ac:dyDescent="0.25">
      <c r="A266" s="40" t="str">
        <f t="shared" si="28"/>
        <v/>
      </c>
      <c r="C266" s="41" t="str">
        <f t="shared" si="25"/>
        <v/>
      </c>
      <c r="E266" s="40" t="str">
        <f t="shared" si="29"/>
        <v/>
      </c>
      <c r="F266" s="41" t="str">
        <f>IF(B266="","",SUMIFS(Commande!$M$2:$M$700,Commande!$E$2:$E$700,Facture!B266,Commande!$F$2:$F$700,Facture!E266))</f>
        <v/>
      </c>
      <c r="G266" s="41" t="str">
        <f t="shared" si="26"/>
        <v/>
      </c>
      <c r="H266" s="40" t="str">
        <f t="shared" si="27"/>
        <v/>
      </c>
      <c r="K266" s="35" t="str">
        <f t="shared" si="30"/>
        <v/>
      </c>
    </row>
    <row r="267" spans="1:11" x14ac:dyDescent="0.25">
      <c r="A267" s="40" t="str">
        <f t="shared" si="28"/>
        <v/>
      </c>
      <c r="C267" s="41" t="str">
        <f t="shared" si="25"/>
        <v/>
      </c>
      <c r="E267" s="40" t="str">
        <f t="shared" si="29"/>
        <v/>
      </c>
      <c r="F267" s="41" t="str">
        <f>IF(B267="","",SUMIFS(Commande!$M$2:$M$700,Commande!$E$2:$E$700,Facture!B267,Commande!$F$2:$F$700,Facture!E267))</f>
        <v/>
      </c>
      <c r="G267" s="41" t="str">
        <f t="shared" si="26"/>
        <v/>
      </c>
      <c r="H267" s="40" t="str">
        <f t="shared" si="27"/>
        <v/>
      </c>
      <c r="K267" s="35" t="str">
        <f t="shared" si="30"/>
        <v/>
      </c>
    </row>
    <row r="268" spans="1:11" x14ac:dyDescent="0.25">
      <c r="A268" s="40" t="str">
        <f t="shared" si="28"/>
        <v/>
      </c>
      <c r="C268" s="41" t="str">
        <f t="shared" si="25"/>
        <v/>
      </c>
      <c r="E268" s="40" t="str">
        <f t="shared" si="29"/>
        <v/>
      </c>
      <c r="F268" s="41" t="str">
        <f>IF(B268="","",SUMIFS(Commande!$M$2:$M$700,Commande!$E$2:$E$700,Facture!B268,Commande!$F$2:$F$700,Facture!E268))</f>
        <v/>
      </c>
      <c r="G268" s="41" t="str">
        <f t="shared" si="26"/>
        <v/>
      </c>
      <c r="H268" s="40" t="str">
        <f t="shared" si="27"/>
        <v/>
      </c>
      <c r="K268" s="35" t="str">
        <f t="shared" si="30"/>
        <v/>
      </c>
    </row>
    <row r="269" spans="1:11" x14ac:dyDescent="0.25">
      <c r="A269" s="40" t="str">
        <f t="shared" si="28"/>
        <v/>
      </c>
      <c r="C269" s="41" t="str">
        <f t="shared" si="25"/>
        <v/>
      </c>
      <c r="E269" s="40" t="str">
        <f t="shared" si="29"/>
        <v/>
      </c>
      <c r="F269" s="41" t="str">
        <f>IF(B269="","",SUMIFS(Commande!$M$2:$M$700,Commande!$E$2:$E$700,Facture!B269,Commande!$F$2:$F$700,Facture!E269))</f>
        <v/>
      </c>
      <c r="G269" s="41" t="str">
        <f t="shared" si="26"/>
        <v/>
      </c>
      <c r="H269" s="40" t="str">
        <f t="shared" si="27"/>
        <v/>
      </c>
      <c r="K269" s="35" t="str">
        <f t="shared" si="30"/>
        <v/>
      </c>
    </row>
    <row r="270" spans="1:11" x14ac:dyDescent="0.25">
      <c r="A270" s="40" t="str">
        <f t="shared" si="28"/>
        <v/>
      </c>
      <c r="C270" s="41" t="str">
        <f t="shared" si="25"/>
        <v/>
      </c>
      <c r="E270" s="40" t="str">
        <f t="shared" si="29"/>
        <v/>
      </c>
      <c r="F270" s="41" t="str">
        <f>IF(B270="","",SUMIFS(Commande!$M$2:$M$700,Commande!$E$2:$E$700,Facture!B270,Commande!$F$2:$F$700,Facture!E270))</f>
        <v/>
      </c>
      <c r="G270" s="41" t="str">
        <f t="shared" si="26"/>
        <v/>
      </c>
      <c r="H270" s="40" t="str">
        <f t="shared" si="27"/>
        <v/>
      </c>
      <c r="K270" s="35" t="str">
        <f t="shared" si="30"/>
        <v/>
      </c>
    </row>
    <row r="271" spans="1:11" x14ac:dyDescent="0.25">
      <c r="A271" s="40" t="str">
        <f t="shared" si="28"/>
        <v/>
      </c>
      <c r="C271" s="41" t="str">
        <f t="shared" si="25"/>
        <v/>
      </c>
      <c r="E271" s="40" t="str">
        <f t="shared" si="29"/>
        <v/>
      </c>
      <c r="F271" s="41" t="str">
        <f>IF(B271="","",SUMIFS(Commande!$M$2:$M$700,Commande!$E$2:$E$700,Facture!B271,Commande!$F$2:$F$700,Facture!E271))</f>
        <v/>
      </c>
      <c r="G271" s="41" t="str">
        <f t="shared" si="26"/>
        <v/>
      </c>
      <c r="H271" s="40" t="str">
        <f t="shared" si="27"/>
        <v/>
      </c>
      <c r="K271" s="35" t="str">
        <f t="shared" si="30"/>
        <v/>
      </c>
    </row>
    <row r="272" spans="1:11" x14ac:dyDescent="0.25">
      <c r="A272" s="40" t="str">
        <f t="shared" si="28"/>
        <v/>
      </c>
      <c r="C272" s="41" t="str">
        <f t="shared" si="25"/>
        <v/>
      </c>
      <c r="E272" s="40" t="str">
        <f t="shared" si="29"/>
        <v/>
      </c>
      <c r="F272" s="41" t="str">
        <f>IF(B272="","",SUMIFS(Commande!$M$2:$M$700,Commande!$E$2:$E$700,Facture!B272,Commande!$F$2:$F$700,Facture!E272))</f>
        <v/>
      </c>
      <c r="G272" s="41" t="str">
        <f t="shared" si="26"/>
        <v/>
      </c>
      <c r="H272" s="40" t="str">
        <f t="shared" si="27"/>
        <v/>
      </c>
      <c r="K272" s="35" t="str">
        <f t="shared" si="30"/>
        <v/>
      </c>
    </row>
    <row r="273" spans="1:11" x14ac:dyDescent="0.25">
      <c r="A273" s="40" t="str">
        <f t="shared" si="28"/>
        <v/>
      </c>
      <c r="C273" s="41" t="str">
        <f t="shared" si="25"/>
        <v/>
      </c>
      <c r="E273" s="40" t="str">
        <f t="shared" si="29"/>
        <v/>
      </c>
      <c r="F273" s="41" t="str">
        <f>IF(B273="","",SUMIFS(Commande!$M$2:$M$700,Commande!$E$2:$E$700,Facture!B273,Commande!$F$2:$F$700,Facture!E273))</f>
        <v/>
      </c>
      <c r="G273" s="41" t="str">
        <f t="shared" si="26"/>
        <v/>
      </c>
      <c r="H273" s="40" t="str">
        <f t="shared" si="27"/>
        <v/>
      </c>
      <c r="K273" s="35" t="str">
        <f t="shared" si="30"/>
        <v/>
      </c>
    </row>
    <row r="274" spans="1:11" x14ac:dyDescent="0.25">
      <c r="A274" s="40" t="str">
        <f t="shared" si="28"/>
        <v/>
      </c>
      <c r="C274" s="41" t="str">
        <f t="shared" si="25"/>
        <v/>
      </c>
      <c r="E274" s="40" t="str">
        <f t="shared" si="29"/>
        <v/>
      </c>
      <c r="F274" s="41" t="str">
        <f>IF(B274="","",SUMIFS(Commande!$M$2:$M$700,Commande!$E$2:$E$700,Facture!B274,Commande!$F$2:$F$700,Facture!E274))</f>
        <v/>
      </c>
      <c r="G274" s="41" t="str">
        <f t="shared" si="26"/>
        <v/>
      </c>
      <c r="H274" s="40" t="str">
        <f t="shared" si="27"/>
        <v/>
      </c>
      <c r="K274" s="35" t="str">
        <f t="shared" si="30"/>
        <v/>
      </c>
    </row>
    <row r="275" spans="1:11" x14ac:dyDescent="0.25">
      <c r="A275" s="40" t="str">
        <f t="shared" si="28"/>
        <v/>
      </c>
      <c r="C275" s="41" t="str">
        <f t="shared" si="25"/>
        <v/>
      </c>
      <c r="E275" s="40" t="str">
        <f t="shared" si="29"/>
        <v/>
      </c>
      <c r="F275" s="41" t="str">
        <f>IF(B275="","",SUMIFS(Commande!$M$2:$M$700,Commande!$E$2:$E$700,Facture!B275,Commande!$F$2:$F$700,Facture!E275))</f>
        <v/>
      </c>
      <c r="G275" s="41" t="str">
        <f t="shared" si="26"/>
        <v/>
      </c>
      <c r="H275" s="40" t="str">
        <f t="shared" si="27"/>
        <v/>
      </c>
      <c r="K275" s="35" t="str">
        <f t="shared" si="30"/>
        <v/>
      </c>
    </row>
    <row r="276" spans="1:11" x14ac:dyDescent="0.25">
      <c r="A276" s="40" t="str">
        <f t="shared" si="28"/>
        <v/>
      </c>
      <c r="C276" s="41" t="str">
        <f t="shared" si="25"/>
        <v/>
      </c>
      <c r="E276" s="40" t="str">
        <f t="shared" si="29"/>
        <v/>
      </c>
      <c r="F276" s="41" t="str">
        <f>IF(B276="","",SUMIFS(Commande!$M$2:$M$700,Commande!$E$2:$E$700,Facture!B276,Commande!$F$2:$F$700,Facture!E276))</f>
        <v/>
      </c>
      <c r="G276" s="41" t="str">
        <f t="shared" si="26"/>
        <v/>
      </c>
      <c r="H276" s="40" t="str">
        <f t="shared" si="27"/>
        <v/>
      </c>
      <c r="K276" s="35" t="str">
        <f t="shared" si="30"/>
        <v/>
      </c>
    </row>
    <row r="277" spans="1:11" x14ac:dyDescent="0.25">
      <c r="A277" s="40" t="str">
        <f t="shared" si="28"/>
        <v/>
      </c>
      <c r="C277" s="41" t="str">
        <f t="shared" si="25"/>
        <v/>
      </c>
      <c r="E277" s="40" t="str">
        <f t="shared" si="29"/>
        <v/>
      </c>
      <c r="F277" s="41" t="str">
        <f>IF(B277="","",SUMIFS(Commande!$M$2:$M$700,Commande!$E$2:$E$700,Facture!B277,Commande!$F$2:$F$700,Facture!E277))</f>
        <v/>
      </c>
      <c r="G277" s="41" t="str">
        <f t="shared" si="26"/>
        <v/>
      </c>
      <c r="H277" s="40" t="str">
        <f t="shared" si="27"/>
        <v/>
      </c>
      <c r="K277" s="35" t="str">
        <f t="shared" si="30"/>
        <v/>
      </c>
    </row>
    <row r="278" spans="1:11" x14ac:dyDescent="0.25">
      <c r="A278" s="40" t="str">
        <f t="shared" si="28"/>
        <v/>
      </c>
      <c r="C278" s="41" t="str">
        <f t="shared" si="25"/>
        <v/>
      </c>
      <c r="E278" s="40" t="str">
        <f t="shared" si="29"/>
        <v/>
      </c>
      <c r="F278" s="41" t="str">
        <f>IF(B278="","",SUMIFS(Commande!$M$2:$M$700,Commande!$E$2:$E$700,Facture!B278,Commande!$F$2:$F$700,Facture!E278))</f>
        <v/>
      </c>
      <c r="G278" s="41" t="str">
        <f t="shared" si="26"/>
        <v/>
      </c>
      <c r="H278" s="40" t="str">
        <f t="shared" si="27"/>
        <v/>
      </c>
      <c r="K278" s="35" t="str">
        <f t="shared" si="30"/>
        <v/>
      </c>
    </row>
    <row r="279" spans="1:11" x14ac:dyDescent="0.25">
      <c r="A279" s="40" t="str">
        <f t="shared" si="28"/>
        <v/>
      </c>
      <c r="C279" s="41" t="str">
        <f t="shared" si="25"/>
        <v/>
      </c>
      <c r="E279" s="40" t="str">
        <f t="shared" si="29"/>
        <v/>
      </c>
      <c r="F279" s="41" t="str">
        <f>IF(B279="","",SUMIFS(Commande!$M$2:$M$700,Commande!$E$2:$E$700,Facture!B279,Commande!$F$2:$F$700,Facture!E279))</f>
        <v/>
      </c>
      <c r="G279" s="41" t="str">
        <f t="shared" si="26"/>
        <v/>
      </c>
      <c r="H279" s="40" t="str">
        <f t="shared" si="27"/>
        <v/>
      </c>
      <c r="K279" s="35" t="str">
        <f t="shared" si="30"/>
        <v/>
      </c>
    </row>
    <row r="280" spans="1:11" x14ac:dyDescent="0.25">
      <c r="A280" s="40" t="str">
        <f t="shared" si="28"/>
        <v/>
      </c>
      <c r="C280" s="41" t="str">
        <f t="shared" si="25"/>
        <v/>
      </c>
      <c r="E280" s="40" t="str">
        <f t="shared" si="29"/>
        <v/>
      </c>
      <c r="F280" s="41" t="str">
        <f>IF(B280="","",SUMIFS(Commande!$M$2:$M$700,Commande!$E$2:$E$700,Facture!B280,Commande!$F$2:$F$700,Facture!E280))</f>
        <v/>
      </c>
      <c r="G280" s="41" t="str">
        <f t="shared" si="26"/>
        <v/>
      </c>
      <c r="H280" s="40" t="str">
        <f t="shared" si="27"/>
        <v/>
      </c>
      <c r="K280" s="35" t="str">
        <f t="shared" si="30"/>
        <v/>
      </c>
    </row>
    <row r="281" spans="1:11" x14ac:dyDescent="0.25">
      <c r="A281" s="40" t="str">
        <f t="shared" si="28"/>
        <v/>
      </c>
      <c r="C281" s="41" t="str">
        <f t="shared" si="25"/>
        <v/>
      </c>
      <c r="E281" s="40" t="str">
        <f t="shared" si="29"/>
        <v/>
      </c>
      <c r="F281" s="41" t="str">
        <f>IF(B281="","",SUMIFS(Commande!$M$2:$M$700,Commande!$E$2:$E$700,Facture!B281,Commande!$F$2:$F$700,Facture!E281))</f>
        <v/>
      </c>
      <c r="G281" s="41" t="str">
        <f t="shared" si="26"/>
        <v/>
      </c>
      <c r="H281" s="40" t="str">
        <f t="shared" si="27"/>
        <v/>
      </c>
      <c r="K281" s="35" t="str">
        <f t="shared" si="30"/>
        <v/>
      </c>
    </row>
    <row r="282" spans="1:11" x14ac:dyDescent="0.25">
      <c r="A282" s="40" t="str">
        <f t="shared" si="28"/>
        <v/>
      </c>
      <c r="C282" s="41" t="str">
        <f t="shared" si="25"/>
        <v/>
      </c>
      <c r="E282" s="40" t="str">
        <f t="shared" si="29"/>
        <v/>
      </c>
      <c r="F282" s="41" t="str">
        <f>IF(B282="","",SUMIFS(Commande!$M$2:$M$700,Commande!$E$2:$E$700,Facture!B282,Commande!$F$2:$F$700,Facture!E282))</f>
        <v/>
      </c>
      <c r="G282" s="41" t="str">
        <f t="shared" si="26"/>
        <v/>
      </c>
      <c r="H282" s="40" t="str">
        <f t="shared" si="27"/>
        <v/>
      </c>
      <c r="K282" s="35" t="str">
        <f t="shared" si="30"/>
        <v/>
      </c>
    </row>
    <row r="283" spans="1:11" x14ac:dyDescent="0.25">
      <c r="A283" s="40" t="str">
        <f t="shared" si="28"/>
        <v/>
      </c>
      <c r="C283" s="41" t="str">
        <f t="shared" si="25"/>
        <v/>
      </c>
      <c r="E283" s="40" t="str">
        <f t="shared" si="29"/>
        <v/>
      </c>
      <c r="F283" s="41" t="str">
        <f>IF(B283="","",SUMIFS(Commande!$M$2:$M$700,Commande!$E$2:$E$700,Facture!B283,Commande!$F$2:$F$700,Facture!E283))</f>
        <v/>
      </c>
      <c r="G283" s="41" t="str">
        <f t="shared" si="26"/>
        <v/>
      </c>
      <c r="H283" s="40" t="str">
        <f t="shared" si="27"/>
        <v/>
      </c>
      <c r="K283" s="35" t="str">
        <f t="shared" si="30"/>
        <v/>
      </c>
    </row>
    <row r="284" spans="1:11" x14ac:dyDescent="0.25">
      <c r="A284" s="40" t="str">
        <f t="shared" si="28"/>
        <v/>
      </c>
      <c r="C284" s="41" t="str">
        <f t="shared" si="25"/>
        <v/>
      </c>
      <c r="E284" s="40" t="str">
        <f t="shared" si="29"/>
        <v/>
      </c>
      <c r="F284" s="41" t="str">
        <f>IF(B284="","",SUMIFS(Commande!$M$2:$M$700,Commande!$E$2:$E$700,Facture!B284,Commande!$F$2:$F$700,Facture!E284))</f>
        <v/>
      </c>
      <c r="G284" s="41" t="str">
        <f t="shared" si="26"/>
        <v/>
      </c>
      <c r="H284" s="40" t="str">
        <f t="shared" si="27"/>
        <v/>
      </c>
      <c r="K284" s="35" t="str">
        <f t="shared" si="30"/>
        <v/>
      </c>
    </row>
    <row r="285" spans="1:11" x14ac:dyDescent="0.25">
      <c r="A285" s="40" t="str">
        <f t="shared" si="28"/>
        <v/>
      </c>
      <c r="C285" s="41" t="str">
        <f t="shared" si="25"/>
        <v/>
      </c>
      <c r="E285" s="40" t="str">
        <f t="shared" si="29"/>
        <v/>
      </c>
      <c r="F285" s="41" t="str">
        <f>IF(B285="","",SUMIFS(Commande!$M$2:$M$700,Commande!$E$2:$E$700,Facture!B285,Commande!$F$2:$F$700,Facture!E285))</f>
        <v/>
      </c>
      <c r="G285" s="41" t="str">
        <f t="shared" si="26"/>
        <v/>
      </c>
      <c r="H285" s="40" t="str">
        <f t="shared" si="27"/>
        <v/>
      </c>
      <c r="K285" s="35" t="str">
        <f t="shared" si="30"/>
        <v/>
      </c>
    </row>
    <row r="286" spans="1:11" x14ac:dyDescent="0.25">
      <c r="A286" s="40" t="str">
        <f t="shared" si="28"/>
        <v/>
      </c>
      <c r="C286" s="41" t="str">
        <f t="shared" si="25"/>
        <v/>
      </c>
      <c r="E286" s="40" t="str">
        <f t="shared" si="29"/>
        <v/>
      </c>
      <c r="F286" s="41" t="str">
        <f>IF(B286="","",SUMIFS(Commande!$M$2:$M$700,Commande!$E$2:$E$700,Facture!B286,Commande!$F$2:$F$700,Facture!E286))</f>
        <v/>
      </c>
      <c r="G286" s="41" t="str">
        <f t="shared" si="26"/>
        <v/>
      </c>
      <c r="H286" s="40" t="str">
        <f t="shared" si="27"/>
        <v/>
      </c>
      <c r="K286" s="35" t="str">
        <f t="shared" si="30"/>
        <v/>
      </c>
    </row>
    <row r="287" spans="1:11" x14ac:dyDescent="0.25">
      <c r="A287" s="40" t="str">
        <f t="shared" si="28"/>
        <v/>
      </c>
      <c r="C287" s="41" t="str">
        <f t="shared" si="25"/>
        <v/>
      </c>
      <c r="E287" s="40" t="str">
        <f t="shared" si="29"/>
        <v/>
      </c>
      <c r="F287" s="41" t="str">
        <f>IF(B287="","",SUMIFS(Commande!$M$2:$M$700,Commande!$E$2:$E$700,Facture!B287,Commande!$F$2:$F$700,Facture!E287))</f>
        <v/>
      </c>
      <c r="G287" s="41" t="str">
        <f t="shared" si="26"/>
        <v/>
      </c>
      <c r="H287" s="40" t="str">
        <f t="shared" si="27"/>
        <v/>
      </c>
      <c r="K287" s="35" t="str">
        <f t="shared" si="30"/>
        <v/>
      </c>
    </row>
    <row r="288" spans="1:11" x14ac:dyDescent="0.25">
      <c r="A288" s="40" t="str">
        <f t="shared" si="28"/>
        <v/>
      </c>
      <c r="C288" s="41" t="str">
        <f t="shared" si="25"/>
        <v/>
      </c>
      <c r="E288" s="40" t="str">
        <f t="shared" si="29"/>
        <v/>
      </c>
      <c r="F288" s="41" t="str">
        <f>IF(B288="","",SUMIFS(Commande!$M$2:$M$700,Commande!$E$2:$E$700,Facture!B288,Commande!$F$2:$F$700,Facture!E288))</f>
        <v/>
      </c>
      <c r="G288" s="41" t="str">
        <f t="shared" si="26"/>
        <v/>
      </c>
      <c r="H288" s="40" t="str">
        <f t="shared" si="27"/>
        <v/>
      </c>
      <c r="K288" s="35" t="str">
        <f t="shared" si="30"/>
        <v/>
      </c>
    </row>
    <row r="289" spans="1:11" x14ac:dyDescent="0.25">
      <c r="A289" s="40" t="str">
        <f t="shared" si="28"/>
        <v/>
      </c>
      <c r="C289" s="41" t="str">
        <f t="shared" si="25"/>
        <v/>
      </c>
      <c r="E289" s="40" t="str">
        <f t="shared" si="29"/>
        <v/>
      </c>
      <c r="F289" s="41" t="str">
        <f>IF(B289="","",SUMIFS(Commande!$M$2:$M$700,Commande!$E$2:$E$700,Facture!B289,Commande!$F$2:$F$700,Facture!E289))</f>
        <v/>
      </c>
      <c r="G289" s="41" t="str">
        <f t="shared" si="26"/>
        <v/>
      </c>
      <c r="H289" s="40" t="str">
        <f t="shared" si="27"/>
        <v/>
      </c>
      <c r="K289" s="35" t="str">
        <f t="shared" si="30"/>
        <v/>
      </c>
    </row>
    <row r="290" spans="1:11" x14ac:dyDescent="0.25">
      <c r="A290" s="40" t="str">
        <f t="shared" si="28"/>
        <v/>
      </c>
      <c r="C290" s="41" t="str">
        <f t="shared" si="25"/>
        <v/>
      </c>
      <c r="E290" s="40" t="str">
        <f t="shared" si="29"/>
        <v/>
      </c>
      <c r="F290" s="41" t="str">
        <f>IF(B290="","",SUMIFS(Commande!$M$2:$M$700,Commande!$E$2:$E$700,Facture!B290,Commande!$F$2:$F$700,Facture!E290))</f>
        <v/>
      </c>
      <c r="G290" s="41" t="str">
        <f t="shared" si="26"/>
        <v/>
      </c>
      <c r="H290" s="40" t="str">
        <f t="shared" si="27"/>
        <v/>
      </c>
      <c r="K290" s="35" t="str">
        <f t="shared" si="30"/>
        <v/>
      </c>
    </row>
    <row r="291" spans="1:11" x14ac:dyDescent="0.25">
      <c r="A291" s="40" t="str">
        <f t="shared" si="28"/>
        <v/>
      </c>
      <c r="C291" s="41" t="str">
        <f t="shared" si="25"/>
        <v/>
      </c>
      <c r="E291" s="40" t="str">
        <f t="shared" si="29"/>
        <v/>
      </c>
      <c r="F291" s="41" t="str">
        <f>IF(B291="","",SUMIFS(Commande!$M$2:$M$700,Commande!$E$2:$E$700,Facture!B291,Commande!$F$2:$F$700,Facture!E291))</f>
        <v/>
      </c>
      <c r="G291" s="41" t="str">
        <f t="shared" si="26"/>
        <v/>
      </c>
      <c r="H291" s="40" t="str">
        <f t="shared" si="27"/>
        <v/>
      </c>
      <c r="K291" s="35" t="str">
        <f t="shared" si="30"/>
        <v/>
      </c>
    </row>
    <row r="292" spans="1:11" x14ac:dyDescent="0.25">
      <c r="A292" s="40" t="str">
        <f t="shared" si="28"/>
        <v/>
      </c>
      <c r="C292" s="41" t="str">
        <f t="shared" si="25"/>
        <v/>
      </c>
      <c r="E292" s="40" t="str">
        <f t="shared" si="29"/>
        <v/>
      </c>
      <c r="F292" s="41" t="str">
        <f>IF(B292="","",SUMIFS(Commande!$M$2:$M$700,Commande!$E$2:$E$700,Facture!B292,Commande!$F$2:$F$700,Facture!E292))</f>
        <v/>
      </c>
      <c r="G292" s="41" t="str">
        <f t="shared" si="26"/>
        <v/>
      </c>
      <c r="H292" s="40" t="str">
        <f t="shared" si="27"/>
        <v/>
      </c>
      <c r="K292" s="35" t="str">
        <f t="shared" si="30"/>
        <v/>
      </c>
    </row>
    <row r="293" spans="1:11" x14ac:dyDescent="0.25">
      <c r="A293" s="40" t="str">
        <f t="shared" si="28"/>
        <v/>
      </c>
      <c r="C293" s="41" t="str">
        <f t="shared" si="25"/>
        <v/>
      </c>
      <c r="E293" s="40" t="str">
        <f t="shared" si="29"/>
        <v/>
      </c>
      <c r="F293" s="41" t="str">
        <f>IF(B293="","",SUMIFS(Commande!$M$2:$M$700,Commande!$E$2:$E$700,Facture!B293,Commande!$F$2:$F$700,Facture!E293))</f>
        <v/>
      </c>
      <c r="G293" s="41" t="str">
        <f t="shared" si="26"/>
        <v/>
      </c>
      <c r="H293" s="40" t="str">
        <f t="shared" si="27"/>
        <v/>
      </c>
      <c r="K293" s="35" t="str">
        <f t="shared" si="30"/>
        <v/>
      </c>
    </row>
    <row r="294" spans="1:11" x14ac:dyDescent="0.25">
      <c r="A294" s="40" t="str">
        <f t="shared" si="28"/>
        <v/>
      </c>
      <c r="C294" s="41" t="str">
        <f t="shared" si="25"/>
        <v/>
      </c>
      <c r="E294" s="40" t="str">
        <f t="shared" si="29"/>
        <v/>
      </c>
      <c r="F294" s="41" t="str">
        <f>IF(B294="","",SUMIFS(Commande!$M$2:$M$700,Commande!$E$2:$E$700,Facture!B294,Commande!$F$2:$F$700,Facture!E294))</f>
        <v/>
      </c>
      <c r="G294" s="41" t="str">
        <f t="shared" si="26"/>
        <v/>
      </c>
      <c r="H294" s="40" t="str">
        <f t="shared" si="27"/>
        <v/>
      </c>
      <c r="K294" s="35" t="str">
        <f t="shared" si="30"/>
        <v/>
      </c>
    </row>
    <row r="295" spans="1:11" x14ac:dyDescent="0.25">
      <c r="A295" s="40" t="str">
        <f t="shared" si="28"/>
        <v/>
      </c>
      <c r="C295" s="41" t="str">
        <f t="shared" si="25"/>
        <v/>
      </c>
      <c r="E295" s="40" t="str">
        <f t="shared" si="29"/>
        <v/>
      </c>
      <c r="F295" s="41" t="str">
        <f>IF(B295="","",SUMIFS(Commande!$M$2:$M$700,Commande!$E$2:$E$700,Facture!B295,Commande!$F$2:$F$700,Facture!E295))</f>
        <v/>
      </c>
      <c r="G295" s="41" t="str">
        <f t="shared" si="26"/>
        <v/>
      </c>
      <c r="H295" s="40" t="str">
        <f t="shared" si="27"/>
        <v/>
      </c>
      <c r="K295" s="35" t="str">
        <f t="shared" si="30"/>
        <v/>
      </c>
    </row>
    <row r="296" spans="1:11" x14ac:dyDescent="0.25">
      <c r="A296" s="40" t="str">
        <f t="shared" si="28"/>
        <v/>
      </c>
      <c r="C296" s="41" t="str">
        <f t="shared" si="25"/>
        <v/>
      </c>
      <c r="E296" s="40" t="str">
        <f t="shared" si="29"/>
        <v/>
      </c>
      <c r="F296" s="41" t="str">
        <f>IF(B296="","",SUMIFS(Commande!$M$2:$M$700,Commande!$E$2:$E$700,Facture!B296,Commande!$F$2:$F$700,Facture!E296))</f>
        <v/>
      </c>
      <c r="G296" s="41" t="str">
        <f t="shared" si="26"/>
        <v/>
      </c>
      <c r="H296" s="40" t="str">
        <f t="shared" si="27"/>
        <v/>
      </c>
      <c r="K296" s="35" t="str">
        <f t="shared" si="30"/>
        <v/>
      </c>
    </row>
    <row r="297" spans="1:11" x14ac:dyDescent="0.25">
      <c r="A297" s="40" t="str">
        <f t="shared" si="28"/>
        <v/>
      </c>
      <c r="C297" s="41" t="str">
        <f t="shared" si="25"/>
        <v/>
      </c>
      <c r="E297" s="40" t="str">
        <f t="shared" si="29"/>
        <v/>
      </c>
      <c r="F297" s="41" t="str">
        <f>IF(B297="","",SUMIFS(Commande!$M$2:$M$700,Commande!$E$2:$E$700,Facture!B297,Commande!$F$2:$F$700,Facture!E297))</f>
        <v/>
      </c>
      <c r="G297" s="41" t="str">
        <f t="shared" si="26"/>
        <v/>
      </c>
      <c r="H297" s="40" t="str">
        <f t="shared" si="27"/>
        <v/>
      </c>
      <c r="K297" s="35" t="str">
        <f t="shared" si="30"/>
        <v/>
      </c>
    </row>
    <row r="298" spans="1:11" x14ac:dyDescent="0.25">
      <c r="A298" s="40" t="str">
        <f t="shared" si="28"/>
        <v/>
      </c>
      <c r="C298" s="41" t="str">
        <f t="shared" si="25"/>
        <v/>
      </c>
      <c r="E298" s="40" t="str">
        <f t="shared" si="29"/>
        <v/>
      </c>
      <c r="F298" s="41" t="str">
        <f>IF(B298="","",SUMIFS(Commande!$M$2:$M$700,Commande!$E$2:$E$700,Facture!B298,Commande!$F$2:$F$700,Facture!E298))</f>
        <v/>
      </c>
      <c r="G298" s="41" t="str">
        <f t="shared" si="26"/>
        <v/>
      </c>
      <c r="H298" s="40" t="str">
        <f t="shared" si="27"/>
        <v/>
      </c>
      <c r="K298" s="35" t="str">
        <f t="shared" si="30"/>
        <v/>
      </c>
    </row>
    <row r="299" spans="1:11" x14ac:dyDescent="0.25">
      <c r="A299" s="40" t="str">
        <f t="shared" si="28"/>
        <v/>
      </c>
      <c r="C299" s="41" t="str">
        <f t="shared" si="25"/>
        <v/>
      </c>
      <c r="E299" s="40" t="str">
        <f t="shared" si="29"/>
        <v/>
      </c>
      <c r="F299" s="41" t="str">
        <f>IF(B299="","",SUMIFS(Commande!$M$2:$M$700,Commande!$E$2:$E$700,Facture!B299,Commande!$F$2:$F$700,Facture!E299))</f>
        <v/>
      </c>
      <c r="G299" s="41" t="str">
        <f t="shared" si="26"/>
        <v/>
      </c>
      <c r="H299" s="40" t="str">
        <f t="shared" si="27"/>
        <v/>
      </c>
      <c r="K299" s="35" t="str">
        <f t="shared" si="30"/>
        <v/>
      </c>
    </row>
    <row r="300" spans="1:11" x14ac:dyDescent="0.25">
      <c r="A300" s="40" t="str">
        <f t="shared" si="28"/>
        <v/>
      </c>
      <c r="C300" s="41" t="str">
        <f t="shared" si="25"/>
        <v/>
      </c>
      <c r="E300" s="40" t="str">
        <f t="shared" si="29"/>
        <v/>
      </c>
      <c r="F300" s="41" t="str">
        <f>IF(B300="","",SUMIFS(Commande!$M$2:$M$700,Commande!$E$2:$E$700,Facture!B300,Commande!$F$2:$F$700,Facture!E300))</f>
        <v/>
      </c>
      <c r="G300" s="41" t="str">
        <f t="shared" si="26"/>
        <v/>
      </c>
      <c r="H300" s="40" t="str">
        <f t="shared" si="27"/>
        <v/>
      </c>
      <c r="K300" s="35" t="str">
        <f t="shared" si="30"/>
        <v/>
      </c>
    </row>
    <row r="301" spans="1:11" x14ac:dyDescent="0.25">
      <c r="A301" s="40" t="str">
        <f t="shared" si="28"/>
        <v/>
      </c>
      <c r="C301" s="41" t="str">
        <f t="shared" si="25"/>
        <v/>
      </c>
      <c r="E301" s="40" t="str">
        <f t="shared" si="29"/>
        <v/>
      </c>
      <c r="F301" s="41" t="str">
        <f>IF(B301="","",SUMIFS(Commande!$M$2:$M$700,Commande!$E$2:$E$700,Facture!B301,Commande!$F$2:$F$700,Facture!E301))</f>
        <v/>
      </c>
      <c r="G301" s="41" t="str">
        <f t="shared" si="26"/>
        <v/>
      </c>
      <c r="H301" s="40" t="str">
        <f t="shared" si="27"/>
        <v/>
      </c>
      <c r="K301" s="35" t="str">
        <f t="shared" si="30"/>
        <v/>
      </c>
    </row>
    <row r="302" spans="1:11" x14ac:dyDescent="0.25">
      <c r="A302" s="40" t="str">
        <f t="shared" si="28"/>
        <v/>
      </c>
      <c r="C302" s="41" t="str">
        <f t="shared" si="25"/>
        <v/>
      </c>
      <c r="E302" s="40" t="str">
        <f t="shared" si="29"/>
        <v/>
      </c>
      <c r="F302" s="41" t="str">
        <f>IF(B302="","",SUMIFS(Commande!$M$2:$M$700,Commande!$E$2:$E$700,Facture!B302,Commande!$F$2:$F$700,Facture!E302))</f>
        <v/>
      </c>
      <c r="G302" s="41" t="str">
        <f t="shared" si="26"/>
        <v/>
      </c>
      <c r="H302" s="40" t="str">
        <f t="shared" si="27"/>
        <v/>
      </c>
      <c r="K302" s="35" t="str">
        <f t="shared" si="30"/>
        <v/>
      </c>
    </row>
    <row r="303" spans="1:11" x14ac:dyDescent="0.25">
      <c r="A303" s="40" t="str">
        <f t="shared" si="28"/>
        <v/>
      </c>
      <c r="C303" s="41" t="str">
        <f t="shared" si="25"/>
        <v/>
      </c>
      <c r="E303" s="40" t="str">
        <f t="shared" si="29"/>
        <v/>
      </c>
      <c r="F303" s="41" t="str">
        <f>IF(B303="","",SUMIFS(Commande!$M$2:$M$700,Commande!$E$2:$E$700,Facture!B303,Commande!$F$2:$F$700,Facture!E303))</f>
        <v/>
      </c>
      <c r="G303" s="41" t="str">
        <f t="shared" si="26"/>
        <v/>
      </c>
      <c r="H303" s="40" t="str">
        <f t="shared" si="27"/>
        <v/>
      </c>
      <c r="K303" s="35" t="str">
        <f t="shared" si="30"/>
        <v/>
      </c>
    </row>
    <row r="304" spans="1:11" x14ac:dyDescent="0.25">
      <c r="A304" s="40" t="str">
        <f t="shared" si="28"/>
        <v/>
      </c>
      <c r="C304" s="41" t="str">
        <f t="shared" si="25"/>
        <v/>
      </c>
      <c r="E304" s="40" t="str">
        <f t="shared" si="29"/>
        <v/>
      </c>
      <c r="F304" s="41" t="str">
        <f>IF(B304="","",SUMIFS(Commande!$M$2:$M$700,Commande!$E$2:$E$700,Facture!B304,Commande!$F$2:$F$700,Facture!E304))</f>
        <v/>
      </c>
      <c r="G304" s="41" t="str">
        <f t="shared" si="26"/>
        <v/>
      </c>
      <c r="H304" s="40" t="str">
        <f t="shared" si="27"/>
        <v/>
      </c>
      <c r="K304" s="35" t="str">
        <f t="shared" si="30"/>
        <v/>
      </c>
    </row>
    <row r="305" spans="1:11" x14ac:dyDescent="0.25">
      <c r="A305" s="40" t="str">
        <f t="shared" si="28"/>
        <v/>
      </c>
      <c r="C305" s="41" t="str">
        <f t="shared" si="25"/>
        <v/>
      </c>
      <c r="E305" s="40" t="str">
        <f t="shared" si="29"/>
        <v/>
      </c>
      <c r="F305" s="41" t="str">
        <f>IF(B305="","",SUMIFS(Commande!$M$2:$M$700,Commande!$E$2:$E$700,Facture!B305,Commande!$F$2:$F$700,Facture!E305))</f>
        <v/>
      </c>
      <c r="G305" s="41" t="str">
        <f t="shared" si="26"/>
        <v/>
      </c>
      <c r="H305" s="40" t="str">
        <f t="shared" si="27"/>
        <v/>
      </c>
      <c r="K305" s="35" t="str">
        <f t="shared" si="30"/>
        <v/>
      </c>
    </row>
    <row r="306" spans="1:11" x14ac:dyDescent="0.25">
      <c r="A306" s="40" t="str">
        <f t="shared" si="28"/>
        <v/>
      </c>
      <c r="C306" s="41" t="str">
        <f t="shared" si="25"/>
        <v/>
      </c>
      <c r="E306" s="40" t="str">
        <f t="shared" si="29"/>
        <v/>
      </c>
      <c r="F306" s="41" t="str">
        <f>IF(B306="","",SUMIFS(Commande!$M$2:$M$700,Commande!$E$2:$E$700,Facture!B306,Commande!$F$2:$F$700,Facture!E306))</f>
        <v/>
      </c>
      <c r="G306" s="41" t="str">
        <f t="shared" si="26"/>
        <v/>
      </c>
      <c r="H306" s="40" t="str">
        <f t="shared" si="27"/>
        <v/>
      </c>
      <c r="K306" s="35" t="str">
        <f t="shared" si="30"/>
        <v/>
      </c>
    </row>
    <row r="307" spans="1:11" x14ac:dyDescent="0.25">
      <c r="A307" s="40" t="str">
        <f t="shared" si="28"/>
        <v/>
      </c>
      <c r="C307" s="41" t="str">
        <f t="shared" si="25"/>
        <v/>
      </c>
      <c r="E307" s="40" t="str">
        <f t="shared" si="29"/>
        <v/>
      </c>
      <c r="F307" s="41" t="str">
        <f>IF(B307="","",SUMIFS(Commande!$M$2:$M$700,Commande!$E$2:$E$700,Facture!B307,Commande!$F$2:$F$700,Facture!E307))</f>
        <v/>
      </c>
      <c r="G307" s="41" t="str">
        <f t="shared" si="26"/>
        <v/>
      </c>
      <c r="H307" s="40" t="str">
        <f t="shared" si="27"/>
        <v/>
      </c>
      <c r="K307" s="35" t="str">
        <f t="shared" si="30"/>
        <v/>
      </c>
    </row>
    <row r="308" spans="1:11" x14ac:dyDescent="0.25">
      <c r="A308" s="40" t="str">
        <f t="shared" si="28"/>
        <v/>
      </c>
      <c r="C308" s="41" t="str">
        <f t="shared" si="25"/>
        <v/>
      </c>
      <c r="E308" s="40" t="str">
        <f t="shared" si="29"/>
        <v/>
      </c>
      <c r="F308" s="41" t="str">
        <f>IF(B308="","",SUMIFS(Commande!$M$2:$M$700,Commande!$E$2:$E$700,Facture!B308,Commande!$F$2:$F$700,Facture!E308))</f>
        <v/>
      </c>
      <c r="G308" s="41" t="str">
        <f t="shared" si="26"/>
        <v/>
      </c>
      <c r="H308" s="40" t="str">
        <f t="shared" si="27"/>
        <v/>
      </c>
      <c r="K308" s="35" t="str">
        <f t="shared" si="30"/>
        <v/>
      </c>
    </row>
    <row r="309" spans="1:11" x14ac:dyDescent="0.25">
      <c r="A309" s="40" t="str">
        <f t="shared" si="28"/>
        <v/>
      </c>
      <c r="C309" s="41" t="str">
        <f t="shared" si="25"/>
        <v/>
      </c>
      <c r="E309" s="40" t="str">
        <f t="shared" si="29"/>
        <v/>
      </c>
      <c r="F309" s="41" t="str">
        <f>IF(B309="","",SUMIFS(Commande!$M$2:$M$700,Commande!$E$2:$E$700,Facture!B309,Commande!$F$2:$F$700,Facture!E309))</f>
        <v/>
      </c>
      <c r="G309" s="41" t="str">
        <f t="shared" si="26"/>
        <v/>
      </c>
      <c r="H309" s="40" t="str">
        <f t="shared" si="27"/>
        <v/>
      </c>
      <c r="K309" s="35" t="str">
        <f t="shared" si="30"/>
        <v/>
      </c>
    </row>
    <row r="310" spans="1:11" x14ac:dyDescent="0.25">
      <c r="A310" s="40" t="str">
        <f t="shared" si="28"/>
        <v/>
      </c>
      <c r="C310" s="41" t="str">
        <f t="shared" si="25"/>
        <v/>
      </c>
      <c r="E310" s="40" t="str">
        <f t="shared" si="29"/>
        <v/>
      </c>
      <c r="F310" s="41" t="str">
        <f>IF(B310="","",SUMIFS(Commande!$M$2:$M$700,Commande!$E$2:$E$700,Facture!B310,Commande!$F$2:$F$700,Facture!E310))</f>
        <v/>
      </c>
      <c r="G310" s="41" t="str">
        <f t="shared" si="26"/>
        <v/>
      </c>
      <c r="H310" s="40" t="str">
        <f t="shared" si="27"/>
        <v/>
      </c>
      <c r="K310" s="35" t="str">
        <f t="shared" si="30"/>
        <v/>
      </c>
    </row>
    <row r="311" spans="1:11" x14ac:dyDescent="0.25">
      <c r="A311" s="40" t="str">
        <f t="shared" si="28"/>
        <v/>
      </c>
      <c r="C311" s="41" t="str">
        <f t="shared" si="25"/>
        <v/>
      </c>
      <c r="E311" s="40" t="str">
        <f t="shared" si="29"/>
        <v/>
      </c>
      <c r="F311" s="41" t="str">
        <f>IF(B311="","",SUMIFS(Commande!$M$2:$M$700,Commande!$E$2:$E$700,Facture!B311,Commande!$F$2:$F$700,Facture!E311))</f>
        <v/>
      </c>
      <c r="G311" s="41" t="str">
        <f t="shared" si="26"/>
        <v/>
      </c>
      <c r="H311" s="40" t="str">
        <f t="shared" si="27"/>
        <v/>
      </c>
      <c r="K311" s="35" t="str">
        <f t="shared" si="30"/>
        <v/>
      </c>
    </row>
    <row r="312" spans="1:11" x14ac:dyDescent="0.25">
      <c r="A312" s="40" t="str">
        <f t="shared" si="28"/>
        <v/>
      </c>
      <c r="C312" s="41" t="str">
        <f t="shared" si="25"/>
        <v/>
      </c>
      <c r="E312" s="40" t="str">
        <f t="shared" si="29"/>
        <v/>
      </c>
      <c r="F312" s="41" t="str">
        <f>IF(B312="","",SUMIFS(Commande!$M$2:$M$700,Commande!$E$2:$E$700,Facture!B312,Commande!$F$2:$F$700,Facture!E312))</f>
        <v/>
      </c>
      <c r="G312" s="41" t="str">
        <f t="shared" si="26"/>
        <v/>
      </c>
      <c r="H312" s="40" t="str">
        <f t="shared" si="27"/>
        <v/>
      </c>
      <c r="K312" s="35" t="str">
        <f t="shared" si="30"/>
        <v/>
      </c>
    </row>
    <row r="313" spans="1:11" x14ac:dyDescent="0.25">
      <c r="A313" s="40" t="str">
        <f t="shared" si="28"/>
        <v/>
      </c>
      <c r="C313" s="41" t="str">
        <f t="shared" si="25"/>
        <v/>
      </c>
      <c r="E313" s="40" t="str">
        <f t="shared" si="29"/>
        <v/>
      </c>
      <c r="F313" s="41" t="str">
        <f>IF(B313="","",SUMIFS(Commande!$M$2:$M$700,Commande!$E$2:$E$700,Facture!B313,Commande!$F$2:$F$700,Facture!E313))</f>
        <v/>
      </c>
      <c r="G313" s="41" t="str">
        <f t="shared" si="26"/>
        <v/>
      </c>
      <c r="H313" s="40" t="str">
        <f t="shared" si="27"/>
        <v/>
      </c>
      <c r="K313" s="35" t="str">
        <f t="shared" si="30"/>
        <v/>
      </c>
    </row>
    <row r="314" spans="1:11" x14ac:dyDescent="0.25">
      <c r="A314" s="40" t="str">
        <f t="shared" si="28"/>
        <v/>
      </c>
      <c r="C314" s="41" t="str">
        <f t="shared" si="25"/>
        <v/>
      </c>
      <c r="E314" s="40" t="str">
        <f t="shared" si="29"/>
        <v/>
      </c>
      <c r="F314" s="41" t="str">
        <f>IF(B314="","",SUMIFS(Commande!$M$2:$M$700,Commande!$E$2:$E$700,Facture!B314,Commande!$F$2:$F$700,Facture!E314))</f>
        <v/>
      </c>
      <c r="G314" s="41" t="str">
        <f t="shared" si="26"/>
        <v/>
      </c>
      <c r="H314" s="40" t="str">
        <f t="shared" si="27"/>
        <v/>
      </c>
      <c r="K314" s="35" t="str">
        <f t="shared" si="30"/>
        <v/>
      </c>
    </row>
    <row r="315" spans="1:11" x14ac:dyDescent="0.25">
      <c r="A315" s="40" t="str">
        <f t="shared" si="28"/>
        <v/>
      </c>
      <c r="C315" s="41" t="str">
        <f t="shared" si="25"/>
        <v/>
      </c>
      <c r="E315" s="40" t="str">
        <f t="shared" si="29"/>
        <v/>
      </c>
      <c r="F315" s="41" t="str">
        <f>IF(B315="","",SUMIFS(Commande!$M$2:$M$700,Commande!$E$2:$E$700,Facture!B315,Commande!$F$2:$F$700,Facture!E315))</f>
        <v/>
      </c>
      <c r="G315" s="41" t="str">
        <f t="shared" si="26"/>
        <v/>
      </c>
      <c r="H315" s="40" t="str">
        <f t="shared" si="27"/>
        <v/>
      </c>
      <c r="K315" s="35" t="str">
        <f t="shared" si="30"/>
        <v/>
      </c>
    </row>
    <row r="316" spans="1:11" x14ac:dyDescent="0.25">
      <c r="A316" s="40" t="str">
        <f t="shared" si="28"/>
        <v/>
      </c>
      <c r="C316" s="41" t="str">
        <f t="shared" si="25"/>
        <v/>
      </c>
      <c r="E316" s="40" t="str">
        <f t="shared" si="29"/>
        <v/>
      </c>
      <c r="F316" s="41" t="str">
        <f>IF(B316="","",SUMIFS(Commande!$M$2:$M$700,Commande!$E$2:$E$700,Facture!B316,Commande!$F$2:$F$700,Facture!E316))</f>
        <v/>
      </c>
      <c r="G316" s="41" t="str">
        <f t="shared" si="26"/>
        <v/>
      </c>
      <c r="H316" s="40" t="str">
        <f t="shared" si="27"/>
        <v/>
      </c>
      <c r="K316" s="35" t="str">
        <f t="shared" si="30"/>
        <v/>
      </c>
    </row>
    <row r="317" spans="1:11" x14ac:dyDescent="0.25">
      <c r="A317" s="40" t="str">
        <f t="shared" si="28"/>
        <v/>
      </c>
      <c r="C317" s="41" t="str">
        <f t="shared" si="25"/>
        <v/>
      </c>
      <c r="E317" s="40" t="str">
        <f t="shared" si="29"/>
        <v/>
      </c>
      <c r="F317" s="41" t="str">
        <f>IF(B317="","",SUMIFS(Commande!$M$2:$M$700,Commande!$E$2:$E$700,Facture!B317,Commande!$F$2:$F$700,Facture!E317))</f>
        <v/>
      </c>
      <c r="G317" s="41" t="str">
        <f t="shared" si="26"/>
        <v/>
      </c>
      <c r="H317" s="40" t="str">
        <f t="shared" si="27"/>
        <v/>
      </c>
      <c r="K317" s="35" t="str">
        <f t="shared" si="30"/>
        <v/>
      </c>
    </row>
    <row r="318" spans="1:11" x14ac:dyDescent="0.25">
      <c r="A318" s="40" t="str">
        <f t="shared" si="28"/>
        <v/>
      </c>
      <c r="C318" s="41" t="str">
        <f t="shared" si="25"/>
        <v/>
      </c>
      <c r="E318" s="40" t="str">
        <f t="shared" si="29"/>
        <v/>
      </c>
      <c r="F318" s="41" t="str">
        <f>IF(B318="","",SUMIFS(Commande!$M$2:$M$700,Commande!$E$2:$E$700,Facture!B318,Commande!$F$2:$F$700,Facture!E318))</f>
        <v/>
      </c>
      <c r="G318" s="41" t="str">
        <f t="shared" si="26"/>
        <v/>
      </c>
      <c r="H318" s="40" t="str">
        <f t="shared" si="27"/>
        <v/>
      </c>
      <c r="K318" s="35" t="str">
        <f t="shared" si="30"/>
        <v/>
      </c>
    </row>
    <row r="319" spans="1:11" x14ac:dyDescent="0.25">
      <c r="A319" s="40" t="str">
        <f t="shared" si="28"/>
        <v/>
      </c>
      <c r="C319" s="41" t="str">
        <f t="shared" si="25"/>
        <v/>
      </c>
      <c r="E319" s="40" t="str">
        <f t="shared" si="29"/>
        <v/>
      </c>
      <c r="F319" s="41" t="str">
        <f>IF(B319="","",SUMIFS(Commande!$M$2:$M$700,Commande!$E$2:$E$700,Facture!B319,Commande!$F$2:$F$700,Facture!E319))</f>
        <v/>
      </c>
      <c r="G319" s="41" t="str">
        <f t="shared" si="26"/>
        <v/>
      </c>
      <c r="H319" s="40" t="str">
        <f t="shared" si="27"/>
        <v/>
      </c>
      <c r="K319" s="35" t="str">
        <f t="shared" si="30"/>
        <v/>
      </c>
    </row>
    <row r="320" spans="1:11" x14ac:dyDescent="0.25">
      <c r="A320" s="40" t="str">
        <f t="shared" si="28"/>
        <v/>
      </c>
      <c r="C320" s="41" t="str">
        <f t="shared" si="25"/>
        <v/>
      </c>
      <c r="E320" s="40" t="str">
        <f t="shared" si="29"/>
        <v/>
      </c>
      <c r="F320" s="41" t="str">
        <f>IF(B320="","",SUMIFS(Commande!$M$2:$M$700,Commande!$E$2:$E$700,Facture!B320,Commande!$F$2:$F$700,Facture!E320))</f>
        <v/>
      </c>
      <c r="G320" s="41" t="str">
        <f t="shared" si="26"/>
        <v/>
      </c>
      <c r="H320" s="40" t="str">
        <f t="shared" si="27"/>
        <v/>
      </c>
      <c r="K320" s="35" t="str">
        <f t="shared" si="30"/>
        <v/>
      </c>
    </row>
    <row r="321" spans="1:11" x14ac:dyDescent="0.25">
      <c r="A321" s="40" t="str">
        <f t="shared" si="28"/>
        <v/>
      </c>
      <c r="C321" s="41" t="str">
        <f t="shared" si="25"/>
        <v/>
      </c>
      <c r="E321" s="40" t="str">
        <f t="shared" si="29"/>
        <v/>
      </c>
      <c r="F321" s="41" t="str">
        <f>IF(B321="","",SUMIFS(Commande!$M$2:$M$700,Commande!$E$2:$E$700,Facture!B321,Commande!$F$2:$F$700,Facture!E321))</f>
        <v/>
      </c>
      <c r="G321" s="41" t="str">
        <f t="shared" si="26"/>
        <v/>
      </c>
      <c r="H321" s="40" t="str">
        <f t="shared" si="27"/>
        <v/>
      </c>
      <c r="K321" s="35" t="str">
        <f t="shared" si="30"/>
        <v/>
      </c>
    </row>
    <row r="322" spans="1:11" x14ac:dyDescent="0.25">
      <c r="A322" s="40" t="str">
        <f t="shared" si="28"/>
        <v/>
      </c>
      <c r="C322" s="41" t="str">
        <f t="shared" si="25"/>
        <v/>
      </c>
      <c r="E322" s="40" t="str">
        <f t="shared" si="29"/>
        <v/>
      </c>
      <c r="F322" s="41" t="str">
        <f>IF(B322="","",SUMIFS(Commande!$M$2:$M$700,Commande!$E$2:$E$700,Facture!B322,Commande!$F$2:$F$700,Facture!E322))</f>
        <v/>
      </c>
      <c r="G322" s="41" t="str">
        <f t="shared" si="26"/>
        <v/>
      </c>
      <c r="H322" s="40" t="str">
        <f t="shared" si="27"/>
        <v/>
      </c>
      <c r="K322" s="35" t="str">
        <f t="shared" si="30"/>
        <v/>
      </c>
    </row>
    <row r="323" spans="1:11" x14ac:dyDescent="0.25">
      <c r="A323" s="40" t="str">
        <f t="shared" si="28"/>
        <v/>
      </c>
      <c r="C323" s="41" t="str">
        <f t="shared" si="25"/>
        <v/>
      </c>
      <c r="E323" s="40" t="str">
        <f t="shared" si="29"/>
        <v/>
      </c>
      <c r="F323" s="41" t="str">
        <f>IF(B323="","",SUMIFS(Commande!$M$2:$M$700,Commande!$E$2:$E$700,Facture!B323,Commande!$F$2:$F$700,Facture!E323))</f>
        <v/>
      </c>
      <c r="G323" s="41" t="str">
        <f t="shared" si="26"/>
        <v/>
      </c>
      <c r="H323" s="40" t="str">
        <f t="shared" si="27"/>
        <v/>
      </c>
      <c r="K323" s="35" t="str">
        <f t="shared" si="30"/>
        <v/>
      </c>
    </row>
    <row r="324" spans="1:11" x14ac:dyDescent="0.25">
      <c r="A324" s="40" t="str">
        <f t="shared" si="28"/>
        <v/>
      </c>
      <c r="C324" s="41" t="str">
        <f t="shared" ref="C324:C387" si="31">IF(D324="","",VALUE(D324))</f>
        <v/>
      </c>
      <c r="E324" s="40" t="str">
        <f t="shared" si="29"/>
        <v/>
      </c>
      <c r="F324" s="41" t="str">
        <f>IF(B324="","",SUMIFS(Commande!$M$2:$M$700,Commande!$E$2:$E$700,Facture!B324,Commande!$F$2:$F$700,Facture!E324))</f>
        <v/>
      </c>
      <c r="G324" s="41" t="str">
        <f t="shared" ref="G324:G387" si="32">IF(B324="","",C324-F324)</f>
        <v/>
      </c>
      <c r="H324" s="40" t="str">
        <f t="shared" ref="H324:H387" si="33">IF(B324="","",IF(C324=D324,"oui","non"))</f>
        <v/>
      </c>
      <c r="K324" s="35" t="str">
        <f t="shared" si="30"/>
        <v/>
      </c>
    </row>
    <row r="325" spans="1:11" x14ac:dyDescent="0.25">
      <c r="A325" s="40" t="str">
        <f t="shared" ref="A325:A388" si="34">IF(B325&gt;"",A324+1,"")</f>
        <v/>
      </c>
      <c r="C325" s="41" t="str">
        <f t="shared" si="31"/>
        <v/>
      </c>
      <c r="E325" s="40" t="str">
        <f t="shared" ref="E325:E388" si="35">LEFT(B325,3)&amp;A325</f>
        <v/>
      </c>
      <c r="F325" s="41" t="str">
        <f>IF(B325="","",SUMIFS(Commande!$M$2:$M$700,Commande!$E$2:$E$700,Facture!B325,Commande!$F$2:$F$700,Facture!E325))</f>
        <v/>
      </c>
      <c r="G325" s="41" t="str">
        <f t="shared" si="32"/>
        <v/>
      </c>
      <c r="H325" s="40" t="str">
        <f t="shared" si="33"/>
        <v/>
      </c>
      <c r="K325" s="35" t="str">
        <f t="shared" ref="K325:K388" si="36">L325&amp;O325</f>
        <v/>
      </c>
    </row>
    <row r="326" spans="1:11" x14ac:dyDescent="0.25">
      <c r="A326" s="40" t="str">
        <f t="shared" si="34"/>
        <v/>
      </c>
      <c r="C326" s="41" t="str">
        <f t="shared" si="31"/>
        <v/>
      </c>
      <c r="E326" s="40" t="str">
        <f t="shared" si="35"/>
        <v/>
      </c>
      <c r="F326" s="41" t="str">
        <f>IF(B326="","",SUMIFS(Commande!$M$2:$M$700,Commande!$E$2:$E$700,Facture!B326,Commande!$F$2:$F$700,Facture!E326))</f>
        <v/>
      </c>
      <c r="G326" s="41" t="str">
        <f t="shared" si="32"/>
        <v/>
      </c>
      <c r="H326" s="40" t="str">
        <f t="shared" si="33"/>
        <v/>
      </c>
      <c r="K326" s="35" t="str">
        <f t="shared" si="36"/>
        <v/>
      </c>
    </row>
    <row r="327" spans="1:11" x14ac:dyDescent="0.25">
      <c r="A327" s="40" t="str">
        <f t="shared" si="34"/>
        <v/>
      </c>
      <c r="C327" s="41" t="str">
        <f t="shared" si="31"/>
        <v/>
      </c>
      <c r="E327" s="40" t="str">
        <f t="shared" si="35"/>
        <v/>
      </c>
      <c r="F327" s="41" t="str">
        <f>IF(B327="","",SUMIFS(Commande!$M$2:$M$700,Commande!$E$2:$E$700,Facture!B327,Commande!$F$2:$F$700,Facture!E327))</f>
        <v/>
      </c>
      <c r="G327" s="41" t="str">
        <f t="shared" si="32"/>
        <v/>
      </c>
      <c r="H327" s="40" t="str">
        <f t="shared" si="33"/>
        <v/>
      </c>
      <c r="K327" s="35" t="str">
        <f t="shared" si="36"/>
        <v/>
      </c>
    </row>
    <row r="328" spans="1:11" x14ac:dyDescent="0.25">
      <c r="A328" s="40" t="str">
        <f t="shared" si="34"/>
        <v/>
      </c>
      <c r="C328" s="41" t="str">
        <f t="shared" si="31"/>
        <v/>
      </c>
      <c r="E328" s="40" t="str">
        <f t="shared" si="35"/>
        <v/>
      </c>
      <c r="F328" s="41" t="str">
        <f>IF(B328="","",SUMIFS(Commande!$M$2:$M$700,Commande!$E$2:$E$700,Facture!B328,Commande!$F$2:$F$700,Facture!E328))</f>
        <v/>
      </c>
      <c r="G328" s="41" t="str">
        <f t="shared" si="32"/>
        <v/>
      </c>
      <c r="H328" s="40" t="str">
        <f t="shared" si="33"/>
        <v/>
      </c>
      <c r="K328" s="35" t="str">
        <f t="shared" si="36"/>
        <v/>
      </c>
    </row>
    <row r="329" spans="1:11" x14ac:dyDescent="0.25">
      <c r="A329" s="40" t="str">
        <f t="shared" si="34"/>
        <v/>
      </c>
      <c r="C329" s="41" t="str">
        <f t="shared" si="31"/>
        <v/>
      </c>
      <c r="E329" s="40" t="str">
        <f t="shared" si="35"/>
        <v/>
      </c>
      <c r="F329" s="41" t="str">
        <f>IF(B329="","",SUMIFS(Commande!$M$2:$M$700,Commande!$E$2:$E$700,Facture!B329,Commande!$F$2:$F$700,Facture!E329))</f>
        <v/>
      </c>
      <c r="G329" s="41" t="str">
        <f t="shared" si="32"/>
        <v/>
      </c>
      <c r="H329" s="40" t="str">
        <f t="shared" si="33"/>
        <v/>
      </c>
      <c r="K329" s="35" t="str">
        <f t="shared" si="36"/>
        <v/>
      </c>
    </row>
    <row r="330" spans="1:11" x14ac:dyDescent="0.25">
      <c r="A330" s="40" t="str">
        <f t="shared" si="34"/>
        <v/>
      </c>
      <c r="C330" s="41" t="str">
        <f t="shared" si="31"/>
        <v/>
      </c>
      <c r="E330" s="40" t="str">
        <f t="shared" si="35"/>
        <v/>
      </c>
      <c r="F330" s="41" t="str">
        <f>IF(B330="","",SUMIFS(Commande!$M$2:$M$700,Commande!$E$2:$E$700,Facture!B330,Commande!$F$2:$F$700,Facture!E330))</f>
        <v/>
      </c>
      <c r="G330" s="41" t="str">
        <f t="shared" si="32"/>
        <v/>
      </c>
      <c r="H330" s="40" t="str">
        <f t="shared" si="33"/>
        <v/>
      </c>
      <c r="K330" s="35" t="str">
        <f t="shared" si="36"/>
        <v/>
      </c>
    </row>
    <row r="331" spans="1:11" x14ac:dyDescent="0.25">
      <c r="A331" s="40" t="str">
        <f t="shared" si="34"/>
        <v/>
      </c>
      <c r="C331" s="41" t="str">
        <f t="shared" si="31"/>
        <v/>
      </c>
      <c r="E331" s="40" t="str">
        <f t="shared" si="35"/>
        <v/>
      </c>
      <c r="F331" s="41" t="str">
        <f>IF(B331="","",SUMIFS(Commande!$M$2:$M$700,Commande!$E$2:$E$700,Facture!B331,Commande!$F$2:$F$700,Facture!E331))</f>
        <v/>
      </c>
      <c r="G331" s="41" t="str">
        <f t="shared" si="32"/>
        <v/>
      </c>
      <c r="H331" s="40" t="str">
        <f t="shared" si="33"/>
        <v/>
      </c>
      <c r="K331" s="35" t="str">
        <f t="shared" si="36"/>
        <v/>
      </c>
    </row>
    <row r="332" spans="1:11" x14ac:dyDescent="0.25">
      <c r="A332" s="40" t="str">
        <f t="shared" si="34"/>
        <v/>
      </c>
      <c r="C332" s="41" t="str">
        <f t="shared" si="31"/>
        <v/>
      </c>
      <c r="E332" s="40" t="str">
        <f t="shared" si="35"/>
        <v/>
      </c>
      <c r="F332" s="41" t="str">
        <f>IF(B332="","",SUMIFS(Commande!$M$2:$M$700,Commande!$E$2:$E$700,Facture!B332,Commande!$F$2:$F$700,Facture!E332))</f>
        <v/>
      </c>
      <c r="G332" s="41" t="str">
        <f t="shared" si="32"/>
        <v/>
      </c>
      <c r="H332" s="40" t="str">
        <f t="shared" si="33"/>
        <v/>
      </c>
      <c r="K332" s="35" t="str">
        <f t="shared" si="36"/>
        <v/>
      </c>
    </row>
    <row r="333" spans="1:11" x14ac:dyDescent="0.25">
      <c r="A333" s="40" t="str">
        <f t="shared" si="34"/>
        <v/>
      </c>
      <c r="C333" s="41" t="str">
        <f t="shared" si="31"/>
        <v/>
      </c>
      <c r="E333" s="40" t="str">
        <f t="shared" si="35"/>
        <v/>
      </c>
      <c r="F333" s="41" t="str">
        <f>IF(B333="","",SUMIFS(Commande!$M$2:$M$700,Commande!$E$2:$E$700,Facture!B333,Commande!$F$2:$F$700,Facture!E333))</f>
        <v/>
      </c>
      <c r="G333" s="41" t="str">
        <f t="shared" si="32"/>
        <v/>
      </c>
      <c r="H333" s="40" t="str">
        <f t="shared" si="33"/>
        <v/>
      </c>
      <c r="K333" s="35" t="str">
        <f t="shared" si="36"/>
        <v/>
      </c>
    </row>
    <row r="334" spans="1:11" x14ac:dyDescent="0.25">
      <c r="A334" s="40" t="str">
        <f t="shared" si="34"/>
        <v/>
      </c>
      <c r="C334" s="41" t="str">
        <f t="shared" si="31"/>
        <v/>
      </c>
      <c r="E334" s="40" t="str">
        <f t="shared" si="35"/>
        <v/>
      </c>
      <c r="F334" s="41" t="str">
        <f>IF(B334="","",SUMIFS(Commande!$M$2:$M$700,Commande!$E$2:$E$700,Facture!B334,Commande!$F$2:$F$700,Facture!E334))</f>
        <v/>
      </c>
      <c r="G334" s="41" t="str">
        <f t="shared" si="32"/>
        <v/>
      </c>
      <c r="H334" s="40" t="str">
        <f t="shared" si="33"/>
        <v/>
      </c>
      <c r="K334" s="35" t="str">
        <f t="shared" si="36"/>
        <v/>
      </c>
    </row>
    <row r="335" spans="1:11" x14ac:dyDescent="0.25">
      <c r="A335" s="40" t="str">
        <f t="shared" si="34"/>
        <v/>
      </c>
      <c r="C335" s="41" t="str">
        <f t="shared" si="31"/>
        <v/>
      </c>
      <c r="E335" s="40" t="str">
        <f t="shared" si="35"/>
        <v/>
      </c>
      <c r="F335" s="41" t="str">
        <f>IF(B335="","",SUMIFS(Commande!$M$2:$M$700,Commande!$E$2:$E$700,Facture!B335,Commande!$F$2:$F$700,Facture!E335))</f>
        <v/>
      </c>
      <c r="G335" s="41" t="str">
        <f t="shared" si="32"/>
        <v/>
      </c>
      <c r="H335" s="40" t="str">
        <f t="shared" si="33"/>
        <v/>
      </c>
      <c r="K335" s="35" t="str">
        <f t="shared" si="36"/>
        <v/>
      </c>
    </row>
    <row r="336" spans="1:11" x14ac:dyDescent="0.25">
      <c r="A336" s="40" t="str">
        <f t="shared" si="34"/>
        <v/>
      </c>
      <c r="C336" s="41" t="str">
        <f t="shared" si="31"/>
        <v/>
      </c>
      <c r="E336" s="40" t="str">
        <f t="shared" si="35"/>
        <v/>
      </c>
      <c r="F336" s="41" t="str">
        <f>IF(B336="","",SUMIFS(Commande!$M$2:$M$700,Commande!$E$2:$E$700,Facture!B336,Commande!$F$2:$F$700,Facture!E336))</f>
        <v/>
      </c>
      <c r="G336" s="41" t="str">
        <f t="shared" si="32"/>
        <v/>
      </c>
      <c r="H336" s="40" t="str">
        <f t="shared" si="33"/>
        <v/>
      </c>
      <c r="K336" s="35" t="str">
        <f t="shared" si="36"/>
        <v/>
      </c>
    </row>
    <row r="337" spans="1:11" x14ac:dyDescent="0.25">
      <c r="A337" s="40" t="str">
        <f t="shared" si="34"/>
        <v/>
      </c>
      <c r="C337" s="41" t="str">
        <f t="shared" si="31"/>
        <v/>
      </c>
      <c r="E337" s="40" t="str">
        <f t="shared" si="35"/>
        <v/>
      </c>
      <c r="F337" s="41" t="str">
        <f>IF(B337="","",SUMIFS(Commande!$M$2:$M$700,Commande!$E$2:$E$700,Facture!B337,Commande!$F$2:$F$700,Facture!E337))</f>
        <v/>
      </c>
      <c r="G337" s="41" t="str">
        <f t="shared" si="32"/>
        <v/>
      </c>
      <c r="H337" s="40" t="str">
        <f t="shared" si="33"/>
        <v/>
      </c>
      <c r="K337" s="35" t="str">
        <f t="shared" si="36"/>
        <v/>
      </c>
    </row>
    <row r="338" spans="1:11" x14ac:dyDescent="0.25">
      <c r="A338" s="40" t="str">
        <f t="shared" si="34"/>
        <v/>
      </c>
      <c r="C338" s="41" t="str">
        <f t="shared" si="31"/>
        <v/>
      </c>
      <c r="E338" s="40" t="str">
        <f t="shared" si="35"/>
        <v/>
      </c>
      <c r="F338" s="41" t="str">
        <f>IF(B338="","",SUMIFS(Commande!$M$2:$M$700,Commande!$E$2:$E$700,Facture!B338,Commande!$F$2:$F$700,Facture!E338))</f>
        <v/>
      </c>
      <c r="G338" s="41" t="str">
        <f t="shared" si="32"/>
        <v/>
      </c>
      <c r="H338" s="40" t="str">
        <f t="shared" si="33"/>
        <v/>
      </c>
      <c r="K338" s="35" t="str">
        <f t="shared" si="36"/>
        <v/>
      </c>
    </row>
    <row r="339" spans="1:11" x14ac:dyDescent="0.25">
      <c r="A339" s="40" t="str">
        <f t="shared" si="34"/>
        <v/>
      </c>
      <c r="C339" s="41" t="str">
        <f t="shared" si="31"/>
        <v/>
      </c>
      <c r="E339" s="40" t="str">
        <f t="shared" si="35"/>
        <v/>
      </c>
      <c r="F339" s="41" t="str">
        <f>IF(B339="","",SUMIFS(Commande!$M$2:$M$700,Commande!$E$2:$E$700,Facture!B339,Commande!$F$2:$F$700,Facture!E339))</f>
        <v/>
      </c>
      <c r="G339" s="41" t="str">
        <f t="shared" si="32"/>
        <v/>
      </c>
      <c r="H339" s="40" t="str">
        <f t="shared" si="33"/>
        <v/>
      </c>
      <c r="K339" s="35" t="str">
        <f t="shared" si="36"/>
        <v/>
      </c>
    </row>
    <row r="340" spans="1:11" x14ac:dyDescent="0.25">
      <c r="A340" s="40" t="str">
        <f t="shared" si="34"/>
        <v/>
      </c>
      <c r="C340" s="41" t="str">
        <f t="shared" si="31"/>
        <v/>
      </c>
      <c r="E340" s="40" t="str">
        <f t="shared" si="35"/>
        <v/>
      </c>
      <c r="F340" s="41" t="str">
        <f>IF(B340="","",SUMIFS(Commande!$M$2:$M$700,Commande!$E$2:$E$700,Facture!B340,Commande!$F$2:$F$700,Facture!E340))</f>
        <v/>
      </c>
      <c r="G340" s="41" t="str">
        <f t="shared" si="32"/>
        <v/>
      </c>
      <c r="H340" s="40" t="str">
        <f t="shared" si="33"/>
        <v/>
      </c>
      <c r="K340" s="35" t="str">
        <f t="shared" si="36"/>
        <v/>
      </c>
    </row>
    <row r="341" spans="1:11" x14ac:dyDescent="0.25">
      <c r="A341" s="40" t="str">
        <f t="shared" si="34"/>
        <v/>
      </c>
      <c r="C341" s="41" t="str">
        <f t="shared" si="31"/>
        <v/>
      </c>
      <c r="E341" s="40" t="str">
        <f t="shared" si="35"/>
        <v/>
      </c>
      <c r="F341" s="41" t="str">
        <f>IF(B341="","",SUMIFS(Commande!$M$2:$M$700,Commande!$E$2:$E$700,Facture!B341,Commande!$F$2:$F$700,Facture!E341))</f>
        <v/>
      </c>
      <c r="G341" s="41" t="str">
        <f t="shared" si="32"/>
        <v/>
      </c>
      <c r="H341" s="40" t="str">
        <f t="shared" si="33"/>
        <v/>
      </c>
      <c r="K341" s="35" t="str">
        <f t="shared" si="36"/>
        <v/>
      </c>
    </row>
    <row r="342" spans="1:11" x14ac:dyDescent="0.25">
      <c r="A342" s="40" t="str">
        <f t="shared" si="34"/>
        <v/>
      </c>
      <c r="C342" s="41" t="str">
        <f t="shared" si="31"/>
        <v/>
      </c>
      <c r="E342" s="40" t="str">
        <f t="shared" si="35"/>
        <v/>
      </c>
      <c r="F342" s="41" t="str">
        <f>IF(B342="","",SUMIFS(Commande!$M$2:$M$700,Commande!$E$2:$E$700,Facture!B342,Commande!$F$2:$F$700,Facture!E342))</f>
        <v/>
      </c>
      <c r="G342" s="41" t="str">
        <f t="shared" si="32"/>
        <v/>
      </c>
      <c r="H342" s="40" t="str">
        <f t="shared" si="33"/>
        <v/>
      </c>
      <c r="K342" s="35" t="str">
        <f t="shared" si="36"/>
        <v/>
      </c>
    </row>
    <row r="343" spans="1:11" x14ac:dyDescent="0.25">
      <c r="A343" s="40" t="str">
        <f t="shared" si="34"/>
        <v/>
      </c>
      <c r="C343" s="41" t="str">
        <f t="shared" si="31"/>
        <v/>
      </c>
      <c r="E343" s="40" t="str">
        <f t="shared" si="35"/>
        <v/>
      </c>
      <c r="F343" s="41" t="str">
        <f>IF(B343="","",SUMIFS(Commande!$M$2:$M$700,Commande!$E$2:$E$700,Facture!B343,Commande!$F$2:$F$700,Facture!E343))</f>
        <v/>
      </c>
      <c r="G343" s="41" t="str">
        <f t="shared" si="32"/>
        <v/>
      </c>
      <c r="H343" s="40" t="str">
        <f t="shared" si="33"/>
        <v/>
      </c>
      <c r="K343" s="35" t="str">
        <f t="shared" si="36"/>
        <v/>
      </c>
    </row>
    <row r="344" spans="1:11" x14ac:dyDescent="0.25">
      <c r="A344" s="40" t="str">
        <f t="shared" si="34"/>
        <v/>
      </c>
      <c r="C344" s="41" t="str">
        <f t="shared" si="31"/>
        <v/>
      </c>
      <c r="E344" s="40" t="str">
        <f t="shared" si="35"/>
        <v/>
      </c>
      <c r="F344" s="41" t="str">
        <f>IF(B344="","",SUMIFS(Commande!$M$2:$M$700,Commande!$E$2:$E$700,Facture!B344,Commande!$F$2:$F$700,Facture!E344))</f>
        <v/>
      </c>
      <c r="G344" s="41" t="str">
        <f t="shared" si="32"/>
        <v/>
      </c>
      <c r="H344" s="40" t="str">
        <f t="shared" si="33"/>
        <v/>
      </c>
      <c r="K344" s="35" t="str">
        <f t="shared" si="36"/>
        <v/>
      </c>
    </row>
    <row r="345" spans="1:11" x14ac:dyDescent="0.25">
      <c r="A345" s="40" t="str">
        <f t="shared" si="34"/>
        <v/>
      </c>
      <c r="C345" s="41" t="str">
        <f t="shared" si="31"/>
        <v/>
      </c>
      <c r="E345" s="40" t="str">
        <f t="shared" si="35"/>
        <v/>
      </c>
      <c r="F345" s="41" t="str">
        <f>IF(B345="","",SUMIFS(Commande!$M$2:$M$700,Commande!$E$2:$E$700,Facture!B345,Commande!$F$2:$F$700,Facture!E345))</f>
        <v/>
      </c>
      <c r="G345" s="41" t="str">
        <f t="shared" si="32"/>
        <v/>
      </c>
      <c r="H345" s="40" t="str">
        <f t="shared" si="33"/>
        <v/>
      </c>
      <c r="K345" s="35" t="str">
        <f t="shared" si="36"/>
        <v/>
      </c>
    </row>
    <row r="346" spans="1:11" x14ac:dyDescent="0.25">
      <c r="A346" s="40" t="str">
        <f t="shared" si="34"/>
        <v/>
      </c>
      <c r="C346" s="41" t="str">
        <f t="shared" si="31"/>
        <v/>
      </c>
      <c r="E346" s="40" t="str">
        <f t="shared" si="35"/>
        <v/>
      </c>
      <c r="F346" s="41" t="str">
        <f>IF(B346="","",SUMIFS(Commande!$M$2:$M$700,Commande!$E$2:$E$700,Facture!B346,Commande!$F$2:$F$700,Facture!E346))</f>
        <v/>
      </c>
      <c r="G346" s="41" t="str">
        <f t="shared" si="32"/>
        <v/>
      </c>
      <c r="H346" s="40" t="str">
        <f t="shared" si="33"/>
        <v/>
      </c>
      <c r="K346" s="35" t="str">
        <f t="shared" si="36"/>
        <v/>
      </c>
    </row>
    <row r="347" spans="1:11" x14ac:dyDescent="0.25">
      <c r="A347" s="40" t="str">
        <f t="shared" si="34"/>
        <v/>
      </c>
      <c r="C347" s="41" t="str">
        <f t="shared" si="31"/>
        <v/>
      </c>
      <c r="E347" s="40" t="str">
        <f t="shared" si="35"/>
        <v/>
      </c>
      <c r="F347" s="41" t="str">
        <f>IF(B347="","",SUMIFS(Commande!$M$2:$M$700,Commande!$E$2:$E$700,Facture!B347,Commande!$F$2:$F$700,Facture!E347))</f>
        <v/>
      </c>
      <c r="G347" s="41" t="str">
        <f t="shared" si="32"/>
        <v/>
      </c>
      <c r="H347" s="40" t="str">
        <f t="shared" si="33"/>
        <v/>
      </c>
      <c r="K347" s="35" t="str">
        <f t="shared" si="36"/>
        <v/>
      </c>
    </row>
    <row r="348" spans="1:11" x14ac:dyDescent="0.25">
      <c r="A348" s="40" t="str">
        <f t="shared" si="34"/>
        <v/>
      </c>
      <c r="C348" s="41" t="str">
        <f t="shared" si="31"/>
        <v/>
      </c>
      <c r="E348" s="40" t="str">
        <f t="shared" si="35"/>
        <v/>
      </c>
      <c r="F348" s="41" t="str">
        <f>IF(B348="","",SUMIFS(Commande!$M$2:$M$700,Commande!$E$2:$E$700,Facture!B348,Commande!$F$2:$F$700,Facture!E348))</f>
        <v/>
      </c>
      <c r="G348" s="41" t="str">
        <f t="shared" si="32"/>
        <v/>
      </c>
      <c r="H348" s="40" t="str">
        <f t="shared" si="33"/>
        <v/>
      </c>
      <c r="K348" s="35" t="str">
        <f t="shared" si="36"/>
        <v/>
      </c>
    </row>
    <row r="349" spans="1:11" x14ac:dyDescent="0.25">
      <c r="A349" s="40" t="str">
        <f t="shared" si="34"/>
        <v/>
      </c>
      <c r="C349" s="41" t="str">
        <f t="shared" si="31"/>
        <v/>
      </c>
      <c r="E349" s="40" t="str">
        <f t="shared" si="35"/>
        <v/>
      </c>
      <c r="F349" s="41" t="str">
        <f>IF(B349="","",SUMIFS(Commande!$M$2:$M$700,Commande!$E$2:$E$700,Facture!B349,Commande!$F$2:$F$700,Facture!E349))</f>
        <v/>
      </c>
      <c r="G349" s="41" t="str">
        <f t="shared" si="32"/>
        <v/>
      </c>
      <c r="H349" s="40" t="str">
        <f t="shared" si="33"/>
        <v/>
      </c>
      <c r="K349" s="35" t="str">
        <f t="shared" si="36"/>
        <v/>
      </c>
    </row>
    <row r="350" spans="1:11" x14ac:dyDescent="0.25">
      <c r="A350" s="40" t="str">
        <f t="shared" si="34"/>
        <v/>
      </c>
      <c r="C350" s="41" t="str">
        <f t="shared" si="31"/>
        <v/>
      </c>
      <c r="E350" s="40" t="str">
        <f t="shared" si="35"/>
        <v/>
      </c>
      <c r="F350" s="41" t="str">
        <f>IF(B350="","",SUMIFS(Commande!$M$2:$M$700,Commande!$E$2:$E$700,Facture!B350,Commande!$F$2:$F$700,Facture!E350))</f>
        <v/>
      </c>
      <c r="G350" s="41" t="str">
        <f t="shared" si="32"/>
        <v/>
      </c>
      <c r="H350" s="40" t="str">
        <f t="shared" si="33"/>
        <v/>
      </c>
      <c r="K350" s="35" t="str">
        <f t="shared" si="36"/>
        <v/>
      </c>
    </row>
    <row r="351" spans="1:11" x14ac:dyDescent="0.25">
      <c r="A351" s="40" t="str">
        <f t="shared" si="34"/>
        <v/>
      </c>
      <c r="C351" s="41" t="str">
        <f t="shared" si="31"/>
        <v/>
      </c>
      <c r="E351" s="40" t="str">
        <f t="shared" si="35"/>
        <v/>
      </c>
      <c r="F351" s="41" t="str">
        <f>IF(B351="","",SUMIFS(Commande!$M$2:$M$700,Commande!$E$2:$E$700,Facture!B351,Commande!$F$2:$F$700,Facture!E351))</f>
        <v/>
      </c>
      <c r="G351" s="41" t="str">
        <f t="shared" si="32"/>
        <v/>
      </c>
      <c r="H351" s="40" t="str">
        <f t="shared" si="33"/>
        <v/>
      </c>
      <c r="K351" s="35" t="str">
        <f t="shared" si="36"/>
        <v/>
      </c>
    </row>
    <row r="352" spans="1:11" x14ac:dyDescent="0.25">
      <c r="A352" s="40" t="str">
        <f t="shared" si="34"/>
        <v/>
      </c>
      <c r="C352" s="41" t="str">
        <f t="shared" si="31"/>
        <v/>
      </c>
      <c r="E352" s="40" t="str">
        <f t="shared" si="35"/>
        <v/>
      </c>
      <c r="F352" s="41" t="str">
        <f>IF(B352="","",SUMIFS(Commande!$M$2:$M$700,Commande!$E$2:$E$700,Facture!B352,Commande!$F$2:$F$700,Facture!E352))</f>
        <v/>
      </c>
      <c r="G352" s="41" t="str">
        <f t="shared" si="32"/>
        <v/>
      </c>
      <c r="H352" s="40" t="str">
        <f t="shared" si="33"/>
        <v/>
      </c>
      <c r="K352" s="35" t="str">
        <f t="shared" si="36"/>
        <v/>
      </c>
    </row>
    <row r="353" spans="1:11" x14ac:dyDescent="0.25">
      <c r="A353" s="40" t="str">
        <f t="shared" si="34"/>
        <v/>
      </c>
      <c r="C353" s="41" t="str">
        <f t="shared" si="31"/>
        <v/>
      </c>
      <c r="E353" s="40" t="str">
        <f t="shared" si="35"/>
        <v/>
      </c>
      <c r="F353" s="41" t="str">
        <f>IF(B353="","",SUMIFS(Commande!$M$2:$M$700,Commande!$E$2:$E$700,Facture!B353,Commande!$F$2:$F$700,Facture!E353))</f>
        <v/>
      </c>
      <c r="G353" s="41" t="str">
        <f t="shared" si="32"/>
        <v/>
      </c>
      <c r="H353" s="40" t="str">
        <f t="shared" si="33"/>
        <v/>
      </c>
      <c r="K353" s="35" t="str">
        <f t="shared" si="36"/>
        <v/>
      </c>
    </row>
    <row r="354" spans="1:11" x14ac:dyDescent="0.25">
      <c r="A354" s="40" t="str">
        <f t="shared" si="34"/>
        <v/>
      </c>
      <c r="C354" s="41" t="str">
        <f t="shared" si="31"/>
        <v/>
      </c>
      <c r="E354" s="40" t="str">
        <f t="shared" si="35"/>
        <v/>
      </c>
      <c r="F354" s="41" t="str">
        <f>IF(B354="","",SUMIFS(Commande!$M$2:$M$700,Commande!$E$2:$E$700,Facture!B354,Commande!$F$2:$F$700,Facture!E354))</f>
        <v/>
      </c>
      <c r="G354" s="41" t="str">
        <f t="shared" si="32"/>
        <v/>
      </c>
      <c r="H354" s="40" t="str">
        <f t="shared" si="33"/>
        <v/>
      </c>
      <c r="K354" s="35" t="str">
        <f t="shared" si="36"/>
        <v/>
      </c>
    </row>
    <row r="355" spans="1:11" x14ac:dyDescent="0.25">
      <c r="A355" s="40" t="str">
        <f t="shared" si="34"/>
        <v/>
      </c>
      <c r="C355" s="41" t="str">
        <f t="shared" si="31"/>
        <v/>
      </c>
      <c r="E355" s="40" t="str">
        <f t="shared" si="35"/>
        <v/>
      </c>
      <c r="F355" s="41" t="str">
        <f>IF(B355="","",SUMIFS(Commande!$M$2:$M$700,Commande!$E$2:$E$700,Facture!B355,Commande!$F$2:$F$700,Facture!E355))</f>
        <v/>
      </c>
      <c r="G355" s="41" t="str">
        <f t="shared" si="32"/>
        <v/>
      </c>
      <c r="H355" s="40" t="str">
        <f t="shared" si="33"/>
        <v/>
      </c>
      <c r="K355" s="35" t="str">
        <f t="shared" si="36"/>
        <v/>
      </c>
    </row>
    <row r="356" spans="1:11" x14ac:dyDescent="0.25">
      <c r="A356" s="40" t="str">
        <f t="shared" si="34"/>
        <v/>
      </c>
      <c r="C356" s="41" t="str">
        <f t="shared" si="31"/>
        <v/>
      </c>
      <c r="E356" s="40" t="str">
        <f t="shared" si="35"/>
        <v/>
      </c>
      <c r="F356" s="41" t="str">
        <f>IF(B356="","",SUMIFS(Commande!$M$2:$M$700,Commande!$E$2:$E$700,Facture!B356,Commande!$F$2:$F$700,Facture!E356))</f>
        <v/>
      </c>
      <c r="G356" s="41" t="str">
        <f t="shared" si="32"/>
        <v/>
      </c>
      <c r="H356" s="40" t="str">
        <f t="shared" si="33"/>
        <v/>
      </c>
      <c r="K356" s="35" t="str">
        <f t="shared" si="36"/>
        <v/>
      </c>
    </row>
    <row r="357" spans="1:11" x14ac:dyDescent="0.25">
      <c r="A357" s="40" t="str">
        <f t="shared" si="34"/>
        <v/>
      </c>
      <c r="C357" s="41" t="str">
        <f t="shared" si="31"/>
        <v/>
      </c>
      <c r="E357" s="40" t="str">
        <f t="shared" si="35"/>
        <v/>
      </c>
      <c r="F357" s="41" t="str">
        <f>IF(B357="","",SUMIFS(Commande!$M$2:$M$700,Commande!$E$2:$E$700,Facture!B357,Commande!$F$2:$F$700,Facture!E357))</f>
        <v/>
      </c>
      <c r="G357" s="41" t="str">
        <f t="shared" si="32"/>
        <v/>
      </c>
      <c r="H357" s="40" t="str">
        <f t="shared" si="33"/>
        <v/>
      </c>
      <c r="K357" s="35" t="str">
        <f t="shared" si="36"/>
        <v/>
      </c>
    </row>
    <row r="358" spans="1:11" x14ac:dyDescent="0.25">
      <c r="A358" s="40" t="str">
        <f t="shared" si="34"/>
        <v/>
      </c>
      <c r="C358" s="41" t="str">
        <f t="shared" si="31"/>
        <v/>
      </c>
      <c r="E358" s="40" t="str">
        <f t="shared" si="35"/>
        <v/>
      </c>
      <c r="F358" s="41" t="str">
        <f>IF(B358="","",SUMIFS(Commande!$M$2:$M$700,Commande!$E$2:$E$700,Facture!B358,Commande!$F$2:$F$700,Facture!E358))</f>
        <v/>
      </c>
      <c r="G358" s="41" t="str">
        <f t="shared" si="32"/>
        <v/>
      </c>
      <c r="H358" s="40" t="str">
        <f t="shared" si="33"/>
        <v/>
      </c>
      <c r="K358" s="35" t="str">
        <f t="shared" si="36"/>
        <v/>
      </c>
    </row>
    <row r="359" spans="1:11" x14ac:dyDescent="0.25">
      <c r="A359" s="40" t="str">
        <f t="shared" si="34"/>
        <v/>
      </c>
      <c r="C359" s="41" t="str">
        <f t="shared" si="31"/>
        <v/>
      </c>
      <c r="E359" s="40" t="str">
        <f t="shared" si="35"/>
        <v/>
      </c>
      <c r="F359" s="41" t="str">
        <f>IF(B359="","",SUMIFS(Commande!$M$2:$M$700,Commande!$E$2:$E$700,Facture!B359,Commande!$F$2:$F$700,Facture!E359))</f>
        <v/>
      </c>
      <c r="G359" s="41" t="str">
        <f t="shared" si="32"/>
        <v/>
      </c>
      <c r="H359" s="40" t="str">
        <f t="shared" si="33"/>
        <v/>
      </c>
      <c r="K359" s="35" t="str">
        <f t="shared" si="36"/>
        <v/>
      </c>
    </row>
    <row r="360" spans="1:11" x14ac:dyDescent="0.25">
      <c r="A360" s="40" t="str">
        <f t="shared" si="34"/>
        <v/>
      </c>
      <c r="C360" s="41" t="str">
        <f t="shared" si="31"/>
        <v/>
      </c>
      <c r="E360" s="40" t="str">
        <f t="shared" si="35"/>
        <v/>
      </c>
      <c r="F360" s="41" t="str">
        <f>IF(B360="","",SUMIFS(Commande!$M$2:$M$700,Commande!$E$2:$E$700,Facture!B360,Commande!$F$2:$F$700,Facture!E360))</f>
        <v/>
      </c>
      <c r="G360" s="41" t="str">
        <f t="shared" si="32"/>
        <v/>
      </c>
      <c r="H360" s="40" t="str">
        <f t="shared" si="33"/>
        <v/>
      </c>
      <c r="K360" s="35" t="str">
        <f t="shared" si="36"/>
        <v/>
      </c>
    </row>
    <row r="361" spans="1:11" x14ac:dyDescent="0.25">
      <c r="A361" s="40" t="str">
        <f t="shared" si="34"/>
        <v/>
      </c>
      <c r="C361" s="41" t="str">
        <f t="shared" si="31"/>
        <v/>
      </c>
      <c r="E361" s="40" t="str">
        <f t="shared" si="35"/>
        <v/>
      </c>
      <c r="F361" s="41" t="str">
        <f>IF(B361="","",SUMIFS(Commande!$M$2:$M$700,Commande!$E$2:$E$700,Facture!B361,Commande!$F$2:$F$700,Facture!E361))</f>
        <v/>
      </c>
      <c r="G361" s="41" t="str">
        <f t="shared" si="32"/>
        <v/>
      </c>
      <c r="H361" s="40" t="str">
        <f t="shared" si="33"/>
        <v/>
      </c>
      <c r="K361" s="35" t="str">
        <f t="shared" si="36"/>
        <v/>
      </c>
    </row>
    <row r="362" spans="1:11" x14ac:dyDescent="0.25">
      <c r="A362" s="40" t="str">
        <f t="shared" si="34"/>
        <v/>
      </c>
      <c r="C362" s="41" t="str">
        <f t="shared" si="31"/>
        <v/>
      </c>
      <c r="E362" s="40" t="str">
        <f t="shared" si="35"/>
        <v/>
      </c>
      <c r="F362" s="41" t="str">
        <f>IF(B362="","",SUMIFS(Commande!$M$2:$M$700,Commande!$E$2:$E$700,Facture!B362,Commande!$F$2:$F$700,Facture!E362))</f>
        <v/>
      </c>
      <c r="G362" s="41" t="str">
        <f t="shared" si="32"/>
        <v/>
      </c>
      <c r="H362" s="40" t="str">
        <f t="shared" si="33"/>
        <v/>
      </c>
      <c r="K362" s="35" t="str">
        <f t="shared" si="36"/>
        <v/>
      </c>
    </row>
    <row r="363" spans="1:11" x14ac:dyDescent="0.25">
      <c r="A363" s="40" t="str">
        <f t="shared" si="34"/>
        <v/>
      </c>
      <c r="C363" s="41" t="str">
        <f t="shared" si="31"/>
        <v/>
      </c>
      <c r="E363" s="40" t="str">
        <f t="shared" si="35"/>
        <v/>
      </c>
      <c r="F363" s="41" t="str">
        <f>IF(B363="","",SUMIFS(Commande!$M$2:$M$700,Commande!$E$2:$E$700,Facture!B363,Commande!$F$2:$F$700,Facture!E363))</f>
        <v/>
      </c>
      <c r="G363" s="41" t="str">
        <f t="shared" si="32"/>
        <v/>
      </c>
      <c r="H363" s="40" t="str">
        <f t="shared" si="33"/>
        <v/>
      </c>
      <c r="K363" s="35" t="str">
        <f t="shared" si="36"/>
        <v/>
      </c>
    </row>
    <row r="364" spans="1:11" x14ac:dyDescent="0.25">
      <c r="A364" s="40" t="str">
        <f t="shared" si="34"/>
        <v/>
      </c>
      <c r="C364" s="41" t="str">
        <f t="shared" si="31"/>
        <v/>
      </c>
      <c r="E364" s="40" t="str">
        <f t="shared" si="35"/>
        <v/>
      </c>
      <c r="F364" s="41" t="str">
        <f>IF(B364="","",SUMIFS(Commande!$M$2:$M$700,Commande!$E$2:$E$700,Facture!B364,Commande!$F$2:$F$700,Facture!E364))</f>
        <v/>
      </c>
      <c r="G364" s="41" t="str">
        <f t="shared" si="32"/>
        <v/>
      </c>
      <c r="H364" s="40" t="str">
        <f t="shared" si="33"/>
        <v/>
      </c>
      <c r="K364" s="35" t="str">
        <f t="shared" si="36"/>
        <v/>
      </c>
    </row>
    <row r="365" spans="1:11" x14ac:dyDescent="0.25">
      <c r="A365" s="40" t="str">
        <f t="shared" si="34"/>
        <v/>
      </c>
      <c r="C365" s="41" t="str">
        <f t="shared" si="31"/>
        <v/>
      </c>
      <c r="E365" s="40" t="str">
        <f t="shared" si="35"/>
        <v/>
      </c>
      <c r="F365" s="41" t="str">
        <f>IF(B365="","",SUMIFS(Commande!$M$2:$M$700,Commande!$E$2:$E$700,Facture!B365,Commande!$F$2:$F$700,Facture!E365))</f>
        <v/>
      </c>
      <c r="G365" s="41" t="str">
        <f t="shared" si="32"/>
        <v/>
      </c>
      <c r="H365" s="40" t="str">
        <f t="shared" si="33"/>
        <v/>
      </c>
      <c r="K365" s="35" t="str">
        <f t="shared" si="36"/>
        <v/>
      </c>
    </row>
    <row r="366" spans="1:11" x14ac:dyDescent="0.25">
      <c r="A366" s="40" t="str">
        <f t="shared" si="34"/>
        <v/>
      </c>
      <c r="C366" s="41" t="str">
        <f t="shared" si="31"/>
        <v/>
      </c>
      <c r="E366" s="40" t="str">
        <f t="shared" si="35"/>
        <v/>
      </c>
      <c r="F366" s="41" t="str">
        <f>IF(B366="","",SUMIFS(Commande!$M$2:$M$700,Commande!$E$2:$E$700,Facture!B366,Commande!$F$2:$F$700,Facture!E366))</f>
        <v/>
      </c>
      <c r="G366" s="41" t="str">
        <f t="shared" si="32"/>
        <v/>
      </c>
      <c r="H366" s="40" t="str">
        <f t="shared" si="33"/>
        <v/>
      </c>
      <c r="K366" s="35" t="str">
        <f t="shared" si="36"/>
        <v/>
      </c>
    </row>
    <row r="367" spans="1:11" x14ac:dyDescent="0.25">
      <c r="A367" s="40" t="str">
        <f t="shared" si="34"/>
        <v/>
      </c>
      <c r="C367" s="41" t="str">
        <f t="shared" si="31"/>
        <v/>
      </c>
      <c r="E367" s="40" t="str">
        <f t="shared" si="35"/>
        <v/>
      </c>
      <c r="F367" s="41" t="str">
        <f>IF(B367="","",SUMIFS(Commande!$M$2:$M$700,Commande!$E$2:$E$700,Facture!B367,Commande!$F$2:$F$700,Facture!E367))</f>
        <v/>
      </c>
      <c r="G367" s="41" t="str">
        <f t="shared" si="32"/>
        <v/>
      </c>
      <c r="H367" s="40" t="str">
        <f t="shared" si="33"/>
        <v/>
      </c>
      <c r="K367" s="35" t="str">
        <f t="shared" si="36"/>
        <v/>
      </c>
    </row>
    <row r="368" spans="1:11" x14ac:dyDescent="0.25">
      <c r="A368" s="40" t="str">
        <f t="shared" si="34"/>
        <v/>
      </c>
      <c r="C368" s="41" t="str">
        <f t="shared" si="31"/>
        <v/>
      </c>
      <c r="E368" s="40" t="str">
        <f t="shared" si="35"/>
        <v/>
      </c>
      <c r="F368" s="41" t="str">
        <f>IF(B368="","",SUMIFS(Commande!$M$2:$M$700,Commande!$E$2:$E$700,Facture!B368,Commande!$F$2:$F$700,Facture!E368))</f>
        <v/>
      </c>
      <c r="G368" s="41" t="str">
        <f t="shared" si="32"/>
        <v/>
      </c>
      <c r="H368" s="40" t="str">
        <f t="shared" si="33"/>
        <v/>
      </c>
      <c r="K368" s="35" t="str">
        <f t="shared" si="36"/>
        <v/>
      </c>
    </row>
    <row r="369" spans="1:11" x14ac:dyDescent="0.25">
      <c r="A369" s="40" t="str">
        <f t="shared" si="34"/>
        <v/>
      </c>
      <c r="C369" s="41" t="str">
        <f t="shared" si="31"/>
        <v/>
      </c>
      <c r="E369" s="40" t="str">
        <f t="shared" si="35"/>
        <v/>
      </c>
      <c r="F369" s="41" t="str">
        <f>IF(B369="","",SUMIFS(Commande!$M$2:$M$700,Commande!$E$2:$E$700,Facture!B369,Commande!$F$2:$F$700,Facture!E369))</f>
        <v/>
      </c>
      <c r="G369" s="41" t="str">
        <f t="shared" si="32"/>
        <v/>
      </c>
      <c r="H369" s="40" t="str">
        <f t="shared" si="33"/>
        <v/>
      </c>
      <c r="K369" s="35" t="str">
        <f t="shared" si="36"/>
        <v/>
      </c>
    </row>
    <row r="370" spans="1:11" x14ac:dyDescent="0.25">
      <c r="A370" s="40" t="str">
        <f t="shared" si="34"/>
        <v/>
      </c>
      <c r="C370" s="41" t="str">
        <f t="shared" si="31"/>
        <v/>
      </c>
      <c r="E370" s="40" t="str">
        <f t="shared" si="35"/>
        <v/>
      </c>
      <c r="F370" s="41" t="str">
        <f>IF(B370="","",SUMIFS(Commande!$M$2:$M$700,Commande!$E$2:$E$700,Facture!B370,Commande!$F$2:$F$700,Facture!E370))</f>
        <v/>
      </c>
      <c r="G370" s="41" t="str">
        <f t="shared" si="32"/>
        <v/>
      </c>
      <c r="H370" s="40" t="str">
        <f t="shared" si="33"/>
        <v/>
      </c>
      <c r="K370" s="35" t="str">
        <f t="shared" si="36"/>
        <v/>
      </c>
    </row>
    <row r="371" spans="1:11" x14ac:dyDescent="0.25">
      <c r="A371" s="40" t="str">
        <f t="shared" si="34"/>
        <v/>
      </c>
      <c r="C371" s="41" t="str">
        <f t="shared" si="31"/>
        <v/>
      </c>
      <c r="E371" s="40" t="str">
        <f t="shared" si="35"/>
        <v/>
      </c>
      <c r="F371" s="41" t="str">
        <f>IF(B371="","",SUMIFS(Commande!$M$2:$M$700,Commande!$E$2:$E$700,Facture!B371,Commande!$F$2:$F$700,Facture!E371))</f>
        <v/>
      </c>
      <c r="G371" s="41" t="str">
        <f t="shared" si="32"/>
        <v/>
      </c>
      <c r="H371" s="40" t="str">
        <f t="shared" si="33"/>
        <v/>
      </c>
      <c r="K371" s="35" t="str">
        <f t="shared" si="36"/>
        <v/>
      </c>
    </row>
    <row r="372" spans="1:11" x14ac:dyDescent="0.25">
      <c r="A372" s="40" t="str">
        <f t="shared" si="34"/>
        <v/>
      </c>
      <c r="C372" s="41" t="str">
        <f t="shared" si="31"/>
        <v/>
      </c>
      <c r="E372" s="40" t="str">
        <f t="shared" si="35"/>
        <v/>
      </c>
      <c r="F372" s="41" t="str">
        <f>IF(B372="","",SUMIFS(Commande!$M$2:$M$700,Commande!$E$2:$E$700,Facture!B372,Commande!$F$2:$F$700,Facture!E372))</f>
        <v/>
      </c>
      <c r="G372" s="41" t="str">
        <f t="shared" si="32"/>
        <v/>
      </c>
      <c r="H372" s="40" t="str">
        <f t="shared" si="33"/>
        <v/>
      </c>
      <c r="K372" s="35" t="str">
        <f t="shared" si="36"/>
        <v/>
      </c>
    </row>
    <row r="373" spans="1:11" x14ac:dyDescent="0.25">
      <c r="A373" s="40" t="str">
        <f t="shared" si="34"/>
        <v/>
      </c>
      <c r="C373" s="41" t="str">
        <f t="shared" si="31"/>
        <v/>
      </c>
      <c r="E373" s="40" t="str">
        <f t="shared" si="35"/>
        <v/>
      </c>
      <c r="F373" s="41" t="str">
        <f>IF(B373="","",SUMIFS(Commande!$M$2:$M$700,Commande!$E$2:$E$700,Facture!B373,Commande!$F$2:$F$700,Facture!E373))</f>
        <v/>
      </c>
      <c r="G373" s="41" t="str">
        <f t="shared" si="32"/>
        <v/>
      </c>
      <c r="H373" s="40" t="str">
        <f t="shared" si="33"/>
        <v/>
      </c>
      <c r="K373" s="35" t="str">
        <f t="shared" si="36"/>
        <v/>
      </c>
    </row>
    <row r="374" spans="1:11" x14ac:dyDescent="0.25">
      <c r="A374" s="40" t="str">
        <f t="shared" si="34"/>
        <v/>
      </c>
      <c r="C374" s="41" t="str">
        <f t="shared" si="31"/>
        <v/>
      </c>
      <c r="E374" s="40" t="str">
        <f t="shared" si="35"/>
        <v/>
      </c>
      <c r="F374" s="41" t="str">
        <f>IF(B374="","",SUMIFS(Commande!$M$2:$M$700,Commande!$E$2:$E$700,Facture!B374,Commande!$F$2:$F$700,Facture!E374))</f>
        <v/>
      </c>
      <c r="G374" s="41" t="str">
        <f t="shared" si="32"/>
        <v/>
      </c>
      <c r="H374" s="40" t="str">
        <f t="shared" si="33"/>
        <v/>
      </c>
      <c r="K374" s="35" t="str">
        <f t="shared" si="36"/>
        <v/>
      </c>
    </row>
    <row r="375" spans="1:11" x14ac:dyDescent="0.25">
      <c r="A375" s="40" t="str">
        <f t="shared" si="34"/>
        <v/>
      </c>
      <c r="C375" s="41" t="str">
        <f t="shared" si="31"/>
        <v/>
      </c>
      <c r="E375" s="40" t="str">
        <f t="shared" si="35"/>
        <v/>
      </c>
      <c r="F375" s="41" t="str">
        <f>IF(B375="","",SUMIFS(Commande!$M$2:$M$700,Commande!$E$2:$E$700,Facture!B375,Commande!$F$2:$F$700,Facture!E375))</f>
        <v/>
      </c>
      <c r="G375" s="41" t="str">
        <f t="shared" si="32"/>
        <v/>
      </c>
      <c r="H375" s="40" t="str">
        <f t="shared" si="33"/>
        <v/>
      </c>
      <c r="K375" s="35" t="str">
        <f t="shared" si="36"/>
        <v/>
      </c>
    </row>
    <row r="376" spans="1:11" x14ac:dyDescent="0.25">
      <c r="A376" s="40" t="str">
        <f t="shared" si="34"/>
        <v/>
      </c>
      <c r="C376" s="41" t="str">
        <f t="shared" si="31"/>
        <v/>
      </c>
      <c r="E376" s="40" t="str">
        <f t="shared" si="35"/>
        <v/>
      </c>
      <c r="F376" s="41" t="str">
        <f>IF(B376="","",SUMIFS(Commande!$M$2:$M$700,Commande!$E$2:$E$700,Facture!B376,Commande!$F$2:$F$700,Facture!E376))</f>
        <v/>
      </c>
      <c r="G376" s="41" t="str">
        <f t="shared" si="32"/>
        <v/>
      </c>
      <c r="H376" s="40" t="str">
        <f t="shared" si="33"/>
        <v/>
      </c>
      <c r="K376" s="35" t="str">
        <f t="shared" si="36"/>
        <v/>
      </c>
    </row>
    <row r="377" spans="1:11" x14ac:dyDescent="0.25">
      <c r="A377" s="40" t="str">
        <f t="shared" si="34"/>
        <v/>
      </c>
      <c r="C377" s="41" t="str">
        <f t="shared" si="31"/>
        <v/>
      </c>
      <c r="E377" s="40" t="str">
        <f t="shared" si="35"/>
        <v/>
      </c>
      <c r="F377" s="41" t="str">
        <f>IF(B377="","",SUMIFS(Commande!$M$2:$M$700,Commande!$E$2:$E$700,Facture!B377,Commande!$F$2:$F$700,Facture!E377))</f>
        <v/>
      </c>
      <c r="G377" s="41" t="str">
        <f t="shared" si="32"/>
        <v/>
      </c>
      <c r="H377" s="40" t="str">
        <f t="shared" si="33"/>
        <v/>
      </c>
      <c r="K377" s="35" t="str">
        <f t="shared" si="36"/>
        <v/>
      </c>
    </row>
    <row r="378" spans="1:11" x14ac:dyDescent="0.25">
      <c r="A378" s="40" t="str">
        <f t="shared" si="34"/>
        <v/>
      </c>
      <c r="C378" s="41" t="str">
        <f t="shared" si="31"/>
        <v/>
      </c>
      <c r="E378" s="40" t="str">
        <f t="shared" si="35"/>
        <v/>
      </c>
      <c r="F378" s="41" t="str">
        <f>IF(B378="","",SUMIFS(Commande!$M$2:$M$700,Commande!$E$2:$E$700,Facture!B378,Commande!$F$2:$F$700,Facture!E378))</f>
        <v/>
      </c>
      <c r="G378" s="41" t="str">
        <f t="shared" si="32"/>
        <v/>
      </c>
      <c r="H378" s="40" t="str">
        <f t="shared" si="33"/>
        <v/>
      </c>
      <c r="K378" s="35" t="str">
        <f t="shared" si="36"/>
        <v/>
      </c>
    </row>
    <row r="379" spans="1:11" x14ac:dyDescent="0.25">
      <c r="A379" s="40" t="str">
        <f t="shared" si="34"/>
        <v/>
      </c>
      <c r="C379" s="41" t="str">
        <f t="shared" si="31"/>
        <v/>
      </c>
      <c r="E379" s="40" t="str">
        <f t="shared" si="35"/>
        <v/>
      </c>
      <c r="F379" s="41" t="str">
        <f>IF(B379="","",SUMIFS(Commande!$M$2:$M$700,Commande!$E$2:$E$700,Facture!B379,Commande!$F$2:$F$700,Facture!E379))</f>
        <v/>
      </c>
      <c r="G379" s="41" t="str">
        <f t="shared" si="32"/>
        <v/>
      </c>
      <c r="H379" s="40" t="str">
        <f t="shared" si="33"/>
        <v/>
      </c>
      <c r="K379" s="35" t="str">
        <f t="shared" si="36"/>
        <v/>
      </c>
    </row>
    <row r="380" spans="1:11" x14ac:dyDescent="0.25">
      <c r="A380" s="40" t="str">
        <f t="shared" si="34"/>
        <v/>
      </c>
      <c r="C380" s="41" t="str">
        <f t="shared" si="31"/>
        <v/>
      </c>
      <c r="E380" s="40" t="str">
        <f t="shared" si="35"/>
        <v/>
      </c>
      <c r="F380" s="41" t="str">
        <f>IF(B380="","",SUMIFS(Commande!$M$2:$M$700,Commande!$E$2:$E$700,Facture!B380,Commande!$F$2:$F$700,Facture!E380))</f>
        <v/>
      </c>
      <c r="G380" s="41" t="str">
        <f t="shared" si="32"/>
        <v/>
      </c>
      <c r="H380" s="40" t="str">
        <f t="shared" si="33"/>
        <v/>
      </c>
      <c r="K380" s="35" t="str">
        <f t="shared" si="36"/>
        <v/>
      </c>
    </row>
    <row r="381" spans="1:11" x14ac:dyDescent="0.25">
      <c r="A381" s="40" t="str">
        <f t="shared" si="34"/>
        <v/>
      </c>
      <c r="C381" s="41" t="str">
        <f t="shared" si="31"/>
        <v/>
      </c>
      <c r="E381" s="40" t="str">
        <f t="shared" si="35"/>
        <v/>
      </c>
      <c r="F381" s="41" t="str">
        <f>IF(B381="","",SUMIFS(Commande!$M$2:$M$700,Commande!$E$2:$E$700,Facture!B381,Commande!$F$2:$F$700,Facture!E381))</f>
        <v/>
      </c>
      <c r="G381" s="41" t="str">
        <f t="shared" si="32"/>
        <v/>
      </c>
      <c r="H381" s="40" t="str">
        <f t="shared" si="33"/>
        <v/>
      </c>
      <c r="K381" s="35" t="str">
        <f t="shared" si="36"/>
        <v/>
      </c>
    </row>
    <row r="382" spans="1:11" x14ac:dyDescent="0.25">
      <c r="A382" s="40" t="str">
        <f t="shared" si="34"/>
        <v/>
      </c>
      <c r="C382" s="41" t="str">
        <f t="shared" si="31"/>
        <v/>
      </c>
      <c r="E382" s="40" t="str">
        <f t="shared" si="35"/>
        <v/>
      </c>
      <c r="F382" s="41" t="str">
        <f>IF(B382="","",SUMIFS(Commande!$M$2:$M$700,Commande!$E$2:$E$700,Facture!B382,Commande!$F$2:$F$700,Facture!E382))</f>
        <v/>
      </c>
      <c r="G382" s="41" t="str">
        <f t="shared" si="32"/>
        <v/>
      </c>
      <c r="H382" s="40" t="str">
        <f t="shared" si="33"/>
        <v/>
      </c>
      <c r="K382" s="35" t="str">
        <f t="shared" si="36"/>
        <v/>
      </c>
    </row>
    <row r="383" spans="1:11" x14ac:dyDescent="0.25">
      <c r="A383" s="40" t="str">
        <f t="shared" si="34"/>
        <v/>
      </c>
      <c r="C383" s="41" t="str">
        <f t="shared" si="31"/>
        <v/>
      </c>
      <c r="E383" s="40" t="str">
        <f t="shared" si="35"/>
        <v/>
      </c>
      <c r="F383" s="41" t="str">
        <f>IF(B383="","",SUMIFS(Commande!$M$2:$M$700,Commande!$E$2:$E$700,Facture!B383,Commande!$F$2:$F$700,Facture!E383))</f>
        <v/>
      </c>
      <c r="G383" s="41" t="str">
        <f t="shared" si="32"/>
        <v/>
      </c>
      <c r="H383" s="40" t="str">
        <f t="shared" si="33"/>
        <v/>
      </c>
      <c r="K383" s="35" t="str">
        <f t="shared" si="36"/>
        <v/>
      </c>
    </row>
    <row r="384" spans="1:11" x14ac:dyDescent="0.25">
      <c r="A384" s="40" t="str">
        <f t="shared" si="34"/>
        <v/>
      </c>
      <c r="C384" s="41" t="str">
        <f t="shared" si="31"/>
        <v/>
      </c>
      <c r="E384" s="40" t="str">
        <f t="shared" si="35"/>
        <v/>
      </c>
      <c r="F384" s="41" t="str">
        <f>IF(B384="","",SUMIFS(Commande!$M$2:$M$700,Commande!$E$2:$E$700,Facture!B384,Commande!$F$2:$F$700,Facture!E384))</f>
        <v/>
      </c>
      <c r="G384" s="41" t="str">
        <f t="shared" si="32"/>
        <v/>
      </c>
      <c r="H384" s="40" t="str">
        <f t="shared" si="33"/>
        <v/>
      </c>
      <c r="K384" s="35" t="str">
        <f t="shared" si="36"/>
        <v/>
      </c>
    </row>
    <row r="385" spans="1:11" x14ac:dyDescent="0.25">
      <c r="A385" s="40" t="str">
        <f t="shared" si="34"/>
        <v/>
      </c>
      <c r="C385" s="41" t="str">
        <f t="shared" si="31"/>
        <v/>
      </c>
      <c r="E385" s="40" t="str">
        <f t="shared" si="35"/>
        <v/>
      </c>
      <c r="F385" s="41" t="str">
        <f>IF(B385="","",SUMIFS(Commande!$M$2:$M$700,Commande!$E$2:$E$700,Facture!B385,Commande!$F$2:$F$700,Facture!E385))</f>
        <v/>
      </c>
      <c r="G385" s="41" t="str">
        <f t="shared" si="32"/>
        <v/>
      </c>
      <c r="H385" s="40" t="str">
        <f t="shared" si="33"/>
        <v/>
      </c>
      <c r="K385" s="35" t="str">
        <f t="shared" si="36"/>
        <v/>
      </c>
    </row>
    <row r="386" spans="1:11" x14ac:dyDescent="0.25">
      <c r="A386" s="40" t="str">
        <f t="shared" si="34"/>
        <v/>
      </c>
      <c r="C386" s="41" t="str">
        <f t="shared" si="31"/>
        <v/>
      </c>
      <c r="E386" s="40" t="str">
        <f t="shared" si="35"/>
        <v/>
      </c>
      <c r="F386" s="41" t="str">
        <f>IF(B386="","",SUMIFS(Commande!$M$2:$M$700,Commande!$E$2:$E$700,Facture!B386,Commande!$F$2:$F$700,Facture!E386))</f>
        <v/>
      </c>
      <c r="G386" s="41" t="str">
        <f t="shared" si="32"/>
        <v/>
      </c>
      <c r="H386" s="40" t="str">
        <f t="shared" si="33"/>
        <v/>
      </c>
      <c r="K386" s="35" t="str">
        <f t="shared" si="36"/>
        <v/>
      </c>
    </row>
    <row r="387" spans="1:11" x14ac:dyDescent="0.25">
      <c r="A387" s="40" t="str">
        <f t="shared" si="34"/>
        <v/>
      </c>
      <c r="C387" s="41" t="str">
        <f t="shared" si="31"/>
        <v/>
      </c>
      <c r="E387" s="40" t="str">
        <f t="shared" si="35"/>
        <v/>
      </c>
      <c r="F387" s="41" t="str">
        <f>IF(B387="","",SUMIFS(Commande!$M$2:$M$700,Commande!$E$2:$E$700,Facture!B387,Commande!$F$2:$F$700,Facture!E387))</f>
        <v/>
      </c>
      <c r="G387" s="41" t="str">
        <f t="shared" si="32"/>
        <v/>
      </c>
      <c r="H387" s="40" t="str">
        <f t="shared" si="33"/>
        <v/>
      </c>
      <c r="K387" s="35" t="str">
        <f t="shared" si="36"/>
        <v/>
      </c>
    </row>
    <row r="388" spans="1:11" x14ac:dyDescent="0.25">
      <c r="A388" s="40" t="str">
        <f t="shared" si="34"/>
        <v/>
      </c>
      <c r="C388" s="41" t="str">
        <f t="shared" ref="C388:C451" si="37">IF(D388="","",VALUE(D388))</f>
        <v/>
      </c>
      <c r="E388" s="40" t="str">
        <f t="shared" si="35"/>
        <v/>
      </c>
      <c r="F388" s="41" t="str">
        <f>IF(B388="","",SUMIFS(Commande!$M$2:$M$700,Commande!$E$2:$E$700,Facture!B388,Commande!$F$2:$F$700,Facture!E388))</f>
        <v/>
      </c>
      <c r="G388" s="41" t="str">
        <f t="shared" ref="G388:G451" si="38">IF(B388="","",C388-F388)</f>
        <v/>
      </c>
      <c r="H388" s="40" t="str">
        <f t="shared" ref="H388:H451" si="39">IF(B388="","",IF(C388=D388,"oui","non"))</f>
        <v/>
      </c>
      <c r="K388" s="35" t="str">
        <f t="shared" si="36"/>
        <v/>
      </c>
    </row>
    <row r="389" spans="1:11" x14ac:dyDescent="0.25">
      <c r="A389" s="40" t="str">
        <f t="shared" ref="A389:A452" si="40">IF(B389&gt;"",A388+1,"")</f>
        <v/>
      </c>
      <c r="C389" s="41" t="str">
        <f t="shared" si="37"/>
        <v/>
      </c>
      <c r="E389" s="40" t="str">
        <f t="shared" ref="E389:E452" si="41">LEFT(B389,3)&amp;A389</f>
        <v/>
      </c>
      <c r="F389" s="41" t="str">
        <f>IF(B389="","",SUMIFS(Commande!$M$2:$M$700,Commande!$E$2:$E$700,Facture!B389,Commande!$F$2:$F$700,Facture!E389))</f>
        <v/>
      </c>
      <c r="G389" s="41" t="str">
        <f t="shared" si="38"/>
        <v/>
      </c>
      <c r="H389" s="40" t="str">
        <f t="shared" si="39"/>
        <v/>
      </c>
      <c r="K389" s="35" t="str">
        <f t="shared" ref="K389:K452" si="42">L389&amp;O389</f>
        <v/>
      </c>
    </row>
    <row r="390" spans="1:11" x14ac:dyDescent="0.25">
      <c r="A390" s="40" t="str">
        <f t="shared" si="40"/>
        <v/>
      </c>
      <c r="C390" s="41" t="str">
        <f t="shared" si="37"/>
        <v/>
      </c>
      <c r="E390" s="40" t="str">
        <f t="shared" si="41"/>
        <v/>
      </c>
      <c r="F390" s="41" t="str">
        <f>IF(B390="","",SUMIFS(Commande!$M$2:$M$700,Commande!$E$2:$E$700,Facture!B390,Commande!$F$2:$F$700,Facture!E390))</f>
        <v/>
      </c>
      <c r="G390" s="41" t="str">
        <f t="shared" si="38"/>
        <v/>
      </c>
      <c r="H390" s="40" t="str">
        <f t="shared" si="39"/>
        <v/>
      </c>
      <c r="K390" s="35" t="str">
        <f t="shared" si="42"/>
        <v/>
      </c>
    </row>
    <row r="391" spans="1:11" x14ac:dyDescent="0.25">
      <c r="A391" s="40" t="str">
        <f t="shared" si="40"/>
        <v/>
      </c>
      <c r="C391" s="41" t="str">
        <f t="shared" si="37"/>
        <v/>
      </c>
      <c r="E391" s="40" t="str">
        <f t="shared" si="41"/>
        <v/>
      </c>
      <c r="F391" s="41" t="str">
        <f>IF(B391="","",SUMIFS(Commande!$M$2:$M$700,Commande!$E$2:$E$700,Facture!B391,Commande!$F$2:$F$700,Facture!E391))</f>
        <v/>
      </c>
      <c r="G391" s="41" t="str">
        <f t="shared" si="38"/>
        <v/>
      </c>
      <c r="H391" s="40" t="str">
        <f t="shared" si="39"/>
        <v/>
      </c>
      <c r="K391" s="35" t="str">
        <f t="shared" si="42"/>
        <v/>
      </c>
    </row>
    <row r="392" spans="1:11" x14ac:dyDescent="0.25">
      <c r="A392" s="40" t="str">
        <f t="shared" si="40"/>
        <v/>
      </c>
      <c r="C392" s="41" t="str">
        <f t="shared" si="37"/>
        <v/>
      </c>
      <c r="E392" s="40" t="str">
        <f t="shared" si="41"/>
        <v/>
      </c>
      <c r="F392" s="41" t="str">
        <f>IF(B392="","",SUMIFS(Commande!$M$2:$M$700,Commande!$E$2:$E$700,Facture!B392,Commande!$F$2:$F$700,Facture!E392))</f>
        <v/>
      </c>
      <c r="G392" s="41" t="str">
        <f t="shared" si="38"/>
        <v/>
      </c>
      <c r="H392" s="40" t="str">
        <f t="shared" si="39"/>
        <v/>
      </c>
      <c r="K392" s="35" t="str">
        <f t="shared" si="42"/>
        <v/>
      </c>
    </row>
    <row r="393" spans="1:11" x14ac:dyDescent="0.25">
      <c r="A393" s="40" t="str">
        <f t="shared" si="40"/>
        <v/>
      </c>
      <c r="C393" s="41" t="str">
        <f t="shared" si="37"/>
        <v/>
      </c>
      <c r="E393" s="40" t="str">
        <f t="shared" si="41"/>
        <v/>
      </c>
      <c r="F393" s="41" t="str">
        <f>IF(B393="","",SUMIFS(Commande!$M$2:$M$700,Commande!$E$2:$E$700,Facture!B393,Commande!$F$2:$F$700,Facture!E393))</f>
        <v/>
      </c>
      <c r="G393" s="41" t="str">
        <f t="shared" si="38"/>
        <v/>
      </c>
      <c r="H393" s="40" t="str">
        <f t="shared" si="39"/>
        <v/>
      </c>
      <c r="K393" s="35" t="str">
        <f t="shared" si="42"/>
        <v/>
      </c>
    </row>
    <row r="394" spans="1:11" x14ac:dyDescent="0.25">
      <c r="A394" s="40" t="str">
        <f t="shared" si="40"/>
        <v/>
      </c>
      <c r="C394" s="41" t="str">
        <f t="shared" si="37"/>
        <v/>
      </c>
      <c r="E394" s="40" t="str">
        <f t="shared" si="41"/>
        <v/>
      </c>
      <c r="F394" s="41" t="str">
        <f>IF(B394="","",SUMIFS(Commande!$M$2:$M$700,Commande!$E$2:$E$700,Facture!B394,Commande!$F$2:$F$700,Facture!E394))</f>
        <v/>
      </c>
      <c r="G394" s="41" t="str">
        <f t="shared" si="38"/>
        <v/>
      </c>
      <c r="H394" s="40" t="str">
        <f t="shared" si="39"/>
        <v/>
      </c>
      <c r="K394" s="35" t="str">
        <f t="shared" si="42"/>
        <v/>
      </c>
    </row>
    <row r="395" spans="1:11" x14ac:dyDescent="0.25">
      <c r="A395" s="40" t="str">
        <f t="shared" si="40"/>
        <v/>
      </c>
      <c r="C395" s="41" t="str">
        <f t="shared" si="37"/>
        <v/>
      </c>
      <c r="E395" s="40" t="str">
        <f t="shared" si="41"/>
        <v/>
      </c>
      <c r="F395" s="41" t="str">
        <f>IF(B395="","",SUMIFS(Commande!$M$2:$M$700,Commande!$E$2:$E$700,Facture!B395,Commande!$F$2:$F$700,Facture!E395))</f>
        <v/>
      </c>
      <c r="G395" s="41" t="str">
        <f t="shared" si="38"/>
        <v/>
      </c>
      <c r="H395" s="40" t="str">
        <f t="shared" si="39"/>
        <v/>
      </c>
      <c r="K395" s="35" t="str">
        <f t="shared" si="42"/>
        <v/>
      </c>
    </row>
    <row r="396" spans="1:11" x14ac:dyDescent="0.25">
      <c r="A396" s="40" t="str">
        <f t="shared" si="40"/>
        <v/>
      </c>
      <c r="C396" s="41" t="str">
        <f t="shared" si="37"/>
        <v/>
      </c>
      <c r="E396" s="40" t="str">
        <f t="shared" si="41"/>
        <v/>
      </c>
      <c r="F396" s="41" t="str">
        <f>IF(B396="","",SUMIFS(Commande!$M$2:$M$700,Commande!$E$2:$E$700,Facture!B396,Commande!$F$2:$F$700,Facture!E396))</f>
        <v/>
      </c>
      <c r="G396" s="41" t="str">
        <f t="shared" si="38"/>
        <v/>
      </c>
      <c r="H396" s="40" t="str">
        <f t="shared" si="39"/>
        <v/>
      </c>
      <c r="K396" s="35" t="str">
        <f t="shared" si="42"/>
        <v/>
      </c>
    </row>
    <row r="397" spans="1:11" x14ac:dyDescent="0.25">
      <c r="A397" s="40" t="str">
        <f t="shared" si="40"/>
        <v/>
      </c>
      <c r="C397" s="41" t="str">
        <f t="shared" si="37"/>
        <v/>
      </c>
      <c r="E397" s="40" t="str">
        <f t="shared" si="41"/>
        <v/>
      </c>
      <c r="F397" s="41" t="str">
        <f>IF(B397="","",SUMIFS(Commande!$M$2:$M$700,Commande!$E$2:$E$700,Facture!B397,Commande!$F$2:$F$700,Facture!E397))</f>
        <v/>
      </c>
      <c r="G397" s="41" t="str">
        <f t="shared" si="38"/>
        <v/>
      </c>
      <c r="H397" s="40" t="str">
        <f t="shared" si="39"/>
        <v/>
      </c>
      <c r="K397" s="35" t="str">
        <f t="shared" si="42"/>
        <v/>
      </c>
    </row>
    <row r="398" spans="1:11" x14ac:dyDescent="0.25">
      <c r="A398" s="40" t="str">
        <f t="shared" si="40"/>
        <v/>
      </c>
      <c r="C398" s="41" t="str">
        <f t="shared" si="37"/>
        <v/>
      </c>
      <c r="E398" s="40" t="str">
        <f t="shared" si="41"/>
        <v/>
      </c>
      <c r="F398" s="41" t="str">
        <f>IF(B398="","",SUMIFS(Commande!$M$2:$M$700,Commande!$E$2:$E$700,Facture!B398,Commande!$F$2:$F$700,Facture!E398))</f>
        <v/>
      </c>
      <c r="G398" s="41" t="str">
        <f t="shared" si="38"/>
        <v/>
      </c>
      <c r="H398" s="40" t="str">
        <f t="shared" si="39"/>
        <v/>
      </c>
      <c r="K398" s="35" t="str">
        <f t="shared" si="42"/>
        <v/>
      </c>
    </row>
    <row r="399" spans="1:11" x14ac:dyDescent="0.25">
      <c r="A399" s="40" t="str">
        <f t="shared" si="40"/>
        <v/>
      </c>
      <c r="C399" s="41" t="str">
        <f t="shared" si="37"/>
        <v/>
      </c>
      <c r="E399" s="40" t="str">
        <f t="shared" si="41"/>
        <v/>
      </c>
      <c r="F399" s="41" t="str">
        <f>IF(B399="","",SUMIFS(Commande!$M$2:$M$700,Commande!$E$2:$E$700,Facture!B399,Commande!$F$2:$F$700,Facture!E399))</f>
        <v/>
      </c>
      <c r="G399" s="41" t="str">
        <f t="shared" si="38"/>
        <v/>
      </c>
      <c r="H399" s="40" t="str">
        <f t="shared" si="39"/>
        <v/>
      </c>
      <c r="K399" s="35" t="str">
        <f t="shared" si="42"/>
        <v/>
      </c>
    </row>
    <row r="400" spans="1:11" x14ac:dyDescent="0.25">
      <c r="A400" s="40" t="str">
        <f t="shared" si="40"/>
        <v/>
      </c>
      <c r="C400" s="41" t="str">
        <f t="shared" si="37"/>
        <v/>
      </c>
      <c r="E400" s="40" t="str">
        <f t="shared" si="41"/>
        <v/>
      </c>
      <c r="F400" s="41" t="str">
        <f>IF(B400="","",SUMIFS(Commande!$M$2:$M$700,Commande!$E$2:$E$700,Facture!B400,Commande!$F$2:$F$700,Facture!E400))</f>
        <v/>
      </c>
      <c r="G400" s="41" t="str">
        <f t="shared" si="38"/>
        <v/>
      </c>
      <c r="H400" s="40" t="str">
        <f t="shared" si="39"/>
        <v/>
      </c>
      <c r="K400" s="35" t="str">
        <f t="shared" si="42"/>
        <v/>
      </c>
    </row>
    <row r="401" spans="1:11" x14ac:dyDescent="0.25">
      <c r="A401" s="40" t="str">
        <f t="shared" si="40"/>
        <v/>
      </c>
      <c r="C401" s="41" t="str">
        <f t="shared" si="37"/>
        <v/>
      </c>
      <c r="E401" s="40" t="str">
        <f t="shared" si="41"/>
        <v/>
      </c>
      <c r="F401" s="41" t="str">
        <f>IF(B401="","",SUMIFS(Commande!$M$2:$M$700,Commande!$E$2:$E$700,Facture!B401,Commande!$F$2:$F$700,Facture!E401))</f>
        <v/>
      </c>
      <c r="G401" s="41" t="str">
        <f t="shared" si="38"/>
        <v/>
      </c>
      <c r="H401" s="40" t="str">
        <f t="shared" si="39"/>
        <v/>
      </c>
      <c r="K401" s="35" t="str">
        <f t="shared" si="42"/>
        <v/>
      </c>
    </row>
    <row r="402" spans="1:11" x14ac:dyDescent="0.25">
      <c r="A402" s="40" t="str">
        <f t="shared" si="40"/>
        <v/>
      </c>
      <c r="C402" s="41" t="str">
        <f t="shared" si="37"/>
        <v/>
      </c>
      <c r="E402" s="40" t="str">
        <f t="shared" si="41"/>
        <v/>
      </c>
      <c r="F402" s="41" t="str">
        <f>IF(B402="","",SUMIFS(Commande!$M$2:$M$700,Commande!$E$2:$E$700,Facture!B402,Commande!$F$2:$F$700,Facture!E402))</f>
        <v/>
      </c>
      <c r="G402" s="41" t="str">
        <f t="shared" si="38"/>
        <v/>
      </c>
      <c r="H402" s="40" t="str">
        <f t="shared" si="39"/>
        <v/>
      </c>
      <c r="K402" s="35" t="str">
        <f t="shared" si="42"/>
        <v/>
      </c>
    </row>
    <row r="403" spans="1:11" x14ac:dyDescent="0.25">
      <c r="A403" s="40" t="str">
        <f t="shared" si="40"/>
        <v/>
      </c>
      <c r="C403" s="41" t="str">
        <f t="shared" si="37"/>
        <v/>
      </c>
      <c r="E403" s="40" t="str">
        <f t="shared" si="41"/>
        <v/>
      </c>
      <c r="F403" s="41" t="str">
        <f>IF(B403="","",SUMIFS(Commande!$M$2:$M$700,Commande!$E$2:$E$700,Facture!B403,Commande!$F$2:$F$700,Facture!E403))</f>
        <v/>
      </c>
      <c r="G403" s="41" t="str">
        <f t="shared" si="38"/>
        <v/>
      </c>
      <c r="H403" s="40" t="str">
        <f t="shared" si="39"/>
        <v/>
      </c>
      <c r="K403" s="35" t="str">
        <f t="shared" si="42"/>
        <v/>
      </c>
    </row>
    <row r="404" spans="1:11" x14ac:dyDescent="0.25">
      <c r="A404" s="40" t="str">
        <f t="shared" si="40"/>
        <v/>
      </c>
      <c r="C404" s="41" t="str">
        <f t="shared" si="37"/>
        <v/>
      </c>
      <c r="E404" s="40" t="str">
        <f t="shared" si="41"/>
        <v/>
      </c>
      <c r="F404" s="41" t="str">
        <f>IF(B404="","",SUMIFS(Commande!$M$2:$M$700,Commande!$E$2:$E$700,Facture!B404,Commande!$F$2:$F$700,Facture!E404))</f>
        <v/>
      </c>
      <c r="G404" s="41" t="str">
        <f t="shared" si="38"/>
        <v/>
      </c>
      <c r="H404" s="40" t="str">
        <f t="shared" si="39"/>
        <v/>
      </c>
      <c r="K404" s="35" t="str">
        <f t="shared" si="42"/>
        <v/>
      </c>
    </row>
    <row r="405" spans="1:11" x14ac:dyDescent="0.25">
      <c r="A405" s="40" t="str">
        <f t="shared" si="40"/>
        <v/>
      </c>
      <c r="C405" s="41" t="str">
        <f t="shared" si="37"/>
        <v/>
      </c>
      <c r="E405" s="40" t="str">
        <f t="shared" si="41"/>
        <v/>
      </c>
      <c r="F405" s="41" t="str">
        <f>IF(B405="","",SUMIFS(Commande!$M$2:$M$700,Commande!$E$2:$E$700,Facture!B405,Commande!$F$2:$F$700,Facture!E405))</f>
        <v/>
      </c>
      <c r="G405" s="41" t="str">
        <f t="shared" si="38"/>
        <v/>
      </c>
      <c r="H405" s="40" t="str">
        <f t="shared" si="39"/>
        <v/>
      </c>
      <c r="K405" s="35" t="str">
        <f t="shared" si="42"/>
        <v/>
      </c>
    </row>
    <row r="406" spans="1:11" x14ac:dyDescent="0.25">
      <c r="A406" s="40" t="str">
        <f t="shared" si="40"/>
        <v/>
      </c>
      <c r="C406" s="41" t="str">
        <f t="shared" si="37"/>
        <v/>
      </c>
      <c r="E406" s="40" t="str">
        <f t="shared" si="41"/>
        <v/>
      </c>
      <c r="F406" s="41" t="str">
        <f>IF(B406="","",SUMIFS(Commande!$M$2:$M$700,Commande!$E$2:$E$700,Facture!B406,Commande!$F$2:$F$700,Facture!E406))</f>
        <v/>
      </c>
      <c r="G406" s="41" t="str">
        <f t="shared" si="38"/>
        <v/>
      </c>
      <c r="H406" s="40" t="str">
        <f t="shared" si="39"/>
        <v/>
      </c>
      <c r="K406" s="35" t="str">
        <f t="shared" si="42"/>
        <v/>
      </c>
    </row>
    <row r="407" spans="1:11" x14ac:dyDescent="0.25">
      <c r="A407" s="40" t="str">
        <f t="shared" si="40"/>
        <v/>
      </c>
      <c r="C407" s="41" t="str">
        <f t="shared" si="37"/>
        <v/>
      </c>
      <c r="E407" s="40" t="str">
        <f t="shared" si="41"/>
        <v/>
      </c>
      <c r="F407" s="41" t="str">
        <f>IF(B407="","",SUMIFS(Commande!$M$2:$M$700,Commande!$E$2:$E$700,Facture!B407,Commande!$F$2:$F$700,Facture!E407))</f>
        <v/>
      </c>
      <c r="G407" s="41" t="str">
        <f t="shared" si="38"/>
        <v/>
      </c>
      <c r="H407" s="40" t="str">
        <f t="shared" si="39"/>
        <v/>
      </c>
      <c r="K407" s="35" t="str">
        <f t="shared" si="42"/>
        <v/>
      </c>
    </row>
    <row r="408" spans="1:11" x14ac:dyDescent="0.25">
      <c r="A408" s="40" t="str">
        <f t="shared" si="40"/>
        <v/>
      </c>
      <c r="C408" s="41" t="str">
        <f t="shared" si="37"/>
        <v/>
      </c>
      <c r="E408" s="40" t="str">
        <f t="shared" si="41"/>
        <v/>
      </c>
      <c r="F408" s="41" t="str">
        <f>IF(B408="","",SUMIFS(Commande!$M$2:$M$700,Commande!$E$2:$E$700,Facture!B408,Commande!$F$2:$F$700,Facture!E408))</f>
        <v/>
      </c>
      <c r="G408" s="41" t="str">
        <f t="shared" si="38"/>
        <v/>
      </c>
      <c r="H408" s="40" t="str">
        <f t="shared" si="39"/>
        <v/>
      </c>
      <c r="K408" s="35" t="str">
        <f t="shared" si="42"/>
        <v/>
      </c>
    </row>
    <row r="409" spans="1:11" x14ac:dyDescent="0.25">
      <c r="A409" s="40" t="str">
        <f t="shared" si="40"/>
        <v/>
      </c>
      <c r="C409" s="41" t="str">
        <f t="shared" si="37"/>
        <v/>
      </c>
      <c r="E409" s="40" t="str">
        <f t="shared" si="41"/>
        <v/>
      </c>
      <c r="F409" s="41" t="str">
        <f>IF(B409="","",SUMIFS(Commande!$M$2:$M$700,Commande!$E$2:$E$700,Facture!B409,Commande!$F$2:$F$700,Facture!E409))</f>
        <v/>
      </c>
      <c r="G409" s="41" t="str">
        <f t="shared" si="38"/>
        <v/>
      </c>
      <c r="H409" s="40" t="str">
        <f t="shared" si="39"/>
        <v/>
      </c>
      <c r="K409" s="35" t="str">
        <f t="shared" si="42"/>
        <v/>
      </c>
    </row>
    <row r="410" spans="1:11" x14ac:dyDescent="0.25">
      <c r="A410" s="40" t="str">
        <f t="shared" si="40"/>
        <v/>
      </c>
      <c r="C410" s="41" t="str">
        <f t="shared" si="37"/>
        <v/>
      </c>
      <c r="E410" s="40" t="str">
        <f t="shared" si="41"/>
        <v/>
      </c>
      <c r="F410" s="41" t="str">
        <f>IF(B410="","",SUMIFS(Commande!$M$2:$M$700,Commande!$E$2:$E$700,Facture!B410,Commande!$F$2:$F$700,Facture!E410))</f>
        <v/>
      </c>
      <c r="G410" s="41" t="str">
        <f t="shared" si="38"/>
        <v/>
      </c>
      <c r="H410" s="40" t="str">
        <f t="shared" si="39"/>
        <v/>
      </c>
      <c r="K410" s="35" t="str">
        <f t="shared" si="42"/>
        <v/>
      </c>
    </row>
    <row r="411" spans="1:11" x14ac:dyDescent="0.25">
      <c r="A411" s="40" t="str">
        <f t="shared" si="40"/>
        <v/>
      </c>
      <c r="C411" s="41" t="str">
        <f t="shared" si="37"/>
        <v/>
      </c>
      <c r="E411" s="40" t="str">
        <f t="shared" si="41"/>
        <v/>
      </c>
      <c r="F411" s="41" t="str">
        <f>IF(B411="","",SUMIFS(Commande!$M$2:$M$700,Commande!$E$2:$E$700,Facture!B411,Commande!$F$2:$F$700,Facture!E411))</f>
        <v/>
      </c>
      <c r="G411" s="41" t="str">
        <f t="shared" si="38"/>
        <v/>
      </c>
      <c r="H411" s="40" t="str">
        <f t="shared" si="39"/>
        <v/>
      </c>
      <c r="K411" s="35" t="str">
        <f t="shared" si="42"/>
        <v/>
      </c>
    </row>
    <row r="412" spans="1:11" x14ac:dyDescent="0.25">
      <c r="A412" s="40" t="str">
        <f t="shared" si="40"/>
        <v/>
      </c>
      <c r="C412" s="41" t="str">
        <f t="shared" si="37"/>
        <v/>
      </c>
      <c r="E412" s="40" t="str">
        <f t="shared" si="41"/>
        <v/>
      </c>
      <c r="F412" s="41" t="str">
        <f>IF(B412="","",SUMIFS(Commande!$M$2:$M$700,Commande!$E$2:$E$700,Facture!B412,Commande!$F$2:$F$700,Facture!E412))</f>
        <v/>
      </c>
      <c r="G412" s="41" t="str">
        <f t="shared" si="38"/>
        <v/>
      </c>
      <c r="H412" s="40" t="str">
        <f t="shared" si="39"/>
        <v/>
      </c>
      <c r="K412" s="35" t="str">
        <f t="shared" si="42"/>
        <v/>
      </c>
    </row>
    <row r="413" spans="1:11" x14ac:dyDescent="0.25">
      <c r="A413" s="40" t="str">
        <f t="shared" si="40"/>
        <v/>
      </c>
      <c r="C413" s="41" t="str">
        <f t="shared" si="37"/>
        <v/>
      </c>
      <c r="E413" s="40" t="str">
        <f t="shared" si="41"/>
        <v/>
      </c>
      <c r="F413" s="41" t="str">
        <f>IF(B413="","",SUMIFS(Commande!$M$2:$M$700,Commande!$E$2:$E$700,Facture!B413,Commande!$F$2:$F$700,Facture!E413))</f>
        <v/>
      </c>
      <c r="G413" s="41" t="str">
        <f t="shared" si="38"/>
        <v/>
      </c>
      <c r="H413" s="40" t="str">
        <f t="shared" si="39"/>
        <v/>
      </c>
      <c r="K413" s="35" t="str">
        <f t="shared" si="42"/>
        <v/>
      </c>
    </row>
    <row r="414" spans="1:11" x14ac:dyDescent="0.25">
      <c r="A414" s="40" t="str">
        <f t="shared" si="40"/>
        <v/>
      </c>
      <c r="C414" s="41" t="str">
        <f t="shared" si="37"/>
        <v/>
      </c>
      <c r="E414" s="40" t="str">
        <f t="shared" si="41"/>
        <v/>
      </c>
      <c r="F414" s="41" t="str">
        <f>IF(B414="","",SUMIFS(Commande!$M$2:$M$700,Commande!$E$2:$E$700,Facture!B414,Commande!$F$2:$F$700,Facture!E414))</f>
        <v/>
      </c>
      <c r="G414" s="41" t="str">
        <f t="shared" si="38"/>
        <v/>
      </c>
      <c r="H414" s="40" t="str">
        <f t="shared" si="39"/>
        <v/>
      </c>
      <c r="K414" s="35" t="str">
        <f t="shared" si="42"/>
        <v/>
      </c>
    </row>
    <row r="415" spans="1:11" x14ac:dyDescent="0.25">
      <c r="A415" s="40" t="str">
        <f t="shared" si="40"/>
        <v/>
      </c>
      <c r="C415" s="41" t="str">
        <f t="shared" si="37"/>
        <v/>
      </c>
      <c r="E415" s="40" t="str">
        <f t="shared" si="41"/>
        <v/>
      </c>
      <c r="F415" s="41" t="str">
        <f>IF(B415="","",SUMIFS(Commande!$M$2:$M$700,Commande!$E$2:$E$700,Facture!B415,Commande!$F$2:$F$700,Facture!E415))</f>
        <v/>
      </c>
      <c r="G415" s="41" t="str">
        <f t="shared" si="38"/>
        <v/>
      </c>
      <c r="H415" s="40" t="str">
        <f t="shared" si="39"/>
        <v/>
      </c>
      <c r="K415" s="35" t="str">
        <f t="shared" si="42"/>
        <v/>
      </c>
    </row>
    <row r="416" spans="1:11" x14ac:dyDescent="0.25">
      <c r="A416" s="40" t="str">
        <f t="shared" si="40"/>
        <v/>
      </c>
      <c r="C416" s="41" t="str">
        <f t="shared" si="37"/>
        <v/>
      </c>
      <c r="E416" s="40" t="str">
        <f t="shared" si="41"/>
        <v/>
      </c>
      <c r="F416" s="41" t="str">
        <f>IF(B416="","",SUMIFS(Commande!$M$2:$M$700,Commande!$E$2:$E$700,Facture!B416,Commande!$F$2:$F$700,Facture!E416))</f>
        <v/>
      </c>
      <c r="G416" s="41" t="str">
        <f t="shared" si="38"/>
        <v/>
      </c>
      <c r="H416" s="40" t="str">
        <f t="shared" si="39"/>
        <v/>
      </c>
      <c r="K416" s="35" t="str">
        <f t="shared" si="42"/>
        <v/>
      </c>
    </row>
    <row r="417" spans="1:11" x14ac:dyDescent="0.25">
      <c r="A417" s="40" t="str">
        <f t="shared" si="40"/>
        <v/>
      </c>
      <c r="C417" s="41" t="str">
        <f t="shared" si="37"/>
        <v/>
      </c>
      <c r="E417" s="40" t="str">
        <f t="shared" si="41"/>
        <v/>
      </c>
      <c r="F417" s="41" t="str">
        <f>IF(B417="","",SUMIFS(Commande!$M$2:$M$700,Commande!$E$2:$E$700,Facture!B417,Commande!$F$2:$F$700,Facture!E417))</f>
        <v/>
      </c>
      <c r="G417" s="41" t="str">
        <f t="shared" si="38"/>
        <v/>
      </c>
      <c r="H417" s="40" t="str">
        <f t="shared" si="39"/>
        <v/>
      </c>
      <c r="K417" s="35" t="str">
        <f t="shared" si="42"/>
        <v/>
      </c>
    </row>
    <row r="418" spans="1:11" x14ac:dyDescent="0.25">
      <c r="A418" s="40" t="str">
        <f t="shared" si="40"/>
        <v/>
      </c>
      <c r="C418" s="41" t="str">
        <f t="shared" si="37"/>
        <v/>
      </c>
      <c r="E418" s="40" t="str">
        <f t="shared" si="41"/>
        <v/>
      </c>
      <c r="F418" s="41" t="str">
        <f>IF(B418="","",SUMIFS(Commande!$M$2:$M$700,Commande!$E$2:$E$700,Facture!B418,Commande!$F$2:$F$700,Facture!E418))</f>
        <v/>
      </c>
      <c r="G418" s="41" t="str">
        <f t="shared" si="38"/>
        <v/>
      </c>
      <c r="H418" s="40" t="str">
        <f t="shared" si="39"/>
        <v/>
      </c>
      <c r="K418" s="35" t="str">
        <f t="shared" si="42"/>
        <v/>
      </c>
    </row>
    <row r="419" spans="1:11" x14ac:dyDescent="0.25">
      <c r="A419" s="40" t="str">
        <f t="shared" si="40"/>
        <v/>
      </c>
      <c r="C419" s="41" t="str">
        <f t="shared" si="37"/>
        <v/>
      </c>
      <c r="E419" s="40" t="str">
        <f t="shared" si="41"/>
        <v/>
      </c>
      <c r="F419" s="41" t="str">
        <f>IF(B419="","",SUMIFS(Commande!$M$2:$M$700,Commande!$E$2:$E$700,Facture!B419,Commande!$F$2:$F$700,Facture!E419))</f>
        <v/>
      </c>
      <c r="G419" s="41" t="str">
        <f t="shared" si="38"/>
        <v/>
      </c>
      <c r="H419" s="40" t="str">
        <f t="shared" si="39"/>
        <v/>
      </c>
      <c r="K419" s="35" t="str">
        <f t="shared" si="42"/>
        <v/>
      </c>
    </row>
    <row r="420" spans="1:11" x14ac:dyDescent="0.25">
      <c r="A420" s="40" t="str">
        <f t="shared" si="40"/>
        <v/>
      </c>
      <c r="C420" s="41" t="str">
        <f t="shared" si="37"/>
        <v/>
      </c>
      <c r="E420" s="40" t="str">
        <f t="shared" si="41"/>
        <v/>
      </c>
      <c r="F420" s="41" t="str">
        <f>IF(B420="","",SUMIFS(Commande!$M$2:$M$700,Commande!$E$2:$E$700,Facture!B420,Commande!$F$2:$F$700,Facture!E420))</f>
        <v/>
      </c>
      <c r="G420" s="41" t="str">
        <f t="shared" si="38"/>
        <v/>
      </c>
      <c r="H420" s="40" t="str">
        <f t="shared" si="39"/>
        <v/>
      </c>
      <c r="K420" s="35" t="str">
        <f t="shared" si="42"/>
        <v/>
      </c>
    </row>
    <row r="421" spans="1:11" x14ac:dyDescent="0.25">
      <c r="A421" s="40" t="str">
        <f t="shared" si="40"/>
        <v/>
      </c>
      <c r="C421" s="41" t="str">
        <f t="shared" si="37"/>
        <v/>
      </c>
      <c r="E421" s="40" t="str">
        <f t="shared" si="41"/>
        <v/>
      </c>
      <c r="F421" s="41" t="str">
        <f>IF(B421="","",SUMIFS(Commande!$M$2:$M$700,Commande!$E$2:$E$700,Facture!B421,Commande!$F$2:$F$700,Facture!E421))</f>
        <v/>
      </c>
      <c r="G421" s="41" t="str">
        <f t="shared" si="38"/>
        <v/>
      </c>
      <c r="H421" s="40" t="str">
        <f t="shared" si="39"/>
        <v/>
      </c>
      <c r="K421" s="35" t="str">
        <f t="shared" si="42"/>
        <v/>
      </c>
    </row>
    <row r="422" spans="1:11" x14ac:dyDescent="0.25">
      <c r="A422" s="40" t="str">
        <f t="shared" si="40"/>
        <v/>
      </c>
      <c r="C422" s="41" t="str">
        <f t="shared" si="37"/>
        <v/>
      </c>
      <c r="E422" s="40" t="str">
        <f t="shared" si="41"/>
        <v/>
      </c>
      <c r="F422" s="41" t="str">
        <f>IF(B422="","",SUMIFS(Commande!$M$2:$M$700,Commande!$E$2:$E$700,Facture!B422,Commande!$F$2:$F$700,Facture!E422))</f>
        <v/>
      </c>
      <c r="G422" s="41" t="str">
        <f t="shared" si="38"/>
        <v/>
      </c>
      <c r="H422" s="40" t="str">
        <f t="shared" si="39"/>
        <v/>
      </c>
      <c r="K422" s="35" t="str">
        <f t="shared" si="42"/>
        <v/>
      </c>
    </row>
    <row r="423" spans="1:11" x14ac:dyDescent="0.25">
      <c r="A423" s="40" t="str">
        <f t="shared" si="40"/>
        <v/>
      </c>
      <c r="C423" s="41" t="str">
        <f t="shared" si="37"/>
        <v/>
      </c>
      <c r="E423" s="40" t="str">
        <f t="shared" si="41"/>
        <v/>
      </c>
      <c r="F423" s="41" t="str">
        <f>IF(B423="","",SUMIFS(Commande!$M$2:$M$700,Commande!$E$2:$E$700,Facture!B423,Commande!$F$2:$F$700,Facture!E423))</f>
        <v/>
      </c>
      <c r="G423" s="41" t="str">
        <f t="shared" si="38"/>
        <v/>
      </c>
      <c r="H423" s="40" t="str">
        <f t="shared" si="39"/>
        <v/>
      </c>
      <c r="K423" s="35" t="str">
        <f t="shared" si="42"/>
        <v/>
      </c>
    </row>
    <row r="424" spans="1:11" x14ac:dyDescent="0.25">
      <c r="A424" s="40" t="str">
        <f t="shared" si="40"/>
        <v/>
      </c>
      <c r="C424" s="41" t="str">
        <f t="shared" si="37"/>
        <v/>
      </c>
      <c r="E424" s="40" t="str">
        <f t="shared" si="41"/>
        <v/>
      </c>
      <c r="F424" s="41" t="str">
        <f>IF(B424="","",SUMIFS(Commande!$M$2:$M$700,Commande!$E$2:$E$700,Facture!B424,Commande!$F$2:$F$700,Facture!E424))</f>
        <v/>
      </c>
      <c r="G424" s="41" t="str">
        <f t="shared" si="38"/>
        <v/>
      </c>
      <c r="H424" s="40" t="str">
        <f t="shared" si="39"/>
        <v/>
      </c>
      <c r="K424" s="35" t="str">
        <f t="shared" si="42"/>
        <v/>
      </c>
    </row>
    <row r="425" spans="1:11" x14ac:dyDescent="0.25">
      <c r="A425" s="40" t="str">
        <f t="shared" si="40"/>
        <v/>
      </c>
      <c r="C425" s="41" t="str">
        <f t="shared" si="37"/>
        <v/>
      </c>
      <c r="E425" s="40" t="str">
        <f t="shared" si="41"/>
        <v/>
      </c>
      <c r="F425" s="41" t="str">
        <f>IF(B425="","",SUMIFS(Commande!$M$2:$M$700,Commande!$E$2:$E$700,Facture!B425,Commande!$F$2:$F$700,Facture!E425))</f>
        <v/>
      </c>
      <c r="G425" s="41" t="str">
        <f t="shared" si="38"/>
        <v/>
      </c>
      <c r="H425" s="40" t="str">
        <f t="shared" si="39"/>
        <v/>
      </c>
      <c r="K425" s="35" t="str">
        <f t="shared" si="42"/>
        <v/>
      </c>
    </row>
    <row r="426" spans="1:11" x14ac:dyDescent="0.25">
      <c r="A426" s="40" t="str">
        <f t="shared" si="40"/>
        <v/>
      </c>
      <c r="C426" s="41" t="str">
        <f t="shared" si="37"/>
        <v/>
      </c>
      <c r="E426" s="40" t="str">
        <f t="shared" si="41"/>
        <v/>
      </c>
      <c r="F426" s="41" t="str">
        <f>IF(B426="","",SUMIFS(Commande!$M$2:$M$700,Commande!$E$2:$E$700,Facture!B426,Commande!$F$2:$F$700,Facture!E426))</f>
        <v/>
      </c>
      <c r="G426" s="41" t="str">
        <f t="shared" si="38"/>
        <v/>
      </c>
      <c r="H426" s="40" t="str">
        <f t="shared" si="39"/>
        <v/>
      </c>
      <c r="K426" s="35" t="str">
        <f t="shared" si="42"/>
        <v/>
      </c>
    </row>
    <row r="427" spans="1:11" x14ac:dyDescent="0.25">
      <c r="A427" s="40" t="str">
        <f t="shared" si="40"/>
        <v/>
      </c>
      <c r="C427" s="41" t="str">
        <f t="shared" si="37"/>
        <v/>
      </c>
      <c r="E427" s="40" t="str">
        <f t="shared" si="41"/>
        <v/>
      </c>
      <c r="F427" s="41" t="str">
        <f>IF(B427="","",SUMIFS(Commande!$M$2:$M$700,Commande!$E$2:$E$700,Facture!B427,Commande!$F$2:$F$700,Facture!E427))</f>
        <v/>
      </c>
      <c r="G427" s="41" t="str">
        <f t="shared" si="38"/>
        <v/>
      </c>
      <c r="H427" s="40" t="str">
        <f t="shared" si="39"/>
        <v/>
      </c>
      <c r="K427" s="35" t="str">
        <f t="shared" si="42"/>
        <v/>
      </c>
    </row>
    <row r="428" spans="1:11" x14ac:dyDescent="0.25">
      <c r="A428" s="40" t="str">
        <f t="shared" si="40"/>
        <v/>
      </c>
      <c r="C428" s="41" t="str">
        <f t="shared" si="37"/>
        <v/>
      </c>
      <c r="E428" s="40" t="str">
        <f t="shared" si="41"/>
        <v/>
      </c>
      <c r="F428" s="41" t="str">
        <f>IF(B428="","",SUMIFS(Commande!$M$2:$M$700,Commande!$E$2:$E$700,Facture!B428,Commande!$F$2:$F$700,Facture!E428))</f>
        <v/>
      </c>
      <c r="G428" s="41" t="str">
        <f t="shared" si="38"/>
        <v/>
      </c>
      <c r="H428" s="40" t="str">
        <f t="shared" si="39"/>
        <v/>
      </c>
      <c r="K428" s="35" t="str">
        <f t="shared" si="42"/>
        <v/>
      </c>
    </row>
    <row r="429" spans="1:11" x14ac:dyDescent="0.25">
      <c r="A429" s="40" t="str">
        <f t="shared" si="40"/>
        <v/>
      </c>
      <c r="C429" s="41" t="str">
        <f t="shared" si="37"/>
        <v/>
      </c>
      <c r="E429" s="40" t="str">
        <f t="shared" si="41"/>
        <v/>
      </c>
      <c r="F429" s="41" t="str">
        <f>IF(B429="","",SUMIFS(Commande!$M$2:$M$700,Commande!$E$2:$E$700,Facture!B429,Commande!$F$2:$F$700,Facture!E429))</f>
        <v/>
      </c>
      <c r="G429" s="41" t="str">
        <f t="shared" si="38"/>
        <v/>
      </c>
      <c r="H429" s="40" t="str">
        <f t="shared" si="39"/>
        <v/>
      </c>
      <c r="K429" s="35" t="str">
        <f t="shared" si="42"/>
        <v/>
      </c>
    </row>
    <row r="430" spans="1:11" x14ac:dyDescent="0.25">
      <c r="A430" s="40" t="str">
        <f t="shared" si="40"/>
        <v/>
      </c>
      <c r="C430" s="41" t="str">
        <f t="shared" si="37"/>
        <v/>
      </c>
      <c r="E430" s="40" t="str">
        <f t="shared" si="41"/>
        <v/>
      </c>
      <c r="F430" s="41" t="str">
        <f>IF(B430="","",SUMIFS(Commande!$M$2:$M$700,Commande!$E$2:$E$700,Facture!B430,Commande!$F$2:$F$700,Facture!E430))</f>
        <v/>
      </c>
      <c r="G430" s="41" t="str">
        <f t="shared" si="38"/>
        <v/>
      </c>
      <c r="H430" s="40" t="str">
        <f t="shared" si="39"/>
        <v/>
      </c>
      <c r="K430" s="35" t="str">
        <f t="shared" si="42"/>
        <v/>
      </c>
    </row>
    <row r="431" spans="1:11" x14ac:dyDescent="0.25">
      <c r="A431" s="40" t="str">
        <f t="shared" si="40"/>
        <v/>
      </c>
      <c r="C431" s="41" t="str">
        <f t="shared" si="37"/>
        <v/>
      </c>
      <c r="E431" s="40" t="str">
        <f t="shared" si="41"/>
        <v/>
      </c>
      <c r="F431" s="41" t="str">
        <f>IF(B431="","",SUMIFS(Commande!$M$2:$M$700,Commande!$E$2:$E$700,Facture!B431,Commande!$F$2:$F$700,Facture!E431))</f>
        <v/>
      </c>
      <c r="G431" s="41" t="str">
        <f t="shared" si="38"/>
        <v/>
      </c>
      <c r="H431" s="40" t="str">
        <f t="shared" si="39"/>
        <v/>
      </c>
      <c r="K431" s="35" t="str">
        <f t="shared" si="42"/>
        <v/>
      </c>
    </row>
    <row r="432" spans="1:11" x14ac:dyDescent="0.25">
      <c r="A432" s="40" t="str">
        <f t="shared" si="40"/>
        <v/>
      </c>
      <c r="C432" s="41" t="str">
        <f t="shared" si="37"/>
        <v/>
      </c>
      <c r="E432" s="40" t="str">
        <f t="shared" si="41"/>
        <v/>
      </c>
      <c r="F432" s="41" t="str">
        <f>IF(B432="","",SUMIFS(Commande!$M$2:$M$700,Commande!$E$2:$E$700,Facture!B432,Commande!$F$2:$F$700,Facture!E432))</f>
        <v/>
      </c>
      <c r="G432" s="41" t="str">
        <f t="shared" si="38"/>
        <v/>
      </c>
      <c r="H432" s="40" t="str">
        <f t="shared" si="39"/>
        <v/>
      </c>
      <c r="K432" s="35" t="str">
        <f t="shared" si="42"/>
        <v/>
      </c>
    </row>
    <row r="433" spans="1:11" x14ac:dyDescent="0.25">
      <c r="A433" s="40" t="str">
        <f t="shared" si="40"/>
        <v/>
      </c>
      <c r="C433" s="41" t="str">
        <f t="shared" si="37"/>
        <v/>
      </c>
      <c r="E433" s="40" t="str">
        <f t="shared" si="41"/>
        <v/>
      </c>
      <c r="F433" s="41" t="str">
        <f>IF(B433="","",SUMIFS(Commande!$M$2:$M$700,Commande!$E$2:$E$700,Facture!B433,Commande!$F$2:$F$700,Facture!E433))</f>
        <v/>
      </c>
      <c r="G433" s="41" t="str">
        <f t="shared" si="38"/>
        <v/>
      </c>
      <c r="H433" s="40" t="str">
        <f t="shared" si="39"/>
        <v/>
      </c>
      <c r="K433" s="35" t="str">
        <f t="shared" si="42"/>
        <v/>
      </c>
    </row>
    <row r="434" spans="1:11" x14ac:dyDescent="0.25">
      <c r="A434" s="40" t="str">
        <f t="shared" si="40"/>
        <v/>
      </c>
      <c r="C434" s="41" t="str">
        <f t="shared" si="37"/>
        <v/>
      </c>
      <c r="E434" s="40" t="str">
        <f t="shared" si="41"/>
        <v/>
      </c>
      <c r="F434" s="41" t="str">
        <f>IF(B434="","",SUMIFS(Commande!$M$2:$M$700,Commande!$E$2:$E$700,Facture!B434,Commande!$F$2:$F$700,Facture!E434))</f>
        <v/>
      </c>
      <c r="G434" s="41" t="str">
        <f t="shared" si="38"/>
        <v/>
      </c>
      <c r="H434" s="40" t="str">
        <f t="shared" si="39"/>
        <v/>
      </c>
      <c r="K434" s="35" t="str">
        <f t="shared" si="42"/>
        <v/>
      </c>
    </row>
    <row r="435" spans="1:11" x14ac:dyDescent="0.25">
      <c r="A435" s="40" t="str">
        <f t="shared" si="40"/>
        <v/>
      </c>
      <c r="C435" s="41" t="str">
        <f t="shared" si="37"/>
        <v/>
      </c>
      <c r="E435" s="40" t="str">
        <f t="shared" si="41"/>
        <v/>
      </c>
      <c r="F435" s="41" t="str">
        <f>IF(B435="","",SUMIFS(Commande!$M$2:$M$700,Commande!$E$2:$E$700,Facture!B435,Commande!$F$2:$F$700,Facture!E435))</f>
        <v/>
      </c>
      <c r="G435" s="41" t="str">
        <f t="shared" si="38"/>
        <v/>
      </c>
      <c r="H435" s="40" t="str">
        <f t="shared" si="39"/>
        <v/>
      </c>
      <c r="K435" s="35" t="str">
        <f t="shared" si="42"/>
        <v/>
      </c>
    </row>
    <row r="436" spans="1:11" x14ac:dyDescent="0.25">
      <c r="A436" s="40" t="str">
        <f t="shared" si="40"/>
        <v/>
      </c>
      <c r="C436" s="41" t="str">
        <f t="shared" si="37"/>
        <v/>
      </c>
      <c r="E436" s="40" t="str">
        <f t="shared" si="41"/>
        <v/>
      </c>
      <c r="F436" s="41" t="str">
        <f>IF(B436="","",SUMIFS(Commande!$M$2:$M$700,Commande!$E$2:$E$700,Facture!B436,Commande!$F$2:$F$700,Facture!E436))</f>
        <v/>
      </c>
      <c r="G436" s="41" t="str">
        <f t="shared" si="38"/>
        <v/>
      </c>
      <c r="H436" s="40" t="str">
        <f t="shared" si="39"/>
        <v/>
      </c>
      <c r="K436" s="35" t="str">
        <f t="shared" si="42"/>
        <v/>
      </c>
    </row>
    <row r="437" spans="1:11" x14ac:dyDescent="0.25">
      <c r="A437" s="40" t="str">
        <f t="shared" si="40"/>
        <v/>
      </c>
      <c r="C437" s="41" t="str">
        <f t="shared" si="37"/>
        <v/>
      </c>
      <c r="E437" s="40" t="str">
        <f t="shared" si="41"/>
        <v/>
      </c>
      <c r="F437" s="41" t="str">
        <f>IF(B437="","",SUMIFS(Commande!$M$2:$M$700,Commande!$E$2:$E$700,Facture!B437,Commande!$F$2:$F$700,Facture!E437))</f>
        <v/>
      </c>
      <c r="G437" s="41" t="str">
        <f t="shared" si="38"/>
        <v/>
      </c>
      <c r="H437" s="40" t="str">
        <f t="shared" si="39"/>
        <v/>
      </c>
      <c r="K437" s="35" t="str">
        <f t="shared" si="42"/>
        <v/>
      </c>
    </row>
    <row r="438" spans="1:11" x14ac:dyDescent="0.25">
      <c r="A438" s="40" t="str">
        <f t="shared" si="40"/>
        <v/>
      </c>
      <c r="C438" s="41" t="str">
        <f t="shared" si="37"/>
        <v/>
      </c>
      <c r="E438" s="40" t="str">
        <f t="shared" si="41"/>
        <v/>
      </c>
      <c r="F438" s="41" t="str">
        <f>IF(B438="","",SUMIFS(Commande!$M$2:$M$700,Commande!$E$2:$E$700,Facture!B438,Commande!$F$2:$F$700,Facture!E438))</f>
        <v/>
      </c>
      <c r="G438" s="41" t="str">
        <f t="shared" si="38"/>
        <v/>
      </c>
      <c r="H438" s="40" t="str">
        <f t="shared" si="39"/>
        <v/>
      </c>
      <c r="K438" s="35" t="str">
        <f t="shared" si="42"/>
        <v/>
      </c>
    </row>
    <row r="439" spans="1:11" x14ac:dyDescent="0.25">
      <c r="A439" s="40" t="str">
        <f t="shared" si="40"/>
        <v/>
      </c>
      <c r="C439" s="41" t="str">
        <f t="shared" si="37"/>
        <v/>
      </c>
      <c r="E439" s="40" t="str">
        <f t="shared" si="41"/>
        <v/>
      </c>
      <c r="F439" s="41" t="str">
        <f>IF(B439="","",SUMIFS(Commande!$M$2:$M$700,Commande!$E$2:$E$700,Facture!B439,Commande!$F$2:$F$700,Facture!E439))</f>
        <v/>
      </c>
      <c r="G439" s="41" t="str">
        <f t="shared" si="38"/>
        <v/>
      </c>
      <c r="H439" s="40" t="str">
        <f t="shared" si="39"/>
        <v/>
      </c>
      <c r="K439" s="35" t="str">
        <f t="shared" si="42"/>
        <v/>
      </c>
    </row>
    <row r="440" spans="1:11" x14ac:dyDescent="0.25">
      <c r="A440" s="40" t="str">
        <f t="shared" si="40"/>
        <v/>
      </c>
      <c r="C440" s="41" t="str">
        <f t="shared" si="37"/>
        <v/>
      </c>
      <c r="E440" s="40" t="str">
        <f t="shared" si="41"/>
        <v/>
      </c>
      <c r="F440" s="41" t="str">
        <f>IF(B440="","",SUMIFS(Commande!$M$2:$M$700,Commande!$E$2:$E$700,Facture!B440,Commande!$F$2:$F$700,Facture!E440))</f>
        <v/>
      </c>
      <c r="G440" s="41" t="str">
        <f t="shared" si="38"/>
        <v/>
      </c>
      <c r="H440" s="40" t="str">
        <f t="shared" si="39"/>
        <v/>
      </c>
      <c r="K440" s="35" t="str">
        <f t="shared" si="42"/>
        <v/>
      </c>
    </row>
    <row r="441" spans="1:11" x14ac:dyDescent="0.25">
      <c r="A441" s="40" t="str">
        <f t="shared" si="40"/>
        <v/>
      </c>
      <c r="C441" s="41" t="str">
        <f t="shared" si="37"/>
        <v/>
      </c>
      <c r="E441" s="40" t="str">
        <f t="shared" si="41"/>
        <v/>
      </c>
      <c r="F441" s="41" t="str">
        <f>IF(B441="","",SUMIFS(Commande!$M$2:$M$700,Commande!$E$2:$E$700,Facture!B441,Commande!$F$2:$F$700,Facture!E441))</f>
        <v/>
      </c>
      <c r="G441" s="41" t="str">
        <f t="shared" si="38"/>
        <v/>
      </c>
      <c r="H441" s="40" t="str">
        <f t="shared" si="39"/>
        <v/>
      </c>
      <c r="K441" s="35" t="str">
        <f t="shared" si="42"/>
        <v/>
      </c>
    </row>
    <row r="442" spans="1:11" x14ac:dyDescent="0.25">
      <c r="A442" s="40" t="str">
        <f t="shared" si="40"/>
        <v/>
      </c>
      <c r="C442" s="41" t="str">
        <f t="shared" si="37"/>
        <v/>
      </c>
      <c r="E442" s="40" t="str">
        <f t="shared" si="41"/>
        <v/>
      </c>
      <c r="F442" s="41" t="str">
        <f>IF(B442="","",SUMIFS(Commande!$M$2:$M$700,Commande!$E$2:$E$700,Facture!B442,Commande!$F$2:$F$700,Facture!E442))</f>
        <v/>
      </c>
      <c r="G442" s="41" t="str">
        <f t="shared" si="38"/>
        <v/>
      </c>
      <c r="H442" s="40" t="str">
        <f t="shared" si="39"/>
        <v/>
      </c>
      <c r="K442" s="35" t="str">
        <f t="shared" si="42"/>
        <v/>
      </c>
    </row>
    <row r="443" spans="1:11" x14ac:dyDescent="0.25">
      <c r="A443" s="40" t="str">
        <f t="shared" si="40"/>
        <v/>
      </c>
      <c r="C443" s="41" t="str">
        <f t="shared" si="37"/>
        <v/>
      </c>
      <c r="E443" s="40" t="str">
        <f t="shared" si="41"/>
        <v/>
      </c>
      <c r="F443" s="41" t="str">
        <f>IF(B443="","",SUMIFS(Commande!$M$2:$M$700,Commande!$E$2:$E$700,Facture!B443,Commande!$F$2:$F$700,Facture!E443))</f>
        <v/>
      </c>
      <c r="G443" s="41" t="str">
        <f t="shared" si="38"/>
        <v/>
      </c>
      <c r="H443" s="40" t="str">
        <f t="shared" si="39"/>
        <v/>
      </c>
      <c r="K443" s="35" t="str">
        <f t="shared" si="42"/>
        <v/>
      </c>
    </row>
    <row r="444" spans="1:11" x14ac:dyDescent="0.25">
      <c r="A444" s="40" t="str">
        <f t="shared" si="40"/>
        <v/>
      </c>
      <c r="C444" s="41" t="str">
        <f t="shared" si="37"/>
        <v/>
      </c>
      <c r="E444" s="40" t="str">
        <f t="shared" si="41"/>
        <v/>
      </c>
      <c r="F444" s="41" t="str">
        <f>IF(B444="","",SUMIFS(Commande!$M$2:$M$700,Commande!$E$2:$E$700,Facture!B444,Commande!$F$2:$F$700,Facture!E444))</f>
        <v/>
      </c>
      <c r="G444" s="41" t="str">
        <f t="shared" si="38"/>
        <v/>
      </c>
      <c r="H444" s="40" t="str">
        <f t="shared" si="39"/>
        <v/>
      </c>
      <c r="K444" s="35" t="str">
        <f t="shared" si="42"/>
        <v/>
      </c>
    </row>
    <row r="445" spans="1:11" x14ac:dyDescent="0.25">
      <c r="A445" s="40" t="str">
        <f t="shared" si="40"/>
        <v/>
      </c>
      <c r="C445" s="41" t="str">
        <f t="shared" si="37"/>
        <v/>
      </c>
      <c r="E445" s="40" t="str">
        <f t="shared" si="41"/>
        <v/>
      </c>
      <c r="F445" s="41" t="str">
        <f>IF(B445="","",SUMIFS(Commande!$M$2:$M$700,Commande!$E$2:$E$700,Facture!B445,Commande!$F$2:$F$700,Facture!E445))</f>
        <v/>
      </c>
      <c r="G445" s="41" t="str">
        <f t="shared" si="38"/>
        <v/>
      </c>
      <c r="H445" s="40" t="str">
        <f t="shared" si="39"/>
        <v/>
      </c>
      <c r="K445" s="35" t="str">
        <f t="shared" si="42"/>
        <v/>
      </c>
    </row>
    <row r="446" spans="1:11" x14ac:dyDescent="0.25">
      <c r="A446" s="40" t="str">
        <f t="shared" si="40"/>
        <v/>
      </c>
      <c r="C446" s="41" t="str">
        <f t="shared" si="37"/>
        <v/>
      </c>
      <c r="E446" s="40" t="str">
        <f t="shared" si="41"/>
        <v/>
      </c>
      <c r="F446" s="41" t="str">
        <f>IF(B446="","",SUMIFS(Commande!$M$2:$M$700,Commande!$E$2:$E$700,Facture!B446,Commande!$F$2:$F$700,Facture!E446))</f>
        <v/>
      </c>
      <c r="G446" s="41" t="str">
        <f t="shared" si="38"/>
        <v/>
      </c>
      <c r="H446" s="40" t="str">
        <f t="shared" si="39"/>
        <v/>
      </c>
      <c r="K446" s="35" t="str">
        <f t="shared" si="42"/>
        <v/>
      </c>
    </row>
    <row r="447" spans="1:11" x14ac:dyDescent="0.25">
      <c r="A447" s="40" t="str">
        <f t="shared" si="40"/>
        <v/>
      </c>
      <c r="C447" s="41" t="str">
        <f t="shared" si="37"/>
        <v/>
      </c>
      <c r="E447" s="40" t="str">
        <f t="shared" si="41"/>
        <v/>
      </c>
      <c r="F447" s="41" t="str">
        <f>IF(B447="","",SUMIFS(Commande!$M$2:$M$700,Commande!$E$2:$E$700,Facture!B447,Commande!$F$2:$F$700,Facture!E447))</f>
        <v/>
      </c>
      <c r="G447" s="41" t="str">
        <f t="shared" si="38"/>
        <v/>
      </c>
      <c r="H447" s="40" t="str">
        <f t="shared" si="39"/>
        <v/>
      </c>
      <c r="K447" s="35" t="str">
        <f t="shared" si="42"/>
        <v/>
      </c>
    </row>
    <row r="448" spans="1:11" x14ac:dyDescent="0.25">
      <c r="A448" s="40" t="str">
        <f t="shared" si="40"/>
        <v/>
      </c>
      <c r="C448" s="41" t="str">
        <f t="shared" si="37"/>
        <v/>
      </c>
      <c r="E448" s="40" t="str">
        <f t="shared" si="41"/>
        <v/>
      </c>
      <c r="F448" s="41" t="str">
        <f>IF(B448="","",SUMIFS(Commande!$M$2:$M$700,Commande!$E$2:$E$700,Facture!B448,Commande!$F$2:$F$700,Facture!E448))</f>
        <v/>
      </c>
      <c r="G448" s="41" t="str">
        <f t="shared" si="38"/>
        <v/>
      </c>
      <c r="H448" s="40" t="str">
        <f t="shared" si="39"/>
        <v/>
      </c>
      <c r="K448" s="35" t="str">
        <f t="shared" si="42"/>
        <v/>
      </c>
    </row>
    <row r="449" spans="1:11" x14ac:dyDescent="0.25">
      <c r="A449" s="40" t="str">
        <f t="shared" si="40"/>
        <v/>
      </c>
      <c r="C449" s="41" t="str">
        <f t="shared" si="37"/>
        <v/>
      </c>
      <c r="E449" s="40" t="str">
        <f t="shared" si="41"/>
        <v/>
      </c>
      <c r="F449" s="41" t="str">
        <f>IF(B449="","",SUMIFS(Commande!$M$2:$M$700,Commande!$E$2:$E$700,Facture!B449,Commande!$F$2:$F$700,Facture!E449))</f>
        <v/>
      </c>
      <c r="G449" s="41" t="str">
        <f t="shared" si="38"/>
        <v/>
      </c>
      <c r="H449" s="40" t="str">
        <f t="shared" si="39"/>
        <v/>
      </c>
      <c r="K449" s="35" t="str">
        <f t="shared" si="42"/>
        <v/>
      </c>
    </row>
    <row r="450" spans="1:11" x14ac:dyDescent="0.25">
      <c r="A450" s="40" t="str">
        <f t="shared" si="40"/>
        <v/>
      </c>
      <c r="C450" s="41" t="str">
        <f t="shared" si="37"/>
        <v/>
      </c>
      <c r="E450" s="40" t="str">
        <f t="shared" si="41"/>
        <v/>
      </c>
      <c r="F450" s="41" t="str">
        <f>IF(B450="","",SUMIFS(Commande!$M$2:$M$700,Commande!$E$2:$E$700,Facture!B450,Commande!$F$2:$F$700,Facture!E450))</f>
        <v/>
      </c>
      <c r="G450" s="41" t="str">
        <f t="shared" si="38"/>
        <v/>
      </c>
      <c r="H450" s="40" t="str">
        <f t="shared" si="39"/>
        <v/>
      </c>
      <c r="K450" s="35" t="str">
        <f t="shared" si="42"/>
        <v/>
      </c>
    </row>
    <row r="451" spans="1:11" x14ac:dyDescent="0.25">
      <c r="A451" s="40" t="str">
        <f t="shared" si="40"/>
        <v/>
      </c>
      <c r="C451" s="41" t="str">
        <f t="shared" si="37"/>
        <v/>
      </c>
      <c r="E451" s="40" t="str">
        <f t="shared" si="41"/>
        <v/>
      </c>
      <c r="F451" s="41" t="str">
        <f>IF(B451="","",SUMIFS(Commande!$M$2:$M$700,Commande!$E$2:$E$700,Facture!B451,Commande!$F$2:$F$700,Facture!E451))</f>
        <v/>
      </c>
      <c r="G451" s="41" t="str">
        <f t="shared" si="38"/>
        <v/>
      </c>
      <c r="H451" s="40" t="str">
        <f t="shared" si="39"/>
        <v/>
      </c>
      <c r="K451" s="35" t="str">
        <f t="shared" si="42"/>
        <v/>
      </c>
    </row>
    <row r="452" spans="1:11" x14ac:dyDescent="0.25">
      <c r="A452" s="40" t="str">
        <f t="shared" si="40"/>
        <v/>
      </c>
      <c r="C452" s="41" t="str">
        <f t="shared" ref="C452:C515" si="43">IF(D452="","",VALUE(D452))</f>
        <v/>
      </c>
      <c r="E452" s="40" t="str">
        <f t="shared" si="41"/>
        <v/>
      </c>
      <c r="F452" s="41" t="str">
        <f>IF(B452="","",SUMIFS(Commande!$M$2:$M$700,Commande!$E$2:$E$700,Facture!B452,Commande!$F$2:$F$700,Facture!E452))</f>
        <v/>
      </c>
      <c r="G452" s="41" t="str">
        <f t="shared" ref="G452:G515" si="44">IF(B452="","",C452-F452)</f>
        <v/>
      </c>
      <c r="H452" s="40" t="str">
        <f t="shared" ref="H452:H515" si="45">IF(B452="","",IF(C452=D452,"oui","non"))</f>
        <v/>
      </c>
      <c r="K452" s="35" t="str">
        <f t="shared" si="42"/>
        <v/>
      </c>
    </row>
    <row r="453" spans="1:11" x14ac:dyDescent="0.25">
      <c r="A453" s="40" t="str">
        <f t="shared" ref="A453:A516" si="46">IF(B453&gt;"",A452+1,"")</f>
        <v/>
      </c>
      <c r="C453" s="41" t="str">
        <f t="shared" si="43"/>
        <v/>
      </c>
      <c r="E453" s="40" t="str">
        <f t="shared" ref="E453:E516" si="47">LEFT(B453,3)&amp;A453</f>
        <v/>
      </c>
      <c r="F453" s="41" t="str">
        <f>IF(B453="","",SUMIFS(Commande!$M$2:$M$700,Commande!$E$2:$E$700,Facture!B453,Commande!$F$2:$F$700,Facture!E453))</f>
        <v/>
      </c>
      <c r="G453" s="41" t="str">
        <f t="shared" si="44"/>
        <v/>
      </c>
      <c r="H453" s="40" t="str">
        <f t="shared" si="45"/>
        <v/>
      </c>
      <c r="K453" s="35" t="str">
        <f>L453&amp;O453</f>
        <v/>
      </c>
    </row>
    <row r="454" spans="1:11" x14ac:dyDescent="0.25">
      <c r="A454" s="40" t="str">
        <f t="shared" si="46"/>
        <v/>
      </c>
      <c r="C454" s="41" t="str">
        <f t="shared" si="43"/>
        <v/>
      </c>
      <c r="E454" s="40" t="str">
        <f t="shared" si="47"/>
        <v/>
      </c>
      <c r="F454" s="41" t="str">
        <f>IF(B454="","",SUMIFS(Commande!$M$2:$M$700,Commande!$E$2:$E$700,Facture!B454,Commande!$F$2:$F$700,Facture!E454))</f>
        <v/>
      </c>
      <c r="G454" s="41" t="str">
        <f t="shared" si="44"/>
        <v/>
      </c>
      <c r="H454" s="40" t="str">
        <f t="shared" si="45"/>
        <v/>
      </c>
      <c r="K454" s="35" t="str">
        <f>L454&amp;O454</f>
        <v/>
      </c>
    </row>
    <row r="455" spans="1:11" x14ac:dyDescent="0.25">
      <c r="A455" s="40" t="str">
        <f t="shared" si="46"/>
        <v/>
      </c>
      <c r="C455" s="41" t="str">
        <f t="shared" si="43"/>
        <v/>
      </c>
      <c r="E455" s="40" t="str">
        <f t="shared" si="47"/>
        <v/>
      </c>
      <c r="F455" s="41" t="str">
        <f>IF(B455="","",SUMIFS(Commande!$M$2:$M$700,Commande!$E$2:$E$700,Facture!B455,Commande!$F$2:$F$700,Facture!E455))</f>
        <v/>
      </c>
      <c r="G455" s="41" t="str">
        <f t="shared" si="44"/>
        <v/>
      </c>
      <c r="H455" s="40" t="str">
        <f t="shared" si="45"/>
        <v/>
      </c>
      <c r="K455" s="35" t="str">
        <f t="shared" ref="K455:K518" si="48">L455&amp;O455</f>
        <v/>
      </c>
    </row>
    <row r="456" spans="1:11" x14ac:dyDescent="0.25">
      <c r="A456" s="40" t="str">
        <f t="shared" si="46"/>
        <v/>
      </c>
      <c r="C456" s="41" t="str">
        <f t="shared" si="43"/>
        <v/>
      </c>
      <c r="E456" s="40" t="str">
        <f t="shared" si="47"/>
        <v/>
      </c>
      <c r="F456" s="41" t="str">
        <f>IF(B456="","",SUMIFS(Commande!$M$2:$M$700,Commande!$E$2:$E$700,Facture!B456,Commande!$F$2:$F$700,Facture!E456))</f>
        <v/>
      </c>
      <c r="G456" s="41" t="str">
        <f t="shared" si="44"/>
        <v/>
      </c>
      <c r="H456" s="40" t="str">
        <f t="shared" si="45"/>
        <v/>
      </c>
      <c r="K456" s="35" t="str">
        <f t="shared" si="48"/>
        <v/>
      </c>
    </row>
    <row r="457" spans="1:11" x14ac:dyDescent="0.25">
      <c r="A457" s="40" t="str">
        <f t="shared" si="46"/>
        <v/>
      </c>
      <c r="C457" s="41" t="str">
        <f t="shared" si="43"/>
        <v/>
      </c>
      <c r="E457" s="40" t="str">
        <f t="shared" si="47"/>
        <v/>
      </c>
      <c r="F457" s="41" t="str">
        <f>IF(B457="","",SUMIFS(Commande!$M$2:$M$700,Commande!$E$2:$E$700,Facture!B457,Commande!$F$2:$F$700,Facture!E457))</f>
        <v/>
      </c>
      <c r="G457" s="41" t="str">
        <f t="shared" si="44"/>
        <v/>
      </c>
      <c r="H457" s="40" t="str">
        <f t="shared" si="45"/>
        <v/>
      </c>
      <c r="K457" s="35" t="str">
        <f t="shared" si="48"/>
        <v/>
      </c>
    </row>
    <row r="458" spans="1:11" x14ac:dyDescent="0.25">
      <c r="A458" s="40" t="str">
        <f t="shared" si="46"/>
        <v/>
      </c>
      <c r="C458" s="41" t="str">
        <f t="shared" si="43"/>
        <v/>
      </c>
      <c r="E458" s="40" t="str">
        <f t="shared" si="47"/>
        <v/>
      </c>
      <c r="F458" s="41" t="str">
        <f>IF(B458="","",SUMIFS(Commande!$M$2:$M$700,Commande!$E$2:$E$700,Facture!B458,Commande!$F$2:$F$700,Facture!E458))</f>
        <v/>
      </c>
      <c r="G458" s="41" t="str">
        <f t="shared" si="44"/>
        <v/>
      </c>
      <c r="H458" s="40" t="str">
        <f t="shared" si="45"/>
        <v/>
      </c>
      <c r="K458" s="35" t="str">
        <f t="shared" si="48"/>
        <v/>
      </c>
    </row>
    <row r="459" spans="1:11" x14ac:dyDescent="0.25">
      <c r="A459" s="40" t="str">
        <f t="shared" si="46"/>
        <v/>
      </c>
      <c r="C459" s="41" t="str">
        <f t="shared" si="43"/>
        <v/>
      </c>
      <c r="E459" s="40" t="str">
        <f t="shared" si="47"/>
        <v/>
      </c>
      <c r="F459" s="41" t="str">
        <f>IF(B459="","",SUMIFS(Commande!$M$2:$M$700,Commande!$E$2:$E$700,Facture!B459,Commande!$F$2:$F$700,Facture!E459))</f>
        <v/>
      </c>
      <c r="G459" s="41" t="str">
        <f t="shared" si="44"/>
        <v/>
      </c>
      <c r="H459" s="40" t="str">
        <f t="shared" si="45"/>
        <v/>
      </c>
      <c r="K459" s="35" t="str">
        <f t="shared" si="48"/>
        <v/>
      </c>
    </row>
    <row r="460" spans="1:11" x14ac:dyDescent="0.25">
      <c r="A460" s="40" t="str">
        <f t="shared" si="46"/>
        <v/>
      </c>
      <c r="C460" s="41" t="str">
        <f t="shared" si="43"/>
        <v/>
      </c>
      <c r="E460" s="40" t="str">
        <f t="shared" si="47"/>
        <v/>
      </c>
      <c r="F460" s="41" t="str">
        <f>IF(B460="","",SUMIFS(Commande!$M$2:$M$700,Commande!$E$2:$E$700,Facture!B460,Commande!$F$2:$F$700,Facture!E460))</f>
        <v/>
      </c>
      <c r="G460" s="41" t="str">
        <f t="shared" si="44"/>
        <v/>
      </c>
      <c r="H460" s="40" t="str">
        <f t="shared" si="45"/>
        <v/>
      </c>
      <c r="K460" s="35" t="str">
        <f t="shared" si="48"/>
        <v/>
      </c>
    </row>
    <row r="461" spans="1:11" x14ac:dyDescent="0.25">
      <c r="A461" s="40" t="str">
        <f t="shared" si="46"/>
        <v/>
      </c>
      <c r="C461" s="41" t="str">
        <f t="shared" si="43"/>
        <v/>
      </c>
      <c r="E461" s="40" t="str">
        <f t="shared" si="47"/>
        <v/>
      </c>
      <c r="F461" s="41" t="str">
        <f>IF(B461="","",SUMIFS(Commande!$M$2:$M$700,Commande!$E$2:$E$700,Facture!B461,Commande!$F$2:$F$700,Facture!E461))</f>
        <v/>
      </c>
      <c r="G461" s="41" t="str">
        <f t="shared" si="44"/>
        <v/>
      </c>
      <c r="H461" s="40" t="str">
        <f t="shared" si="45"/>
        <v/>
      </c>
      <c r="K461" s="35" t="str">
        <f t="shared" si="48"/>
        <v/>
      </c>
    </row>
    <row r="462" spans="1:11" x14ac:dyDescent="0.25">
      <c r="A462" s="40" t="str">
        <f t="shared" si="46"/>
        <v/>
      </c>
      <c r="C462" s="41" t="str">
        <f t="shared" si="43"/>
        <v/>
      </c>
      <c r="E462" s="40" t="str">
        <f t="shared" si="47"/>
        <v/>
      </c>
      <c r="F462" s="41" t="str">
        <f>IF(B462="","",SUMIFS(Commande!$M$2:$M$700,Commande!$E$2:$E$700,Facture!B462,Commande!$F$2:$F$700,Facture!E462))</f>
        <v/>
      </c>
      <c r="G462" s="41" t="str">
        <f t="shared" si="44"/>
        <v/>
      </c>
      <c r="H462" s="40" t="str">
        <f t="shared" si="45"/>
        <v/>
      </c>
      <c r="K462" s="35" t="str">
        <f t="shared" si="48"/>
        <v/>
      </c>
    </row>
    <row r="463" spans="1:11" x14ac:dyDescent="0.25">
      <c r="A463" s="40" t="str">
        <f t="shared" si="46"/>
        <v/>
      </c>
      <c r="C463" s="41" t="str">
        <f t="shared" si="43"/>
        <v/>
      </c>
      <c r="E463" s="40" t="str">
        <f t="shared" si="47"/>
        <v/>
      </c>
      <c r="F463" s="41" t="str">
        <f>IF(B463="","",SUMIFS(Commande!$M$2:$M$700,Commande!$E$2:$E$700,Facture!B463,Commande!$F$2:$F$700,Facture!E463))</f>
        <v/>
      </c>
      <c r="G463" s="41" t="str">
        <f t="shared" si="44"/>
        <v/>
      </c>
      <c r="H463" s="40" t="str">
        <f t="shared" si="45"/>
        <v/>
      </c>
      <c r="K463" s="35" t="str">
        <f t="shared" si="48"/>
        <v/>
      </c>
    </row>
    <row r="464" spans="1:11" x14ac:dyDescent="0.25">
      <c r="A464" s="40" t="str">
        <f t="shared" si="46"/>
        <v/>
      </c>
      <c r="C464" s="41" t="str">
        <f t="shared" si="43"/>
        <v/>
      </c>
      <c r="E464" s="40" t="str">
        <f t="shared" si="47"/>
        <v/>
      </c>
      <c r="F464" s="41" t="str">
        <f>IF(B464="","",SUMIFS(Commande!$M$2:$M$700,Commande!$E$2:$E$700,Facture!B464,Commande!$F$2:$F$700,Facture!E464))</f>
        <v/>
      </c>
      <c r="G464" s="41" t="str">
        <f t="shared" si="44"/>
        <v/>
      </c>
      <c r="H464" s="40" t="str">
        <f t="shared" si="45"/>
        <v/>
      </c>
      <c r="K464" s="35" t="str">
        <f t="shared" si="48"/>
        <v/>
      </c>
    </row>
    <row r="465" spans="1:11" x14ac:dyDescent="0.25">
      <c r="A465" s="40" t="str">
        <f t="shared" si="46"/>
        <v/>
      </c>
      <c r="C465" s="41" t="str">
        <f t="shared" si="43"/>
        <v/>
      </c>
      <c r="E465" s="40" t="str">
        <f t="shared" si="47"/>
        <v/>
      </c>
      <c r="F465" s="41" t="str">
        <f>IF(B465="","",SUMIFS(Commande!$M$2:$M$700,Commande!$E$2:$E$700,Facture!B465,Commande!$F$2:$F$700,Facture!E465))</f>
        <v/>
      </c>
      <c r="G465" s="41" t="str">
        <f t="shared" si="44"/>
        <v/>
      </c>
      <c r="H465" s="40" t="str">
        <f t="shared" si="45"/>
        <v/>
      </c>
      <c r="K465" s="35" t="str">
        <f t="shared" si="48"/>
        <v/>
      </c>
    </row>
    <row r="466" spans="1:11" x14ac:dyDescent="0.25">
      <c r="A466" s="40" t="str">
        <f t="shared" si="46"/>
        <v/>
      </c>
      <c r="C466" s="41" t="str">
        <f t="shared" si="43"/>
        <v/>
      </c>
      <c r="E466" s="40" t="str">
        <f t="shared" si="47"/>
        <v/>
      </c>
      <c r="F466" s="41" t="str">
        <f>IF(B466="","",SUMIFS(Commande!$M$2:$M$700,Commande!$E$2:$E$700,Facture!B466,Commande!$F$2:$F$700,Facture!E466))</f>
        <v/>
      </c>
      <c r="G466" s="41" t="str">
        <f t="shared" si="44"/>
        <v/>
      </c>
      <c r="H466" s="40" t="str">
        <f t="shared" si="45"/>
        <v/>
      </c>
      <c r="K466" s="35" t="str">
        <f t="shared" si="48"/>
        <v/>
      </c>
    </row>
    <row r="467" spans="1:11" x14ac:dyDescent="0.25">
      <c r="A467" s="40" t="str">
        <f t="shared" si="46"/>
        <v/>
      </c>
      <c r="C467" s="41" t="str">
        <f t="shared" si="43"/>
        <v/>
      </c>
      <c r="E467" s="40" t="str">
        <f t="shared" si="47"/>
        <v/>
      </c>
      <c r="F467" s="41" t="str">
        <f>IF(B467="","",SUMIFS(Commande!$M$2:$M$700,Commande!$E$2:$E$700,Facture!B467,Commande!$F$2:$F$700,Facture!E467))</f>
        <v/>
      </c>
      <c r="G467" s="41" t="str">
        <f t="shared" si="44"/>
        <v/>
      </c>
      <c r="H467" s="40" t="str">
        <f t="shared" si="45"/>
        <v/>
      </c>
      <c r="K467" s="35" t="str">
        <f t="shared" si="48"/>
        <v/>
      </c>
    </row>
    <row r="468" spans="1:11" x14ac:dyDescent="0.25">
      <c r="A468" s="40" t="str">
        <f t="shared" si="46"/>
        <v/>
      </c>
      <c r="C468" s="41" t="str">
        <f t="shared" si="43"/>
        <v/>
      </c>
      <c r="E468" s="40" t="str">
        <f t="shared" si="47"/>
        <v/>
      </c>
      <c r="F468" s="41" t="str">
        <f>IF(B468="","",SUMIFS(Commande!$M$2:$M$700,Commande!$E$2:$E$700,Facture!B468,Commande!$F$2:$F$700,Facture!E468))</f>
        <v/>
      </c>
      <c r="G468" s="41" t="str">
        <f t="shared" si="44"/>
        <v/>
      </c>
      <c r="H468" s="40" t="str">
        <f t="shared" si="45"/>
        <v/>
      </c>
      <c r="K468" s="35" t="str">
        <f t="shared" si="48"/>
        <v/>
      </c>
    </row>
    <row r="469" spans="1:11" x14ac:dyDescent="0.25">
      <c r="A469" s="40" t="str">
        <f t="shared" si="46"/>
        <v/>
      </c>
      <c r="C469" s="41" t="str">
        <f t="shared" si="43"/>
        <v/>
      </c>
      <c r="E469" s="40" t="str">
        <f t="shared" si="47"/>
        <v/>
      </c>
      <c r="F469" s="41" t="str">
        <f>IF(B469="","",SUMIFS(Commande!$M$2:$M$700,Commande!$E$2:$E$700,Facture!B469,Commande!$F$2:$F$700,Facture!E469))</f>
        <v/>
      </c>
      <c r="G469" s="41" t="str">
        <f t="shared" si="44"/>
        <v/>
      </c>
      <c r="H469" s="40" t="str">
        <f t="shared" si="45"/>
        <v/>
      </c>
      <c r="K469" s="35" t="str">
        <f t="shared" si="48"/>
        <v/>
      </c>
    </row>
    <row r="470" spans="1:11" x14ac:dyDescent="0.25">
      <c r="A470" s="40" t="str">
        <f t="shared" si="46"/>
        <v/>
      </c>
      <c r="C470" s="41" t="str">
        <f t="shared" si="43"/>
        <v/>
      </c>
      <c r="E470" s="40" t="str">
        <f t="shared" si="47"/>
        <v/>
      </c>
      <c r="F470" s="41" t="str">
        <f>IF(B470="","",SUMIFS(Commande!$M$2:$M$700,Commande!$E$2:$E$700,Facture!B470,Commande!$F$2:$F$700,Facture!E470))</f>
        <v/>
      </c>
      <c r="G470" s="41" t="str">
        <f t="shared" si="44"/>
        <v/>
      </c>
      <c r="H470" s="40" t="str">
        <f t="shared" si="45"/>
        <v/>
      </c>
      <c r="K470" s="35" t="str">
        <f t="shared" si="48"/>
        <v/>
      </c>
    </row>
    <row r="471" spans="1:11" x14ac:dyDescent="0.25">
      <c r="A471" s="40" t="str">
        <f t="shared" si="46"/>
        <v/>
      </c>
      <c r="C471" s="41" t="str">
        <f t="shared" si="43"/>
        <v/>
      </c>
      <c r="E471" s="40" t="str">
        <f t="shared" si="47"/>
        <v/>
      </c>
      <c r="F471" s="41" t="str">
        <f>IF(B471="","",SUMIFS(Commande!$M$2:$M$700,Commande!$E$2:$E$700,Facture!B471,Commande!$F$2:$F$700,Facture!E471))</f>
        <v/>
      </c>
      <c r="G471" s="41" t="str">
        <f t="shared" si="44"/>
        <v/>
      </c>
      <c r="H471" s="40" t="str">
        <f t="shared" si="45"/>
        <v/>
      </c>
      <c r="K471" s="35" t="str">
        <f t="shared" si="48"/>
        <v/>
      </c>
    </row>
    <row r="472" spans="1:11" x14ac:dyDescent="0.25">
      <c r="A472" s="40" t="str">
        <f t="shared" si="46"/>
        <v/>
      </c>
      <c r="C472" s="41" t="str">
        <f t="shared" si="43"/>
        <v/>
      </c>
      <c r="E472" s="40" t="str">
        <f t="shared" si="47"/>
        <v/>
      </c>
      <c r="F472" s="41" t="str">
        <f>IF(B472="","",SUMIFS(Commande!$M$2:$M$700,Commande!$E$2:$E$700,Facture!B472,Commande!$F$2:$F$700,Facture!E472))</f>
        <v/>
      </c>
      <c r="G472" s="41" t="str">
        <f t="shared" si="44"/>
        <v/>
      </c>
      <c r="H472" s="40" t="str">
        <f t="shared" si="45"/>
        <v/>
      </c>
      <c r="K472" s="35" t="str">
        <f t="shared" si="48"/>
        <v/>
      </c>
    </row>
    <row r="473" spans="1:11" x14ac:dyDescent="0.25">
      <c r="A473" s="40" t="str">
        <f t="shared" si="46"/>
        <v/>
      </c>
      <c r="C473" s="41" t="str">
        <f t="shared" si="43"/>
        <v/>
      </c>
      <c r="E473" s="40" t="str">
        <f t="shared" si="47"/>
        <v/>
      </c>
      <c r="F473" s="41" t="str">
        <f>IF(B473="","",SUMIFS(Commande!$M$2:$M$700,Commande!$E$2:$E$700,Facture!B473,Commande!$F$2:$F$700,Facture!E473))</f>
        <v/>
      </c>
      <c r="G473" s="41" t="str">
        <f t="shared" si="44"/>
        <v/>
      </c>
      <c r="H473" s="40" t="str">
        <f t="shared" si="45"/>
        <v/>
      </c>
      <c r="K473" s="35" t="str">
        <f t="shared" si="48"/>
        <v/>
      </c>
    </row>
    <row r="474" spans="1:11" x14ac:dyDescent="0.25">
      <c r="A474" s="40" t="str">
        <f t="shared" si="46"/>
        <v/>
      </c>
      <c r="C474" s="41" t="str">
        <f t="shared" si="43"/>
        <v/>
      </c>
      <c r="E474" s="40" t="str">
        <f t="shared" si="47"/>
        <v/>
      </c>
      <c r="F474" s="41" t="str">
        <f>IF(B474="","",SUMIFS(Commande!$M$2:$M$700,Commande!$E$2:$E$700,Facture!B474,Commande!$F$2:$F$700,Facture!E474))</f>
        <v/>
      </c>
      <c r="G474" s="41" t="str">
        <f t="shared" si="44"/>
        <v/>
      </c>
      <c r="H474" s="40" t="str">
        <f t="shared" si="45"/>
        <v/>
      </c>
      <c r="K474" s="35" t="str">
        <f t="shared" si="48"/>
        <v/>
      </c>
    </row>
    <row r="475" spans="1:11" x14ac:dyDescent="0.25">
      <c r="A475" s="40" t="str">
        <f t="shared" si="46"/>
        <v/>
      </c>
      <c r="C475" s="41" t="str">
        <f t="shared" si="43"/>
        <v/>
      </c>
      <c r="E475" s="40" t="str">
        <f t="shared" si="47"/>
        <v/>
      </c>
      <c r="F475" s="41" t="str">
        <f>IF(B475="","",SUMIFS(Commande!$M$2:$M$700,Commande!$E$2:$E$700,Facture!B475,Commande!$F$2:$F$700,Facture!E475))</f>
        <v/>
      </c>
      <c r="G475" s="41" t="str">
        <f t="shared" si="44"/>
        <v/>
      </c>
      <c r="H475" s="40" t="str">
        <f t="shared" si="45"/>
        <v/>
      </c>
      <c r="K475" s="35" t="str">
        <f t="shared" si="48"/>
        <v/>
      </c>
    </row>
    <row r="476" spans="1:11" x14ac:dyDescent="0.25">
      <c r="A476" s="40" t="str">
        <f t="shared" si="46"/>
        <v/>
      </c>
      <c r="C476" s="41" t="str">
        <f t="shared" si="43"/>
        <v/>
      </c>
      <c r="E476" s="40" t="str">
        <f t="shared" si="47"/>
        <v/>
      </c>
      <c r="F476" s="41" t="str">
        <f>IF(B476="","",SUMIFS(Commande!$M$2:$M$700,Commande!$E$2:$E$700,Facture!B476,Commande!$F$2:$F$700,Facture!E476))</f>
        <v/>
      </c>
      <c r="G476" s="41" t="str">
        <f t="shared" si="44"/>
        <v/>
      </c>
      <c r="H476" s="40" t="str">
        <f t="shared" si="45"/>
        <v/>
      </c>
      <c r="K476" s="35" t="str">
        <f t="shared" si="48"/>
        <v/>
      </c>
    </row>
    <row r="477" spans="1:11" x14ac:dyDescent="0.25">
      <c r="A477" s="40" t="str">
        <f t="shared" si="46"/>
        <v/>
      </c>
      <c r="C477" s="41" t="str">
        <f t="shared" si="43"/>
        <v/>
      </c>
      <c r="E477" s="40" t="str">
        <f t="shared" si="47"/>
        <v/>
      </c>
      <c r="F477" s="41" t="str">
        <f>IF(B477="","",SUMIFS(Commande!$M$2:$M$700,Commande!$E$2:$E$700,Facture!B477,Commande!$F$2:$F$700,Facture!E477))</f>
        <v/>
      </c>
      <c r="G477" s="41" t="str">
        <f t="shared" si="44"/>
        <v/>
      </c>
      <c r="H477" s="40" t="str">
        <f t="shared" si="45"/>
        <v/>
      </c>
      <c r="K477" s="35" t="str">
        <f t="shared" si="48"/>
        <v/>
      </c>
    </row>
    <row r="478" spans="1:11" x14ac:dyDescent="0.25">
      <c r="A478" s="40" t="str">
        <f t="shared" si="46"/>
        <v/>
      </c>
      <c r="C478" s="41" t="str">
        <f t="shared" si="43"/>
        <v/>
      </c>
      <c r="E478" s="40" t="str">
        <f t="shared" si="47"/>
        <v/>
      </c>
      <c r="F478" s="41" t="str">
        <f>IF(B478="","",SUMIFS(Commande!$M$2:$M$700,Commande!$E$2:$E$700,Facture!B478,Commande!$F$2:$F$700,Facture!E478))</f>
        <v/>
      </c>
      <c r="G478" s="41" t="str">
        <f t="shared" si="44"/>
        <v/>
      </c>
      <c r="H478" s="40" t="str">
        <f t="shared" si="45"/>
        <v/>
      </c>
      <c r="K478" s="35" t="str">
        <f t="shared" si="48"/>
        <v/>
      </c>
    </row>
    <row r="479" spans="1:11" x14ac:dyDescent="0.25">
      <c r="A479" s="40" t="str">
        <f t="shared" si="46"/>
        <v/>
      </c>
      <c r="C479" s="41" t="str">
        <f t="shared" si="43"/>
        <v/>
      </c>
      <c r="E479" s="40" t="str">
        <f t="shared" si="47"/>
        <v/>
      </c>
      <c r="F479" s="41" t="str">
        <f>IF(B479="","",SUMIFS(Commande!$M$2:$M$700,Commande!$E$2:$E$700,Facture!B479,Commande!$F$2:$F$700,Facture!E479))</f>
        <v/>
      </c>
      <c r="G479" s="41" t="str">
        <f t="shared" si="44"/>
        <v/>
      </c>
      <c r="H479" s="40" t="str">
        <f t="shared" si="45"/>
        <v/>
      </c>
      <c r="K479" s="35" t="str">
        <f t="shared" si="48"/>
        <v/>
      </c>
    </row>
    <row r="480" spans="1:11" x14ac:dyDescent="0.25">
      <c r="A480" s="40" t="str">
        <f t="shared" si="46"/>
        <v/>
      </c>
      <c r="C480" s="41" t="str">
        <f t="shared" si="43"/>
        <v/>
      </c>
      <c r="E480" s="40" t="str">
        <f t="shared" si="47"/>
        <v/>
      </c>
      <c r="F480" s="41" t="str">
        <f>IF(B480="","",SUMIFS(Commande!$M$2:$M$700,Commande!$E$2:$E$700,Facture!B480,Commande!$F$2:$F$700,Facture!E480))</f>
        <v/>
      </c>
      <c r="G480" s="41" t="str">
        <f t="shared" si="44"/>
        <v/>
      </c>
      <c r="H480" s="40" t="str">
        <f t="shared" si="45"/>
        <v/>
      </c>
      <c r="K480" s="35" t="str">
        <f t="shared" si="48"/>
        <v/>
      </c>
    </row>
    <row r="481" spans="1:11" x14ac:dyDescent="0.25">
      <c r="A481" s="40" t="str">
        <f t="shared" si="46"/>
        <v/>
      </c>
      <c r="C481" s="41" t="str">
        <f t="shared" si="43"/>
        <v/>
      </c>
      <c r="E481" s="40" t="str">
        <f t="shared" si="47"/>
        <v/>
      </c>
      <c r="F481" s="41" t="str">
        <f>IF(B481="","",SUMIFS(Commande!$M$2:$M$700,Commande!$E$2:$E$700,Facture!B481,Commande!$F$2:$F$700,Facture!E481))</f>
        <v/>
      </c>
      <c r="G481" s="41" t="str">
        <f t="shared" si="44"/>
        <v/>
      </c>
      <c r="H481" s="40" t="str">
        <f t="shared" si="45"/>
        <v/>
      </c>
      <c r="K481" s="35" t="str">
        <f t="shared" si="48"/>
        <v/>
      </c>
    </row>
    <row r="482" spans="1:11" x14ac:dyDescent="0.25">
      <c r="A482" s="40" t="str">
        <f t="shared" si="46"/>
        <v/>
      </c>
      <c r="C482" s="41" t="str">
        <f t="shared" si="43"/>
        <v/>
      </c>
      <c r="E482" s="40" t="str">
        <f t="shared" si="47"/>
        <v/>
      </c>
      <c r="F482" s="41" t="str">
        <f>IF(B482="","",SUMIFS(Commande!$M$2:$M$700,Commande!$E$2:$E$700,Facture!B482,Commande!$F$2:$F$700,Facture!E482))</f>
        <v/>
      </c>
      <c r="G482" s="41" t="str">
        <f t="shared" si="44"/>
        <v/>
      </c>
      <c r="H482" s="40" t="str">
        <f t="shared" si="45"/>
        <v/>
      </c>
      <c r="K482" s="35" t="str">
        <f t="shared" si="48"/>
        <v/>
      </c>
    </row>
    <row r="483" spans="1:11" x14ac:dyDescent="0.25">
      <c r="A483" s="40" t="str">
        <f t="shared" si="46"/>
        <v/>
      </c>
      <c r="C483" s="41" t="str">
        <f t="shared" si="43"/>
        <v/>
      </c>
      <c r="E483" s="40" t="str">
        <f t="shared" si="47"/>
        <v/>
      </c>
      <c r="F483" s="41" t="str">
        <f>IF(B483="","",SUMIFS(Commande!$M$2:$M$700,Commande!$E$2:$E$700,Facture!B483,Commande!$F$2:$F$700,Facture!E483))</f>
        <v/>
      </c>
      <c r="G483" s="41" t="str">
        <f t="shared" si="44"/>
        <v/>
      </c>
      <c r="H483" s="40" t="str">
        <f t="shared" si="45"/>
        <v/>
      </c>
      <c r="K483" s="35" t="str">
        <f t="shared" si="48"/>
        <v/>
      </c>
    </row>
    <row r="484" spans="1:11" x14ac:dyDescent="0.25">
      <c r="A484" s="40" t="str">
        <f t="shared" si="46"/>
        <v/>
      </c>
      <c r="C484" s="41" t="str">
        <f t="shared" si="43"/>
        <v/>
      </c>
      <c r="E484" s="40" t="str">
        <f t="shared" si="47"/>
        <v/>
      </c>
      <c r="F484" s="41" t="str">
        <f>IF(B484="","",SUMIFS(Commande!$M$2:$M$700,Commande!$E$2:$E$700,Facture!B484,Commande!$F$2:$F$700,Facture!E484))</f>
        <v/>
      </c>
      <c r="G484" s="41" t="str">
        <f t="shared" si="44"/>
        <v/>
      </c>
      <c r="H484" s="40" t="str">
        <f t="shared" si="45"/>
        <v/>
      </c>
      <c r="K484" s="35" t="str">
        <f t="shared" si="48"/>
        <v/>
      </c>
    </row>
    <row r="485" spans="1:11" x14ac:dyDescent="0.25">
      <c r="A485" s="40" t="str">
        <f t="shared" si="46"/>
        <v/>
      </c>
      <c r="C485" s="41" t="str">
        <f t="shared" si="43"/>
        <v/>
      </c>
      <c r="E485" s="40" t="str">
        <f t="shared" si="47"/>
        <v/>
      </c>
      <c r="F485" s="41" t="str">
        <f>IF(B485="","",SUMIFS(Commande!$M$2:$M$700,Commande!$E$2:$E$700,Facture!B485,Commande!$F$2:$F$700,Facture!E485))</f>
        <v/>
      </c>
      <c r="G485" s="41" t="str">
        <f t="shared" si="44"/>
        <v/>
      </c>
      <c r="H485" s="40" t="str">
        <f t="shared" si="45"/>
        <v/>
      </c>
      <c r="K485" s="35" t="str">
        <f t="shared" si="48"/>
        <v/>
      </c>
    </row>
    <row r="486" spans="1:11" x14ac:dyDescent="0.25">
      <c r="A486" s="40" t="str">
        <f t="shared" si="46"/>
        <v/>
      </c>
      <c r="C486" s="41" t="str">
        <f t="shared" si="43"/>
        <v/>
      </c>
      <c r="E486" s="40" t="str">
        <f t="shared" si="47"/>
        <v/>
      </c>
      <c r="F486" s="41" t="str">
        <f>IF(B486="","",SUMIFS(Commande!$M$2:$M$700,Commande!$E$2:$E$700,Facture!B486,Commande!$F$2:$F$700,Facture!E486))</f>
        <v/>
      </c>
      <c r="G486" s="41" t="str">
        <f t="shared" si="44"/>
        <v/>
      </c>
      <c r="H486" s="40" t="str">
        <f t="shared" si="45"/>
        <v/>
      </c>
      <c r="K486" s="35" t="str">
        <f t="shared" si="48"/>
        <v/>
      </c>
    </row>
    <row r="487" spans="1:11" x14ac:dyDescent="0.25">
      <c r="A487" s="40" t="str">
        <f t="shared" si="46"/>
        <v/>
      </c>
      <c r="C487" s="41" t="str">
        <f t="shared" si="43"/>
        <v/>
      </c>
      <c r="E487" s="40" t="str">
        <f t="shared" si="47"/>
        <v/>
      </c>
      <c r="F487" s="41" t="str">
        <f>IF(B487="","",SUMIFS(Commande!$M$2:$M$700,Commande!$E$2:$E$700,Facture!B487,Commande!$F$2:$F$700,Facture!E487))</f>
        <v/>
      </c>
      <c r="G487" s="41" t="str">
        <f t="shared" si="44"/>
        <v/>
      </c>
      <c r="H487" s="40" t="str">
        <f t="shared" si="45"/>
        <v/>
      </c>
      <c r="K487" s="35" t="str">
        <f t="shared" si="48"/>
        <v/>
      </c>
    </row>
    <row r="488" spans="1:11" x14ac:dyDescent="0.25">
      <c r="A488" s="40" t="str">
        <f t="shared" si="46"/>
        <v/>
      </c>
      <c r="C488" s="41" t="str">
        <f t="shared" si="43"/>
        <v/>
      </c>
      <c r="E488" s="40" t="str">
        <f t="shared" si="47"/>
        <v/>
      </c>
      <c r="F488" s="41" t="str">
        <f>IF(B488="","",SUMIFS(Commande!$M$2:$M$700,Commande!$E$2:$E$700,Facture!B488,Commande!$F$2:$F$700,Facture!E488))</f>
        <v/>
      </c>
      <c r="G488" s="41" t="str">
        <f t="shared" si="44"/>
        <v/>
      </c>
      <c r="H488" s="40" t="str">
        <f t="shared" si="45"/>
        <v/>
      </c>
      <c r="K488" s="35" t="str">
        <f t="shared" si="48"/>
        <v/>
      </c>
    </row>
    <row r="489" spans="1:11" x14ac:dyDescent="0.25">
      <c r="A489" s="40" t="str">
        <f t="shared" si="46"/>
        <v/>
      </c>
      <c r="C489" s="41" t="str">
        <f t="shared" si="43"/>
        <v/>
      </c>
      <c r="E489" s="40" t="str">
        <f t="shared" si="47"/>
        <v/>
      </c>
      <c r="F489" s="41" t="str">
        <f>IF(B489="","",SUMIFS(Commande!$M$2:$M$700,Commande!$E$2:$E$700,Facture!B489,Commande!$F$2:$F$700,Facture!E489))</f>
        <v/>
      </c>
      <c r="G489" s="41" t="str">
        <f t="shared" si="44"/>
        <v/>
      </c>
      <c r="H489" s="40" t="str">
        <f t="shared" si="45"/>
        <v/>
      </c>
      <c r="K489" s="35" t="str">
        <f t="shared" si="48"/>
        <v/>
      </c>
    </row>
    <row r="490" spans="1:11" x14ac:dyDescent="0.25">
      <c r="A490" s="40" t="str">
        <f t="shared" si="46"/>
        <v/>
      </c>
      <c r="C490" s="41" t="str">
        <f t="shared" si="43"/>
        <v/>
      </c>
      <c r="E490" s="40" t="str">
        <f t="shared" si="47"/>
        <v/>
      </c>
      <c r="F490" s="41" t="str">
        <f>IF(B490="","",SUMIFS(Commande!$M$2:$M$700,Commande!$E$2:$E$700,Facture!B490,Commande!$F$2:$F$700,Facture!E490))</f>
        <v/>
      </c>
      <c r="G490" s="41" t="str">
        <f t="shared" si="44"/>
        <v/>
      </c>
      <c r="H490" s="40" t="str">
        <f t="shared" si="45"/>
        <v/>
      </c>
      <c r="K490" s="35" t="str">
        <f t="shared" si="48"/>
        <v/>
      </c>
    </row>
    <row r="491" spans="1:11" x14ac:dyDescent="0.25">
      <c r="A491" s="40" t="str">
        <f t="shared" si="46"/>
        <v/>
      </c>
      <c r="C491" s="41" t="str">
        <f t="shared" si="43"/>
        <v/>
      </c>
      <c r="E491" s="40" t="str">
        <f t="shared" si="47"/>
        <v/>
      </c>
      <c r="F491" s="41" t="str">
        <f>IF(B491="","",SUMIFS(Commande!$M$2:$M$700,Commande!$E$2:$E$700,Facture!B491,Commande!$F$2:$F$700,Facture!E491))</f>
        <v/>
      </c>
      <c r="G491" s="41" t="str">
        <f t="shared" si="44"/>
        <v/>
      </c>
      <c r="H491" s="40" t="str">
        <f t="shared" si="45"/>
        <v/>
      </c>
      <c r="K491" s="35" t="str">
        <f t="shared" si="48"/>
        <v/>
      </c>
    </row>
    <row r="492" spans="1:11" x14ac:dyDescent="0.25">
      <c r="A492" s="40" t="str">
        <f t="shared" si="46"/>
        <v/>
      </c>
      <c r="C492" s="41" t="str">
        <f t="shared" si="43"/>
        <v/>
      </c>
      <c r="E492" s="40" t="str">
        <f t="shared" si="47"/>
        <v/>
      </c>
      <c r="F492" s="41" t="str">
        <f>IF(B492="","",SUMIFS(Commande!$M$2:$M$700,Commande!$E$2:$E$700,Facture!B492,Commande!$F$2:$F$700,Facture!E492))</f>
        <v/>
      </c>
      <c r="G492" s="41" t="str">
        <f t="shared" si="44"/>
        <v/>
      </c>
      <c r="H492" s="40" t="str">
        <f t="shared" si="45"/>
        <v/>
      </c>
      <c r="K492" s="35" t="str">
        <f t="shared" si="48"/>
        <v/>
      </c>
    </row>
    <row r="493" spans="1:11" x14ac:dyDescent="0.25">
      <c r="A493" s="40" t="str">
        <f t="shared" si="46"/>
        <v/>
      </c>
      <c r="C493" s="41" t="str">
        <f t="shared" si="43"/>
        <v/>
      </c>
      <c r="E493" s="40" t="str">
        <f t="shared" si="47"/>
        <v/>
      </c>
      <c r="F493" s="41" t="str">
        <f>IF(B493="","",SUMIFS(Commande!$M$2:$M$700,Commande!$E$2:$E$700,Facture!B493,Commande!$F$2:$F$700,Facture!E493))</f>
        <v/>
      </c>
      <c r="G493" s="41" t="str">
        <f t="shared" si="44"/>
        <v/>
      </c>
      <c r="H493" s="40" t="str">
        <f t="shared" si="45"/>
        <v/>
      </c>
      <c r="K493" s="35" t="str">
        <f t="shared" si="48"/>
        <v/>
      </c>
    </row>
    <row r="494" spans="1:11" x14ac:dyDescent="0.25">
      <c r="A494" s="40" t="str">
        <f t="shared" si="46"/>
        <v/>
      </c>
      <c r="C494" s="41" t="str">
        <f t="shared" si="43"/>
        <v/>
      </c>
      <c r="E494" s="40" t="str">
        <f t="shared" si="47"/>
        <v/>
      </c>
      <c r="F494" s="41" t="str">
        <f>IF(B494="","",SUMIFS(Commande!$M$2:$M$700,Commande!$E$2:$E$700,Facture!B494,Commande!$F$2:$F$700,Facture!E494))</f>
        <v/>
      </c>
      <c r="G494" s="41" t="str">
        <f t="shared" si="44"/>
        <v/>
      </c>
      <c r="H494" s="40" t="str">
        <f t="shared" si="45"/>
        <v/>
      </c>
      <c r="K494" s="35" t="str">
        <f t="shared" si="48"/>
        <v/>
      </c>
    </row>
    <row r="495" spans="1:11" x14ac:dyDescent="0.25">
      <c r="A495" s="40" t="str">
        <f t="shared" si="46"/>
        <v/>
      </c>
      <c r="C495" s="41" t="str">
        <f t="shared" si="43"/>
        <v/>
      </c>
      <c r="E495" s="40" t="str">
        <f t="shared" si="47"/>
        <v/>
      </c>
      <c r="F495" s="41" t="str">
        <f>IF(B495="","",SUMIFS(Commande!$M$2:$M$700,Commande!$E$2:$E$700,Facture!B495,Commande!$F$2:$F$700,Facture!E495))</f>
        <v/>
      </c>
      <c r="G495" s="41" t="str">
        <f t="shared" si="44"/>
        <v/>
      </c>
      <c r="H495" s="40" t="str">
        <f t="shared" si="45"/>
        <v/>
      </c>
      <c r="K495" s="35" t="str">
        <f t="shared" si="48"/>
        <v/>
      </c>
    </row>
    <row r="496" spans="1:11" x14ac:dyDescent="0.25">
      <c r="A496" s="40" t="str">
        <f t="shared" si="46"/>
        <v/>
      </c>
      <c r="C496" s="41" t="str">
        <f t="shared" si="43"/>
        <v/>
      </c>
      <c r="E496" s="40" t="str">
        <f t="shared" si="47"/>
        <v/>
      </c>
      <c r="F496" s="41" t="str">
        <f>IF(B496="","",SUMIFS(Commande!$M$2:$M$700,Commande!$E$2:$E$700,Facture!B496,Commande!$F$2:$F$700,Facture!E496))</f>
        <v/>
      </c>
      <c r="G496" s="41" t="str">
        <f t="shared" si="44"/>
        <v/>
      </c>
      <c r="H496" s="40" t="str">
        <f t="shared" si="45"/>
        <v/>
      </c>
      <c r="K496" s="35" t="str">
        <f t="shared" si="48"/>
        <v/>
      </c>
    </row>
    <row r="497" spans="1:11" x14ac:dyDescent="0.25">
      <c r="A497" s="40" t="str">
        <f t="shared" si="46"/>
        <v/>
      </c>
      <c r="C497" s="41" t="str">
        <f t="shared" si="43"/>
        <v/>
      </c>
      <c r="E497" s="40" t="str">
        <f t="shared" si="47"/>
        <v/>
      </c>
      <c r="F497" s="41" t="str">
        <f>IF(B497="","",SUMIFS(Commande!$M$2:$M$700,Commande!$E$2:$E$700,Facture!B497,Commande!$F$2:$F$700,Facture!E497))</f>
        <v/>
      </c>
      <c r="G497" s="41" t="str">
        <f t="shared" si="44"/>
        <v/>
      </c>
      <c r="H497" s="40" t="str">
        <f t="shared" si="45"/>
        <v/>
      </c>
      <c r="K497" s="35" t="str">
        <f t="shared" si="48"/>
        <v/>
      </c>
    </row>
    <row r="498" spans="1:11" x14ac:dyDescent="0.25">
      <c r="A498" s="40" t="str">
        <f t="shared" si="46"/>
        <v/>
      </c>
      <c r="C498" s="41" t="str">
        <f t="shared" si="43"/>
        <v/>
      </c>
      <c r="E498" s="40" t="str">
        <f t="shared" si="47"/>
        <v/>
      </c>
      <c r="F498" s="41" t="str">
        <f>IF(B498="","",SUMIFS(Commande!$M$2:$M$700,Commande!$E$2:$E$700,Facture!B498,Commande!$F$2:$F$700,Facture!E498))</f>
        <v/>
      </c>
      <c r="G498" s="41" t="str">
        <f t="shared" si="44"/>
        <v/>
      </c>
      <c r="H498" s="40" t="str">
        <f t="shared" si="45"/>
        <v/>
      </c>
      <c r="K498" s="35" t="str">
        <f t="shared" si="48"/>
        <v/>
      </c>
    </row>
    <row r="499" spans="1:11" x14ac:dyDescent="0.25">
      <c r="A499" s="40" t="str">
        <f t="shared" si="46"/>
        <v/>
      </c>
      <c r="C499" s="41" t="str">
        <f t="shared" si="43"/>
        <v/>
      </c>
      <c r="E499" s="40" t="str">
        <f t="shared" si="47"/>
        <v/>
      </c>
      <c r="F499" s="41" t="str">
        <f>IF(B499="","",SUMIFS(Commande!$M$2:$M$700,Commande!$E$2:$E$700,Facture!B499,Commande!$F$2:$F$700,Facture!E499))</f>
        <v/>
      </c>
      <c r="G499" s="41" t="str">
        <f t="shared" si="44"/>
        <v/>
      </c>
      <c r="H499" s="40" t="str">
        <f t="shared" si="45"/>
        <v/>
      </c>
      <c r="K499" s="35" t="str">
        <f t="shared" si="48"/>
        <v/>
      </c>
    </row>
    <row r="500" spans="1:11" x14ac:dyDescent="0.25">
      <c r="A500" s="40" t="str">
        <f t="shared" si="46"/>
        <v/>
      </c>
      <c r="C500" s="41" t="str">
        <f t="shared" si="43"/>
        <v/>
      </c>
      <c r="E500" s="40" t="str">
        <f t="shared" si="47"/>
        <v/>
      </c>
      <c r="F500" s="41" t="str">
        <f>IF(B500="","",SUMIFS(Commande!$M$2:$M$700,Commande!$E$2:$E$700,Facture!B500,Commande!$F$2:$F$700,Facture!E500))</f>
        <v/>
      </c>
      <c r="G500" s="41" t="str">
        <f t="shared" si="44"/>
        <v/>
      </c>
      <c r="H500" s="40" t="str">
        <f t="shared" si="45"/>
        <v/>
      </c>
      <c r="K500" s="35" t="str">
        <f t="shared" si="48"/>
        <v/>
      </c>
    </row>
    <row r="501" spans="1:11" x14ac:dyDescent="0.25">
      <c r="A501" s="40" t="str">
        <f t="shared" si="46"/>
        <v/>
      </c>
      <c r="C501" s="41" t="str">
        <f t="shared" si="43"/>
        <v/>
      </c>
      <c r="E501" s="40" t="str">
        <f t="shared" si="47"/>
        <v/>
      </c>
      <c r="F501" s="41" t="str">
        <f>IF(B501="","",SUMIFS(Commande!$M$2:$M$700,Commande!$E$2:$E$700,Facture!B501,Commande!$F$2:$F$700,Facture!E501))</f>
        <v/>
      </c>
      <c r="G501" s="41" t="str">
        <f t="shared" si="44"/>
        <v/>
      </c>
      <c r="H501" s="40" t="str">
        <f t="shared" si="45"/>
        <v/>
      </c>
      <c r="K501" s="35" t="str">
        <f t="shared" si="48"/>
        <v/>
      </c>
    </row>
    <row r="502" spans="1:11" x14ac:dyDescent="0.25">
      <c r="A502" s="40" t="str">
        <f t="shared" si="46"/>
        <v/>
      </c>
      <c r="C502" s="41" t="str">
        <f t="shared" si="43"/>
        <v/>
      </c>
      <c r="E502" s="40" t="str">
        <f t="shared" si="47"/>
        <v/>
      </c>
      <c r="F502" s="41" t="str">
        <f>IF(B502="","",SUMIFS(Commande!$M$2:$M$700,Commande!$E$2:$E$700,Facture!B502,Commande!$F$2:$F$700,Facture!E502))</f>
        <v/>
      </c>
      <c r="G502" s="41" t="str">
        <f t="shared" si="44"/>
        <v/>
      </c>
      <c r="H502" s="40" t="str">
        <f t="shared" si="45"/>
        <v/>
      </c>
      <c r="K502" s="35" t="str">
        <f t="shared" si="48"/>
        <v/>
      </c>
    </row>
    <row r="503" spans="1:11" x14ac:dyDescent="0.25">
      <c r="A503" s="40" t="str">
        <f t="shared" si="46"/>
        <v/>
      </c>
      <c r="C503" s="41" t="str">
        <f t="shared" si="43"/>
        <v/>
      </c>
      <c r="E503" s="40" t="str">
        <f t="shared" si="47"/>
        <v/>
      </c>
      <c r="F503" s="41" t="str">
        <f>IF(B503="","",SUMIFS(Commande!$M$2:$M$700,Commande!$E$2:$E$700,Facture!B503,Commande!$F$2:$F$700,Facture!E503))</f>
        <v/>
      </c>
      <c r="G503" s="41" t="str">
        <f t="shared" si="44"/>
        <v/>
      </c>
      <c r="H503" s="40" t="str">
        <f t="shared" si="45"/>
        <v/>
      </c>
      <c r="K503" s="35" t="str">
        <f t="shared" si="48"/>
        <v/>
      </c>
    </row>
    <row r="504" spans="1:11" x14ac:dyDescent="0.25">
      <c r="A504" s="40" t="str">
        <f t="shared" si="46"/>
        <v/>
      </c>
      <c r="C504" s="41" t="str">
        <f t="shared" si="43"/>
        <v/>
      </c>
      <c r="E504" s="40" t="str">
        <f t="shared" si="47"/>
        <v/>
      </c>
      <c r="F504" s="41" t="str">
        <f>IF(B504="","",SUMIFS(Commande!$M$2:$M$700,Commande!$E$2:$E$700,Facture!B504,Commande!$F$2:$F$700,Facture!E504))</f>
        <v/>
      </c>
      <c r="G504" s="41" t="str">
        <f t="shared" si="44"/>
        <v/>
      </c>
      <c r="H504" s="40" t="str">
        <f t="shared" si="45"/>
        <v/>
      </c>
      <c r="K504" s="35" t="str">
        <f t="shared" si="48"/>
        <v/>
      </c>
    </row>
    <row r="505" spans="1:11" x14ac:dyDescent="0.25">
      <c r="A505" s="40" t="str">
        <f t="shared" si="46"/>
        <v/>
      </c>
      <c r="C505" s="41" t="str">
        <f t="shared" si="43"/>
        <v/>
      </c>
      <c r="E505" s="40" t="str">
        <f t="shared" si="47"/>
        <v/>
      </c>
      <c r="F505" s="41" t="str">
        <f>IF(B505="","",SUMIFS(Commande!$M$2:$M$700,Commande!$E$2:$E$700,Facture!B505,Commande!$F$2:$F$700,Facture!E505))</f>
        <v/>
      </c>
      <c r="G505" s="41" t="str">
        <f t="shared" si="44"/>
        <v/>
      </c>
      <c r="H505" s="40" t="str">
        <f t="shared" si="45"/>
        <v/>
      </c>
      <c r="K505" s="35" t="str">
        <f t="shared" si="48"/>
        <v/>
      </c>
    </row>
    <row r="506" spans="1:11" x14ac:dyDescent="0.25">
      <c r="A506" s="40" t="str">
        <f t="shared" si="46"/>
        <v/>
      </c>
      <c r="C506" s="41" t="str">
        <f t="shared" si="43"/>
        <v/>
      </c>
      <c r="E506" s="40" t="str">
        <f t="shared" si="47"/>
        <v/>
      </c>
      <c r="F506" s="41" t="str">
        <f>IF(B506="","",SUMIFS(Commande!$M$2:$M$700,Commande!$E$2:$E$700,Facture!B506,Commande!$F$2:$F$700,Facture!E506))</f>
        <v/>
      </c>
      <c r="G506" s="41" t="str">
        <f t="shared" si="44"/>
        <v/>
      </c>
      <c r="H506" s="40" t="str">
        <f t="shared" si="45"/>
        <v/>
      </c>
      <c r="K506" s="35" t="str">
        <f t="shared" si="48"/>
        <v/>
      </c>
    </row>
    <row r="507" spans="1:11" x14ac:dyDescent="0.25">
      <c r="A507" s="40" t="str">
        <f t="shared" si="46"/>
        <v/>
      </c>
      <c r="C507" s="41" t="str">
        <f t="shared" si="43"/>
        <v/>
      </c>
      <c r="E507" s="40" t="str">
        <f t="shared" si="47"/>
        <v/>
      </c>
      <c r="F507" s="41" t="str">
        <f>IF(B507="","",SUMIFS(Commande!$M$2:$M$700,Commande!$E$2:$E$700,Facture!B507,Commande!$F$2:$F$700,Facture!E507))</f>
        <v/>
      </c>
      <c r="G507" s="41" t="str">
        <f t="shared" si="44"/>
        <v/>
      </c>
      <c r="H507" s="40" t="str">
        <f t="shared" si="45"/>
        <v/>
      </c>
      <c r="K507" s="35" t="str">
        <f t="shared" si="48"/>
        <v/>
      </c>
    </row>
    <row r="508" spans="1:11" x14ac:dyDescent="0.25">
      <c r="A508" s="40" t="str">
        <f t="shared" si="46"/>
        <v/>
      </c>
      <c r="C508" s="41" t="str">
        <f t="shared" si="43"/>
        <v/>
      </c>
      <c r="E508" s="40" t="str">
        <f t="shared" si="47"/>
        <v/>
      </c>
      <c r="F508" s="41" t="str">
        <f>IF(B508="","",SUMIFS(Commande!$M$2:$M$700,Commande!$E$2:$E$700,Facture!B508,Commande!$F$2:$F$700,Facture!E508))</f>
        <v/>
      </c>
      <c r="G508" s="41" t="str">
        <f t="shared" si="44"/>
        <v/>
      </c>
      <c r="H508" s="40" t="str">
        <f t="shared" si="45"/>
        <v/>
      </c>
      <c r="K508" s="35" t="str">
        <f t="shared" si="48"/>
        <v/>
      </c>
    </row>
    <row r="509" spans="1:11" x14ac:dyDescent="0.25">
      <c r="A509" s="40" t="str">
        <f t="shared" si="46"/>
        <v/>
      </c>
      <c r="C509" s="41" t="str">
        <f t="shared" si="43"/>
        <v/>
      </c>
      <c r="E509" s="40" t="str">
        <f t="shared" si="47"/>
        <v/>
      </c>
      <c r="F509" s="41" t="str">
        <f>IF(B509="","",SUMIFS(Commande!$M$2:$M$700,Commande!$E$2:$E$700,Facture!B509,Commande!$F$2:$F$700,Facture!E509))</f>
        <v/>
      </c>
      <c r="G509" s="41" t="str">
        <f t="shared" si="44"/>
        <v/>
      </c>
      <c r="H509" s="40" t="str">
        <f t="shared" si="45"/>
        <v/>
      </c>
      <c r="K509" s="35" t="str">
        <f t="shared" si="48"/>
        <v/>
      </c>
    </row>
    <row r="510" spans="1:11" x14ac:dyDescent="0.25">
      <c r="A510" s="40" t="str">
        <f t="shared" si="46"/>
        <v/>
      </c>
      <c r="C510" s="41" t="str">
        <f t="shared" si="43"/>
        <v/>
      </c>
      <c r="E510" s="40" t="str">
        <f t="shared" si="47"/>
        <v/>
      </c>
      <c r="F510" s="41" t="str">
        <f>IF(B510="","",SUMIFS(Commande!$M$2:$M$700,Commande!$E$2:$E$700,Facture!B510,Commande!$F$2:$F$700,Facture!E510))</f>
        <v/>
      </c>
      <c r="G510" s="41" t="str">
        <f t="shared" si="44"/>
        <v/>
      </c>
      <c r="H510" s="40" t="str">
        <f t="shared" si="45"/>
        <v/>
      </c>
      <c r="K510" s="35" t="str">
        <f t="shared" si="48"/>
        <v/>
      </c>
    </row>
    <row r="511" spans="1:11" x14ac:dyDescent="0.25">
      <c r="A511" s="40" t="str">
        <f t="shared" si="46"/>
        <v/>
      </c>
      <c r="C511" s="41" t="str">
        <f t="shared" si="43"/>
        <v/>
      </c>
      <c r="E511" s="40" t="str">
        <f t="shared" si="47"/>
        <v/>
      </c>
      <c r="F511" s="41" t="str">
        <f>IF(B511="","",SUMIFS(Commande!$M$2:$M$700,Commande!$E$2:$E$700,Facture!B511,Commande!$F$2:$F$700,Facture!E511))</f>
        <v/>
      </c>
      <c r="G511" s="41" t="str">
        <f t="shared" si="44"/>
        <v/>
      </c>
      <c r="H511" s="40" t="str">
        <f t="shared" si="45"/>
        <v/>
      </c>
      <c r="K511" s="35" t="str">
        <f t="shared" si="48"/>
        <v/>
      </c>
    </row>
    <row r="512" spans="1:11" x14ac:dyDescent="0.25">
      <c r="A512" s="40" t="str">
        <f t="shared" si="46"/>
        <v/>
      </c>
      <c r="C512" s="41" t="str">
        <f t="shared" si="43"/>
        <v/>
      </c>
      <c r="E512" s="40" t="str">
        <f t="shared" si="47"/>
        <v/>
      </c>
      <c r="F512" s="41" t="str">
        <f>IF(B512="","",SUMIFS(Commande!$M$2:$M$700,Commande!$E$2:$E$700,Facture!B512,Commande!$F$2:$F$700,Facture!E512))</f>
        <v/>
      </c>
      <c r="G512" s="41" t="str">
        <f t="shared" si="44"/>
        <v/>
      </c>
      <c r="H512" s="40" t="str">
        <f t="shared" si="45"/>
        <v/>
      </c>
      <c r="K512" s="35" t="str">
        <f t="shared" si="48"/>
        <v/>
      </c>
    </row>
    <row r="513" spans="1:11" x14ac:dyDescent="0.25">
      <c r="A513" s="40" t="str">
        <f t="shared" si="46"/>
        <v/>
      </c>
      <c r="C513" s="41" t="str">
        <f t="shared" si="43"/>
        <v/>
      </c>
      <c r="E513" s="40" t="str">
        <f t="shared" si="47"/>
        <v/>
      </c>
      <c r="F513" s="41" t="str">
        <f>IF(B513="","",SUMIFS(Commande!$M$2:$M$700,Commande!$E$2:$E$700,Facture!B513,Commande!$F$2:$F$700,Facture!E513))</f>
        <v/>
      </c>
      <c r="G513" s="41" t="str">
        <f t="shared" si="44"/>
        <v/>
      </c>
      <c r="H513" s="40" t="str">
        <f t="shared" si="45"/>
        <v/>
      </c>
      <c r="K513" s="35" t="str">
        <f t="shared" si="48"/>
        <v/>
      </c>
    </row>
    <row r="514" spans="1:11" x14ac:dyDescent="0.25">
      <c r="A514" s="40" t="str">
        <f t="shared" si="46"/>
        <v/>
      </c>
      <c r="C514" s="41" t="str">
        <f t="shared" si="43"/>
        <v/>
      </c>
      <c r="E514" s="40" t="str">
        <f t="shared" si="47"/>
        <v/>
      </c>
      <c r="F514" s="41" t="str">
        <f>IF(B514="","",SUMIFS(Commande!$M$2:$M$700,Commande!$E$2:$E$700,Facture!B514,Commande!$F$2:$F$700,Facture!E514))</f>
        <v/>
      </c>
      <c r="G514" s="41" t="str">
        <f t="shared" si="44"/>
        <v/>
      </c>
      <c r="H514" s="40" t="str">
        <f t="shared" si="45"/>
        <v/>
      </c>
      <c r="K514" s="35" t="str">
        <f t="shared" si="48"/>
        <v/>
      </c>
    </row>
    <row r="515" spans="1:11" x14ac:dyDescent="0.25">
      <c r="A515" s="40" t="str">
        <f t="shared" si="46"/>
        <v/>
      </c>
      <c r="C515" s="41" t="str">
        <f t="shared" si="43"/>
        <v/>
      </c>
      <c r="E515" s="40" t="str">
        <f t="shared" si="47"/>
        <v/>
      </c>
      <c r="F515" s="41" t="str">
        <f>IF(B515="","",SUMIFS(Commande!$M$2:$M$700,Commande!$E$2:$E$700,Facture!B515,Commande!$F$2:$F$700,Facture!E515))</f>
        <v/>
      </c>
      <c r="G515" s="41" t="str">
        <f t="shared" si="44"/>
        <v/>
      </c>
      <c r="H515" s="40" t="str">
        <f t="shared" si="45"/>
        <v/>
      </c>
      <c r="K515" s="35" t="str">
        <f t="shared" si="48"/>
        <v/>
      </c>
    </row>
    <row r="516" spans="1:11" x14ac:dyDescent="0.25">
      <c r="A516" s="40" t="str">
        <f t="shared" si="46"/>
        <v/>
      </c>
      <c r="C516" s="41" t="str">
        <f t="shared" ref="C516:C579" si="49">IF(D516="","",VALUE(D516))</f>
        <v/>
      </c>
      <c r="E516" s="40" t="str">
        <f t="shared" si="47"/>
        <v/>
      </c>
      <c r="F516" s="41" t="str">
        <f>IF(B516="","",SUMIFS(Commande!$M$2:$M$700,Commande!$E$2:$E$700,Facture!B516,Commande!$F$2:$F$700,Facture!E516))</f>
        <v/>
      </c>
      <c r="G516" s="41" t="str">
        <f t="shared" ref="G516:G579" si="50">IF(B516="","",C516-F516)</f>
        <v/>
      </c>
      <c r="H516" s="40" t="str">
        <f t="shared" ref="H516:H579" si="51">IF(B516="","",IF(C516=D516,"oui","non"))</f>
        <v/>
      </c>
      <c r="K516" s="35" t="str">
        <f t="shared" si="48"/>
        <v/>
      </c>
    </row>
    <row r="517" spans="1:11" x14ac:dyDescent="0.25">
      <c r="A517" s="40" t="str">
        <f t="shared" ref="A517:A580" si="52">IF(B517&gt;"",A516+1,"")</f>
        <v/>
      </c>
      <c r="C517" s="41" t="str">
        <f t="shared" si="49"/>
        <v/>
      </c>
      <c r="E517" s="40" t="str">
        <f t="shared" ref="E517:E580" si="53">LEFT(B517,3)&amp;A517</f>
        <v/>
      </c>
      <c r="F517" s="41" t="str">
        <f>IF(B517="","",SUMIFS(Commande!$M$2:$M$700,Commande!$E$2:$E$700,Facture!B517,Commande!$F$2:$F$700,Facture!E517))</f>
        <v/>
      </c>
      <c r="G517" s="41" t="str">
        <f t="shared" si="50"/>
        <v/>
      </c>
      <c r="H517" s="40" t="str">
        <f t="shared" si="51"/>
        <v/>
      </c>
      <c r="K517" s="35" t="str">
        <f t="shared" si="48"/>
        <v/>
      </c>
    </row>
    <row r="518" spans="1:11" x14ac:dyDescent="0.25">
      <c r="A518" s="40" t="str">
        <f t="shared" si="52"/>
        <v/>
      </c>
      <c r="C518" s="41" t="str">
        <f t="shared" si="49"/>
        <v/>
      </c>
      <c r="E518" s="40" t="str">
        <f t="shared" si="53"/>
        <v/>
      </c>
      <c r="F518" s="41" t="str">
        <f>IF(B518="","",SUMIFS(Commande!$M$2:$M$700,Commande!$E$2:$E$700,Facture!B518,Commande!$F$2:$F$700,Facture!E518))</f>
        <v/>
      </c>
      <c r="G518" s="41" t="str">
        <f t="shared" si="50"/>
        <v/>
      </c>
      <c r="H518" s="40" t="str">
        <f t="shared" si="51"/>
        <v/>
      </c>
      <c r="K518" s="35" t="str">
        <f t="shared" si="48"/>
        <v/>
      </c>
    </row>
    <row r="519" spans="1:11" x14ac:dyDescent="0.25">
      <c r="A519" s="40" t="str">
        <f t="shared" si="52"/>
        <v/>
      </c>
      <c r="C519" s="41" t="str">
        <f t="shared" si="49"/>
        <v/>
      </c>
      <c r="E519" s="40" t="str">
        <f t="shared" si="53"/>
        <v/>
      </c>
      <c r="F519" s="41" t="str">
        <f>IF(B519="","",SUMIFS(Commande!$M$2:$M$700,Commande!$E$2:$E$700,Facture!B519,Commande!$F$2:$F$700,Facture!E519))</f>
        <v/>
      </c>
      <c r="G519" s="41" t="str">
        <f t="shared" si="50"/>
        <v/>
      </c>
      <c r="H519" s="40" t="str">
        <f t="shared" si="51"/>
        <v/>
      </c>
      <c r="K519" s="35" t="str">
        <f t="shared" ref="K519:K582" si="54">L519&amp;O519</f>
        <v/>
      </c>
    </row>
    <row r="520" spans="1:11" x14ac:dyDescent="0.25">
      <c r="A520" s="40" t="str">
        <f t="shared" si="52"/>
        <v/>
      </c>
      <c r="C520" s="41" t="str">
        <f t="shared" si="49"/>
        <v/>
      </c>
      <c r="E520" s="40" t="str">
        <f t="shared" si="53"/>
        <v/>
      </c>
      <c r="F520" s="41" t="str">
        <f>IF(B520="","",SUMIFS(Commande!$M$2:$M$700,Commande!$E$2:$E$700,Facture!B520,Commande!$F$2:$F$700,Facture!E520))</f>
        <v/>
      </c>
      <c r="G520" s="41" t="str">
        <f t="shared" si="50"/>
        <v/>
      </c>
      <c r="H520" s="40" t="str">
        <f t="shared" si="51"/>
        <v/>
      </c>
      <c r="K520" s="35" t="str">
        <f t="shared" si="54"/>
        <v/>
      </c>
    </row>
    <row r="521" spans="1:11" x14ac:dyDescent="0.25">
      <c r="A521" s="40" t="str">
        <f t="shared" si="52"/>
        <v/>
      </c>
      <c r="C521" s="41" t="str">
        <f t="shared" si="49"/>
        <v/>
      </c>
      <c r="E521" s="40" t="str">
        <f t="shared" si="53"/>
        <v/>
      </c>
      <c r="F521" s="41" t="str">
        <f>IF(B521="","",SUMIFS(Commande!$M$2:$M$700,Commande!$E$2:$E$700,Facture!B521,Commande!$F$2:$F$700,Facture!E521))</f>
        <v/>
      </c>
      <c r="G521" s="41" t="str">
        <f t="shared" si="50"/>
        <v/>
      </c>
      <c r="H521" s="40" t="str">
        <f t="shared" si="51"/>
        <v/>
      </c>
      <c r="K521" s="35" t="str">
        <f t="shared" si="54"/>
        <v/>
      </c>
    </row>
    <row r="522" spans="1:11" x14ac:dyDescent="0.25">
      <c r="A522" s="40" t="str">
        <f t="shared" si="52"/>
        <v/>
      </c>
      <c r="C522" s="41" t="str">
        <f t="shared" si="49"/>
        <v/>
      </c>
      <c r="E522" s="40" t="str">
        <f t="shared" si="53"/>
        <v/>
      </c>
      <c r="F522" s="41" t="str">
        <f>IF(B522="","",SUMIFS(Commande!$M$2:$M$700,Commande!$E$2:$E$700,Facture!B522,Commande!$F$2:$F$700,Facture!E522))</f>
        <v/>
      </c>
      <c r="G522" s="41" t="str">
        <f t="shared" si="50"/>
        <v/>
      </c>
      <c r="H522" s="40" t="str">
        <f t="shared" si="51"/>
        <v/>
      </c>
      <c r="K522" s="35" t="str">
        <f t="shared" si="54"/>
        <v/>
      </c>
    </row>
    <row r="523" spans="1:11" x14ac:dyDescent="0.25">
      <c r="A523" s="40" t="str">
        <f t="shared" si="52"/>
        <v/>
      </c>
      <c r="C523" s="41" t="str">
        <f t="shared" si="49"/>
        <v/>
      </c>
      <c r="E523" s="40" t="str">
        <f t="shared" si="53"/>
        <v/>
      </c>
      <c r="F523" s="41" t="str">
        <f>IF(B523="","",SUMIFS(Commande!$M$2:$M$700,Commande!$E$2:$E$700,Facture!B523,Commande!$F$2:$F$700,Facture!E523))</f>
        <v/>
      </c>
      <c r="G523" s="41" t="str">
        <f t="shared" si="50"/>
        <v/>
      </c>
      <c r="H523" s="40" t="str">
        <f t="shared" si="51"/>
        <v/>
      </c>
      <c r="K523" s="35" t="str">
        <f t="shared" si="54"/>
        <v/>
      </c>
    </row>
    <row r="524" spans="1:11" x14ac:dyDescent="0.25">
      <c r="A524" s="40" t="str">
        <f t="shared" si="52"/>
        <v/>
      </c>
      <c r="C524" s="41" t="str">
        <f t="shared" si="49"/>
        <v/>
      </c>
      <c r="E524" s="40" t="str">
        <f t="shared" si="53"/>
        <v/>
      </c>
      <c r="F524" s="41" t="str">
        <f>IF(B524="","",SUMIFS(Commande!$M$2:$M$700,Commande!$E$2:$E$700,Facture!B524,Commande!$F$2:$F$700,Facture!E524))</f>
        <v/>
      </c>
      <c r="G524" s="41" t="str">
        <f t="shared" si="50"/>
        <v/>
      </c>
      <c r="H524" s="40" t="str">
        <f t="shared" si="51"/>
        <v/>
      </c>
      <c r="K524" s="35" t="str">
        <f t="shared" si="54"/>
        <v/>
      </c>
    </row>
    <row r="525" spans="1:11" x14ac:dyDescent="0.25">
      <c r="A525" s="40" t="str">
        <f t="shared" si="52"/>
        <v/>
      </c>
      <c r="C525" s="41" t="str">
        <f t="shared" si="49"/>
        <v/>
      </c>
      <c r="E525" s="40" t="str">
        <f t="shared" si="53"/>
        <v/>
      </c>
      <c r="F525" s="41" t="str">
        <f>IF(B525="","",SUMIFS(Commande!$M$2:$M$700,Commande!$E$2:$E$700,Facture!B525,Commande!$F$2:$F$700,Facture!E525))</f>
        <v/>
      </c>
      <c r="G525" s="41" t="str">
        <f t="shared" si="50"/>
        <v/>
      </c>
      <c r="H525" s="40" t="str">
        <f t="shared" si="51"/>
        <v/>
      </c>
      <c r="K525" s="35" t="str">
        <f t="shared" si="54"/>
        <v/>
      </c>
    </row>
    <row r="526" spans="1:11" x14ac:dyDescent="0.25">
      <c r="A526" s="40" t="str">
        <f t="shared" si="52"/>
        <v/>
      </c>
      <c r="C526" s="41" t="str">
        <f t="shared" si="49"/>
        <v/>
      </c>
      <c r="E526" s="40" t="str">
        <f t="shared" si="53"/>
        <v/>
      </c>
      <c r="F526" s="41" t="str">
        <f>IF(B526="","",SUMIFS(Commande!$M$2:$M$700,Commande!$E$2:$E$700,Facture!B526,Commande!$F$2:$F$700,Facture!E526))</f>
        <v/>
      </c>
      <c r="G526" s="41" t="str">
        <f t="shared" si="50"/>
        <v/>
      </c>
      <c r="H526" s="40" t="str">
        <f t="shared" si="51"/>
        <v/>
      </c>
      <c r="K526" s="35" t="str">
        <f t="shared" si="54"/>
        <v/>
      </c>
    </row>
    <row r="527" spans="1:11" x14ac:dyDescent="0.25">
      <c r="A527" s="40" t="str">
        <f t="shared" si="52"/>
        <v/>
      </c>
      <c r="C527" s="41" t="str">
        <f t="shared" si="49"/>
        <v/>
      </c>
      <c r="E527" s="40" t="str">
        <f t="shared" si="53"/>
        <v/>
      </c>
      <c r="F527" s="41" t="str">
        <f>IF(B527="","",SUMIFS(Commande!$M$2:$M$700,Commande!$E$2:$E$700,Facture!B527,Commande!$F$2:$F$700,Facture!E527))</f>
        <v/>
      </c>
      <c r="G527" s="41" t="str">
        <f t="shared" si="50"/>
        <v/>
      </c>
      <c r="H527" s="40" t="str">
        <f t="shared" si="51"/>
        <v/>
      </c>
      <c r="K527" s="35" t="str">
        <f t="shared" si="54"/>
        <v/>
      </c>
    </row>
    <row r="528" spans="1:11" x14ac:dyDescent="0.25">
      <c r="A528" s="40" t="str">
        <f t="shared" si="52"/>
        <v/>
      </c>
      <c r="C528" s="41" t="str">
        <f t="shared" si="49"/>
        <v/>
      </c>
      <c r="E528" s="40" t="str">
        <f t="shared" si="53"/>
        <v/>
      </c>
      <c r="F528" s="41" t="str">
        <f>IF(B528="","",SUMIFS(Commande!$M$2:$M$700,Commande!$E$2:$E$700,Facture!B528,Commande!$F$2:$F$700,Facture!E528))</f>
        <v/>
      </c>
      <c r="G528" s="41" t="str">
        <f t="shared" si="50"/>
        <v/>
      </c>
      <c r="H528" s="40" t="str">
        <f t="shared" si="51"/>
        <v/>
      </c>
      <c r="K528" s="35" t="str">
        <f t="shared" si="54"/>
        <v/>
      </c>
    </row>
    <row r="529" spans="1:11" x14ac:dyDescent="0.25">
      <c r="A529" s="40" t="str">
        <f t="shared" si="52"/>
        <v/>
      </c>
      <c r="C529" s="41" t="str">
        <f t="shared" si="49"/>
        <v/>
      </c>
      <c r="E529" s="40" t="str">
        <f t="shared" si="53"/>
        <v/>
      </c>
      <c r="F529" s="41" t="str">
        <f>IF(B529="","",SUMIFS(Commande!$M$2:$M$700,Commande!$E$2:$E$700,Facture!B529,Commande!$F$2:$F$700,Facture!E529))</f>
        <v/>
      </c>
      <c r="G529" s="41" t="str">
        <f t="shared" si="50"/>
        <v/>
      </c>
      <c r="H529" s="40" t="str">
        <f t="shared" si="51"/>
        <v/>
      </c>
      <c r="K529" s="35" t="str">
        <f t="shared" si="54"/>
        <v/>
      </c>
    </row>
    <row r="530" spans="1:11" x14ac:dyDescent="0.25">
      <c r="A530" s="40" t="str">
        <f t="shared" si="52"/>
        <v/>
      </c>
      <c r="C530" s="41" t="str">
        <f t="shared" si="49"/>
        <v/>
      </c>
      <c r="E530" s="40" t="str">
        <f t="shared" si="53"/>
        <v/>
      </c>
      <c r="F530" s="41" t="str">
        <f>IF(B530="","",SUMIFS(Commande!$M$2:$M$700,Commande!$E$2:$E$700,Facture!B530,Commande!$F$2:$F$700,Facture!E530))</f>
        <v/>
      </c>
      <c r="G530" s="41" t="str">
        <f t="shared" si="50"/>
        <v/>
      </c>
      <c r="H530" s="40" t="str">
        <f t="shared" si="51"/>
        <v/>
      </c>
      <c r="K530" s="35" t="str">
        <f t="shared" si="54"/>
        <v/>
      </c>
    </row>
    <row r="531" spans="1:11" x14ac:dyDescent="0.25">
      <c r="A531" s="40" t="str">
        <f t="shared" si="52"/>
        <v/>
      </c>
      <c r="C531" s="41" t="str">
        <f t="shared" si="49"/>
        <v/>
      </c>
      <c r="E531" s="40" t="str">
        <f t="shared" si="53"/>
        <v/>
      </c>
      <c r="F531" s="41" t="str">
        <f>IF(B531="","",SUMIFS(Commande!$M$2:$M$700,Commande!$E$2:$E$700,Facture!B531,Commande!$F$2:$F$700,Facture!E531))</f>
        <v/>
      </c>
      <c r="G531" s="41" t="str">
        <f t="shared" si="50"/>
        <v/>
      </c>
      <c r="H531" s="40" t="str">
        <f t="shared" si="51"/>
        <v/>
      </c>
      <c r="K531" s="35" t="str">
        <f t="shared" si="54"/>
        <v/>
      </c>
    </row>
    <row r="532" spans="1:11" x14ac:dyDescent="0.25">
      <c r="A532" s="40" t="str">
        <f t="shared" si="52"/>
        <v/>
      </c>
      <c r="C532" s="41" t="str">
        <f t="shared" si="49"/>
        <v/>
      </c>
      <c r="E532" s="40" t="str">
        <f t="shared" si="53"/>
        <v/>
      </c>
      <c r="F532" s="41" t="str">
        <f>IF(B532="","",SUMIFS(Commande!$M$2:$M$700,Commande!$E$2:$E$700,Facture!B532,Commande!$F$2:$F$700,Facture!E532))</f>
        <v/>
      </c>
      <c r="G532" s="41" t="str">
        <f t="shared" si="50"/>
        <v/>
      </c>
      <c r="H532" s="40" t="str">
        <f t="shared" si="51"/>
        <v/>
      </c>
      <c r="K532" s="35" t="str">
        <f t="shared" si="54"/>
        <v/>
      </c>
    </row>
    <row r="533" spans="1:11" x14ac:dyDescent="0.25">
      <c r="A533" s="40" t="str">
        <f t="shared" si="52"/>
        <v/>
      </c>
      <c r="C533" s="41" t="str">
        <f t="shared" si="49"/>
        <v/>
      </c>
      <c r="E533" s="40" t="str">
        <f t="shared" si="53"/>
        <v/>
      </c>
      <c r="F533" s="41" t="str">
        <f>IF(B533="","",SUMIFS(Commande!$M$2:$M$700,Commande!$E$2:$E$700,Facture!B533,Commande!$F$2:$F$700,Facture!E533))</f>
        <v/>
      </c>
      <c r="G533" s="41" t="str">
        <f t="shared" si="50"/>
        <v/>
      </c>
      <c r="H533" s="40" t="str">
        <f t="shared" si="51"/>
        <v/>
      </c>
      <c r="K533" s="35" t="str">
        <f t="shared" si="54"/>
        <v/>
      </c>
    </row>
    <row r="534" spans="1:11" x14ac:dyDescent="0.25">
      <c r="A534" s="40" t="str">
        <f t="shared" si="52"/>
        <v/>
      </c>
      <c r="C534" s="41" t="str">
        <f t="shared" si="49"/>
        <v/>
      </c>
      <c r="E534" s="40" t="str">
        <f t="shared" si="53"/>
        <v/>
      </c>
      <c r="F534" s="41" t="str">
        <f>IF(B534="","",SUMIFS(Commande!$M$2:$M$700,Commande!$E$2:$E$700,Facture!B534,Commande!$F$2:$F$700,Facture!E534))</f>
        <v/>
      </c>
      <c r="G534" s="41" t="str">
        <f t="shared" si="50"/>
        <v/>
      </c>
      <c r="H534" s="40" t="str">
        <f t="shared" si="51"/>
        <v/>
      </c>
      <c r="K534" s="35" t="str">
        <f t="shared" si="54"/>
        <v/>
      </c>
    </row>
    <row r="535" spans="1:11" x14ac:dyDescent="0.25">
      <c r="A535" s="40" t="str">
        <f t="shared" si="52"/>
        <v/>
      </c>
      <c r="C535" s="41" t="str">
        <f t="shared" si="49"/>
        <v/>
      </c>
      <c r="E535" s="40" t="str">
        <f t="shared" si="53"/>
        <v/>
      </c>
      <c r="F535" s="41" t="str">
        <f>IF(B535="","",SUMIFS(Commande!$M$2:$M$700,Commande!$E$2:$E$700,Facture!B535,Commande!$F$2:$F$700,Facture!E535))</f>
        <v/>
      </c>
      <c r="G535" s="41" t="str">
        <f t="shared" si="50"/>
        <v/>
      </c>
      <c r="H535" s="40" t="str">
        <f t="shared" si="51"/>
        <v/>
      </c>
      <c r="K535" s="35" t="str">
        <f t="shared" si="54"/>
        <v/>
      </c>
    </row>
    <row r="536" spans="1:11" x14ac:dyDescent="0.25">
      <c r="A536" s="40" t="str">
        <f t="shared" si="52"/>
        <v/>
      </c>
      <c r="C536" s="41" t="str">
        <f t="shared" si="49"/>
        <v/>
      </c>
      <c r="E536" s="40" t="str">
        <f t="shared" si="53"/>
        <v/>
      </c>
      <c r="F536" s="41" t="str">
        <f>IF(B536="","",SUMIFS(Commande!$M$2:$M$700,Commande!$E$2:$E$700,Facture!B536,Commande!$F$2:$F$700,Facture!E536))</f>
        <v/>
      </c>
      <c r="G536" s="41" t="str">
        <f t="shared" si="50"/>
        <v/>
      </c>
      <c r="H536" s="40" t="str">
        <f t="shared" si="51"/>
        <v/>
      </c>
      <c r="K536" s="35" t="str">
        <f t="shared" si="54"/>
        <v/>
      </c>
    </row>
    <row r="537" spans="1:11" x14ac:dyDescent="0.25">
      <c r="A537" s="40" t="str">
        <f t="shared" si="52"/>
        <v/>
      </c>
      <c r="C537" s="41" t="str">
        <f t="shared" si="49"/>
        <v/>
      </c>
      <c r="E537" s="40" t="str">
        <f t="shared" si="53"/>
        <v/>
      </c>
      <c r="F537" s="41" t="str">
        <f>IF(B537="","",SUMIFS(Commande!$M$2:$M$700,Commande!$E$2:$E$700,Facture!B537,Commande!$F$2:$F$700,Facture!E537))</f>
        <v/>
      </c>
      <c r="G537" s="41" t="str">
        <f t="shared" si="50"/>
        <v/>
      </c>
      <c r="H537" s="40" t="str">
        <f t="shared" si="51"/>
        <v/>
      </c>
      <c r="K537" s="35" t="str">
        <f t="shared" si="54"/>
        <v/>
      </c>
    </row>
    <row r="538" spans="1:11" x14ac:dyDescent="0.25">
      <c r="A538" s="40" t="str">
        <f t="shared" si="52"/>
        <v/>
      </c>
      <c r="C538" s="41" t="str">
        <f t="shared" si="49"/>
        <v/>
      </c>
      <c r="E538" s="40" t="str">
        <f t="shared" si="53"/>
        <v/>
      </c>
      <c r="F538" s="41" t="str">
        <f>IF(B538="","",SUMIFS(Commande!$M$2:$M$700,Commande!$E$2:$E$700,Facture!B538,Commande!$F$2:$F$700,Facture!E538))</f>
        <v/>
      </c>
      <c r="G538" s="41" t="str">
        <f t="shared" si="50"/>
        <v/>
      </c>
      <c r="H538" s="40" t="str">
        <f t="shared" si="51"/>
        <v/>
      </c>
      <c r="K538" s="35" t="str">
        <f t="shared" si="54"/>
        <v/>
      </c>
    </row>
    <row r="539" spans="1:11" x14ac:dyDescent="0.25">
      <c r="A539" s="40" t="str">
        <f t="shared" si="52"/>
        <v/>
      </c>
      <c r="C539" s="41" t="str">
        <f t="shared" si="49"/>
        <v/>
      </c>
      <c r="E539" s="40" t="str">
        <f t="shared" si="53"/>
        <v/>
      </c>
      <c r="F539" s="41" t="str">
        <f>IF(B539="","",SUMIFS(Commande!$M$2:$M$700,Commande!$E$2:$E$700,Facture!B539,Commande!$F$2:$F$700,Facture!E539))</f>
        <v/>
      </c>
      <c r="G539" s="41" t="str">
        <f t="shared" si="50"/>
        <v/>
      </c>
      <c r="H539" s="40" t="str">
        <f t="shared" si="51"/>
        <v/>
      </c>
      <c r="K539" s="35" t="str">
        <f t="shared" si="54"/>
        <v/>
      </c>
    </row>
    <row r="540" spans="1:11" x14ac:dyDescent="0.25">
      <c r="A540" s="40" t="str">
        <f t="shared" si="52"/>
        <v/>
      </c>
      <c r="C540" s="41" t="str">
        <f t="shared" si="49"/>
        <v/>
      </c>
      <c r="E540" s="40" t="str">
        <f t="shared" si="53"/>
        <v/>
      </c>
      <c r="F540" s="41" t="str">
        <f>IF(B540="","",SUMIFS(Commande!$M$2:$M$700,Commande!$E$2:$E$700,Facture!B540,Commande!$F$2:$F$700,Facture!E540))</f>
        <v/>
      </c>
      <c r="G540" s="41" t="str">
        <f t="shared" si="50"/>
        <v/>
      </c>
      <c r="H540" s="40" t="str">
        <f t="shared" si="51"/>
        <v/>
      </c>
      <c r="K540" s="35" t="str">
        <f t="shared" si="54"/>
        <v/>
      </c>
    </row>
    <row r="541" spans="1:11" x14ac:dyDescent="0.25">
      <c r="A541" s="40" t="str">
        <f t="shared" si="52"/>
        <v/>
      </c>
      <c r="C541" s="41" t="str">
        <f t="shared" si="49"/>
        <v/>
      </c>
      <c r="E541" s="40" t="str">
        <f t="shared" si="53"/>
        <v/>
      </c>
      <c r="F541" s="41" t="str">
        <f>IF(B541="","",SUMIFS(Commande!$M$2:$M$700,Commande!$E$2:$E$700,Facture!B541,Commande!$F$2:$F$700,Facture!E541))</f>
        <v/>
      </c>
      <c r="G541" s="41" t="str">
        <f t="shared" si="50"/>
        <v/>
      </c>
      <c r="H541" s="40" t="str">
        <f t="shared" si="51"/>
        <v/>
      </c>
      <c r="K541" s="35" t="str">
        <f t="shared" si="54"/>
        <v/>
      </c>
    </row>
    <row r="542" spans="1:11" x14ac:dyDescent="0.25">
      <c r="A542" s="40" t="str">
        <f t="shared" si="52"/>
        <v/>
      </c>
      <c r="C542" s="41" t="str">
        <f t="shared" si="49"/>
        <v/>
      </c>
      <c r="E542" s="40" t="str">
        <f t="shared" si="53"/>
        <v/>
      </c>
      <c r="F542" s="41" t="str">
        <f>IF(B542="","",SUMIFS(Commande!$M$2:$M$700,Commande!$E$2:$E$700,Facture!B542,Commande!$F$2:$F$700,Facture!E542))</f>
        <v/>
      </c>
      <c r="G542" s="41" t="str">
        <f t="shared" si="50"/>
        <v/>
      </c>
      <c r="H542" s="40" t="str">
        <f t="shared" si="51"/>
        <v/>
      </c>
      <c r="K542" s="35" t="str">
        <f t="shared" si="54"/>
        <v/>
      </c>
    </row>
    <row r="543" spans="1:11" x14ac:dyDescent="0.25">
      <c r="A543" s="40" t="str">
        <f t="shared" si="52"/>
        <v/>
      </c>
      <c r="C543" s="41" t="str">
        <f t="shared" si="49"/>
        <v/>
      </c>
      <c r="E543" s="40" t="str">
        <f t="shared" si="53"/>
        <v/>
      </c>
      <c r="F543" s="41" t="str">
        <f>IF(B543="","",SUMIFS(Commande!$M$2:$M$700,Commande!$E$2:$E$700,Facture!B543,Commande!$F$2:$F$700,Facture!E543))</f>
        <v/>
      </c>
      <c r="G543" s="41" t="str">
        <f t="shared" si="50"/>
        <v/>
      </c>
      <c r="H543" s="40" t="str">
        <f t="shared" si="51"/>
        <v/>
      </c>
      <c r="K543" s="35" t="str">
        <f t="shared" si="54"/>
        <v/>
      </c>
    </row>
    <row r="544" spans="1:11" x14ac:dyDescent="0.25">
      <c r="A544" s="40" t="str">
        <f t="shared" si="52"/>
        <v/>
      </c>
      <c r="C544" s="41" t="str">
        <f t="shared" si="49"/>
        <v/>
      </c>
      <c r="E544" s="40" t="str">
        <f t="shared" si="53"/>
        <v/>
      </c>
      <c r="F544" s="41" t="str">
        <f>IF(B544="","",SUMIFS(Commande!$M$2:$M$700,Commande!$E$2:$E$700,Facture!B544,Commande!$F$2:$F$700,Facture!E544))</f>
        <v/>
      </c>
      <c r="G544" s="41" t="str">
        <f t="shared" si="50"/>
        <v/>
      </c>
      <c r="H544" s="40" t="str">
        <f t="shared" si="51"/>
        <v/>
      </c>
      <c r="K544" s="35" t="str">
        <f t="shared" si="54"/>
        <v/>
      </c>
    </row>
    <row r="545" spans="1:11" x14ac:dyDescent="0.25">
      <c r="A545" s="40" t="str">
        <f t="shared" si="52"/>
        <v/>
      </c>
      <c r="C545" s="41" t="str">
        <f t="shared" si="49"/>
        <v/>
      </c>
      <c r="E545" s="40" t="str">
        <f t="shared" si="53"/>
        <v/>
      </c>
      <c r="F545" s="41" t="str">
        <f>IF(B545="","",SUMIFS(Commande!$M$2:$M$700,Commande!$E$2:$E$700,Facture!B545,Commande!$F$2:$F$700,Facture!E545))</f>
        <v/>
      </c>
      <c r="G545" s="41" t="str">
        <f t="shared" si="50"/>
        <v/>
      </c>
      <c r="H545" s="40" t="str">
        <f t="shared" si="51"/>
        <v/>
      </c>
      <c r="K545" s="35" t="str">
        <f t="shared" si="54"/>
        <v/>
      </c>
    </row>
    <row r="546" spans="1:11" x14ac:dyDescent="0.25">
      <c r="A546" s="40" t="str">
        <f t="shared" si="52"/>
        <v/>
      </c>
      <c r="C546" s="41" t="str">
        <f t="shared" si="49"/>
        <v/>
      </c>
      <c r="E546" s="40" t="str">
        <f t="shared" si="53"/>
        <v/>
      </c>
      <c r="F546" s="41" t="str">
        <f>IF(B546="","",SUMIFS(Commande!$M$2:$M$700,Commande!$E$2:$E$700,Facture!B546,Commande!$F$2:$F$700,Facture!E546))</f>
        <v/>
      </c>
      <c r="G546" s="41" t="str">
        <f t="shared" si="50"/>
        <v/>
      </c>
      <c r="H546" s="40" t="str">
        <f t="shared" si="51"/>
        <v/>
      </c>
      <c r="K546" s="35" t="str">
        <f t="shared" si="54"/>
        <v/>
      </c>
    </row>
    <row r="547" spans="1:11" x14ac:dyDescent="0.25">
      <c r="A547" s="40" t="str">
        <f t="shared" si="52"/>
        <v/>
      </c>
      <c r="C547" s="41" t="str">
        <f t="shared" si="49"/>
        <v/>
      </c>
      <c r="E547" s="40" t="str">
        <f t="shared" si="53"/>
        <v/>
      </c>
      <c r="F547" s="41" t="str">
        <f>IF(B547="","",SUMIFS(Commande!$M$2:$M$700,Commande!$E$2:$E$700,Facture!B547,Commande!$F$2:$F$700,Facture!E547))</f>
        <v/>
      </c>
      <c r="G547" s="41" t="str">
        <f t="shared" si="50"/>
        <v/>
      </c>
      <c r="H547" s="40" t="str">
        <f t="shared" si="51"/>
        <v/>
      </c>
      <c r="K547" s="35" t="str">
        <f t="shared" si="54"/>
        <v/>
      </c>
    </row>
    <row r="548" spans="1:11" x14ac:dyDescent="0.25">
      <c r="A548" s="40" t="str">
        <f t="shared" si="52"/>
        <v/>
      </c>
      <c r="C548" s="41" t="str">
        <f t="shared" si="49"/>
        <v/>
      </c>
      <c r="E548" s="40" t="str">
        <f t="shared" si="53"/>
        <v/>
      </c>
      <c r="F548" s="41" t="str">
        <f>IF(B548="","",SUMIFS(Commande!$M$2:$M$700,Commande!$E$2:$E$700,Facture!B548,Commande!$F$2:$F$700,Facture!E548))</f>
        <v/>
      </c>
      <c r="G548" s="41" t="str">
        <f t="shared" si="50"/>
        <v/>
      </c>
      <c r="H548" s="40" t="str">
        <f t="shared" si="51"/>
        <v/>
      </c>
      <c r="K548" s="35" t="str">
        <f t="shared" si="54"/>
        <v/>
      </c>
    </row>
    <row r="549" spans="1:11" x14ac:dyDescent="0.25">
      <c r="A549" s="40" t="str">
        <f t="shared" si="52"/>
        <v/>
      </c>
      <c r="C549" s="41" t="str">
        <f t="shared" si="49"/>
        <v/>
      </c>
      <c r="E549" s="40" t="str">
        <f t="shared" si="53"/>
        <v/>
      </c>
      <c r="F549" s="41" t="str">
        <f>IF(B549="","",SUMIFS(Commande!$M$2:$M$700,Commande!$E$2:$E$700,Facture!B549,Commande!$F$2:$F$700,Facture!E549))</f>
        <v/>
      </c>
      <c r="G549" s="41" t="str">
        <f t="shared" si="50"/>
        <v/>
      </c>
      <c r="H549" s="40" t="str">
        <f t="shared" si="51"/>
        <v/>
      </c>
      <c r="K549" s="35" t="str">
        <f t="shared" si="54"/>
        <v/>
      </c>
    </row>
    <row r="550" spans="1:11" x14ac:dyDescent="0.25">
      <c r="A550" s="40" t="str">
        <f t="shared" si="52"/>
        <v/>
      </c>
      <c r="C550" s="41" t="str">
        <f t="shared" si="49"/>
        <v/>
      </c>
      <c r="E550" s="40" t="str">
        <f t="shared" si="53"/>
        <v/>
      </c>
      <c r="F550" s="41" t="str">
        <f>IF(B550="","",SUMIFS(Commande!$M$2:$M$700,Commande!$E$2:$E$700,Facture!B550,Commande!$F$2:$F$700,Facture!E550))</f>
        <v/>
      </c>
      <c r="G550" s="41" t="str">
        <f t="shared" si="50"/>
        <v/>
      </c>
      <c r="H550" s="40" t="str">
        <f t="shared" si="51"/>
        <v/>
      </c>
      <c r="K550" s="35" t="str">
        <f t="shared" si="54"/>
        <v/>
      </c>
    </row>
    <row r="551" spans="1:11" x14ac:dyDescent="0.25">
      <c r="A551" s="40" t="str">
        <f t="shared" si="52"/>
        <v/>
      </c>
      <c r="C551" s="41" t="str">
        <f t="shared" si="49"/>
        <v/>
      </c>
      <c r="E551" s="40" t="str">
        <f t="shared" si="53"/>
        <v/>
      </c>
      <c r="F551" s="41" t="str">
        <f>IF(B551="","",SUMIFS(Commande!$M$2:$M$700,Commande!$E$2:$E$700,Facture!B551,Commande!$F$2:$F$700,Facture!E551))</f>
        <v/>
      </c>
      <c r="G551" s="41" t="str">
        <f t="shared" si="50"/>
        <v/>
      </c>
      <c r="H551" s="40" t="str">
        <f t="shared" si="51"/>
        <v/>
      </c>
      <c r="K551" s="35" t="str">
        <f t="shared" si="54"/>
        <v/>
      </c>
    </row>
    <row r="552" spans="1:11" x14ac:dyDescent="0.25">
      <c r="A552" s="40" t="str">
        <f t="shared" si="52"/>
        <v/>
      </c>
      <c r="C552" s="41" t="str">
        <f t="shared" si="49"/>
        <v/>
      </c>
      <c r="E552" s="40" t="str">
        <f t="shared" si="53"/>
        <v/>
      </c>
      <c r="F552" s="41" t="str">
        <f>IF(B552="","",SUMIFS(Commande!$M$2:$M$700,Commande!$E$2:$E$700,Facture!B552,Commande!$F$2:$F$700,Facture!E552))</f>
        <v/>
      </c>
      <c r="G552" s="41" t="str">
        <f t="shared" si="50"/>
        <v/>
      </c>
      <c r="H552" s="40" t="str">
        <f t="shared" si="51"/>
        <v/>
      </c>
      <c r="K552" s="35" t="str">
        <f t="shared" si="54"/>
        <v/>
      </c>
    </row>
    <row r="553" spans="1:11" x14ac:dyDescent="0.25">
      <c r="A553" s="40" t="str">
        <f t="shared" si="52"/>
        <v/>
      </c>
      <c r="C553" s="41" t="str">
        <f t="shared" si="49"/>
        <v/>
      </c>
      <c r="E553" s="40" t="str">
        <f t="shared" si="53"/>
        <v/>
      </c>
      <c r="F553" s="41" t="str">
        <f>IF(B553="","",SUMIFS(Commande!$M$2:$M$700,Commande!$E$2:$E$700,Facture!B553,Commande!$F$2:$F$700,Facture!E553))</f>
        <v/>
      </c>
      <c r="G553" s="41" t="str">
        <f t="shared" si="50"/>
        <v/>
      </c>
      <c r="H553" s="40" t="str">
        <f t="shared" si="51"/>
        <v/>
      </c>
      <c r="K553" s="35" t="str">
        <f t="shared" si="54"/>
        <v/>
      </c>
    </row>
    <row r="554" spans="1:11" x14ac:dyDescent="0.25">
      <c r="A554" s="40" t="str">
        <f t="shared" si="52"/>
        <v/>
      </c>
      <c r="C554" s="41" t="str">
        <f t="shared" si="49"/>
        <v/>
      </c>
      <c r="E554" s="40" t="str">
        <f t="shared" si="53"/>
        <v/>
      </c>
      <c r="F554" s="41" t="str">
        <f>IF(B554="","",SUMIFS(Commande!$M$2:$M$700,Commande!$E$2:$E$700,Facture!B554,Commande!$F$2:$F$700,Facture!E554))</f>
        <v/>
      </c>
      <c r="G554" s="41" t="str">
        <f t="shared" si="50"/>
        <v/>
      </c>
      <c r="H554" s="40" t="str">
        <f t="shared" si="51"/>
        <v/>
      </c>
      <c r="K554" s="35" t="str">
        <f t="shared" si="54"/>
        <v/>
      </c>
    </row>
    <row r="555" spans="1:11" x14ac:dyDescent="0.25">
      <c r="A555" s="40" t="str">
        <f t="shared" si="52"/>
        <v/>
      </c>
      <c r="C555" s="41" t="str">
        <f t="shared" si="49"/>
        <v/>
      </c>
      <c r="E555" s="40" t="str">
        <f t="shared" si="53"/>
        <v/>
      </c>
      <c r="F555" s="41" t="str">
        <f>IF(B555="","",SUMIFS(Commande!$M$2:$M$700,Commande!$E$2:$E$700,Facture!B555,Commande!$F$2:$F$700,Facture!E555))</f>
        <v/>
      </c>
      <c r="G555" s="41" t="str">
        <f t="shared" si="50"/>
        <v/>
      </c>
      <c r="H555" s="40" t="str">
        <f t="shared" si="51"/>
        <v/>
      </c>
      <c r="K555" s="35" t="str">
        <f t="shared" si="54"/>
        <v/>
      </c>
    </row>
    <row r="556" spans="1:11" x14ac:dyDescent="0.25">
      <c r="A556" s="40" t="str">
        <f t="shared" si="52"/>
        <v/>
      </c>
      <c r="C556" s="41" t="str">
        <f t="shared" si="49"/>
        <v/>
      </c>
      <c r="E556" s="40" t="str">
        <f t="shared" si="53"/>
        <v/>
      </c>
      <c r="F556" s="41" t="str">
        <f>IF(B556="","",SUMIFS(Commande!$M$2:$M$700,Commande!$E$2:$E$700,Facture!B556,Commande!$F$2:$F$700,Facture!E556))</f>
        <v/>
      </c>
      <c r="G556" s="41" t="str">
        <f t="shared" si="50"/>
        <v/>
      </c>
      <c r="H556" s="40" t="str">
        <f t="shared" si="51"/>
        <v/>
      </c>
      <c r="K556" s="35" t="str">
        <f t="shared" si="54"/>
        <v/>
      </c>
    </row>
    <row r="557" spans="1:11" x14ac:dyDescent="0.25">
      <c r="A557" s="40" t="str">
        <f t="shared" si="52"/>
        <v/>
      </c>
      <c r="C557" s="41" t="str">
        <f t="shared" si="49"/>
        <v/>
      </c>
      <c r="E557" s="40" t="str">
        <f t="shared" si="53"/>
        <v/>
      </c>
      <c r="F557" s="41" t="str">
        <f>IF(B557="","",SUMIFS(Commande!$M$2:$M$700,Commande!$E$2:$E$700,Facture!B557,Commande!$F$2:$F$700,Facture!E557))</f>
        <v/>
      </c>
      <c r="G557" s="41" t="str">
        <f t="shared" si="50"/>
        <v/>
      </c>
      <c r="H557" s="40" t="str">
        <f t="shared" si="51"/>
        <v/>
      </c>
      <c r="K557" s="35" t="str">
        <f t="shared" si="54"/>
        <v/>
      </c>
    </row>
    <row r="558" spans="1:11" x14ac:dyDescent="0.25">
      <c r="A558" s="40" t="str">
        <f t="shared" si="52"/>
        <v/>
      </c>
      <c r="C558" s="41" t="str">
        <f t="shared" si="49"/>
        <v/>
      </c>
      <c r="E558" s="40" t="str">
        <f t="shared" si="53"/>
        <v/>
      </c>
      <c r="F558" s="41" t="str">
        <f>IF(B558="","",SUMIFS(Commande!$M$2:$M$700,Commande!$E$2:$E$700,Facture!B558,Commande!$F$2:$F$700,Facture!E558))</f>
        <v/>
      </c>
      <c r="G558" s="41" t="str">
        <f t="shared" si="50"/>
        <v/>
      </c>
      <c r="H558" s="40" t="str">
        <f t="shared" si="51"/>
        <v/>
      </c>
      <c r="K558" s="35" t="str">
        <f t="shared" si="54"/>
        <v/>
      </c>
    </row>
    <row r="559" spans="1:11" x14ac:dyDescent="0.25">
      <c r="A559" s="40" t="str">
        <f t="shared" si="52"/>
        <v/>
      </c>
      <c r="C559" s="41" t="str">
        <f t="shared" si="49"/>
        <v/>
      </c>
      <c r="E559" s="40" t="str">
        <f t="shared" si="53"/>
        <v/>
      </c>
      <c r="F559" s="41" t="str">
        <f>IF(B559="","",SUMIFS(Commande!$M$2:$M$700,Commande!$E$2:$E$700,Facture!B559,Commande!$F$2:$F$700,Facture!E559))</f>
        <v/>
      </c>
      <c r="G559" s="41" t="str">
        <f t="shared" si="50"/>
        <v/>
      </c>
      <c r="H559" s="40" t="str">
        <f t="shared" si="51"/>
        <v/>
      </c>
      <c r="K559" s="35" t="str">
        <f t="shared" si="54"/>
        <v/>
      </c>
    </row>
    <row r="560" spans="1:11" x14ac:dyDescent="0.25">
      <c r="A560" s="40" t="str">
        <f t="shared" si="52"/>
        <v/>
      </c>
      <c r="C560" s="41" t="str">
        <f t="shared" si="49"/>
        <v/>
      </c>
      <c r="E560" s="40" t="str">
        <f t="shared" si="53"/>
        <v/>
      </c>
      <c r="F560" s="41" t="str">
        <f>IF(B560="","",SUMIFS(Commande!$M$2:$M$700,Commande!$E$2:$E$700,Facture!B560,Commande!$F$2:$F$700,Facture!E560))</f>
        <v/>
      </c>
      <c r="G560" s="41" t="str">
        <f t="shared" si="50"/>
        <v/>
      </c>
      <c r="H560" s="40" t="str">
        <f t="shared" si="51"/>
        <v/>
      </c>
      <c r="K560" s="35" t="str">
        <f t="shared" si="54"/>
        <v/>
      </c>
    </row>
    <row r="561" spans="1:11" x14ac:dyDescent="0.25">
      <c r="A561" s="40" t="str">
        <f t="shared" si="52"/>
        <v/>
      </c>
      <c r="C561" s="41" t="str">
        <f t="shared" si="49"/>
        <v/>
      </c>
      <c r="E561" s="40" t="str">
        <f t="shared" si="53"/>
        <v/>
      </c>
      <c r="F561" s="41" t="str">
        <f>IF(B561="","",SUMIFS(Commande!$M$2:$M$700,Commande!$E$2:$E$700,Facture!B561,Commande!$F$2:$F$700,Facture!E561))</f>
        <v/>
      </c>
      <c r="G561" s="41" t="str">
        <f t="shared" si="50"/>
        <v/>
      </c>
      <c r="H561" s="40" t="str">
        <f t="shared" si="51"/>
        <v/>
      </c>
      <c r="K561" s="35" t="str">
        <f t="shared" si="54"/>
        <v/>
      </c>
    </row>
    <row r="562" spans="1:11" x14ac:dyDescent="0.25">
      <c r="A562" s="40" t="str">
        <f t="shared" si="52"/>
        <v/>
      </c>
      <c r="C562" s="41" t="str">
        <f t="shared" si="49"/>
        <v/>
      </c>
      <c r="E562" s="40" t="str">
        <f t="shared" si="53"/>
        <v/>
      </c>
      <c r="F562" s="41" t="str">
        <f>IF(B562="","",SUMIFS(Commande!$M$2:$M$700,Commande!$E$2:$E$700,Facture!B562,Commande!$F$2:$F$700,Facture!E562))</f>
        <v/>
      </c>
      <c r="G562" s="41" t="str">
        <f t="shared" si="50"/>
        <v/>
      </c>
      <c r="H562" s="40" t="str">
        <f t="shared" si="51"/>
        <v/>
      </c>
      <c r="K562" s="35" t="str">
        <f t="shared" si="54"/>
        <v/>
      </c>
    </row>
    <row r="563" spans="1:11" x14ac:dyDescent="0.25">
      <c r="A563" s="40" t="str">
        <f t="shared" si="52"/>
        <v/>
      </c>
      <c r="C563" s="41" t="str">
        <f t="shared" si="49"/>
        <v/>
      </c>
      <c r="E563" s="40" t="str">
        <f t="shared" si="53"/>
        <v/>
      </c>
      <c r="F563" s="41" t="str">
        <f>IF(B563="","",SUMIFS(Commande!$M$2:$M$700,Commande!$E$2:$E$700,Facture!B563,Commande!$F$2:$F$700,Facture!E563))</f>
        <v/>
      </c>
      <c r="G563" s="41" t="str">
        <f t="shared" si="50"/>
        <v/>
      </c>
      <c r="H563" s="40" t="str">
        <f t="shared" si="51"/>
        <v/>
      </c>
      <c r="K563" s="35" t="str">
        <f t="shared" si="54"/>
        <v/>
      </c>
    </row>
    <row r="564" spans="1:11" x14ac:dyDescent="0.25">
      <c r="A564" s="40" t="str">
        <f t="shared" si="52"/>
        <v/>
      </c>
      <c r="C564" s="41" t="str">
        <f t="shared" si="49"/>
        <v/>
      </c>
      <c r="E564" s="40" t="str">
        <f t="shared" si="53"/>
        <v/>
      </c>
      <c r="F564" s="41" t="str">
        <f>IF(B564="","",SUMIFS(Commande!$M$2:$M$700,Commande!$E$2:$E$700,Facture!B564,Commande!$F$2:$F$700,Facture!E564))</f>
        <v/>
      </c>
      <c r="G564" s="41" t="str">
        <f t="shared" si="50"/>
        <v/>
      </c>
      <c r="H564" s="40" t="str">
        <f t="shared" si="51"/>
        <v/>
      </c>
      <c r="K564" s="35" t="str">
        <f t="shared" si="54"/>
        <v/>
      </c>
    </row>
    <row r="565" spans="1:11" x14ac:dyDescent="0.25">
      <c r="A565" s="40" t="str">
        <f t="shared" si="52"/>
        <v/>
      </c>
      <c r="C565" s="41" t="str">
        <f t="shared" si="49"/>
        <v/>
      </c>
      <c r="E565" s="40" t="str">
        <f t="shared" si="53"/>
        <v/>
      </c>
      <c r="F565" s="41" t="str">
        <f>IF(B565="","",SUMIFS(Commande!$M$2:$M$700,Commande!$E$2:$E$700,Facture!B565,Commande!$F$2:$F$700,Facture!E565))</f>
        <v/>
      </c>
      <c r="G565" s="41" t="str">
        <f t="shared" si="50"/>
        <v/>
      </c>
      <c r="H565" s="40" t="str">
        <f t="shared" si="51"/>
        <v/>
      </c>
      <c r="K565" s="35" t="str">
        <f t="shared" si="54"/>
        <v/>
      </c>
    </row>
    <row r="566" spans="1:11" x14ac:dyDescent="0.25">
      <c r="A566" s="40" t="str">
        <f t="shared" si="52"/>
        <v/>
      </c>
      <c r="C566" s="41" t="str">
        <f t="shared" si="49"/>
        <v/>
      </c>
      <c r="E566" s="40" t="str">
        <f t="shared" si="53"/>
        <v/>
      </c>
      <c r="F566" s="41" t="str">
        <f>IF(B566="","",SUMIFS(Commande!$M$2:$M$700,Commande!$E$2:$E$700,Facture!B566,Commande!$F$2:$F$700,Facture!E566))</f>
        <v/>
      </c>
      <c r="G566" s="41" t="str">
        <f t="shared" si="50"/>
        <v/>
      </c>
      <c r="H566" s="40" t="str">
        <f t="shared" si="51"/>
        <v/>
      </c>
      <c r="K566" s="35" t="str">
        <f t="shared" si="54"/>
        <v/>
      </c>
    </row>
    <row r="567" spans="1:11" x14ac:dyDescent="0.25">
      <c r="A567" s="40" t="str">
        <f t="shared" si="52"/>
        <v/>
      </c>
      <c r="C567" s="41" t="str">
        <f t="shared" si="49"/>
        <v/>
      </c>
      <c r="E567" s="40" t="str">
        <f t="shared" si="53"/>
        <v/>
      </c>
      <c r="F567" s="41" t="str">
        <f>IF(B567="","",SUMIFS(Commande!$M$2:$M$700,Commande!$E$2:$E$700,Facture!B567,Commande!$F$2:$F$700,Facture!E567))</f>
        <v/>
      </c>
      <c r="G567" s="41" t="str">
        <f t="shared" si="50"/>
        <v/>
      </c>
      <c r="H567" s="40" t="str">
        <f t="shared" si="51"/>
        <v/>
      </c>
      <c r="K567" s="35" t="str">
        <f t="shared" si="54"/>
        <v/>
      </c>
    </row>
    <row r="568" spans="1:11" x14ac:dyDescent="0.25">
      <c r="A568" s="40" t="str">
        <f t="shared" si="52"/>
        <v/>
      </c>
      <c r="C568" s="41" t="str">
        <f t="shared" si="49"/>
        <v/>
      </c>
      <c r="E568" s="40" t="str">
        <f t="shared" si="53"/>
        <v/>
      </c>
      <c r="F568" s="41" t="str">
        <f>IF(B568="","",SUMIFS(Commande!$M$2:$M$700,Commande!$E$2:$E$700,Facture!B568,Commande!$F$2:$F$700,Facture!E568))</f>
        <v/>
      </c>
      <c r="G568" s="41" t="str">
        <f t="shared" si="50"/>
        <v/>
      </c>
      <c r="H568" s="40" t="str">
        <f t="shared" si="51"/>
        <v/>
      </c>
      <c r="K568" s="35" t="str">
        <f t="shared" si="54"/>
        <v/>
      </c>
    </row>
    <row r="569" spans="1:11" x14ac:dyDescent="0.25">
      <c r="A569" s="40" t="str">
        <f t="shared" si="52"/>
        <v/>
      </c>
      <c r="C569" s="41" t="str">
        <f t="shared" si="49"/>
        <v/>
      </c>
      <c r="E569" s="40" t="str">
        <f t="shared" si="53"/>
        <v/>
      </c>
      <c r="F569" s="41" t="str">
        <f>IF(B569="","",SUMIFS(Commande!$M$2:$M$700,Commande!$E$2:$E$700,Facture!B569,Commande!$F$2:$F$700,Facture!E569))</f>
        <v/>
      </c>
      <c r="G569" s="41" t="str">
        <f t="shared" si="50"/>
        <v/>
      </c>
      <c r="H569" s="40" t="str">
        <f t="shared" si="51"/>
        <v/>
      </c>
      <c r="K569" s="35" t="str">
        <f t="shared" si="54"/>
        <v/>
      </c>
    </row>
    <row r="570" spans="1:11" x14ac:dyDescent="0.25">
      <c r="A570" s="40" t="str">
        <f t="shared" si="52"/>
        <v/>
      </c>
      <c r="C570" s="41" t="str">
        <f t="shared" si="49"/>
        <v/>
      </c>
      <c r="E570" s="40" t="str">
        <f t="shared" si="53"/>
        <v/>
      </c>
      <c r="F570" s="41" t="str">
        <f>IF(B570="","",SUMIFS(Commande!$M$2:$M$700,Commande!$E$2:$E$700,Facture!B570,Commande!$F$2:$F$700,Facture!E570))</f>
        <v/>
      </c>
      <c r="G570" s="41" t="str">
        <f t="shared" si="50"/>
        <v/>
      </c>
      <c r="H570" s="40" t="str">
        <f t="shared" si="51"/>
        <v/>
      </c>
      <c r="K570" s="35" t="str">
        <f t="shared" si="54"/>
        <v/>
      </c>
    </row>
    <row r="571" spans="1:11" x14ac:dyDescent="0.25">
      <c r="A571" s="40" t="str">
        <f t="shared" si="52"/>
        <v/>
      </c>
      <c r="C571" s="41" t="str">
        <f t="shared" si="49"/>
        <v/>
      </c>
      <c r="E571" s="40" t="str">
        <f t="shared" si="53"/>
        <v/>
      </c>
      <c r="F571" s="41" t="str">
        <f>IF(B571="","",SUMIFS(Commande!$M$2:$M$700,Commande!$E$2:$E$700,Facture!B571,Commande!$F$2:$F$700,Facture!E571))</f>
        <v/>
      </c>
      <c r="G571" s="41" t="str">
        <f t="shared" si="50"/>
        <v/>
      </c>
      <c r="H571" s="40" t="str">
        <f t="shared" si="51"/>
        <v/>
      </c>
      <c r="K571" s="35" t="str">
        <f t="shared" si="54"/>
        <v/>
      </c>
    </row>
    <row r="572" spans="1:11" x14ac:dyDescent="0.25">
      <c r="A572" s="40" t="str">
        <f t="shared" si="52"/>
        <v/>
      </c>
      <c r="C572" s="41" t="str">
        <f t="shared" si="49"/>
        <v/>
      </c>
      <c r="E572" s="40" t="str">
        <f t="shared" si="53"/>
        <v/>
      </c>
      <c r="F572" s="41" t="str">
        <f>IF(B572="","",SUMIFS(Commande!$M$2:$M$700,Commande!$E$2:$E$700,Facture!B572,Commande!$F$2:$F$700,Facture!E572))</f>
        <v/>
      </c>
      <c r="G572" s="41" t="str">
        <f t="shared" si="50"/>
        <v/>
      </c>
      <c r="H572" s="40" t="str">
        <f t="shared" si="51"/>
        <v/>
      </c>
      <c r="K572" s="35" t="str">
        <f t="shared" si="54"/>
        <v/>
      </c>
    </row>
    <row r="573" spans="1:11" x14ac:dyDescent="0.25">
      <c r="A573" s="40" t="str">
        <f t="shared" si="52"/>
        <v/>
      </c>
      <c r="C573" s="41" t="str">
        <f t="shared" si="49"/>
        <v/>
      </c>
      <c r="E573" s="40" t="str">
        <f t="shared" si="53"/>
        <v/>
      </c>
      <c r="F573" s="41" t="str">
        <f>IF(B573="","",SUMIFS(Commande!$M$2:$M$700,Commande!$E$2:$E$700,Facture!B573,Commande!$F$2:$F$700,Facture!E573))</f>
        <v/>
      </c>
      <c r="G573" s="41" t="str">
        <f t="shared" si="50"/>
        <v/>
      </c>
      <c r="H573" s="40" t="str">
        <f t="shared" si="51"/>
        <v/>
      </c>
      <c r="K573" s="35" t="str">
        <f t="shared" si="54"/>
        <v/>
      </c>
    </row>
    <row r="574" spans="1:11" x14ac:dyDescent="0.25">
      <c r="A574" s="40" t="str">
        <f t="shared" si="52"/>
        <v/>
      </c>
      <c r="C574" s="41" t="str">
        <f t="shared" si="49"/>
        <v/>
      </c>
      <c r="E574" s="40" t="str">
        <f t="shared" si="53"/>
        <v/>
      </c>
      <c r="F574" s="41" t="str">
        <f>IF(B574="","",SUMIFS(Commande!$M$2:$M$700,Commande!$E$2:$E$700,Facture!B574,Commande!$F$2:$F$700,Facture!E574))</f>
        <v/>
      </c>
      <c r="G574" s="41" t="str">
        <f t="shared" si="50"/>
        <v/>
      </c>
      <c r="H574" s="40" t="str">
        <f t="shared" si="51"/>
        <v/>
      </c>
      <c r="K574" s="35" t="str">
        <f t="shared" si="54"/>
        <v/>
      </c>
    </row>
    <row r="575" spans="1:11" x14ac:dyDescent="0.25">
      <c r="A575" s="40" t="str">
        <f t="shared" si="52"/>
        <v/>
      </c>
      <c r="C575" s="41" t="str">
        <f t="shared" si="49"/>
        <v/>
      </c>
      <c r="E575" s="40" t="str">
        <f t="shared" si="53"/>
        <v/>
      </c>
      <c r="F575" s="41" t="str">
        <f>IF(B575="","",SUMIFS(Commande!$M$2:$M$700,Commande!$E$2:$E$700,Facture!B575,Commande!$F$2:$F$700,Facture!E575))</f>
        <v/>
      </c>
      <c r="G575" s="41" t="str">
        <f t="shared" si="50"/>
        <v/>
      </c>
      <c r="H575" s="40" t="str">
        <f t="shared" si="51"/>
        <v/>
      </c>
      <c r="K575" s="35" t="str">
        <f t="shared" si="54"/>
        <v/>
      </c>
    </row>
    <row r="576" spans="1:11" x14ac:dyDescent="0.25">
      <c r="A576" s="40" t="str">
        <f t="shared" si="52"/>
        <v/>
      </c>
      <c r="C576" s="41" t="str">
        <f t="shared" si="49"/>
        <v/>
      </c>
      <c r="E576" s="40" t="str">
        <f t="shared" si="53"/>
        <v/>
      </c>
      <c r="F576" s="41" t="str">
        <f>IF(B576="","",SUMIFS(Commande!$M$2:$M$700,Commande!$E$2:$E$700,Facture!B576,Commande!$F$2:$F$700,Facture!E576))</f>
        <v/>
      </c>
      <c r="G576" s="41" t="str">
        <f t="shared" si="50"/>
        <v/>
      </c>
      <c r="H576" s="40" t="str">
        <f t="shared" si="51"/>
        <v/>
      </c>
      <c r="K576" s="35" t="str">
        <f t="shared" si="54"/>
        <v/>
      </c>
    </row>
    <row r="577" spans="1:11" x14ac:dyDescent="0.25">
      <c r="A577" s="40" t="str">
        <f t="shared" si="52"/>
        <v/>
      </c>
      <c r="C577" s="41" t="str">
        <f t="shared" si="49"/>
        <v/>
      </c>
      <c r="E577" s="40" t="str">
        <f t="shared" si="53"/>
        <v/>
      </c>
      <c r="F577" s="41" t="str">
        <f>IF(B577="","",SUMIFS(Commande!$M$2:$M$700,Commande!$E$2:$E$700,Facture!B577,Commande!$F$2:$F$700,Facture!E577))</f>
        <v/>
      </c>
      <c r="G577" s="41" t="str">
        <f t="shared" si="50"/>
        <v/>
      </c>
      <c r="H577" s="40" t="str">
        <f t="shared" si="51"/>
        <v/>
      </c>
      <c r="K577" s="35" t="str">
        <f t="shared" si="54"/>
        <v/>
      </c>
    </row>
    <row r="578" spans="1:11" x14ac:dyDescent="0.25">
      <c r="A578" s="40" t="str">
        <f t="shared" si="52"/>
        <v/>
      </c>
      <c r="C578" s="41" t="str">
        <f t="shared" si="49"/>
        <v/>
      </c>
      <c r="E578" s="40" t="str">
        <f t="shared" si="53"/>
        <v/>
      </c>
      <c r="F578" s="41" t="str">
        <f>IF(B578="","",SUMIFS(Commande!$M$2:$M$700,Commande!$E$2:$E$700,Facture!B578,Commande!$F$2:$F$700,Facture!E578))</f>
        <v/>
      </c>
      <c r="G578" s="41" t="str">
        <f t="shared" si="50"/>
        <v/>
      </c>
      <c r="H578" s="40" t="str">
        <f t="shared" si="51"/>
        <v/>
      </c>
      <c r="K578" s="35" t="str">
        <f t="shared" si="54"/>
        <v/>
      </c>
    </row>
    <row r="579" spans="1:11" x14ac:dyDescent="0.25">
      <c r="A579" s="40" t="str">
        <f t="shared" si="52"/>
        <v/>
      </c>
      <c r="C579" s="41" t="str">
        <f t="shared" si="49"/>
        <v/>
      </c>
      <c r="E579" s="40" t="str">
        <f t="shared" si="53"/>
        <v/>
      </c>
      <c r="F579" s="41" t="str">
        <f>IF(B579="","",SUMIFS(Commande!$M$2:$M$700,Commande!$E$2:$E$700,Facture!B579,Commande!$F$2:$F$700,Facture!E579))</f>
        <v/>
      </c>
      <c r="G579" s="41" t="str">
        <f t="shared" si="50"/>
        <v/>
      </c>
      <c r="H579" s="40" t="str">
        <f t="shared" si="51"/>
        <v/>
      </c>
      <c r="K579" s="35" t="str">
        <f t="shared" si="54"/>
        <v/>
      </c>
    </row>
    <row r="580" spans="1:11" x14ac:dyDescent="0.25">
      <c r="A580" s="40" t="str">
        <f t="shared" si="52"/>
        <v/>
      </c>
      <c r="C580" s="41" t="str">
        <f t="shared" ref="C580:C643" si="55">IF(D580="","",VALUE(D580))</f>
        <v/>
      </c>
      <c r="E580" s="40" t="str">
        <f t="shared" si="53"/>
        <v/>
      </c>
      <c r="F580" s="41" t="str">
        <f>IF(B580="","",SUMIFS(Commande!$M$2:$M$700,Commande!$E$2:$E$700,Facture!B580,Commande!$F$2:$F$700,Facture!E580))</f>
        <v/>
      </c>
      <c r="G580" s="41" t="str">
        <f t="shared" ref="G580:G643" si="56">IF(B580="","",C580-F580)</f>
        <v/>
      </c>
      <c r="H580" s="40" t="str">
        <f t="shared" ref="H580:H643" si="57">IF(B580="","",IF(C580=D580,"oui","non"))</f>
        <v/>
      </c>
      <c r="K580" s="35" t="str">
        <f t="shared" si="54"/>
        <v/>
      </c>
    </row>
    <row r="581" spans="1:11" x14ac:dyDescent="0.25">
      <c r="A581" s="40" t="str">
        <f t="shared" ref="A581:A644" si="58">IF(B581&gt;"",A580+1,"")</f>
        <v/>
      </c>
      <c r="C581" s="41" t="str">
        <f t="shared" si="55"/>
        <v/>
      </c>
      <c r="E581" s="40" t="str">
        <f t="shared" ref="E581:E644" si="59">LEFT(B581,3)&amp;A581</f>
        <v/>
      </c>
      <c r="F581" s="41" t="str">
        <f>IF(B581="","",SUMIFS(Commande!$M$2:$M$700,Commande!$E$2:$E$700,Facture!B581,Commande!$F$2:$F$700,Facture!E581))</f>
        <v/>
      </c>
      <c r="G581" s="41" t="str">
        <f t="shared" si="56"/>
        <v/>
      </c>
      <c r="H581" s="40" t="str">
        <f t="shared" si="57"/>
        <v/>
      </c>
      <c r="K581" s="35" t="str">
        <f t="shared" si="54"/>
        <v/>
      </c>
    </row>
    <row r="582" spans="1:11" x14ac:dyDescent="0.25">
      <c r="A582" s="40" t="str">
        <f t="shared" si="58"/>
        <v/>
      </c>
      <c r="C582" s="41" t="str">
        <f t="shared" si="55"/>
        <v/>
      </c>
      <c r="E582" s="40" t="str">
        <f t="shared" si="59"/>
        <v/>
      </c>
      <c r="F582" s="41" t="str">
        <f>IF(B582="","",SUMIFS(Commande!$M$2:$M$700,Commande!$E$2:$E$700,Facture!B582,Commande!$F$2:$F$700,Facture!E582))</f>
        <v/>
      </c>
      <c r="G582" s="41" t="str">
        <f t="shared" si="56"/>
        <v/>
      </c>
      <c r="H582" s="40" t="str">
        <f t="shared" si="57"/>
        <v/>
      </c>
      <c r="K582" s="35" t="str">
        <f t="shared" si="54"/>
        <v/>
      </c>
    </row>
    <row r="583" spans="1:11" x14ac:dyDescent="0.25">
      <c r="A583" s="40" t="str">
        <f t="shared" si="58"/>
        <v/>
      </c>
      <c r="C583" s="41" t="str">
        <f t="shared" si="55"/>
        <v/>
      </c>
      <c r="E583" s="40" t="str">
        <f t="shared" si="59"/>
        <v/>
      </c>
      <c r="F583" s="41" t="str">
        <f>IF(B583="","",SUMIFS(Commande!$M$2:$M$700,Commande!$E$2:$E$700,Facture!B583,Commande!$F$2:$F$700,Facture!E583))</f>
        <v/>
      </c>
      <c r="G583" s="41" t="str">
        <f t="shared" si="56"/>
        <v/>
      </c>
      <c r="H583" s="40" t="str">
        <f t="shared" si="57"/>
        <v/>
      </c>
      <c r="K583" s="35" t="str">
        <f t="shared" ref="K583:K646" si="60">L583&amp;O583</f>
        <v/>
      </c>
    </row>
    <row r="584" spans="1:11" x14ac:dyDescent="0.25">
      <c r="A584" s="40" t="str">
        <f t="shared" si="58"/>
        <v/>
      </c>
      <c r="C584" s="41" t="str">
        <f t="shared" si="55"/>
        <v/>
      </c>
      <c r="E584" s="40" t="str">
        <f t="shared" si="59"/>
        <v/>
      </c>
      <c r="F584" s="41" t="str">
        <f>IF(B584="","",SUMIFS(Commande!$M$2:$M$700,Commande!$E$2:$E$700,Facture!B584,Commande!$F$2:$F$700,Facture!E584))</f>
        <v/>
      </c>
      <c r="G584" s="41" t="str">
        <f t="shared" si="56"/>
        <v/>
      </c>
      <c r="H584" s="40" t="str">
        <f t="shared" si="57"/>
        <v/>
      </c>
      <c r="K584" s="35" t="str">
        <f t="shared" si="60"/>
        <v/>
      </c>
    </row>
    <row r="585" spans="1:11" x14ac:dyDescent="0.25">
      <c r="A585" s="40" t="str">
        <f t="shared" si="58"/>
        <v/>
      </c>
      <c r="C585" s="41" t="str">
        <f t="shared" si="55"/>
        <v/>
      </c>
      <c r="E585" s="40" t="str">
        <f t="shared" si="59"/>
        <v/>
      </c>
      <c r="F585" s="41" t="str">
        <f>IF(B585="","",SUMIFS(Commande!$M$2:$M$700,Commande!$E$2:$E$700,Facture!B585,Commande!$F$2:$F$700,Facture!E585))</f>
        <v/>
      </c>
      <c r="G585" s="41" t="str">
        <f t="shared" si="56"/>
        <v/>
      </c>
      <c r="H585" s="40" t="str">
        <f t="shared" si="57"/>
        <v/>
      </c>
      <c r="K585" s="35" t="str">
        <f t="shared" si="60"/>
        <v/>
      </c>
    </row>
    <row r="586" spans="1:11" x14ac:dyDescent="0.25">
      <c r="A586" s="40" t="str">
        <f t="shared" si="58"/>
        <v/>
      </c>
      <c r="C586" s="41" t="str">
        <f t="shared" si="55"/>
        <v/>
      </c>
      <c r="E586" s="40" t="str">
        <f t="shared" si="59"/>
        <v/>
      </c>
      <c r="F586" s="41" t="str">
        <f>IF(B586="","",SUMIFS(Commande!$M$2:$M$700,Commande!$E$2:$E$700,Facture!B586,Commande!$F$2:$F$700,Facture!E586))</f>
        <v/>
      </c>
      <c r="G586" s="41" t="str">
        <f t="shared" si="56"/>
        <v/>
      </c>
      <c r="H586" s="40" t="str">
        <f t="shared" si="57"/>
        <v/>
      </c>
      <c r="K586" s="35" t="str">
        <f t="shared" si="60"/>
        <v/>
      </c>
    </row>
    <row r="587" spans="1:11" x14ac:dyDescent="0.25">
      <c r="A587" s="40" t="str">
        <f t="shared" si="58"/>
        <v/>
      </c>
      <c r="C587" s="41" t="str">
        <f t="shared" si="55"/>
        <v/>
      </c>
      <c r="E587" s="40" t="str">
        <f t="shared" si="59"/>
        <v/>
      </c>
      <c r="F587" s="41" t="str">
        <f>IF(B587="","",SUMIFS(Commande!$M$2:$M$700,Commande!$E$2:$E$700,Facture!B587,Commande!$F$2:$F$700,Facture!E587))</f>
        <v/>
      </c>
      <c r="G587" s="41" t="str">
        <f t="shared" si="56"/>
        <v/>
      </c>
      <c r="H587" s="40" t="str">
        <f t="shared" si="57"/>
        <v/>
      </c>
      <c r="K587" s="35" t="str">
        <f t="shared" si="60"/>
        <v/>
      </c>
    </row>
    <row r="588" spans="1:11" x14ac:dyDescent="0.25">
      <c r="A588" s="40" t="str">
        <f t="shared" si="58"/>
        <v/>
      </c>
      <c r="C588" s="41" t="str">
        <f t="shared" si="55"/>
        <v/>
      </c>
      <c r="E588" s="40" t="str">
        <f t="shared" si="59"/>
        <v/>
      </c>
      <c r="F588" s="41" t="str">
        <f>IF(B588="","",SUMIFS(Commande!$M$2:$M$700,Commande!$E$2:$E$700,Facture!B588,Commande!$F$2:$F$700,Facture!E588))</f>
        <v/>
      </c>
      <c r="G588" s="41" t="str">
        <f t="shared" si="56"/>
        <v/>
      </c>
      <c r="H588" s="40" t="str">
        <f t="shared" si="57"/>
        <v/>
      </c>
      <c r="K588" s="35" t="str">
        <f t="shared" si="60"/>
        <v/>
      </c>
    </row>
    <row r="589" spans="1:11" x14ac:dyDescent="0.25">
      <c r="A589" s="40" t="str">
        <f t="shared" si="58"/>
        <v/>
      </c>
      <c r="C589" s="41" t="str">
        <f t="shared" si="55"/>
        <v/>
      </c>
      <c r="E589" s="40" t="str">
        <f t="shared" si="59"/>
        <v/>
      </c>
      <c r="F589" s="41" t="str">
        <f>IF(B589="","",SUMIFS(Commande!$M$2:$M$700,Commande!$E$2:$E$700,Facture!B589,Commande!$F$2:$F$700,Facture!E589))</f>
        <v/>
      </c>
      <c r="G589" s="41" t="str">
        <f t="shared" si="56"/>
        <v/>
      </c>
      <c r="H589" s="40" t="str">
        <f t="shared" si="57"/>
        <v/>
      </c>
      <c r="K589" s="35" t="str">
        <f t="shared" si="60"/>
        <v/>
      </c>
    </row>
    <row r="590" spans="1:11" x14ac:dyDescent="0.25">
      <c r="A590" s="40" t="str">
        <f t="shared" si="58"/>
        <v/>
      </c>
      <c r="C590" s="41" t="str">
        <f t="shared" si="55"/>
        <v/>
      </c>
      <c r="E590" s="40" t="str">
        <f t="shared" si="59"/>
        <v/>
      </c>
      <c r="F590" s="41" t="str">
        <f>IF(B590="","",SUMIFS(Commande!$M$2:$M$700,Commande!$E$2:$E$700,Facture!B590,Commande!$F$2:$F$700,Facture!E590))</f>
        <v/>
      </c>
      <c r="G590" s="41" t="str">
        <f t="shared" si="56"/>
        <v/>
      </c>
      <c r="H590" s="40" t="str">
        <f t="shared" si="57"/>
        <v/>
      </c>
      <c r="K590" s="35" t="str">
        <f t="shared" si="60"/>
        <v/>
      </c>
    </row>
    <row r="591" spans="1:11" x14ac:dyDescent="0.25">
      <c r="A591" s="40" t="str">
        <f t="shared" si="58"/>
        <v/>
      </c>
      <c r="C591" s="41" t="str">
        <f t="shared" si="55"/>
        <v/>
      </c>
      <c r="E591" s="40" t="str">
        <f t="shared" si="59"/>
        <v/>
      </c>
      <c r="F591" s="41" t="str">
        <f>IF(B591="","",SUMIFS(Commande!$M$2:$M$700,Commande!$E$2:$E$700,Facture!B591,Commande!$F$2:$F$700,Facture!E591))</f>
        <v/>
      </c>
      <c r="G591" s="41" t="str">
        <f t="shared" si="56"/>
        <v/>
      </c>
      <c r="H591" s="40" t="str">
        <f t="shared" si="57"/>
        <v/>
      </c>
      <c r="K591" s="35" t="str">
        <f t="shared" si="60"/>
        <v/>
      </c>
    </row>
    <row r="592" spans="1:11" x14ac:dyDescent="0.25">
      <c r="A592" s="40" t="str">
        <f t="shared" si="58"/>
        <v/>
      </c>
      <c r="C592" s="41" t="str">
        <f t="shared" si="55"/>
        <v/>
      </c>
      <c r="E592" s="40" t="str">
        <f t="shared" si="59"/>
        <v/>
      </c>
      <c r="F592" s="41" t="str">
        <f>IF(B592="","",SUMIFS(Commande!$M$2:$M$700,Commande!$E$2:$E$700,Facture!B592,Commande!$F$2:$F$700,Facture!E592))</f>
        <v/>
      </c>
      <c r="G592" s="41" t="str">
        <f t="shared" si="56"/>
        <v/>
      </c>
      <c r="H592" s="40" t="str">
        <f t="shared" si="57"/>
        <v/>
      </c>
      <c r="K592" s="35" t="str">
        <f t="shared" si="60"/>
        <v/>
      </c>
    </row>
    <row r="593" spans="1:11" x14ac:dyDescent="0.25">
      <c r="A593" s="40" t="str">
        <f t="shared" si="58"/>
        <v/>
      </c>
      <c r="C593" s="41" t="str">
        <f t="shared" si="55"/>
        <v/>
      </c>
      <c r="E593" s="40" t="str">
        <f t="shared" si="59"/>
        <v/>
      </c>
      <c r="F593" s="41" t="str">
        <f>IF(B593="","",SUMIFS(Commande!$M$2:$M$700,Commande!$E$2:$E$700,Facture!B593,Commande!$F$2:$F$700,Facture!E593))</f>
        <v/>
      </c>
      <c r="G593" s="41" t="str">
        <f t="shared" si="56"/>
        <v/>
      </c>
      <c r="H593" s="40" t="str">
        <f t="shared" si="57"/>
        <v/>
      </c>
      <c r="K593" s="35" t="str">
        <f t="shared" si="60"/>
        <v/>
      </c>
    </row>
    <row r="594" spans="1:11" x14ac:dyDescent="0.25">
      <c r="A594" s="40" t="str">
        <f t="shared" si="58"/>
        <v/>
      </c>
      <c r="C594" s="41" t="str">
        <f t="shared" si="55"/>
        <v/>
      </c>
      <c r="E594" s="40" t="str">
        <f t="shared" si="59"/>
        <v/>
      </c>
      <c r="F594" s="41" t="str">
        <f>IF(B594="","",SUMIFS(Commande!$M$2:$M$700,Commande!$E$2:$E$700,Facture!B594,Commande!$F$2:$F$700,Facture!E594))</f>
        <v/>
      </c>
      <c r="G594" s="41" t="str">
        <f t="shared" si="56"/>
        <v/>
      </c>
      <c r="H594" s="40" t="str">
        <f t="shared" si="57"/>
        <v/>
      </c>
      <c r="K594" s="35" t="str">
        <f t="shared" si="60"/>
        <v/>
      </c>
    </row>
    <row r="595" spans="1:11" x14ac:dyDescent="0.25">
      <c r="A595" s="40" t="str">
        <f t="shared" si="58"/>
        <v/>
      </c>
      <c r="C595" s="41" t="str">
        <f t="shared" si="55"/>
        <v/>
      </c>
      <c r="E595" s="40" t="str">
        <f t="shared" si="59"/>
        <v/>
      </c>
      <c r="F595" s="41" t="str">
        <f>IF(B595="","",SUMIFS(Commande!$M$2:$M$700,Commande!$E$2:$E$700,Facture!B595,Commande!$F$2:$F$700,Facture!E595))</f>
        <v/>
      </c>
      <c r="G595" s="41" t="str">
        <f t="shared" si="56"/>
        <v/>
      </c>
      <c r="H595" s="40" t="str">
        <f t="shared" si="57"/>
        <v/>
      </c>
      <c r="K595" s="35" t="str">
        <f t="shared" si="60"/>
        <v/>
      </c>
    </row>
    <row r="596" spans="1:11" x14ac:dyDescent="0.25">
      <c r="A596" s="40" t="str">
        <f t="shared" si="58"/>
        <v/>
      </c>
      <c r="C596" s="41" t="str">
        <f t="shared" si="55"/>
        <v/>
      </c>
      <c r="E596" s="40" t="str">
        <f t="shared" si="59"/>
        <v/>
      </c>
      <c r="F596" s="41" t="str">
        <f>IF(B596="","",SUMIFS(Commande!$M$2:$M$700,Commande!$E$2:$E$700,Facture!B596,Commande!$F$2:$F$700,Facture!E596))</f>
        <v/>
      </c>
      <c r="G596" s="41" t="str">
        <f t="shared" si="56"/>
        <v/>
      </c>
      <c r="H596" s="40" t="str">
        <f t="shared" si="57"/>
        <v/>
      </c>
      <c r="K596" s="35" t="str">
        <f t="shared" si="60"/>
        <v/>
      </c>
    </row>
    <row r="597" spans="1:11" x14ac:dyDescent="0.25">
      <c r="A597" s="40" t="str">
        <f t="shared" si="58"/>
        <v/>
      </c>
      <c r="C597" s="41" t="str">
        <f t="shared" si="55"/>
        <v/>
      </c>
      <c r="E597" s="40" t="str">
        <f t="shared" si="59"/>
        <v/>
      </c>
      <c r="F597" s="41" t="str">
        <f>IF(B597="","",SUMIFS(Commande!$M$2:$M$700,Commande!$E$2:$E$700,Facture!B597,Commande!$F$2:$F$700,Facture!E597))</f>
        <v/>
      </c>
      <c r="G597" s="41" t="str">
        <f t="shared" si="56"/>
        <v/>
      </c>
      <c r="H597" s="40" t="str">
        <f t="shared" si="57"/>
        <v/>
      </c>
      <c r="K597" s="35" t="str">
        <f t="shared" si="60"/>
        <v/>
      </c>
    </row>
    <row r="598" spans="1:11" x14ac:dyDescent="0.25">
      <c r="A598" s="40" t="str">
        <f t="shared" si="58"/>
        <v/>
      </c>
      <c r="C598" s="41" t="str">
        <f t="shared" si="55"/>
        <v/>
      </c>
      <c r="E598" s="40" t="str">
        <f t="shared" si="59"/>
        <v/>
      </c>
      <c r="F598" s="41" t="str">
        <f>IF(B598="","",SUMIFS(Commande!$M$2:$M$700,Commande!$E$2:$E$700,Facture!B598,Commande!$F$2:$F$700,Facture!E598))</f>
        <v/>
      </c>
      <c r="G598" s="41" t="str">
        <f t="shared" si="56"/>
        <v/>
      </c>
      <c r="H598" s="40" t="str">
        <f t="shared" si="57"/>
        <v/>
      </c>
      <c r="K598" s="35" t="str">
        <f t="shared" si="60"/>
        <v/>
      </c>
    </row>
    <row r="599" spans="1:11" x14ac:dyDescent="0.25">
      <c r="A599" s="40" t="str">
        <f t="shared" si="58"/>
        <v/>
      </c>
      <c r="C599" s="41" t="str">
        <f t="shared" si="55"/>
        <v/>
      </c>
      <c r="E599" s="40" t="str">
        <f t="shared" si="59"/>
        <v/>
      </c>
      <c r="F599" s="41" t="str">
        <f>IF(B599="","",SUMIFS(Commande!$M$2:$M$700,Commande!$E$2:$E$700,Facture!B599,Commande!$F$2:$F$700,Facture!E599))</f>
        <v/>
      </c>
      <c r="G599" s="41" t="str">
        <f t="shared" si="56"/>
        <v/>
      </c>
      <c r="H599" s="40" t="str">
        <f t="shared" si="57"/>
        <v/>
      </c>
      <c r="K599" s="35" t="str">
        <f t="shared" si="60"/>
        <v/>
      </c>
    </row>
    <row r="600" spans="1:11" x14ac:dyDescent="0.25">
      <c r="A600" s="40" t="str">
        <f t="shared" si="58"/>
        <v/>
      </c>
      <c r="C600" s="41" t="str">
        <f t="shared" si="55"/>
        <v/>
      </c>
      <c r="E600" s="40" t="str">
        <f t="shared" si="59"/>
        <v/>
      </c>
      <c r="F600" s="41" t="str">
        <f>IF(B600="","",SUMIFS(Commande!$M$2:$M$700,Commande!$E$2:$E$700,Facture!B600,Commande!$F$2:$F$700,Facture!E600))</f>
        <v/>
      </c>
      <c r="G600" s="41" t="str">
        <f t="shared" si="56"/>
        <v/>
      </c>
      <c r="H600" s="40" t="str">
        <f t="shared" si="57"/>
        <v/>
      </c>
      <c r="K600" s="35" t="str">
        <f t="shared" si="60"/>
        <v/>
      </c>
    </row>
    <row r="601" spans="1:11" x14ac:dyDescent="0.25">
      <c r="A601" s="40" t="str">
        <f t="shared" si="58"/>
        <v/>
      </c>
      <c r="C601" s="41" t="str">
        <f t="shared" si="55"/>
        <v/>
      </c>
      <c r="E601" s="40" t="str">
        <f t="shared" si="59"/>
        <v/>
      </c>
      <c r="F601" s="41" t="str">
        <f>IF(B601="","",SUMIFS(Commande!$M$2:$M$700,Commande!$E$2:$E$700,Facture!B601,Commande!$F$2:$F$700,Facture!E601))</f>
        <v/>
      </c>
      <c r="G601" s="41" t="str">
        <f t="shared" si="56"/>
        <v/>
      </c>
      <c r="H601" s="40" t="str">
        <f t="shared" si="57"/>
        <v/>
      </c>
      <c r="K601" s="35" t="str">
        <f t="shared" si="60"/>
        <v/>
      </c>
    </row>
    <row r="602" spans="1:11" x14ac:dyDescent="0.25">
      <c r="A602" s="40" t="str">
        <f t="shared" si="58"/>
        <v/>
      </c>
      <c r="C602" s="41" t="str">
        <f t="shared" si="55"/>
        <v/>
      </c>
      <c r="E602" s="40" t="str">
        <f t="shared" si="59"/>
        <v/>
      </c>
      <c r="F602" s="41" t="str">
        <f>IF(B602="","",SUMIFS(Commande!$M$2:$M$700,Commande!$E$2:$E$700,Facture!B602,Commande!$F$2:$F$700,Facture!E602))</f>
        <v/>
      </c>
      <c r="G602" s="41" t="str">
        <f t="shared" si="56"/>
        <v/>
      </c>
      <c r="H602" s="40" t="str">
        <f t="shared" si="57"/>
        <v/>
      </c>
      <c r="K602" s="35" t="str">
        <f t="shared" si="60"/>
        <v/>
      </c>
    </row>
    <row r="603" spans="1:11" x14ac:dyDescent="0.25">
      <c r="A603" s="40" t="str">
        <f t="shared" si="58"/>
        <v/>
      </c>
      <c r="C603" s="41" t="str">
        <f t="shared" si="55"/>
        <v/>
      </c>
      <c r="E603" s="40" t="str">
        <f t="shared" si="59"/>
        <v/>
      </c>
      <c r="F603" s="41" t="str">
        <f>IF(B603="","",SUMIFS(Commande!$M$2:$M$700,Commande!$E$2:$E$700,Facture!B603,Commande!$F$2:$F$700,Facture!E603))</f>
        <v/>
      </c>
      <c r="G603" s="41" t="str">
        <f t="shared" si="56"/>
        <v/>
      </c>
      <c r="H603" s="40" t="str">
        <f t="shared" si="57"/>
        <v/>
      </c>
      <c r="K603" s="35" t="str">
        <f t="shared" si="60"/>
        <v/>
      </c>
    </row>
    <row r="604" spans="1:11" x14ac:dyDescent="0.25">
      <c r="A604" s="40" t="str">
        <f t="shared" si="58"/>
        <v/>
      </c>
      <c r="C604" s="41" t="str">
        <f t="shared" si="55"/>
        <v/>
      </c>
      <c r="E604" s="40" t="str">
        <f t="shared" si="59"/>
        <v/>
      </c>
      <c r="F604" s="41" t="str">
        <f>IF(B604="","",SUMIFS(Commande!$M$2:$M$700,Commande!$E$2:$E$700,Facture!B604,Commande!$F$2:$F$700,Facture!E604))</f>
        <v/>
      </c>
      <c r="G604" s="41" t="str">
        <f t="shared" si="56"/>
        <v/>
      </c>
      <c r="H604" s="40" t="str">
        <f t="shared" si="57"/>
        <v/>
      </c>
      <c r="K604" s="35" t="str">
        <f t="shared" si="60"/>
        <v/>
      </c>
    </row>
    <row r="605" spans="1:11" x14ac:dyDescent="0.25">
      <c r="A605" s="40" t="str">
        <f t="shared" si="58"/>
        <v/>
      </c>
      <c r="C605" s="41" t="str">
        <f t="shared" si="55"/>
        <v/>
      </c>
      <c r="E605" s="40" t="str">
        <f t="shared" si="59"/>
        <v/>
      </c>
      <c r="F605" s="41" t="str">
        <f>IF(B605="","",SUMIFS(Commande!$M$2:$M$700,Commande!$E$2:$E$700,Facture!B605,Commande!$F$2:$F$700,Facture!E605))</f>
        <v/>
      </c>
      <c r="G605" s="41" t="str">
        <f t="shared" si="56"/>
        <v/>
      </c>
      <c r="H605" s="40" t="str">
        <f t="shared" si="57"/>
        <v/>
      </c>
      <c r="K605" s="35" t="str">
        <f t="shared" si="60"/>
        <v/>
      </c>
    </row>
    <row r="606" spans="1:11" x14ac:dyDescent="0.25">
      <c r="A606" s="40" t="str">
        <f t="shared" si="58"/>
        <v/>
      </c>
      <c r="C606" s="41" t="str">
        <f t="shared" si="55"/>
        <v/>
      </c>
      <c r="E606" s="40" t="str">
        <f t="shared" si="59"/>
        <v/>
      </c>
      <c r="F606" s="41" t="str">
        <f>IF(B606="","",SUMIFS(Commande!$M$2:$M$700,Commande!$E$2:$E$700,Facture!B606,Commande!$F$2:$F$700,Facture!E606))</f>
        <v/>
      </c>
      <c r="G606" s="41" t="str">
        <f t="shared" si="56"/>
        <v/>
      </c>
      <c r="H606" s="40" t="str">
        <f t="shared" si="57"/>
        <v/>
      </c>
      <c r="K606" s="35" t="str">
        <f t="shared" si="60"/>
        <v/>
      </c>
    </row>
    <row r="607" spans="1:11" x14ac:dyDescent="0.25">
      <c r="A607" s="40" t="str">
        <f t="shared" si="58"/>
        <v/>
      </c>
      <c r="C607" s="41" t="str">
        <f t="shared" si="55"/>
        <v/>
      </c>
      <c r="E607" s="40" t="str">
        <f t="shared" si="59"/>
        <v/>
      </c>
      <c r="F607" s="41" t="str">
        <f>IF(B607="","",SUMIFS(Commande!$M$2:$M$700,Commande!$E$2:$E$700,Facture!B607,Commande!$F$2:$F$700,Facture!E607))</f>
        <v/>
      </c>
      <c r="G607" s="41" t="str">
        <f t="shared" si="56"/>
        <v/>
      </c>
      <c r="H607" s="40" t="str">
        <f t="shared" si="57"/>
        <v/>
      </c>
      <c r="K607" s="35" t="str">
        <f t="shared" si="60"/>
        <v/>
      </c>
    </row>
    <row r="608" spans="1:11" x14ac:dyDescent="0.25">
      <c r="A608" s="40" t="str">
        <f t="shared" si="58"/>
        <v/>
      </c>
      <c r="C608" s="41" t="str">
        <f t="shared" si="55"/>
        <v/>
      </c>
      <c r="E608" s="40" t="str">
        <f t="shared" si="59"/>
        <v/>
      </c>
      <c r="F608" s="41" t="str">
        <f>IF(B608="","",SUMIFS(Commande!$M$2:$M$700,Commande!$E$2:$E$700,Facture!B608,Commande!$F$2:$F$700,Facture!E608))</f>
        <v/>
      </c>
      <c r="G608" s="41" t="str">
        <f t="shared" si="56"/>
        <v/>
      </c>
      <c r="H608" s="40" t="str">
        <f t="shared" si="57"/>
        <v/>
      </c>
      <c r="K608" s="35" t="str">
        <f t="shared" si="60"/>
        <v/>
      </c>
    </row>
    <row r="609" spans="1:11" x14ac:dyDescent="0.25">
      <c r="A609" s="40" t="str">
        <f t="shared" si="58"/>
        <v/>
      </c>
      <c r="C609" s="41" t="str">
        <f t="shared" si="55"/>
        <v/>
      </c>
      <c r="E609" s="40" t="str">
        <f t="shared" si="59"/>
        <v/>
      </c>
      <c r="F609" s="41" t="str">
        <f>IF(B609="","",SUMIFS(Commande!$M$2:$M$700,Commande!$E$2:$E$700,Facture!B609,Commande!$F$2:$F$700,Facture!E609))</f>
        <v/>
      </c>
      <c r="G609" s="41" t="str">
        <f t="shared" si="56"/>
        <v/>
      </c>
      <c r="H609" s="40" t="str">
        <f t="shared" si="57"/>
        <v/>
      </c>
      <c r="K609" s="35" t="str">
        <f t="shared" si="60"/>
        <v/>
      </c>
    </row>
    <row r="610" spans="1:11" x14ac:dyDescent="0.25">
      <c r="A610" s="40" t="str">
        <f t="shared" si="58"/>
        <v/>
      </c>
      <c r="C610" s="41" t="str">
        <f t="shared" si="55"/>
        <v/>
      </c>
      <c r="E610" s="40" t="str">
        <f t="shared" si="59"/>
        <v/>
      </c>
      <c r="F610" s="41" t="str">
        <f>IF(B610="","",SUMIFS(Commande!$M$2:$M$700,Commande!$E$2:$E$700,Facture!B610,Commande!$F$2:$F$700,Facture!E610))</f>
        <v/>
      </c>
      <c r="G610" s="41" t="str">
        <f t="shared" si="56"/>
        <v/>
      </c>
      <c r="H610" s="40" t="str">
        <f t="shared" si="57"/>
        <v/>
      </c>
      <c r="K610" s="35" t="str">
        <f t="shared" si="60"/>
        <v/>
      </c>
    </row>
    <row r="611" spans="1:11" x14ac:dyDescent="0.25">
      <c r="A611" s="40" t="str">
        <f t="shared" si="58"/>
        <v/>
      </c>
      <c r="C611" s="41" t="str">
        <f t="shared" si="55"/>
        <v/>
      </c>
      <c r="E611" s="40" t="str">
        <f t="shared" si="59"/>
        <v/>
      </c>
      <c r="F611" s="41" t="str">
        <f>IF(B611="","",SUMIFS(Commande!$M$2:$M$700,Commande!$E$2:$E$700,Facture!B611,Commande!$F$2:$F$700,Facture!E611))</f>
        <v/>
      </c>
      <c r="G611" s="41" t="str">
        <f t="shared" si="56"/>
        <v/>
      </c>
      <c r="H611" s="40" t="str">
        <f t="shared" si="57"/>
        <v/>
      </c>
      <c r="K611" s="35" t="str">
        <f t="shared" si="60"/>
        <v/>
      </c>
    </row>
    <row r="612" spans="1:11" x14ac:dyDescent="0.25">
      <c r="A612" s="40" t="str">
        <f t="shared" si="58"/>
        <v/>
      </c>
      <c r="C612" s="41" t="str">
        <f t="shared" si="55"/>
        <v/>
      </c>
      <c r="E612" s="40" t="str">
        <f t="shared" si="59"/>
        <v/>
      </c>
      <c r="F612" s="41" t="str">
        <f>IF(B612="","",SUMIFS(Commande!$M$2:$M$700,Commande!$E$2:$E$700,Facture!B612,Commande!$F$2:$F$700,Facture!E612))</f>
        <v/>
      </c>
      <c r="G612" s="41" t="str">
        <f t="shared" si="56"/>
        <v/>
      </c>
      <c r="H612" s="40" t="str">
        <f t="shared" si="57"/>
        <v/>
      </c>
      <c r="K612" s="35" t="str">
        <f t="shared" si="60"/>
        <v/>
      </c>
    </row>
    <row r="613" spans="1:11" x14ac:dyDescent="0.25">
      <c r="A613" s="40" t="str">
        <f t="shared" si="58"/>
        <v/>
      </c>
      <c r="C613" s="41" t="str">
        <f t="shared" si="55"/>
        <v/>
      </c>
      <c r="E613" s="40" t="str">
        <f t="shared" si="59"/>
        <v/>
      </c>
      <c r="F613" s="41" t="str">
        <f>IF(B613="","",SUMIFS(Commande!$M$2:$M$700,Commande!$E$2:$E$700,Facture!B613,Commande!$F$2:$F$700,Facture!E613))</f>
        <v/>
      </c>
      <c r="G613" s="41" t="str">
        <f t="shared" si="56"/>
        <v/>
      </c>
      <c r="H613" s="40" t="str">
        <f t="shared" si="57"/>
        <v/>
      </c>
      <c r="K613" s="35" t="str">
        <f t="shared" si="60"/>
        <v/>
      </c>
    </row>
    <row r="614" spans="1:11" x14ac:dyDescent="0.25">
      <c r="A614" s="40" t="str">
        <f t="shared" si="58"/>
        <v/>
      </c>
      <c r="C614" s="41" t="str">
        <f t="shared" si="55"/>
        <v/>
      </c>
      <c r="E614" s="40" t="str">
        <f t="shared" si="59"/>
        <v/>
      </c>
      <c r="F614" s="41" t="str">
        <f>IF(B614="","",SUMIFS(Commande!$M$2:$M$700,Commande!$E$2:$E$700,Facture!B614,Commande!$F$2:$F$700,Facture!E614))</f>
        <v/>
      </c>
      <c r="G614" s="41" t="str">
        <f t="shared" si="56"/>
        <v/>
      </c>
      <c r="H614" s="40" t="str">
        <f t="shared" si="57"/>
        <v/>
      </c>
      <c r="K614" s="35" t="str">
        <f t="shared" si="60"/>
        <v/>
      </c>
    </row>
    <row r="615" spans="1:11" x14ac:dyDescent="0.25">
      <c r="A615" s="40" t="str">
        <f t="shared" si="58"/>
        <v/>
      </c>
      <c r="C615" s="41" t="str">
        <f t="shared" si="55"/>
        <v/>
      </c>
      <c r="E615" s="40" t="str">
        <f t="shared" si="59"/>
        <v/>
      </c>
      <c r="F615" s="41" t="str">
        <f>IF(B615="","",SUMIFS(Commande!$M$2:$M$700,Commande!$E$2:$E$700,Facture!B615,Commande!$F$2:$F$700,Facture!E615))</f>
        <v/>
      </c>
      <c r="G615" s="41" t="str">
        <f t="shared" si="56"/>
        <v/>
      </c>
      <c r="H615" s="40" t="str">
        <f t="shared" si="57"/>
        <v/>
      </c>
      <c r="K615" s="35" t="str">
        <f t="shared" si="60"/>
        <v/>
      </c>
    </row>
    <row r="616" spans="1:11" x14ac:dyDescent="0.25">
      <c r="A616" s="40" t="str">
        <f t="shared" si="58"/>
        <v/>
      </c>
      <c r="C616" s="41" t="str">
        <f t="shared" si="55"/>
        <v/>
      </c>
      <c r="E616" s="40" t="str">
        <f t="shared" si="59"/>
        <v/>
      </c>
      <c r="F616" s="41" t="str">
        <f>IF(B616="","",SUMIFS(Commande!$M$2:$M$700,Commande!$E$2:$E$700,Facture!B616,Commande!$F$2:$F$700,Facture!E616))</f>
        <v/>
      </c>
      <c r="G616" s="41" t="str">
        <f t="shared" si="56"/>
        <v/>
      </c>
      <c r="H616" s="40" t="str">
        <f t="shared" si="57"/>
        <v/>
      </c>
      <c r="K616" s="35" t="str">
        <f t="shared" si="60"/>
        <v/>
      </c>
    </row>
    <row r="617" spans="1:11" x14ac:dyDescent="0.25">
      <c r="A617" s="40" t="str">
        <f t="shared" si="58"/>
        <v/>
      </c>
      <c r="C617" s="41" t="str">
        <f t="shared" si="55"/>
        <v/>
      </c>
      <c r="E617" s="40" t="str">
        <f t="shared" si="59"/>
        <v/>
      </c>
      <c r="F617" s="41" t="str">
        <f>IF(B617="","",SUMIFS(Commande!$M$2:$M$700,Commande!$E$2:$E$700,Facture!B617,Commande!$F$2:$F$700,Facture!E617))</f>
        <v/>
      </c>
      <c r="G617" s="41" t="str">
        <f t="shared" si="56"/>
        <v/>
      </c>
      <c r="H617" s="40" t="str">
        <f t="shared" si="57"/>
        <v/>
      </c>
      <c r="K617" s="35" t="str">
        <f t="shared" si="60"/>
        <v/>
      </c>
    </row>
    <row r="618" spans="1:11" x14ac:dyDescent="0.25">
      <c r="A618" s="40" t="str">
        <f t="shared" si="58"/>
        <v/>
      </c>
      <c r="C618" s="41" t="str">
        <f t="shared" si="55"/>
        <v/>
      </c>
      <c r="E618" s="40" t="str">
        <f t="shared" si="59"/>
        <v/>
      </c>
      <c r="F618" s="41" t="str">
        <f>IF(B618="","",SUMIFS(Commande!$M$2:$M$700,Commande!$E$2:$E$700,Facture!B618,Commande!$F$2:$F$700,Facture!E618))</f>
        <v/>
      </c>
      <c r="G618" s="41" t="str">
        <f t="shared" si="56"/>
        <v/>
      </c>
      <c r="H618" s="40" t="str">
        <f t="shared" si="57"/>
        <v/>
      </c>
      <c r="K618" s="35" t="str">
        <f t="shared" si="60"/>
        <v/>
      </c>
    </row>
    <row r="619" spans="1:11" x14ac:dyDescent="0.25">
      <c r="A619" s="40" t="str">
        <f t="shared" si="58"/>
        <v/>
      </c>
      <c r="C619" s="41" t="str">
        <f t="shared" si="55"/>
        <v/>
      </c>
      <c r="E619" s="40" t="str">
        <f t="shared" si="59"/>
        <v/>
      </c>
      <c r="F619" s="41" t="str">
        <f>IF(B619="","",SUMIFS(Commande!$M$2:$M$700,Commande!$E$2:$E$700,Facture!B619,Commande!$F$2:$F$700,Facture!E619))</f>
        <v/>
      </c>
      <c r="G619" s="41" t="str">
        <f t="shared" si="56"/>
        <v/>
      </c>
      <c r="H619" s="40" t="str">
        <f t="shared" si="57"/>
        <v/>
      </c>
      <c r="K619" s="35" t="str">
        <f t="shared" si="60"/>
        <v/>
      </c>
    </row>
    <row r="620" spans="1:11" x14ac:dyDescent="0.25">
      <c r="A620" s="40" t="str">
        <f t="shared" si="58"/>
        <v/>
      </c>
      <c r="C620" s="41" t="str">
        <f t="shared" si="55"/>
        <v/>
      </c>
      <c r="E620" s="40" t="str">
        <f t="shared" si="59"/>
        <v/>
      </c>
      <c r="F620" s="41" t="str">
        <f>IF(B620="","",SUMIFS(Commande!$M$2:$M$700,Commande!$E$2:$E$700,Facture!B620,Commande!$F$2:$F$700,Facture!E620))</f>
        <v/>
      </c>
      <c r="G620" s="41" t="str">
        <f t="shared" si="56"/>
        <v/>
      </c>
      <c r="H620" s="40" t="str">
        <f t="shared" si="57"/>
        <v/>
      </c>
      <c r="K620" s="35" t="str">
        <f t="shared" si="60"/>
        <v/>
      </c>
    </row>
    <row r="621" spans="1:11" x14ac:dyDescent="0.25">
      <c r="A621" s="40" t="str">
        <f t="shared" si="58"/>
        <v/>
      </c>
      <c r="C621" s="41" t="str">
        <f t="shared" si="55"/>
        <v/>
      </c>
      <c r="E621" s="40" t="str">
        <f t="shared" si="59"/>
        <v/>
      </c>
      <c r="F621" s="41" t="str">
        <f>IF(B621="","",SUMIFS(Commande!$M$2:$M$700,Commande!$E$2:$E$700,Facture!B621,Commande!$F$2:$F$700,Facture!E621))</f>
        <v/>
      </c>
      <c r="G621" s="41" t="str">
        <f t="shared" si="56"/>
        <v/>
      </c>
      <c r="H621" s="40" t="str">
        <f t="shared" si="57"/>
        <v/>
      </c>
      <c r="K621" s="35" t="str">
        <f t="shared" si="60"/>
        <v/>
      </c>
    </row>
    <row r="622" spans="1:11" x14ac:dyDescent="0.25">
      <c r="A622" s="40" t="str">
        <f t="shared" si="58"/>
        <v/>
      </c>
      <c r="C622" s="41" t="str">
        <f t="shared" si="55"/>
        <v/>
      </c>
      <c r="E622" s="40" t="str">
        <f t="shared" si="59"/>
        <v/>
      </c>
      <c r="F622" s="41" t="str">
        <f>IF(B622="","",SUMIFS(Commande!$M$2:$M$700,Commande!$E$2:$E$700,Facture!B622,Commande!$F$2:$F$700,Facture!E622))</f>
        <v/>
      </c>
      <c r="G622" s="41" t="str">
        <f t="shared" si="56"/>
        <v/>
      </c>
      <c r="H622" s="40" t="str">
        <f t="shared" si="57"/>
        <v/>
      </c>
      <c r="K622" s="35" t="str">
        <f t="shared" si="60"/>
        <v/>
      </c>
    </row>
    <row r="623" spans="1:11" x14ac:dyDescent="0.25">
      <c r="A623" s="40" t="str">
        <f t="shared" si="58"/>
        <v/>
      </c>
      <c r="C623" s="41" t="str">
        <f t="shared" si="55"/>
        <v/>
      </c>
      <c r="E623" s="40" t="str">
        <f t="shared" si="59"/>
        <v/>
      </c>
      <c r="F623" s="41" t="str">
        <f>IF(B623="","",SUMIFS(Commande!$M$2:$M$700,Commande!$E$2:$E$700,Facture!B623,Commande!$F$2:$F$700,Facture!E623))</f>
        <v/>
      </c>
      <c r="G623" s="41" t="str">
        <f t="shared" si="56"/>
        <v/>
      </c>
      <c r="H623" s="40" t="str">
        <f t="shared" si="57"/>
        <v/>
      </c>
      <c r="K623" s="35" t="str">
        <f t="shared" si="60"/>
        <v/>
      </c>
    </row>
    <row r="624" spans="1:11" x14ac:dyDescent="0.25">
      <c r="A624" s="40" t="str">
        <f t="shared" si="58"/>
        <v/>
      </c>
      <c r="C624" s="41" t="str">
        <f t="shared" si="55"/>
        <v/>
      </c>
      <c r="E624" s="40" t="str">
        <f t="shared" si="59"/>
        <v/>
      </c>
      <c r="F624" s="41" t="str">
        <f>IF(B624="","",SUMIFS(Commande!$M$2:$M$700,Commande!$E$2:$E$700,Facture!B624,Commande!$F$2:$F$700,Facture!E624))</f>
        <v/>
      </c>
      <c r="G624" s="41" t="str">
        <f t="shared" si="56"/>
        <v/>
      </c>
      <c r="H624" s="40" t="str">
        <f t="shared" si="57"/>
        <v/>
      </c>
      <c r="K624" s="35" t="str">
        <f t="shared" si="60"/>
        <v/>
      </c>
    </row>
    <row r="625" spans="1:11" x14ac:dyDescent="0.25">
      <c r="A625" s="40" t="str">
        <f t="shared" si="58"/>
        <v/>
      </c>
      <c r="C625" s="41" t="str">
        <f t="shared" si="55"/>
        <v/>
      </c>
      <c r="E625" s="40" t="str">
        <f t="shared" si="59"/>
        <v/>
      </c>
      <c r="F625" s="41" t="str">
        <f>IF(B625="","",SUMIFS(Commande!$M$2:$M$700,Commande!$E$2:$E$700,Facture!B625,Commande!$F$2:$F$700,Facture!E625))</f>
        <v/>
      </c>
      <c r="G625" s="41" t="str">
        <f t="shared" si="56"/>
        <v/>
      </c>
      <c r="H625" s="40" t="str">
        <f t="shared" si="57"/>
        <v/>
      </c>
      <c r="K625" s="35" t="str">
        <f t="shared" si="60"/>
        <v/>
      </c>
    </row>
    <row r="626" spans="1:11" x14ac:dyDescent="0.25">
      <c r="A626" s="40" t="str">
        <f t="shared" si="58"/>
        <v/>
      </c>
      <c r="C626" s="41" t="str">
        <f t="shared" si="55"/>
        <v/>
      </c>
      <c r="E626" s="40" t="str">
        <f t="shared" si="59"/>
        <v/>
      </c>
      <c r="F626" s="41" t="str">
        <f>IF(B626="","",SUMIFS(Commande!$M$2:$M$700,Commande!$E$2:$E$700,Facture!B626,Commande!$F$2:$F$700,Facture!E626))</f>
        <v/>
      </c>
      <c r="G626" s="41" t="str">
        <f t="shared" si="56"/>
        <v/>
      </c>
      <c r="H626" s="40" t="str">
        <f t="shared" si="57"/>
        <v/>
      </c>
      <c r="K626" s="35" t="str">
        <f t="shared" si="60"/>
        <v/>
      </c>
    </row>
    <row r="627" spans="1:11" x14ac:dyDescent="0.25">
      <c r="A627" s="40" t="str">
        <f t="shared" si="58"/>
        <v/>
      </c>
      <c r="C627" s="41" t="str">
        <f t="shared" si="55"/>
        <v/>
      </c>
      <c r="E627" s="40" t="str">
        <f t="shared" si="59"/>
        <v/>
      </c>
      <c r="F627" s="41" t="str">
        <f>IF(B627="","",SUMIFS(Commande!$M$2:$M$700,Commande!$E$2:$E$700,Facture!B627,Commande!$F$2:$F$700,Facture!E627))</f>
        <v/>
      </c>
      <c r="G627" s="41" t="str">
        <f t="shared" si="56"/>
        <v/>
      </c>
      <c r="H627" s="40" t="str">
        <f t="shared" si="57"/>
        <v/>
      </c>
      <c r="K627" s="35" t="str">
        <f t="shared" si="60"/>
        <v/>
      </c>
    </row>
    <row r="628" spans="1:11" x14ac:dyDescent="0.25">
      <c r="A628" s="40" t="str">
        <f t="shared" si="58"/>
        <v/>
      </c>
      <c r="C628" s="41" t="str">
        <f t="shared" si="55"/>
        <v/>
      </c>
      <c r="E628" s="40" t="str">
        <f t="shared" si="59"/>
        <v/>
      </c>
      <c r="F628" s="41" t="str">
        <f>IF(B628="","",SUMIFS(Commande!$M$2:$M$700,Commande!$E$2:$E$700,Facture!B628,Commande!$F$2:$F$700,Facture!E628))</f>
        <v/>
      </c>
      <c r="G628" s="41" t="str">
        <f t="shared" si="56"/>
        <v/>
      </c>
      <c r="H628" s="40" t="str">
        <f t="shared" si="57"/>
        <v/>
      </c>
      <c r="K628" s="35" t="str">
        <f t="shared" si="60"/>
        <v/>
      </c>
    </row>
    <row r="629" spans="1:11" x14ac:dyDescent="0.25">
      <c r="A629" s="40" t="str">
        <f t="shared" si="58"/>
        <v/>
      </c>
      <c r="C629" s="41" t="str">
        <f t="shared" si="55"/>
        <v/>
      </c>
      <c r="E629" s="40" t="str">
        <f t="shared" si="59"/>
        <v/>
      </c>
      <c r="F629" s="41" t="str">
        <f>IF(B629="","",SUMIFS(Commande!$M$2:$M$700,Commande!$E$2:$E$700,Facture!B629,Commande!$F$2:$F$700,Facture!E629))</f>
        <v/>
      </c>
      <c r="G629" s="41" t="str">
        <f t="shared" si="56"/>
        <v/>
      </c>
      <c r="H629" s="40" t="str">
        <f t="shared" si="57"/>
        <v/>
      </c>
      <c r="K629" s="35" t="str">
        <f t="shared" si="60"/>
        <v/>
      </c>
    </row>
    <row r="630" spans="1:11" x14ac:dyDescent="0.25">
      <c r="A630" s="40" t="str">
        <f t="shared" si="58"/>
        <v/>
      </c>
      <c r="C630" s="41" t="str">
        <f t="shared" si="55"/>
        <v/>
      </c>
      <c r="E630" s="40" t="str">
        <f t="shared" si="59"/>
        <v/>
      </c>
      <c r="F630" s="41" t="str">
        <f>IF(B630="","",SUMIFS(Commande!$M$2:$M$700,Commande!$E$2:$E$700,Facture!B630,Commande!$F$2:$F$700,Facture!E630))</f>
        <v/>
      </c>
      <c r="G630" s="41" t="str">
        <f t="shared" si="56"/>
        <v/>
      </c>
      <c r="H630" s="40" t="str">
        <f t="shared" si="57"/>
        <v/>
      </c>
      <c r="K630" s="35" t="str">
        <f t="shared" si="60"/>
        <v/>
      </c>
    </row>
    <row r="631" spans="1:11" x14ac:dyDescent="0.25">
      <c r="A631" s="40" t="str">
        <f t="shared" si="58"/>
        <v/>
      </c>
      <c r="C631" s="41" t="str">
        <f t="shared" si="55"/>
        <v/>
      </c>
      <c r="E631" s="40" t="str">
        <f t="shared" si="59"/>
        <v/>
      </c>
      <c r="F631" s="41" t="str">
        <f>IF(B631="","",SUMIFS(Commande!$M$2:$M$700,Commande!$E$2:$E$700,Facture!B631,Commande!$F$2:$F$700,Facture!E631))</f>
        <v/>
      </c>
      <c r="G631" s="41" t="str">
        <f t="shared" si="56"/>
        <v/>
      </c>
      <c r="H631" s="40" t="str">
        <f t="shared" si="57"/>
        <v/>
      </c>
      <c r="K631" s="35" t="str">
        <f t="shared" si="60"/>
        <v/>
      </c>
    </row>
    <row r="632" spans="1:11" x14ac:dyDescent="0.25">
      <c r="A632" s="40" t="str">
        <f t="shared" si="58"/>
        <v/>
      </c>
      <c r="C632" s="41" t="str">
        <f t="shared" si="55"/>
        <v/>
      </c>
      <c r="E632" s="40" t="str">
        <f t="shared" si="59"/>
        <v/>
      </c>
      <c r="F632" s="41" t="str">
        <f>IF(B632="","",SUMIFS(Commande!$M$2:$M$700,Commande!$E$2:$E$700,Facture!B632,Commande!$F$2:$F$700,Facture!E632))</f>
        <v/>
      </c>
      <c r="G632" s="41" t="str">
        <f t="shared" si="56"/>
        <v/>
      </c>
      <c r="H632" s="40" t="str">
        <f t="shared" si="57"/>
        <v/>
      </c>
      <c r="K632" s="35" t="str">
        <f t="shared" si="60"/>
        <v/>
      </c>
    </row>
    <row r="633" spans="1:11" x14ac:dyDescent="0.25">
      <c r="A633" s="40" t="str">
        <f t="shared" si="58"/>
        <v/>
      </c>
      <c r="C633" s="41" t="str">
        <f t="shared" si="55"/>
        <v/>
      </c>
      <c r="E633" s="40" t="str">
        <f t="shared" si="59"/>
        <v/>
      </c>
      <c r="F633" s="41" t="str">
        <f>IF(B633="","",SUMIFS(Commande!$M$2:$M$700,Commande!$E$2:$E$700,Facture!B633,Commande!$F$2:$F$700,Facture!E633))</f>
        <v/>
      </c>
      <c r="G633" s="41" t="str">
        <f t="shared" si="56"/>
        <v/>
      </c>
      <c r="H633" s="40" t="str">
        <f t="shared" si="57"/>
        <v/>
      </c>
      <c r="K633" s="35" t="str">
        <f t="shared" si="60"/>
        <v/>
      </c>
    </row>
    <row r="634" spans="1:11" x14ac:dyDescent="0.25">
      <c r="A634" s="40" t="str">
        <f t="shared" si="58"/>
        <v/>
      </c>
      <c r="C634" s="41" t="str">
        <f t="shared" si="55"/>
        <v/>
      </c>
      <c r="E634" s="40" t="str">
        <f t="shared" si="59"/>
        <v/>
      </c>
      <c r="F634" s="41" t="str">
        <f>IF(B634="","",SUMIFS(Commande!$M$2:$M$700,Commande!$E$2:$E$700,Facture!B634,Commande!$F$2:$F$700,Facture!E634))</f>
        <v/>
      </c>
      <c r="G634" s="41" t="str">
        <f t="shared" si="56"/>
        <v/>
      </c>
      <c r="H634" s="40" t="str">
        <f t="shared" si="57"/>
        <v/>
      </c>
      <c r="K634" s="35" t="str">
        <f t="shared" si="60"/>
        <v/>
      </c>
    </row>
    <row r="635" spans="1:11" x14ac:dyDescent="0.25">
      <c r="A635" s="40" t="str">
        <f t="shared" si="58"/>
        <v/>
      </c>
      <c r="C635" s="41" t="str">
        <f t="shared" si="55"/>
        <v/>
      </c>
      <c r="E635" s="40" t="str">
        <f t="shared" si="59"/>
        <v/>
      </c>
      <c r="F635" s="41" t="str">
        <f>IF(B635="","",SUMIFS(Commande!$M$2:$M$700,Commande!$E$2:$E$700,Facture!B635,Commande!$F$2:$F$700,Facture!E635))</f>
        <v/>
      </c>
      <c r="G635" s="41" t="str">
        <f t="shared" si="56"/>
        <v/>
      </c>
      <c r="H635" s="40" t="str">
        <f t="shared" si="57"/>
        <v/>
      </c>
      <c r="K635" s="35" t="str">
        <f t="shared" si="60"/>
        <v/>
      </c>
    </row>
    <row r="636" spans="1:11" x14ac:dyDescent="0.25">
      <c r="A636" s="40" t="str">
        <f t="shared" si="58"/>
        <v/>
      </c>
      <c r="C636" s="41" t="str">
        <f t="shared" si="55"/>
        <v/>
      </c>
      <c r="E636" s="40" t="str">
        <f t="shared" si="59"/>
        <v/>
      </c>
      <c r="F636" s="41" t="str">
        <f>IF(B636="","",SUMIFS(Commande!$M$2:$M$700,Commande!$E$2:$E$700,Facture!B636,Commande!$F$2:$F$700,Facture!E636))</f>
        <v/>
      </c>
      <c r="G636" s="41" t="str">
        <f t="shared" si="56"/>
        <v/>
      </c>
      <c r="H636" s="40" t="str">
        <f t="shared" si="57"/>
        <v/>
      </c>
      <c r="K636" s="35" t="str">
        <f t="shared" si="60"/>
        <v/>
      </c>
    </row>
    <row r="637" spans="1:11" x14ac:dyDescent="0.25">
      <c r="A637" s="40" t="str">
        <f t="shared" si="58"/>
        <v/>
      </c>
      <c r="C637" s="41" t="str">
        <f t="shared" si="55"/>
        <v/>
      </c>
      <c r="E637" s="40" t="str">
        <f t="shared" si="59"/>
        <v/>
      </c>
      <c r="F637" s="41" t="str">
        <f>IF(B637="","",SUMIFS(Commande!$M$2:$M$700,Commande!$E$2:$E$700,Facture!B637,Commande!$F$2:$F$700,Facture!E637))</f>
        <v/>
      </c>
      <c r="G637" s="41" t="str">
        <f t="shared" si="56"/>
        <v/>
      </c>
      <c r="H637" s="40" t="str">
        <f t="shared" si="57"/>
        <v/>
      </c>
      <c r="K637" s="35" t="str">
        <f t="shared" si="60"/>
        <v/>
      </c>
    </row>
    <row r="638" spans="1:11" x14ac:dyDescent="0.25">
      <c r="A638" s="40" t="str">
        <f t="shared" si="58"/>
        <v/>
      </c>
      <c r="C638" s="41" t="str">
        <f t="shared" si="55"/>
        <v/>
      </c>
      <c r="E638" s="40" t="str">
        <f t="shared" si="59"/>
        <v/>
      </c>
      <c r="F638" s="41" t="str">
        <f>IF(B638="","",SUMIFS(Commande!$M$2:$M$700,Commande!$E$2:$E$700,Facture!B638,Commande!$F$2:$F$700,Facture!E638))</f>
        <v/>
      </c>
      <c r="G638" s="41" t="str">
        <f t="shared" si="56"/>
        <v/>
      </c>
      <c r="H638" s="40" t="str">
        <f t="shared" si="57"/>
        <v/>
      </c>
      <c r="K638" s="35" t="str">
        <f t="shared" si="60"/>
        <v/>
      </c>
    </row>
    <row r="639" spans="1:11" x14ac:dyDescent="0.25">
      <c r="A639" s="40" t="str">
        <f t="shared" si="58"/>
        <v/>
      </c>
      <c r="C639" s="41" t="str">
        <f t="shared" si="55"/>
        <v/>
      </c>
      <c r="E639" s="40" t="str">
        <f t="shared" si="59"/>
        <v/>
      </c>
      <c r="F639" s="41" t="str">
        <f>IF(B639="","",SUMIFS(Commande!$M$2:$M$700,Commande!$E$2:$E$700,Facture!B639,Commande!$F$2:$F$700,Facture!E639))</f>
        <v/>
      </c>
      <c r="G639" s="41" t="str">
        <f t="shared" si="56"/>
        <v/>
      </c>
      <c r="H639" s="40" t="str">
        <f t="shared" si="57"/>
        <v/>
      </c>
      <c r="K639" s="35" t="str">
        <f t="shared" si="60"/>
        <v/>
      </c>
    </row>
    <row r="640" spans="1:11" x14ac:dyDescent="0.25">
      <c r="A640" s="40" t="str">
        <f t="shared" si="58"/>
        <v/>
      </c>
      <c r="C640" s="41" t="str">
        <f t="shared" si="55"/>
        <v/>
      </c>
      <c r="E640" s="40" t="str">
        <f t="shared" si="59"/>
        <v/>
      </c>
      <c r="F640" s="41" t="str">
        <f>IF(B640="","",SUMIFS(Commande!$M$2:$M$700,Commande!$E$2:$E$700,Facture!B640,Commande!$F$2:$F$700,Facture!E640))</f>
        <v/>
      </c>
      <c r="G640" s="41" t="str">
        <f t="shared" si="56"/>
        <v/>
      </c>
      <c r="H640" s="40" t="str">
        <f t="shared" si="57"/>
        <v/>
      </c>
      <c r="K640" s="35" t="str">
        <f t="shared" si="60"/>
        <v/>
      </c>
    </row>
    <row r="641" spans="1:11" x14ac:dyDescent="0.25">
      <c r="A641" s="40" t="str">
        <f t="shared" si="58"/>
        <v/>
      </c>
      <c r="C641" s="41" t="str">
        <f t="shared" si="55"/>
        <v/>
      </c>
      <c r="E641" s="40" t="str">
        <f t="shared" si="59"/>
        <v/>
      </c>
      <c r="F641" s="41" t="str">
        <f>IF(B641="","",SUMIFS(Commande!$M$2:$M$700,Commande!$E$2:$E$700,Facture!B641,Commande!$F$2:$F$700,Facture!E641))</f>
        <v/>
      </c>
      <c r="G641" s="41" t="str">
        <f t="shared" si="56"/>
        <v/>
      </c>
      <c r="H641" s="40" t="str">
        <f t="shared" si="57"/>
        <v/>
      </c>
      <c r="K641" s="35" t="str">
        <f t="shared" si="60"/>
        <v/>
      </c>
    </row>
    <row r="642" spans="1:11" x14ac:dyDescent="0.25">
      <c r="A642" s="40" t="str">
        <f t="shared" si="58"/>
        <v/>
      </c>
      <c r="C642" s="41" t="str">
        <f t="shared" si="55"/>
        <v/>
      </c>
      <c r="E642" s="40" t="str">
        <f t="shared" si="59"/>
        <v/>
      </c>
      <c r="F642" s="41" t="str">
        <f>IF(B642="","",SUMIFS(Commande!$M$2:$M$700,Commande!$E$2:$E$700,Facture!B642,Commande!$F$2:$F$700,Facture!E642))</f>
        <v/>
      </c>
      <c r="G642" s="41" t="str">
        <f t="shared" si="56"/>
        <v/>
      </c>
      <c r="H642" s="40" t="str">
        <f t="shared" si="57"/>
        <v/>
      </c>
      <c r="K642" s="35" t="str">
        <f t="shared" si="60"/>
        <v/>
      </c>
    </row>
    <row r="643" spans="1:11" x14ac:dyDescent="0.25">
      <c r="A643" s="40" t="str">
        <f t="shared" si="58"/>
        <v/>
      </c>
      <c r="C643" s="41" t="str">
        <f t="shared" si="55"/>
        <v/>
      </c>
      <c r="E643" s="40" t="str">
        <f t="shared" si="59"/>
        <v/>
      </c>
      <c r="F643" s="41" t="str">
        <f>IF(B643="","",SUMIFS(Commande!$M$2:$M$700,Commande!$E$2:$E$700,Facture!B643,Commande!$F$2:$F$700,Facture!E643))</f>
        <v/>
      </c>
      <c r="G643" s="41" t="str">
        <f t="shared" si="56"/>
        <v/>
      </c>
      <c r="H643" s="40" t="str">
        <f t="shared" si="57"/>
        <v/>
      </c>
      <c r="K643" s="35" t="str">
        <f t="shared" si="60"/>
        <v/>
      </c>
    </row>
    <row r="644" spans="1:11" x14ac:dyDescent="0.25">
      <c r="A644" s="40" t="str">
        <f t="shared" si="58"/>
        <v/>
      </c>
      <c r="C644" s="41" t="str">
        <f t="shared" ref="C644:C707" si="61">IF(D644="","",VALUE(D644))</f>
        <v/>
      </c>
      <c r="E644" s="40" t="str">
        <f t="shared" si="59"/>
        <v/>
      </c>
      <c r="F644" s="41" t="str">
        <f>IF(B644="","",SUMIFS(Commande!$M$2:$M$700,Commande!$E$2:$E$700,Facture!B644,Commande!$F$2:$F$700,Facture!E644))</f>
        <v/>
      </c>
      <c r="G644" s="41" t="str">
        <f t="shared" ref="G644:G707" si="62">IF(B644="","",C644-F644)</f>
        <v/>
      </c>
      <c r="H644" s="40" t="str">
        <f t="shared" ref="H644:H707" si="63">IF(B644="","",IF(C644=D644,"oui","non"))</f>
        <v/>
      </c>
      <c r="K644" s="35" t="str">
        <f t="shared" si="60"/>
        <v/>
      </c>
    </row>
    <row r="645" spans="1:11" x14ac:dyDescent="0.25">
      <c r="A645" s="40" t="str">
        <f t="shared" ref="A645:A708" si="64">IF(B645&gt;"",A644+1,"")</f>
        <v/>
      </c>
      <c r="C645" s="41" t="str">
        <f t="shared" si="61"/>
        <v/>
      </c>
      <c r="E645" s="40" t="str">
        <f t="shared" ref="E645:E708" si="65">LEFT(B645,3)&amp;A645</f>
        <v/>
      </c>
      <c r="F645" s="41" t="str">
        <f>IF(B645="","",SUMIFS(Commande!$M$2:$M$700,Commande!$E$2:$E$700,Facture!B645,Commande!$F$2:$F$700,Facture!E645))</f>
        <v/>
      </c>
      <c r="G645" s="41" t="str">
        <f t="shared" si="62"/>
        <v/>
      </c>
      <c r="H645" s="40" t="str">
        <f t="shared" si="63"/>
        <v/>
      </c>
      <c r="K645" s="35" t="str">
        <f t="shared" si="60"/>
        <v/>
      </c>
    </row>
    <row r="646" spans="1:11" x14ac:dyDescent="0.25">
      <c r="A646" s="40" t="str">
        <f t="shared" si="64"/>
        <v/>
      </c>
      <c r="C646" s="41" t="str">
        <f t="shared" si="61"/>
        <v/>
      </c>
      <c r="E646" s="40" t="str">
        <f t="shared" si="65"/>
        <v/>
      </c>
      <c r="F646" s="41" t="str">
        <f>IF(B646="","",SUMIFS(Commande!$M$2:$M$700,Commande!$E$2:$E$700,Facture!B646,Commande!$F$2:$F$700,Facture!E646))</f>
        <v/>
      </c>
      <c r="G646" s="41" t="str">
        <f t="shared" si="62"/>
        <v/>
      </c>
      <c r="H646" s="40" t="str">
        <f t="shared" si="63"/>
        <v/>
      </c>
      <c r="K646" s="35" t="str">
        <f t="shared" si="60"/>
        <v/>
      </c>
    </row>
    <row r="647" spans="1:11" x14ac:dyDescent="0.25">
      <c r="A647" s="40" t="str">
        <f t="shared" si="64"/>
        <v/>
      </c>
      <c r="C647" s="41" t="str">
        <f t="shared" si="61"/>
        <v/>
      </c>
      <c r="E647" s="40" t="str">
        <f t="shared" si="65"/>
        <v/>
      </c>
      <c r="F647" s="41" t="str">
        <f>IF(B647="","",SUMIFS(Commande!$M$2:$M$700,Commande!$E$2:$E$700,Facture!B647,Commande!$F$2:$F$700,Facture!E647))</f>
        <v/>
      </c>
      <c r="G647" s="41" t="str">
        <f t="shared" si="62"/>
        <v/>
      </c>
      <c r="H647" s="40" t="str">
        <f t="shared" si="63"/>
        <v/>
      </c>
      <c r="K647" s="35" t="str">
        <f t="shared" ref="K647:K710" si="66">L647&amp;O647</f>
        <v/>
      </c>
    </row>
    <row r="648" spans="1:11" x14ac:dyDescent="0.25">
      <c r="A648" s="40" t="str">
        <f t="shared" si="64"/>
        <v/>
      </c>
      <c r="C648" s="41" t="str">
        <f t="shared" si="61"/>
        <v/>
      </c>
      <c r="E648" s="40" t="str">
        <f t="shared" si="65"/>
        <v/>
      </c>
      <c r="F648" s="41" t="str">
        <f>IF(B648="","",SUMIFS(Commande!$M$2:$M$700,Commande!$E$2:$E$700,Facture!B648,Commande!$F$2:$F$700,Facture!E648))</f>
        <v/>
      </c>
      <c r="G648" s="41" t="str">
        <f t="shared" si="62"/>
        <v/>
      </c>
      <c r="H648" s="40" t="str">
        <f t="shared" si="63"/>
        <v/>
      </c>
      <c r="K648" s="35" t="str">
        <f t="shared" si="66"/>
        <v/>
      </c>
    </row>
    <row r="649" spans="1:11" x14ac:dyDescent="0.25">
      <c r="A649" s="40" t="str">
        <f t="shared" si="64"/>
        <v/>
      </c>
      <c r="C649" s="41" t="str">
        <f t="shared" si="61"/>
        <v/>
      </c>
      <c r="E649" s="40" t="str">
        <f t="shared" si="65"/>
        <v/>
      </c>
      <c r="F649" s="41" t="str">
        <f>IF(B649="","",SUMIFS(Commande!$M$2:$M$700,Commande!$E$2:$E$700,Facture!B649,Commande!$F$2:$F$700,Facture!E649))</f>
        <v/>
      </c>
      <c r="G649" s="41" t="str">
        <f t="shared" si="62"/>
        <v/>
      </c>
      <c r="H649" s="40" t="str">
        <f t="shared" si="63"/>
        <v/>
      </c>
      <c r="K649" s="35" t="str">
        <f t="shared" si="66"/>
        <v/>
      </c>
    </row>
    <row r="650" spans="1:11" x14ac:dyDescent="0.25">
      <c r="A650" s="40" t="str">
        <f t="shared" si="64"/>
        <v/>
      </c>
      <c r="C650" s="41" t="str">
        <f t="shared" si="61"/>
        <v/>
      </c>
      <c r="E650" s="40" t="str">
        <f t="shared" si="65"/>
        <v/>
      </c>
      <c r="F650" s="41" t="str">
        <f>IF(B650="","",SUMIFS(Commande!$M$2:$M$700,Commande!$E$2:$E$700,Facture!B650,Commande!$F$2:$F$700,Facture!E650))</f>
        <v/>
      </c>
      <c r="G650" s="41" t="str">
        <f t="shared" si="62"/>
        <v/>
      </c>
      <c r="H650" s="40" t="str">
        <f t="shared" si="63"/>
        <v/>
      </c>
      <c r="K650" s="35" t="str">
        <f t="shared" si="66"/>
        <v/>
      </c>
    </row>
    <row r="651" spans="1:11" x14ac:dyDescent="0.25">
      <c r="A651" s="40" t="str">
        <f t="shared" si="64"/>
        <v/>
      </c>
      <c r="C651" s="41" t="str">
        <f t="shared" si="61"/>
        <v/>
      </c>
      <c r="E651" s="40" t="str">
        <f t="shared" si="65"/>
        <v/>
      </c>
      <c r="F651" s="41" t="str">
        <f>IF(B651="","",SUMIFS(Commande!$M$2:$M$700,Commande!$E$2:$E$700,Facture!B651,Commande!$F$2:$F$700,Facture!E651))</f>
        <v/>
      </c>
      <c r="G651" s="41" t="str">
        <f t="shared" si="62"/>
        <v/>
      </c>
      <c r="H651" s="40" t="str">
        <f t="shared" si="63"/>
        <v/>
      </c>
      <c r="K651" s="35" t="str">
        <f t="shared" si="66"/>
        <v/>
      </c>
    </row>
    <row r="652" spans="1:11" x14ac:dyDescent="0.25">
      <c r="A652" s="40" t="str">
        <f t="shared" si="64"/>
        <v/>
      </c>
      <c r="C652" s="41" t="str">
        <f t="shared" si="61"/>
        <v/>
      </c>
      <c r="E652" s="40" t="str">
        <f t="shared" si="65"/>
        <v/>
      </c>
      <c r="F652" s="41" t="str">
        <f>IF(B652="","",SUMIFS(Commande!$M$2:$M$700,Commande!$E$2:$E$700,Facture!B652,Commande!$F$2:$F$700,Facture!E652))</f>
        <v/>
      </c>
      <c r="G652" s="41" t="str">
        <f t="shared" si="62"/>
        <v/>
      </c>
      <c r="H652" s="40" t="str">
        <f t="shared" si="63"/>
        <v/>
      </c>
      <c r="K652" s="35" t="str">
        <f t="shared" si="66"/>
        <v/>
      </c>
    </row>
    <row r="653" spans="1:11" x14ac:dyDescent="0.25">
      <c r="A653" s="40" t="str">
        <f t="shared" si="64"/>
        <v/>
      </c>
      <c r="C653" s="41" t="str">
        <f t="shared" si="61"/>
        <v/>
      </c>
      <c r="E653" s="40" t="str">
        <f t="shared" si="65"/>
        <v/>
      </c>
      <c r="F653" s="41" t="str">
        <f>IF(B653="","",SUMIFS(Commande!$M$2:$M$700,Commande!$E$2:$E$700,Facture!B653,Commande!$F$2:$F$700,Facture!E653))</f>
        <v/>
      </c>
      <c r="G653" s="41" t="str">
        <f t="shared" si="62"/>
        <v/>
      </c>
      <c r="H653" s="40" t="str">
        <f t="shared" si="63"/>
        <v/>
      </c>
      <c r="K653" s="35" t="str">
        <f t="shared" si="66"/>
        <v/>
      </c>
    </row>
    <row r="654" spans="1:11" x14ac:dyDescent="0.25">
      <c r="A654" s="40" t="str">
        <f t="shared" si="64"/>
        <v/>
      </c>
      <c r="C654" s="41" t="str">
        <f t="shared" si="61"/>
        <v/>
      </c>
      <c r="E654" s="40" t="str">
        <f t="shared" si="65"/>
        <v/>
      </c>
      <c r="F654" s="41" t="str">
        <f>IF(B654="","",SUMIFS(Commande!$M$2:$M$700,Commande!$E$2:$E$700,Facture!B654,Commande!$F$2:$F$700,Facture!E654))</f>
        <v/>
      </c>
      <c r="G654" s="41" t="str">
        <f t="shared" si="62"/>
        <v/>
      </c>
      <c r="H654" s="40" t="str">
        <f t="shared" si="63"/>
        <v/>
      </c>
      <c r="K654" s="35" t="str">
        <f t="shared" si="66"/>
        <v/>
      </c>
    </row>
    <row r="655" spans="1:11" x14ac:dyDescent="0.25">
      <c r="A655" s="40" t="str">
        <f t="shared" si="64"/>
        <v/>
      </c>
      <c r="C655" s="41" t="str">
        <f t="shared" si="61"/>
        <v/>
      </c>
      <c r="E655" s="40" t="str">
        <f t="shared" si="65"/>
        <v/>
      </c>
      <c r="F655" s="41" t="str">
        <f>IF(B655="","",SUMIFS(Commande!$M$2:$M$700,Commande!$E$2:$E$700,Facture!B655,Commande!$F$2:$F$700,Facture!E655))</f>
        <v/>
      </c>
      <c r="G655" s="41" t="str">
        <f t="shared" si="62"/>
        <v/>
      </c>
      <c r="H655" s="40" t="str">
        <f t="shared" si="63"/>
        <v/>
      </c>
      <c r="K655" s="35" t="str">
        <f t="shared" si="66"/>
        <v/>
      </c>
    </row>
    <row r="656" spans="1:11" x14ac:dyDescent="0.25">
      <c r="A656" s="40" t="str">
        <f t="shared" si="64"/>
        <v/>
      </c>
      <c r="C656" s="41" t="str">
        <f t="shared" si="61"/>
        <v/>
      </c>
      <c r="E656" s="40" t="str">
        <f t="shared" si="65"/>
        <v/>
      </c>
      <c r="F656" s="41" t="str">
        <f>IF(B656="","",SUMIFS(Commande!$M$2:$M$700,Commande!$E$2:$E$700,Facture!B656,Commande!$F$2:$F$700,Facture!E656))</f>
        <v/>
      </c>
      <c r="G656" s="41" t="str">
        <f t="shared" si="62"/>
        <v/>
      </c>
      <c r="H656" s="40" t="str">
        <f t="shared" si="63"/>
        <v/>
      </c>
      <c r="K656" s="35" t="str">
        <f t="shared" si="66"/>
        <v/>
      </c>
    </row>
    <row r="657" spans="1:11" x14ac:dyDescent="0.25">
      <c r="A657" s="40" t="str">
        <f t="shared" si="64"/>
        <v/>
      </c>
      <c r="C657" s="41" t="str">
        <f t="shared" si="61"/>
        <v/>
      </c>
      <c r="E657" s="40" t="str">
        <f t="shared" si="65"/>
        <v/>
      </c>
      <c r="F657" s="41" t="str">
        <f>IF(B657="","",SUMIFS(Commande!$M$2:$M$700,Commande!$E$2:$E$700,Facture!B657,Commande!$F$2:$F$700,Facture!E657))</f>
        <v/>
      </c>
      <c r="G657" s="41" t="str">
        <f t="shared" si="62"/>
        <v/>
      </c>
      <c r="H657" s="40" t="str">
        <f t="shared" si="63"/>
        <v/>
      </c>
      <c r="K657" s="35" t="str">
        <f t="shared" si="66"/>
        <v/>
      </c>
    </row>
    <row r="658" spans="1:11" x14ac:dyDescent="0.25">
      <c r="A658" s="40" t="str">
        <f t="shared" si="64"/>
        <v/>
      </c>
      <c r="C658" s="41" t="str">
        <f t="shared" si="61"/>
        <v/>
      </c>
      <c r="E658" s="40" t="str">
        <f t="shared" si="65"/>
        <v/>
      </c>
      <c r="F658" s="41" t="str">
        <f>IF(B658="","",SUMIFS(Commande!$M$2:$M$700,Commande!$E$2:$E$700,Facture!B658,Commande!$F$2:$F$700,Facture!E658))</f>
        <v/>
      </c>
      <c r="G658" s="41" t="str">
        <f t="shared" si="62"/>
        <v/>
      </c>
      <c r="H658" s="40" t="str">
        <f t="shared" si="63"/>
        <v/>
      </c>
      <c r="K658" s="35" t="str">
        <f t="shared" si="66"/>
        <v/>
      </c>
    </row>
    <row r="659" spans="1:11" x14ac:dyDescent="0.25">
      <c r="A659" s="40" t="str">
        <f t="shared" si="64"/>
        <v/>
      </c>
      <c r="C659" s="41" t="str">
        <f t="shared" si="61"/>
        <v/>
      </c>
      <c r="E659" s="40" t="str">
        <f t="shared" si="65"/>
        <v/>
      </c>
      <c r="F659" s="41" t="str">
        <f>IF(B659="","",SUMIFS(Commande!$M$2:$M$700,Commande!$E$2:$E$700,Facture!B659,Commande!$F$2:$F$700,Facture!E659))</f>
        <v/>
      </c>
      <c r="G659" s="41" t="str">
        <f t="shared" si="62"/>
        <v/>
      </c>
      <c r="H659" s="40" t="str">
        <f t="shared" si="63"/>
        <v/>
      </c>
      <c r="K659" s="35" t="str">
        <f t="shared" si="66"/>
        <v/>
      </c>
    </row>
    <row r="660" spans="1:11" x14ac:dyDescent="0.25">
      <c r="A660" s="40" t="str">
        <f t="shared" si="64"/>
        <v/>
      </c>
      <c r="C660" s="41" t="str">
        <f t="shared" si="61"/>
        <v/>
      </c>
      <c r="E660" s="40" t="str">
        <f t="shared" si="65"/>
        <v/>
      </c>
      <c r="F660" s="41" t="str">
        <f>IF(B660="","",SUMIFS(Commande!$M$2:$M$700,Commande!$E$2:$E$700,Facture!B660,Commande!$F$2:$F$700,Facture!E660))</f>
        <v/>
      </c>
      <c r="G660" s="41" t="str">
        <f t="shared" si="62"/>
        <v/>
      </c>
      <c r="H660" s="40" t="str">
        <f t="shared" si="63"/>
        <v/>
      </c>
      <c r="K660" s="35" t="str">
        <f t="shared" si="66"/>
        <v/>
      </c>
    </row>
    <row r="661" spans="1:11" x14ac:dyDescent="0.25">
      <c r="A661" s="40" t="str">
        <f t="shared" si="64"/>
        <v/>
      </c>
      <c r="C661" s="41" t="str">
        <f t="shared" si="61"/>
        <v/>
      </c>
      <c r="E661" s="40" t="str">
        <f t="shared" si="65"/>
        <v/>
      </c>
      <c r="F661" s="41" t="str">
        <f>IF(B661="","",SUMIFS(Commande!$M$2:$M$700,Commande!$E$2:$E$700,Facture!B661,Commande!$F$2:$F$700,Facture!E661))</f>
        <v/>
      </c>
      <c r="G661" s="41" t="str">
        <f t="shared" si="62"/>
        <v/>
      </c>
      <c r="H661" s="40" t="str">
        <f t="shared" si="63"/>
        <v/>
      </c>
      <c r="K661" s="35" t="str">
        <f t="shared" si="66"/>
        <v/>
      </c>
    </row>
    <row r="662" spans="1:11" x14ac:dyDescent="0.25">
      <c r="A662" s="40" t="str">
        <f t="shared" si="64"/>
        <v/>
      </c>
      <c r="C662" s="41" t="str">
        <f t="shared" si="61"/>
        <v/>
      </c>
      <c r="E662" s="40" t="str">
        <f t="shared" si="65"/>
        <v/>
      </c>
      <c r="F662" s="41" t="str">
        <f>IF(B662="","",SUMIFS(Commande!$M$2:$M$700,Commande!$E$2:$E$700,Facture!B662,Commande!$F$2:$F$700,Facture!E662))</f>
        <v/>
      </c>
      <c r="G662" s="41" t="str">
        <f t="shared" si="62"/>
        <v/>
      </c>
      <c r="H662" s="40" t="str">
        <f t="shared" si="63"/>
        <v/>
      </c>
      <c r="K662" s="35" t="str">
        <f t="shared" si="66"/>
        <v/>
      </c>
    </row>
    <row r="663" spans="1:11" x14ac:dyDescent="0.25">
      <c r="A663" s="40" t="str">
        <f t="shared" si="64"/>
        <v/>
      </c>
      <c r="C663" s="41" t="str">
        <f t="shared" si="61"/>
        <v/>
      </c>
      <c r="E663" s="40" t="str">
        <f t="shared" si="65"/>
        <v/>
      </c>
      <c r="F663" s="41" t="str">
        <f>IF(B663="","",SUMIFS(Commande!$M$2:$M$700,Commande!$E$2:$E$700,Facture!B663,Commande!$F$2:$F$700,Facture!E663))</f>
        <v/>
      </c>
      <c r="G663" s="41" t="str">
        <f t="shared" si="62"/>
        <v/>
      </c>
      <c r="H663" s="40" t="str">
        <f t="shared" si="63"/>
        <v/>
      </c>
      <c r="K663" s="35" t="str">
        <f t="shared" si="66"/>
        <v/>
      </c>
    </row>
    <row r="664" spans="1:11" x14ac:dyDescent="0.25">
      <c r="A664" s="40" t="str">
        <f t="shared" si="64"/>
        <v/>
      </c>
      <c r="C664" s="41" t="str">
        <f t="shared" si="61"/>
        <v/>
      </c>
      <c r="E664" s="40" t="str">
        <f t="shared" si="65"/>
        <v/>
      </c>
      <c r="F664" s="41" t="str">
        <f>IF(B664="","",SUMIFS(Commande!$M$2:$M$700,Commande!$E$2:$E$700,Facture!B664,Commande!$F$2:$F$700,Facture!E664))</f>
        <v/>
      </c>
      <c r="G664" s="41" t="str">
        <f t="shared" si="62"/>
        <v/>
      </c>
      <c r="H664" s="40" t="str">
        <f t="shared" si="63"/>
        <v/>
      </c>
      <c r="K664" s="35" t="str">
        <f t="shared" si="66"/>
        <v/>
      </c>
    </row>
    <row r="665" spans="1:11" x14ac:dyDescent="0.25">
      <c r="A665" s="40" t="str">
        <f t="shared" si="64"/>
        <v/>
      </c>
      <c r="C665" s="41" t="str">
        <f t="shared" si="61"/>
        <v/>
      </c>
      <c r="E665" s="40" t="str">
        <f t="shared" si="65"/>
        <v/>
      </c>
      <c r="F665" s="41" t="str">
        <f>IF(B665="","",SUMIFS(Commande!$M$2:$M$700,Commande!$E$2:$E$700,Facture!B665,Commande!$F$2:$F$700,Facture!E665))</f>
        <v/>
      </c>
      <c r="G665" s="41" t="str">
        <f t="shared" si="62"/>
        <v/>
      </c>
      <c r="H665" s="40" t="str">
        <f t="shared" si="63"/>
        <v/>
      </c>
      <c r="K665" s="35" t="str">
        <f t="shared" si="66"/>
        <v/>
      </c>
    </row>
    <row r="666" spans="1:11" x14ac:dyDescent="0.25">
      <c r="A666" s="40" t="str">
        <f t="shared" si="64"/>
        <v/>
      </c>
      <c r="C666" s="41" t="str">
        <f t="shared" si="61"/>
        <v/>
      </c>
      <c r="E666" s="40" t="str">
        <f t="shared" si="65"/>
        <v/>
      </c>
      <c r="F666" s="41" t="str">
        <f>IF(B666="","",SUMIFS(Commande!$M$2:$M$700,Commande!$E$2:$E$700,Facture!B666,Commande!$F$2:$F$700,Facture!E666))</f>
        <v/>
      </c>
      <c r="G666" s="41" t="str">
        <f t="shared" si="62"/>
        <v/>
      </c>
      <c r="H666" s="40" t="str">
        <f t="shared" si="63"/>
        <v/>
      </c>
      <c r="K666" s="35" t="str">
        <f t="shared" si="66"/>
        <v/>
      </c>
    </row>
    <row r="667" spans="1:11" x14ac:dyDescent="0.25">
      <c r="A667" s="40" t="str">
        <f t="shared" si="64"/>
        <v/>
      </c>
      <c r="C667" s="41" t="str">
        <f t="shared" si="61"/>
        <v/>
      </c>
      <c r="E667" s="40" t="str">
        <f t="shared" si="65"/>
        <v/>
      </c>
      <c r="F667" s="41" t="str">
        <f>IF(B667="","",SUMIFS(Commande!$M$2:$M$700,Commande!$E$2:$E$700,Facture!B667,Commande!$F$2:$F$700,Facture!E667))</f>
        <v/>
      </c>
      <c r="G667" s="41" t="str">
        <f t="shared" si="62"/>
        <v/>
      </c>
      <c r="H667" s="40" t="str">
        <f t="shared" si="63"/>
        <v/>
      </c>
      <c r="K667" s="35" t="str">
        <f t="shared" si="66"/>
        <v/>
      </c>
    </row>
    <row r="668" spans="1:11" x14ac:dyDescent="0.25">
      <c r="A668" s="40" t="str">
        <f t="shared" si="64"/>
        <v/>
      </c>
      <c r="C668" s="41" t="str">
        <f t="shared" si="61"/>
        <v/>
      </c>
      <c r="E668" s="40" t="str">
        <f t="shared" si="65"/>
        <v/>
      </c>
      <c r="F668" s="41" t="str">
        <f>IF(B668="","",SUMIFS(Commande!$M$2:$M$700,Commande!$E$2:$E$700,Facture!B668,Commande!$F$2:$F$700,Facture!E668))</f>
        <v/>
      </c>
      <c r="G668" s="41" t="str">
        <f t="shared" si="62"/>
        <v/>
      </c>
      <c r="H668" s="40" t="str">
        <f t="shared" si="63"/>
        <v/>
      </c>
      <c r="K668" s="35" t="str">
        <f t="shared" si="66"/>
        <v/>
      </c>
    </row>
    <row r="669" spans="1:11" x14ac:dyDescent="0.25">
      <c r="A669" s="40" t="str">
        <f t="shared" si="64"/>
        <v/>
      </c>
      <c r="C669" s="41" t="str">
        <f t="shared" si="61"/>
        <v/>
      </c>
      <c r="E669" s="40" t="str">
        <f t="shared" si="65"/>
        <v/>
      </c>
      <c r="F669" s="41" t="str">
        <f>IF(B669="","",SUMIFS(Commande!$M$2:$M$700,Commande!$E$2:$E$700,Facture!B669,Commande!$F$2:$F$700,Facture!E669))</f>
        <v/>
      </c>
      <c r="G669" s="41" t="str">
        <f t="shared" si="62"/>
        <v/>
      </c>
      <c r="H669" s="40" t="str">
        <f t="shared" si="63"/>
        <v/>
      </c>
      <c r="K669" s="35" t="str">
        <f t="shared" si="66"/>
        <v/>
      </c>
    </row>
    <row r="670" spans="1:11" x14ac:dyDescent="0.25">
      <c r="A670" s="40" t="str">
        <f t="shared" si="64"/>
        <v/>
      </c>
      <c r="C670" s="41" t="str">
        <f t="shared" si="61"/>
        <v/>
      </c>
      <c r="E670" s="40" t="str">
        <f t="shared" si="65"/>
        <v/>
      </c>
      <c r="F670" s="41" t="str">
        <f>IF(B670="","",SUMIFS(Commande!$M$2:$M$700,Commande!$E$2:$E$700,Facture!B670,Commande!$F$2:$F$700,Facture!E670))</f>
        <v/>
      </c>
      <c r="G670" s="41" t="str">
        <f t="shared" si="62"/>
        <v/>
      </c>
      <c r="H670" s="40" t="str">
        <f t="shared" si="63"/>
        <v/>
      </c>
      <c r="K670" s="35" t="str">
        <f t="shared" si="66"/>
        <v/>
      </c>
    </row>
    <row r="671" spans="1:11" x14ac:dyDescent="0.25">
      <c r="A671" s="40" t="str">
        <f t="shared" si="64"/>
        <v/>
      </c>
      <c r="C671" s="41" t="str">
        <f t="shared" si="61"/>
        <v/>
      </c>
      <c r="E671" s="40" t="str">
        <f t="shared" si="65"/>
        <v/>
      </c>
      <c r="F671" s="41" t="str">
        <f>IF(B671="","",SUMIFS(Commande!$M$2:$M$700,Commande!$E$2:$E$700,Facture!B671,Commande!$F$2:$F$700,Facture!E671))</f>
        <v/>
      </c>
      <c r="G671" s="41" t="str">
        <f t="shared" si="62"/>
        <v/>
      </c>
      <c r="H671" s="40" t="str">
        <f t="shared" si="63"/>
        <v/>
      </c>
      <c r="K671" s="35" t="str">
        <f t="shared" si="66"/>
        <v/>
      </c>
    </row>
    <row r="672" spans="1:11" x14ac:dyDescent="0.25">
      <c r="A672" s="40" t="str">
        <f t="shared" si="64"/>
        <v/>
      </c>
      <c r="C672" s="41" t="str">
        <f t="shared" si="61"/>
        <v/>
      </c>
      <c r="E672" s="40" t="str">
        <f t="shared" si="65"/>
        <v/>
      </c>
      <c r="F672" s="41" t="str">
        <f>IF(B672="","",SUMIFS(Commande!$M$2:$M$700,Commande!$E$2:$E$700,Facture!B672,Commande!$F$2:$F$700,Facture!E672))</f>
        <v/>
      </c>
      <c r="G672" s="41" t="str">
        <f t="shared" si="62"/>
        <v/>
      </c>
      <c r="H672" s="40" t="str">
        <f t="shared" si="63"/>
        <v/>
      </c>
      <c r="K672" s="35" t="str">
        <f t="shared" si="66"/>
        <v/>
      </c>
    </row>
    <row r="673" spans="1:11" x14ac:dyDescent="0.25">
      <c r="A673" s="40" t="str">
        <f t="shared" si="64"/>
        <v/>
      </c>
      <c r="C673" s="41" t="str">
        <f t="shared" si="61"/>
        <v/>
      </c>
      <c r="E673" s="40" t="str">
        <f t="shared" si="65"/>
        <v/>
      </c>
      <c r="F673" s="41" t="str">
        <f>IF(B673="","",SUMIFS(Commande!$M$2:$M$700,Commande!$E$2:$E$700,Facture!B673,Commande!$F$2:$F$700,Facture!E673))</f>
        <v/>
      </c>
      <c r="G673" s="41" t="str">
        <f t="shared" si="62"/>
        <v/>
      </c>
      <c r="H673" s="40" t="str">
        <f t="shared" si="63"/>
        <v/>
      </c>
      <c r="K673" s="35" t="str">
        <f t="shared" si="66"/>
        <v/>
      </c>
    </row>
    <row r="674" spans="1:11" x14ac:dyDescent="0.25">
      <c r="A674" s="40" t="str">
        <f t="shared" si="64"/>
        <v/>
      </c>
      <c r="C674" s="41" t="str">
        <f t="shared" si="61"/>
        <v/>
      </c>
      <c r="E674" s="40" t="str">
        <f t="shared" si="65"/>
        <v/>
      </c>
      <c r="F674" s="41" t="str">
        <f>IF(B674="","",SUMIFS(Commande!$M$2:$M$700,Commande!$E$2:$E$700,Facture!B674,Commande!$F$2:$F$700,Facture!E674))</f>
        <v/>
      </c>
      <c r="G674" s="41" t="str">
        <f t="shared" si="62"/>
        <v/>
      </c>
      <c r="H674" s="40" t="str">
        <f t="shared" si="63"/>
        <v/>
      </c>
      <c r="K674" s="35" t="str">
        <f t="shared" si="66"/>
        <v/>
      </c>
    </row>
    <row r="675" spans="1:11" x14ac:dyDescent="0.25">
      <c r="A675" s="40" t="str">
        <f t="shared" si="64"/>
        <v/>
      </c>
      <c r="C675" s="41" t="str">
        <f t="shared" si="61"/>
        <v/>
      </c>
      <c r="E675" s="40" t="str">
        <f t="shared" si="65"/>
        <v/>
      </c>
      <c r="F675" s="41" t="str">
        <f>IF(B675="","",SUMIFS(Commande!$M$2:$M$700,Commande!$E$2:$E$700,Facture!B675,Commande!$F$2:$F$700,Facture!E675))</f>
        <v/>
      </c>
      <c r="G675" s="41" t="str">
        <f t="shared" si="62"/>
        <v/>
      </c>
      <c r="H675" s="40" t="str">
        <f t="shared" si="63"/>
        <v/>
      </c>
      <c r="K675" s="35" t="str">
        <f t="shared" si="66"/>
        <v/>
      </c>
    </row>
    <row r="676" spans="1:11" x14ac:dyDescent="0.25">
      <c r="A676" s="40" t="str">
        <f t="shared" si="64"/>
        <v/>
      </c>
      <c r="C676" s="41" t="str">
        <f t="shared" si="61"/>
        <v/>
      </c>
      <c r="E676" s="40" t="str">
        <f t="shared" si="65"/>
        <v/>
      </c>
      <c r="F676" s="41" t="str">
        <f>IF(B676="","",SUMIFS(Commande!$M$2:$M$700,Commande!$E$2:$E$700,Facture!B676,Commande!$F$2:$F$700,Facture!E676))</f>
        <v/>
      </c>
      <c r="G676" s="41" t="str">
        <f t="shared" si="62"/>
        <v/>
      </c>
      <c r="H676" s="40" t="str">
        <f t="shared" si="63"/>
        <v/>
      </c>
      <c r="K676" s="35" t="str">
        <f t="shared" si="66"/>
        <v/>
      </c>
    </row>
    <row r="677" spans="1:11" x14ac:dyDescent="0.25">
      <c r="A677" s="40" t="str">
        <f t="shared" si="64"/>
        <v/>
      </c>
      <c r="C677" s="41" t="str">
        <f t="shared" si="61"/>
        <v/>
      </c>
      <c r="E677" s="40" t="str">
        <f t="shared" si="65"/>
        <v/>
      </c>
      <c r="F677" s="41" t="str">
        <f>IF(B677="","",SUMIFS(Commande!$M$2:$M$700,Commande!$E$2:$E$700,Facture!B677,Commande!$F$2:$F$700,Facture!E677))</f>
        <v/>
      </c>
      <c r="G677" s="41" t="str">
        <f t="shared" si="62"/>
        <v/>
      </c>
      <c r="H677" s="40" t="str">
        <f t="shared" si="63"/>
        <v/>
      </c>
      <c r="K677" s="35" t="str">
        <f t="shared" si="66"/>
        <v/>
      </c>
    </row>
    <row r="678" spans="1:11" x14ac:dyDescent="0.25">
      <c r="A678" s="40" t="str">
        <f t="shared" si="64"/>
        <v/>
      </c>
      <c r="C678" s="41" t="str">
        <f t="shared" si="61"/>
        <v/>
      </c>
      <c r="E678" s="40" t="str">
        <f t="shared" si="65"/>
        <v/>
      </c>
      <c r="F678" s="41" t="str">
        <f>IF(B678="","",SUMIFS(Commande!$M$2:$M$700,Commande!$E$2:$E$700,Facture!B678,Commande!$F$2:$F$700,Facture!E678))</f>
        <v/>
      </c>
      <c r="G678" s="41" t="str">
        <f t="shared" si="62"/>
        <v/>
      </c>
      <c r="H678" s="40" t="str">
        <f t="shared" si="63"/>
        <v/>
      </c>
      <c r="K678" s="35" t="str">
        <f t="shared" si="66"/>
        <v/>
      </c>
    </row>
    <row r="679" spans="1:11" x14ac:dyDescent="0.25">
      <c r="A679" s="40" t="str">
        <f t="shared" si="64"/>
        <v/>
      </c>
      <c r="C679" s="41" t="str">
        <f t="shared" si="61"/>
        <v/>
      </c>
      <c r="E679" s="40" t="str">
        <f t="shared" si="65"/>
        <v/>
      </c>
      <c r="F679" s="41" t="str">
        <f>IF(B679="","",SUMIFS(Commande!$M$2:$M$700,Commande!$E$2:$E$700,Facture!B679,Commande!$F$2:$F$700,Facture!E679))</f>
        <v/>
      </c>
      <c r="G679" s="41" t="str">
        <f t="shared" si="62"/>
        <v/>
      </c>
      <c r="H679" s="40" t="str">
        <f t="shared" si="63"/>
        <v/>
      </c>
      <c r="K679" s="35" t="str">
        <f t="shared" si="66"/>
        <v/>
      </c>
    </row>
    <row r="680" spans="1:11" x14ac:dyDescent="0.25">
      <c r="A680" s="40" t="str">
        <f t="shared" si="64"/>
        <v/>
      </c>
      <c r="C680" s="41" t="str">
        <f t="shared" si="61"/>
        <v/>
      </c>
      <c r="E680" s="40" t="str">
        <f t="shared" si="65"/>
        <v/>
      </c>
      <c r="F680" s="41" t="str">
        <f>IF(B680="","",SUMIFS(Commande!$M$2:$M$700,Commande!$E$2:$E$700,Facture!B680,Commande!$F$2:$F$700,Facture!E680))</f>
        <v/>
      </c>
      <c r="G680" s="41" t="str">
        <f t="shared" si="62"/>
        <v/>
      </c>
      <c r="H680" s="40" t="str">
        <f t="shared" si="63"/>
        <v/>
      </c>
      <c r="K680" s="35" t="str">
        <f t="shared" si="66"/>
        <v/>
      </c>
    </row>
    <row r="681" spans="1:11" x14ac:dyDescent="0.25">
      <c r="A681" s="40" t="str">
        <f t="shared" si="64"/>
        <v/>
      </c>
      <c r="C681" s="41" t="str">
        <f t="shared" si="61"/>
        <v/>
      </c>
      <c r="E681" s="40" t="str">
        <f t="shared" si="65"/>
        <v/>
      </c>
      <c r="F681" s="41" t="str">
        <f>IF(B681="","",SUMIFS(Commande!$M$2:$M$700,Commande!$E$2:$E$700,Facture!B681,Commande!$F$2:$F$700,Facture!E681))</f>
        <v/>
      </c>
      <c r="G681" s="41" t="str">
        <f t="shared" si="62"/>
        <v/>
      </c>
      <c r="H681" s="40" t="str">
        <f t="shared" si="63"/>
        <v/>
      </c>
      <c r="K681" s="35" t="str">
        <f t="shared" si="66"/>
        <v/>
      </c>
    </row>
    <row r="682" spans="1:11" x14ac:dyDescent="0.25">
      <c r="A682" s="40" t="str">
        <f t="shared" si="64"/>
        <v/>
      </c>
      <c r="C682" s="41" t="str">
        <f t="shared" si="61"/>
        <v/>
      </c>
      <c r="E682" s="40" t="str">
        <f t="shared" si="65"/>
        <v/>
      </c>
      <c r="F682" s="41" t="str">
        <f>IF(B682="","",SUMIFS(Commande!$M$2:$M$700,Commande!$E$2:$E$700,Facture!B682,Commande!$F$2:$F$700,Facture!E682))</f>
        <v/>
      </c>
      <c r="G682" s="41" t="str">
        <f t="shared" si="62"/>
        <v/>
      </c>
      <c r="H682" s="40" t="str">
        <f t="shared" si="63"/>
        <v/>
      </c>
      <c r="K682" s="35" t="str">
        <f t="shared" si="66"/>
        <v/>
      </c>
    </row>
    <row r="683" spans="1:11" x14ac:dyDescent="0.25">
      <c r="A683" s="40" t="str">
        <f t="shared" si="64"/>
        <v/>
      </c>
      <c r="C683" s="41" t="str">
        <f t="shared" si="61"/>
        <v/>
      </c>
      <c r="E683" s="40" t="str">
        <f t="shared" si="65"/>
        <v/>
      </c>
      <c r="F683" s="41" t="str">
        <f>IF(B683="","",SUMIFS(Commande!$M$2:$M$700,Commande!$E$2:$E$700,Facture!B683,Commande!$F$2:$F$700,Facture!E683))</f>
        <v/>
      </c>
      <c r="G683" s="41" t="str">
        <f t="shared" si="62"/>
        <v/>
      </c>
      <c r="H683" s="40" t="str">
        <f t="shared" si="63"/>
        <v/>
      </c>
      <c r="K683" s="35" t="str">
        <f t="shared" si="66"/>
        <v/>
      </c>
    </row>
    <row r="684" spans="1:11" x14ac:dyDescent="0.25">
      <c r="A684" s="40" t="str">
        <f t="shared" si="64"/>
        <v/>
      </c>
      <c r="C684" s="41" t="str">
        <f t="shared" si="61"/>
        <v/>
      </c>
      <c r="E684" s="40" t="str">
        <f t="shared" si="65"/>
        <v/>
      </c>
      <c r="F684" s="41" t="str">
        <f>IF(B684="","",SUMIFS(Commande!$M$2:$M$700,Commande!$E$2:$E$700,Facture!B684,Commande!$F$2:$F$700,Facture!E684))</f>
        <v/>
      </c>
      <c r="G684" s="41" t="str">
        <f t="shared" si="62"/>
        <v/>
      </c>
      <c r="H684" s="40" t="str">
        <f t="shared" si="63"/>
        <v/>
      </c>
      <c r="K684" s="35" t="str">
        <f t="shared" si="66"/>
        <v/>
      </c>
    </row>
    <row r="685" spans="1:11" x14ac:dyDescent="0.25">
      <c r="A685" s="40" t="str">
        <f t="shared" si="64"/>
        <v/>
      </c>
      <c r="C685" s="41" t="str">
        <f t="shared" si="61"/>
        <v/>
      </c>
      <c r="E685" s="40" t="str">
        <f t="shared" si="65"/>
        <v/>
      </c>
      <c r="F685" s="41" t="str">
        <f>IF(B685="","",SUMIFS(Commande!$M$2:$M$700,Commande!$E$2:$E$700,Facture!B685,Commande!$F$2:$F$700,Facture!E685))</f>
        <v/>
      </c>
      <c r="G685" s="41" t="str">
        <f t="shared" si="62"/>
        <v/>
      </c>
      <c r="H685" s="40" t="str">
        <f t="shared" si="63"/>
        <v/>
      </c>
      <c r="K685" s="35" t="str">
        <f t="shared" si="66"/>
        <v/>
      </c>
    </row>
    <row r="686" spans="1:11" x14ac:dyDescent="0.25">
      <c r="A686" s="40" t="str">
        <f t="shared" si="64"/>
        <v/>
      </c>
      <c r="C686" s="41" t="str">
        <f t="shared" si="61"/>
        <v/>
      </c>
      <c r="E686" s="40" t="str">
        <f t="shared" si="65"/>
        <v/>
      </c>
      <c r="F686" s="41" t="str">
        <f>IF(B686="","",SUMIFS(Commande!$M$2:$M$700,Commande!$E$2:$E$700,Facture!B686,Commande!$F$2:$F$700,Facture!E686))</f>
        <v/>
      </c>
      <c r="G686" s="41" t="str">
        <f t="shared" si="62"/>
        <v/>
      </c>
      <c r="H686" s="40" t="str">
        <f t="shared" si="63"/>
        <v/>
      </c>
      <c r="K686" s="35" t="str">
        <f t="shared" si="66"/>
        <v/>
      </c>
    </row>
    <row r="687" spans="1:11" x14ac:dyDescent="0.25">
      <c r="A687" s="40" t="str">
        <f t="shared" si="64"/>
        <v/>
      </c>
      <c r="C687" s="41" t="str">
        <f t="shared" si="61"/>
        <v/>
      </c>
      <c r="E687" s="40" t="str">
        <f t="shared" si="65"/>
        <v/>
      </c>
      <c r="F687" s="41" t="str">
        <f>IF(B687="","",SUMIFS(Commande!$M$2:$M$700,Commande!$E$2:$E$700,Facture!B687,Commande!$F$2:$F$700,Facture!E687))</f>
        <v/>
      </c>
      <c r="G687" s="41" t="str">
        <f t="shared" si="62"/>
        <v/>
      </c>
      <c r="H687" s="40" t="str">
        <f t="shared" si="63"/>
        <v/>
      </c>
      <c r="K687" s="35" t="str">
        <f t="shared" si="66"/>
        <v/>
      </c>
    </row>
    <row r="688" spans="1:11" x14ac:dyDescent="0.25">
      <c r="A688" s="40" t="str">
        <f t="shared" si="64"/>
        <v/>
      </c>
      <c r="C688" s="41" t="str">
        <f t="shared" si="61"/>
        <v/>
      </c>
      <c r="E688" s="40" t="str">
        <f t="shared" si="65"/>
        <v/>
      </c>
      <c r="F688" s="41" t="str">
        <f>IF(B688="","",SUMIFS(Commande!$M$2:$M$700,Commande!$E$2:$E$700,Facture!B688,Commande!$F$2:$F$700,Facture!E688))</f>
        <v/>
      </c>
      <c r="G688" s="41" t="str">
        <f t="shared" si="62"/>
        <v/>
      </c>
      <c r="H688" s="40" t="str">
        <f t="shared" si="63"/>
        <v/>
      </c>
      <c r="K688" s="35" t="str">
        <f t="shared" si="66"/>
        <v/>
      </c>
    </row>
    <row r="689" spans="1:11" x14ac:dyDescent="0.25">
      <c r="A689" s="40" t="str">
        <f t="shared" si="64"/>
        <v/>
      </c>
      <c r="C689" s="41" t="str">
        <f t="shared" si="61"/>
        <v/>
      </c>
      <c r="E689" s="40" t="str">
        <f t="shared" si="65"/>
        <v/>
      </c>
      <c r="F689" s="41" t="str">
        <f>IF(B689="","",SUMIFS(Commande!$M$2:$M$700,Commande!$E$2:$E$700,Facture!B689,Commande!$F$2:$F$700,Facture!E689))</f>
        <v/>
      </c>
      <c r="G689" s="41" t="str">
        <f t="shared" si="62"/>
        <v/>
      </c>
      <c r="H689" s="40" t="str">
        <f t="shared" si="63"/>
        <v/>
      </c>
      <c r="K689" s="35" t="str">
        <f t="shared" si="66"/>
        <v/>
      </c>
    </row>
    <row r="690" spans="1:11" x14ac:dyDescent="0.25">
      <c r="A690" s="40" t="str">
        <f t="shared" si="64"/>
        <v/>
      </c>
      <c r="C690" s="41" t="str">
        <f t="shared" si="61"/>
        <v/>
      </c>
      <c r="E690" s="40" t="str">
        <f t="shared" si="65"/>
        <v/>
      </c>
      <c r="F690" s="41" t="str">
        <f>IF(B690="","",SUMIFS(Commande!$M$2:$M$700,Commande!$E$2:$E$700,Facture!B690,Commande!$F$2:$F$700,Facture!E690))</f>
        <v/>
      </c>
      <c r="G690" s="41" t="str">
        <f t="shared" si="62"/>
        <v/>
      </c>
      <c r="H690" s="40" t="str">
        <f t="shared" si="63"/>
        <v/>
      </c>
      <c r="K690" s="35" t="str">
        <f t="shared" si="66"/>
        <v/>
      </c>
    </row>
    <row r="691" spans="1:11" x14ac:dyDescent="0.25">
      <c r="A691" s="40" t="str">
        <f t="shared" si="64"/>
        <v/>
      </c>
      <c r="C691" s="41" t="str">
        <f t="shared" si="61"/>
        <v/>
      </c>
      <c r="E691" s="40" t="str">
        <f t="shared" si="65"/>
        <v/>
      </c>
      <c r="F691" s="41" t="str">
        <f>IF(B691="","",SUMIFS(Commande!$M$2:$M$700,Commande!$E$2:$E$700,Facture!B691,Commande!$F$2:$F$700,Facture!E691))</f>
        <v/>
      </c>
      <c r="G691" s="41" t="str">
        <f t="shared" si="62"/>
        <v/>
      </c>
      <c r="H691" s="40" t="str">
        <f t="shared" si="63"/>
        <v/>
      </c>
      <c r="K691" s="35" t="str">
        <f t="shared" si="66"/>
        <v/>
      </c>
    </row>
    <row r="692" spans="1:11" x14ac:dyDescent="0.25">
      <c r="A692" s="40" t="str">
        <f t="shared" si="64"/>
        <v/>
      </c>
      <c r="C692" s="41" t="str">
        <f t="shared" si="61"/>
        <v/>
      </c>
      <c r="E692" s="40" t="str">
        <f t="shared" si="65"/>
        <v/>
      </c>
      <c r="F692" s="41" t="str">
        <f>IF(B692="","",SUMIFS(Commande!$M$2:$M$700,Commande!$E$2:$E$700,Facture!B692,Commande!$F$2:$F$700,Facture!E692))</f>
        <v/>
      </c>
      <c r="G692" s="41" t="str">
        <f t="shared" si="62"/>
        <v/>
      </c>
      <c r="H692" s="40" t="str">
        <f t="shared" si="63"/>
        <v/>
      </c>
      <c r="K692" s="35" t="str">
        <f t="shared" si="66"/>
        <v/>
      </c>
    </row>
    <row r="693" spans="1:11" x14ac:dyDescent="0.25">
      <c r="A693" s="40" t="str">
        <f t="shared" si="64"/>
        <v/>
      </c>
      <c r="C693" s="41" t="str">
        <f t="shared" si="61"/>
        <v/>
      </c>
      <c r="E693" s="40" t="str">
        <f t="shared" si="65"/>
        <v/>
      </c>
      <c r="F693" s="41" t="str">
        <f>IF(B693="","",SUMIFS(Commande!$M$2:$M$700,Commande!$E$2:$E$700,Facture!B693,Commande!$F$2:$F$700,Facture!E693))</f>
        <v/>
      </c>
      <c r="G693" s="41" t="str">
        <f t="shared" si="62"/>
        <v/>
      </c>
      <c r="H693" s="40" t="str">
        <f t="shared" si="63"/>
        <v/>
      </c>
      <c r="K693" s="35" t="str">
        <f t="shared" si="66"/>
        <v/>
      </c>
    </row>
    <row r="694" spans="1:11" x14ac:dyDescent="0.25">
      <c r="A694" s="40" t="str">
        <f t="shared" si="64"/>
        <v/>
      </c>
      <c r="C694" s="41" t="str">
        <f t="shared" si="61"/>
        <v/>
      </c>
      <c r="E694" s="40" t="str">
        <f t="shared" si="65"/>
        <v/>
      </c>
      <c r="F694" s="41" t="str">
        <f>IF(B694="","",SUMIFS(Commande!$M$2:$M$700,Commande!$E$2:$E$700,Facture!B694,Commande!$F$2:$F$700,Facture!E694))</f>
        <v/>
      </c>
      <c r="G694" s="41" t="str">
        <f t="shared" si="62"/>
        <v/>
      </c>
      <c r="H694" s="40" t="str">
        <f t="shared" si="63"/>
        <v/>
      </c>
      <c r="K694" s="35" t="str">
        <f t="shared" si="66"/>
        <v/>
      </c>
    </row>
    <row r="695" spans="1:11" x14ac:dyDescent="0.25">
      <c r="A695" s="40" t="str">
        <f t="shared" si="64"/>
        <v/>
      </c>
      <c r="C695" s="41" t="str">
        <f t="shared" si="61"/>
        <v/>
      </c>
      <c r="E695" s="40" t="str">
        <f t="shared" si="65"/>
        <v/>
      </c>
      <c r="F695" s="41" t="str">
        <f>IF(B695="","",SUMIFS(Commande!$M$2:$M$700,Commande!$E$2:$E$700,Facture!B695,Commande!$F$2:$F$700,Facture!E695))</f>
        <v/>
      </c>
      <c r="G695" s="41" t="str">
        <f t="shared" si="62"/>
        <v/>
      </c>
      <c r="H695" s="40" t="str">
        <f t="shared" si="63"/>
        <v/>
      </c>
      <c r="K695" s="35" t="str">
        <f t="shared" si="66"/>
        <v/>
      </c>
    </row>
    <row r="696" spans="1:11" x14ac:dyDescent="0.25">
      <c r="A696" s="40" t="str">
        <f t="shared" si="64"/>
        <v/>
      </c>
      <c r="C696" s="41" t="str">
        <f t="shared" si="61"/>
        <v/>
      </c>
      <c r="E696" s="40" t="str">
        <f t="shared" si="65"/>
        <v/>
      </c>
      <c r="F696" s="41" t="str">
        <f>IF(B696="","",SUMIFS(Commande!$M$2:$M$700,Commande!$E$2:$E$700,Facture!B696,Commande!$F$2:$F$700,Facture!E696))</f>
        <v/>
      </c>
      <c r="G696" s="41" t="str">
        <f t="shared" si="62"/>
        <v/>
      </c>
      <c r="H696" s="40" t="str">
        <f t="shared" si="63"/>
        <v/>
      </c>
      <c r="K696" s="35" t="str">
        <f t="shared" si="66"/>
        <v/>
      </c>
    </row>
    <row r="697" spans="1:11" x14ac:dyDescent="0.25">
      <c r="A697" s="40" t="str">
        <f t="shared" si="64"/>
        <v/>
      </c>
      <c r="C697" s="41" t="str">
        <f t="shared" si="61"/>
        <v/>
      </c>
      <c r="E697" s="40" t="str">
        <f t="shared" si="65"/>
        <v/>
      </c>
      <c r="F697" s="41" t="str">
        <f>IF(B697="","",SUMIFS(Commande!$M$2:$M$700,Commande!$E$2:$E$700,Facture!B697,Commande!$F$2:$F$700,Facture!E697))</f>
        <v/>
      </c>
      <c r="G697" s="41" t="str">
        <f t="shared" si="62"/>
        <v/>
      </c>
      <c r="H697" s="40" t="str">
        <f t="shared" si="63"/>
        <v/>
      </c>
      <c r="K697" s="35" t="str">
        <f t="shared" si="66"/>
        <v/>
      </c>
    </row>
    <row r="698" spans="1:11" x14ac:dyDescent="0.25">
      <c r="A698" s="40" t="str">
        <f t="shared" si="64"/>
        <v/>
      </c>
      <c r="C698" s="41" t="str">
        <f t="shared" si="61"/>
        <v/>
      </c>
      <c r="E698" s="40" t="str">
        <f t="shared" si="65"/>
        <v/>
      </c>
      <c r="F698" s="41" t="str">
        <f>IF(B698="","",SUMIFS(Commande!$M$2:$M$700,Commande!$E$2:$E$700,Facture!B698,Commande!$F$2:$F$700,Facture!E698))</f>
        <v/>
      </c>
      <c r="G698" s="41" t="str">
        <f t="shared" si="62"/>
        <v/>
      </c>
      <c r="H698" s="40" t="str">
        <f t="shared" si="63"/>
        <v/>
      </c>
      <c r="K698" s="35" t="str">
        <f t="shared" si="66"/>
        <v/>
      </c>
    </row>
    <row r="699" spans="1:11" x14ac:dyDescent="0.25">
      <c r="A699" s="40" t="str">
        <f t="shared" si="64"/>
        <v/>
      </c>
      <c r="C699" s="41" t="str">
        <f t="shared" si="61"/>
        <v/>
      </c>
      <c r="E699" s="40" t="str">
        <f t="shared" si="65"/>
        <v/>
      </c>
      <c r="F699" s="41" t="str">
        <f>IF(B699="","",SUMIFS(Commande!$M$2:$M$700,Commande!$E$2:$E$700,Facture!B699,Commande!$F$2:$F$700,Facture!E699))</f>
        <v/>
      </c>
      <c r="G699" s="41" t="str">
        <f t="shared" si="62"/>
        <v/>
      </c>
      <c r="H699" s="40" t="str">
        <f t="shared" si="63"/>
        <v/>
      </c>
      <c r="K699" s="35" t="str">
        <f t="shared" si="66"/>
        <v/>
      </c>
    </row>
    <row r="700" spans="1:11" x14ac:dyDescent="0.25">
      <c r="A700" s="40" t="str">
        <f t="shared" si="64"/>
        <v/>
      </c>
      <c r="C700" s="41" t="str">
        <f t="shared" si="61"/>
        <v/>
      </c>
      <c r="E700" s="40" t="str">
        <f t="shared" si="65"/>
        <v/>
      </c>
      <c r="F700" s="41" t="str">
        <f>IF(B700="","",SUMIFS(Commande!$M$2:$M$700,Commande!$E$2:$E$700,Facture!B700,Commande!$F$2:$F$700,Facture!E700))</f>
        <v/>
      </c>
      <c r="G700" s="41" t="str">
        <f t="shared" si="62"/>
        <v/>
      </c>
      <c r="H700" s="40" t="str">
        <f t="shared" si="63"/>
        <v/>
      </c>
      <c r="K700" s="35" t="str">
        <f t="shared" si="66"/>
        <v/>
      </c>
    </row>
    <row r="701" spans="1:11" x14ac:dyDescent="0.25">
      <c r="A701" s="40" t="str">
        <f t="shared" si="64"/>
        <v/>
      </c>
      <c r="C701" s="41" t="str">
        <f t="shared" si="61"/>
        <v/>
      </c>
      <c r="E701" s="40" t="str">
        <f t="shared" si="65"/>
        <v/>
      </c>
      <c r="F701" s="41" t="str">
        <f>IF(B701="","",SUMIFS(Commande!$M$2:$M$700,Commande!$E$2:$E$700,Facture!B701,Commande!$F$2:$F$700,Facture!E701))</f>
        <v/>
      </c>
      <c r="G701" s="41" t="str">
        <f t="shared" si="62"/>
        <v/>
      </c>
      <c r="H701" s="40" t="str">
        <f t="shared" si="63"/>
        <v/>
      </c>
      <c r="K701" s="35" t="str">
        <f t="shared" si="66"/>
        <v/>
      </c>
    </row>
    <row r="702" spans="1:11" x14ac:dyDescent="0.25">
      <c r="A702" s="40" t="str">
        <f t="shared" si="64"/>
        <v/>
      </c>
      <c r="C702" s="41" t="str">
        <f t="shared" si="61"/>
        <v/>
      </c>
      <c r="E702" s="40" t="str">
        <f t="shared" si="65"/>
        <v/>
      </c>
      <c r="F702" s="41" t="str">
        <f>IF(B702="","",SUMIFS(Commande!$M$2:$M$700,Commande!$E$2:$E$700,Facture!B702,Commande!$F$2:$F$700,Facture!E702))</f>
        <v/>
      </c>
      <c r="G702" s="41" t="str">
        <f t="shared" si="62"/>
        <v/>
      </c>
      <c r="H702" s="40" t="str">
        <f t="shared" si="63"/>
        <v/>
      </c>
      <c r="K702" s="35" t="str">
        <f t="shared" si="66"/>
        <v/>
      </c>
    </row>
    <row r="703" spans="1:11" x14ac:dyDescent="0.25">
      <c r="A703" s="40" t="str">
        <f t="shared" si="64"/>
        <v/>
      </c>
      <c r="C703" s="41" t="str">
        <f t="shared" si="61"/>
        <v/>
      </c>
      <c r="E703" s="40" t="str">
        <f t="shared" si="65"/>
        <v/>
      </c>
      <c r="F703" s="41" t="str">
        <f>IF(B703="","",SUMIFS(Commande!$M$2:$M$700,Commande!$E$2:$E$700,Facture!B703,Commande!$F$2:$F$700,Facture!E703))</f>
        <v/>
      </c>
      <c r="G703" s="41" t="str">
        <f t="shared" si="62"/>
        <v/>
      </c>
      <c r="H703" s="40" t="str">
        <f t="shared" si="63"/>
        <v/>
      </c>
      <c r="K703" s="35" t="str">
        <f t="shared" si="66"/>
        <v/>
      </c>
    </row>
    <row r="704" spans="1:11" x14ac:dyDescent="0.25">
      <c r="A704" s="40" t="str">
        <f t="shared" si="64"/>
        <v/>
      </c>
      <c r="C704" s="41" t="str">
        <f t="shared" si="61"/>
        <v/>
      </c>
      <c r="E704" s="40" t="str">
        <f t="shared" si="65"/>
        <v/>
      </c>
      <c r="F704" s="41" t="str">
        <f>IF(B704="","",SUMIFS(Commande!$M$2:$M$700,Commande!$E$2:$E$700,Facture!B704,Commande!$F$2:$F$700,Facture!E704))</f>
        <v/>
      </c>
      <c r="G704" s="41" t="str">
        <f t="shared" si="62"/>
        <v/>
      </c>
      <c r="H704" s="40" t="str">
        <f t="shared" si="63"/>
        <v/>
      </c>
      <c r="K704" s="35" t="str">
        <f t="shared" si="66"/>
        <v/>
      </c>
    </row>
    <row r="705" spans="1:11" x14ac:dyDescent="0.25">
      <c r="A705" s="40" t="str">
        <f t="shared" si="64"/>
        <v/>
      </c>
      <c r="C705" s="41" t="str">
        <f t="shared" si="61"/>
        <v/>
      </c>
      <c r="E705" s="40" t="str">
        <f t="shared" si="65"/>
        <v/>
      </c>
      <c r="F705" s="41" t="str">
        <f>IF(B705="","",SUMIFS(Commande!$M$2:$M$700,Commande!$E$2:$E$700,Facture!B705,Commande!$F$2:$F$700,Facture!E705))</f>
        <v/>
      </c>
      <c r="G705" s="41" t="str">
        <f t="shared" si="62"/>
        <v/>
      </c>
      <c r="H705" s="40" t="str">
        <f t="shared" si="63"/>
        <v/>
      </c>
      <c r="K705" s="35" t="str">
        <f t="shared" si="66"/>
        <v/>
      </c>
    </row>
    <row r="706" spans="1:11" x14ac:dyDescent="0.25">
      <c r="A706" s="40" t="str">
        <f t="shared" si="64"/>
        <v/>
      </c>
      <c r="C706" s="41" t="str">
        <f t="shared" si="61"/>
        <v/>
      </c>
      <c r="E706" s="40" t="str">
        <f t="shared" si="65"/>
        <v/>
      </c>
      <c r="F706" s="41" t="str">
        <f>IF(B706="","",SUMIFS(Commande!$M$2:$M$700,Commande!$E$2:$E$700,Facture!B706,Commande!$F$2:$F$700,Facture!E706))</f>
        <v/>
      </c>
      <c r="G706" s="41" t="str">
        <f t="shared" si="62"/>
        <v/>
      </c>
      <c r="H706" s="40" t="str">
        <f t="shared" si="63"/>
        <v/>
      </c>
      <c r="K706" s="35" t="str">
        <f t="shared" si="66"/>
        <v/>
      </c>
    </row>
    <row r="707" spans="1:11" x14ac:dyDescent="0.25">
      <c r="A707" s="40" t="str">
        <f t="shared" si="64"/>
        <v/>
      </c>
      <c r="C707" s="41" t="str">
        <f t="shared" si="61"/>
        <v/>
      </c>
      <c r="E707" s="40" t="str">
        <f t="shared" si="65"/>
        <v/>
      </c>
      <c r="F707" s="41" t="str">
        <f>IF(B707="","",SUMIFS(Commande!$M$2:$M$700,Commande!$E$2:$E$700,Facture!B707,Commande!$F$2:$F$700,Facture!E707))</f>
        <v/>
      </c>
      <c r="G707" s="41" t="str">
        <f t="shared" si="62"/>
        <v/>
      </c>
      <c r="H707" s="40" t="str">
        <f t="shared" si="63"/>
        <v/>
      </c>
      <c r="K707" s="35" t="str">
        <f t="shared" si="66"/>
        <v/>
      </c>
    </row>
    <row r="708" spans="1:11" x14ac:dyDescent="0.25">
      <c r="A708" s="40" t="str">
        <f t="shared" si="64"/>
        <v/>
      </c>
      <c r="C708" s="41" t="str">
        <f t="shared" ref="C708:C771" si="67">IF(D708="","",VALUE(D708))</f>
        <v/>
      </c>
      <c r="E708" s="40" t="str">
        <f t="shared" si="65"/>
        <v/>
      </c>
      <c r="F708" s="41" t="str">
        <f>IF(B708="","",SUMIFS(Commande!$M$2:$M$700,Commande!$E$2:$E$700,Facture!B708,Commande!$F$2:$F$700,Facture!E708))</f>
        <v/>
      </c>
      <c r="G708" s="41" t="str">
        <f t="shared" ref="G708:G749" si="68">IF(B708="","",C708-F708)</f>
        <v/>
      </c>
      <c r="H708" s="40" t="str">
        <f t="shared" ref="H708:H749" si="69">IF(B708="","",IF(C708=D708,"oui","non"))</f>
        <v/>
      </c>
      <c r="K708" s="35" t="str">
        <f t="shared" si="66"/>
        <v/>
      </c>
    </row>
    <row r="709" spans="1:11" x14ac:dyDescent="0.25">
      <c r="A709" s="40" t="str">
        <f t="shared" ref="A709:A772" si="70">IF(B709&gt;"",A708+1,"")</f>
        <v/>
      </c>
      <c r="C709" s="41" t="str">
        <f t="shared" si="67"/>
        <v/>
      </c>
      <c r="E709" s="40" t="str">
        <f t="shared" ref="E709:E772" si="71">LEFT(B709,3)&amp;A709</f>
        <v/>
      </c>
      <c r="F709" s="41" t="str">
        <f>IF(B709="","",SUMIFS(Commande!$M$2:$M$700,Commande!$E$2:$E$700,Facture!B709,Commande!$F$2:$F$700,Facture!E709))</f>
        <v/>
      </c>
      <c r="G709" s="41" t="str">
        <f t="shared" si="68"/>
        <v/>
      </c>
      <c r="H709" s="40" t="str">
        <f t="shared" si="69"/>
        <v/>
      </c>
      <c r="K709" s="35" t="str">
        <f t="shared" si="66"/>
        <v/>
      </c>
    </row>
    <row r="710" spans="1:11" x14ac:dyDescent="0.25">
      <c r="A710" s="40" t="str">
        <f t="shared" si="70"/>
        <v/>
      </c>
      <c r="C710" s="41" t="str">
        <f t="shared" si="67"/>
        <v/>
      </c>
      <c r="E710" s="40" t="str">
        <f t="shared" si="71"/>
        <v/>
      </c>
      <c r="F710" s="41" t="str">
        <f>IF(B710="","",SUMIFS(Commande!$M$2:$M$700,Commande!$E$2:$E$700,Facture!B710,Commande!$F$2:$F$700,Facture!E710))</f>
        <v/>
      </c>
      <c r="G710" s="41" t="str">
        <f t="shared" si="68"/>
        <v/>
      </c>
      <c r="H710" s="40" t="str">
        <f t="shared" si="69"/>
        <v/>
      </c>
      <c r="K710" s="35" t="str">
        <f t="shared" si="66"/>
        <v/>
      </c>
    </row>
    <row r="711" spans="1:11" x14ac:dyDescent="0.25">
      <c r="A711" s="40" t="str">
        <f t="shared" si="70"/>
        <v/>
      </c>
      <c r="C711" s="41" t="str">
        <f t="shared" si="67"/>
        <v/>
      </c>
      <c r="E711" s="40" t="str">
        <f t="shared" si="71"/>
        <v/>
      </c>
      <c r="F711" s="41" t="str">
        <f>IF(B711="","",SUMIFS(Commande!$M$2:$M$700,Commande!$E$2:$E$700,Facture!B711,Commande!$F$2:$F$700,Facture!E711))</f>
        <v/>
      </c>
      <c r="G711" s="41" t="str">
        <f t="shared" si="68"/>
        <v/>
      </c>
      <c r="H711" s="40" t="str">
        <f t="shared" si="69"/>
        <v/>
      </c>
      <c r="K711" s="35" t="str">
        <f t="shared" ref="K711:K750" si="72">L711&amp;O711</f>
        <v/>
      </c>
    </row>
    <row r="712" spans="1:11" x14ac:dyDescent="0.25">
      <c r="A712" s="40" t="str">
        <f t="shared" si="70"/>
        <v/>
      </c>
      <c r="C712" s="41" t="str">
        <f t="shared" si="67"/>
        <v/>
      </c>
      <c r="E712" s="40" t="str">
        <f t="shared" si="71"/>
        <v/>
      </c>
      <c r="F712" s="41" t="str">
        <f>IF(B712="","",SUMIFS(Commande!$M$2:$M$700,Commande!$E$2:$E$700,Facture!B712,Commande!$F$2:$F$700,Facture!E712))</f>
        <v/>
      </c>
      <c r="G712" s="41" t="str">
        <f t="shared" si="68"/>
        <v/>
      </c>
      <c r="H712" s="40" t="str">
        <f t="shared" si="69"/>
        <v/>
      </c>
      <c r="K712" s="35" t="str">
        <f t="shared" si="72"/>
        <v/>
      </c>
    </row>
    <row r="713" spans="1:11" x14ac:dyDescent="0.25">
      <c r="A713" s="40" t="str">
        <f t="shared" si="70"/>
        <v/>
      </c>
      <c r="C713" s="41" t="str">
        <f t="shared" si="67"/>
        <v/>
      </c>
      <c r="E713" s="40" t="str">
        <f t="shared" si="71"/>
        <v/>
      </c>
      <c r="F713" s="41" t="str">
        <f>IF(B713="","",SUMIFS(Commande!$M$2:$M$700,Commande!$E$2:$E$700,Facture!B713,Commande!$F$2:$F$700,Facture!E713))</f>
        <v/>
      </c>
      <c r="G713" s="41" t="str">
        <f t="shared" si="68"/>
        <v/>
      </c>
      <c r="H713" s="40" t="str">
        <f t="shared" si="69"/>
        <v/>
      </c>
      <c r="K713" s="35" t="str">
        <f t="shared" si="72"/>
        <v/>
      </c>
    </row>
    <row r="714" spans="1:11" x14ac:dyDescent="0.25">
      <c r="A714" s="40" t="str">
        <f t="shared" si="70"/>
        <v/>
      </c>
      <c r="C714" s="41" t="str">
        <f t="shared" si="67"/>
        <v/>
      </c>
      <c r="E714" s="40" t="str">
        <f t="shared" si="71"/>
        <v/>
      </c>
      <c r="F714" s="41" t="str">
        <f>IF(B714="","",SUMIFS(Commande!$M$2:$M$700,Commande!$E$2:$E$700,Facture!B714,Commande!$F$2:$F$700,Facture!E714))</f>
        <v/>
      </c>
      <c r="G714" s="41" t="str">
        <f t="shared" si="68"/>
        <v/>
      </c>
      <c r="H714" s="40" t="str">
        <f t="shared" si="69"/>
        <v/>
      </c>
      <c r="K714" s="35" t="str">
        <f t="shared" si="72"/>
        <v/>
      </c>
    </row>
    <row r="715" spans="1:11" x14ac:dyDescent="0.25">
      <c r="A715" s="40" t="str">
        <f t="shared" si="70"/>
        <v/>
      </c>
      <c r="C715" s="41" t="str">
        <f t="shared" si="67"/>
        <v/>
      </c>
      <c r="E715" s="40" t="str">
        <f t="shared" si="71"/>
        <v/>
      </c>
      <c r="F715" s="41" t="str">
        <f>IF(B715="","",SUMIFS(Commande!$M$2:$M$700,Commande!$E$2:$E$700,Facture!B715,Commande!$F$2:$F$700,Facture!E715))</f>
        <v/>
      </c>
      <c r="G715" s="41" t="str">
        <f t="shared" si="68"/>
        <v/>
      </c>
      <c r="H715" s="40" t="str">
        <f t="shared" si="69"/>
        <v/>
      </c>
      <c r="K715" s="35" t="str">
        <f t="shared" si="72"/>
        <v/>
      </c>
    </row>
    <row r="716" spans="1:11" x14ac:dyDescent="0.25">
      <c r="A716" s="40" t="str">
        <f t="shared" si="70"/>
        <v/>
      </c>
      <c r="C716" s="41" t="str">
        <f t="shared" si="67"/>
        <v/>
      </c>
      <c r="E716" s="40" t="str">
        <f t="shared" si="71"/>
        <v/>
      </c>
      <c r="F716" s="41" t="str">
        <f>IF(B716="","",SUMIFS(Commande!$M$2:$M$700,Commande!$E$2:$E$700,Facture!B716,Commande!$F$2:$F$700,Facture!E716))</f>
        <v/>
      </c>
      <c r="G716" s="41" t="str">
        <f t="shared" si="68"/>
        <v/>
      </c>
      <c r="H716" s="40" t="str">
        <f t="shared" si="69"/>
        <v/>
      </c>
      <c r="K716" s="35" t="str">
        <f t="shared" si="72"/>
        <v/>
      </c>
    </row>
    <row r="717" spans="1:11" x14ac:dyDescent="0.25">
      <c r="A717" s="40" t="str">
        <f t="shared" si="70"/>
        <v/>
      </c>
      <c r="C717" s="41" t="str">
        <f t="shared" si="67"/>
        <v/>
      </c>
      <c r="E717" s="40" t="str">
        <f t="shared" si="71"/>
        <v/>
      </c>
      <c r="F717" s="41" t="str">
        <f>IF(B717="","",SUMIFS(Commande!$M$2:$M$700,Commande!$E$2:$E$700,Facture!B717,Commande!$F$2:$F$700,Facture!E717))</f>
        <v/>
      </c>
      <c r="G717" s="41" t="str">
        <f t="shared" si="68"/>
        <v/>
      </c>
      <c r="H717" s="40" t="str">
        <f t="shared" si="69"/>
        <v/>
      </c>
      <c r="K717" s="35" t="str">
        <f t="shared" si="72"/>
        <v/>
      </c>
    </row>
    <row r="718" spans="1:11" x14ac:dyDescent="0.25">
      <c r="A718" s="40" t="str">
        <f t="shared" si="70"/>
        <v/>
      </c>
      <c r="C718" s="41" t="str">
        <f t="shared" si="67"/>
        <v/>
      </c>
      <c r="E718" s="40" t="str">
        <f t="shared" si="71"/>
        <v/>
      </c>
      <c r="F718" s="41" t="str">
        <f>IF(B718="","",SUMIFS(Commande!$M$2:$M$700,Commande!$E$2:$E$700,Facture!B718,Commande!$F$2:$F$700,Facture!E718))</f>
        <v/>
      </c>
      <c r="G718" s="41" t="str">
        <f t="shared" si="68"/>
        <v/>
      </c>
      <c r="H718" s="40" t="str">
        <f t="shared" si="69"/>
        <v/>
      </c>
      <c r="K718" s="35" t="str">
        <f t="shared" si="72"/>
        <v/>
      </c>
    </row>
    <row r="719" spans="1:11" x14ac:dyDescent="0.25">
      <c r="A719" s="40" t="str">
        <f t="shared" si="70"/>
        <v/>
      </c>
      <c r="C719" s="41" t="str">
        <f t="shared" si="67"/>
        <v/>
      </c>
      <c r="E719" s="40" t="str">
        <f t="shared" si="71"/>
        <v/>
      </c>
      <c r="F719" s="41" t="str">
        <f>IF(B719="","",SUMIFS(Commande!$M$2:$M$700,Commande!$E$2:$E$700,Facture!B719,Commande!$F$2:$F$700,Facture!E719))</f>
        <v/>
      </c>
      <c r="G719" s="41" t="str">
        <f t="shared" si="68"/>
        <v/>
      </c>
      <c r="H719" s="40" t="str">
        <f t="shared" si="69"/>
        <v/>
      </c>
      <c r="K719" s="35" t="str">
        <f t="shared" si="72"/>
        <v/>
      </c>
    </row>
    <row r="720" spans="1:11" x14ac:dyDescent="0.25">
      <c r="A720" s="40" t="str">
        <f t="shared" si="70"/>
        <v/>
      </c>
      <c r="C720" s="41" t="str">
        <f t="shared" si="67"/>
        <v/>
      </c>
      <c r="E720" s="40" t="str">
        <f t="shared" si="71"/>
        <v/>
      </c>
      <c r="F720" s="41" t="str">
        <f>IF(B720="","",SUMIFS(Commande!$M$2:$M$700,Commande!$E$2:$E$700,Facture!B720,Commande!$F$2:$F$700,Facture!E720))</f>
        <v/>
      </c>
      <c r="G720" s="41" t="str">
        <f t="shared" si="68"/>
        <v/>
      </c>
      <c r="H720" s="40" t="str">
        <f t="shared" si="69"/>
        <v/>
      </c>
      <c r="K720" s="35" t="str">
        <f t="shared" si="72"/>
        <v/>
      </c>
    </row>
    <row r="721" spans="1:11" x14ac:dyDescent="0.25">
      <c r="A721" s="40" t="str">
        <f t="shared" si="70"/>
        <v/>
      </c>
      <c r="C721" s="41" t="str">
        <f t="shared" si="67"/>
        <v/>
      </c>
      <c r="E721" s="40" t="str">
        <f t="shared" si="71"/>
        <v/>
      </c>
      <c r="F721" s="41" t="str">
        <f>IF(B721="","",SUMIFS(Commande!$M$2:$M$700,Commande!$E$2:$E$700,Facture!B721,Commande!$F$2:$F$700,Facture!E721))</f>
        <v/>
      </c>
      <c r="G721" s="41" t="str">
        <f t="shared" si="68"/>
        <v/>
      </c>
      <c r="H721" s="40" t="str">
        <f t="shared" si="69"/>
        <v/>
      </c>
      <c r="K721" s="35" t="str">
        <f t="shared" si="72"/>
        <v/>
      </c>
    </row>
    <row r="722" spans="1:11" x14ac:dyDescent="0.25">
      <c r="A722" s="40" t="str">
        <f t="shared" si="70"/>
        <v/>
      </c>
      <c r="C722" s="41" t="str">
        <f t="shared" si="67"/>
        <v/>
      </c>
      <c r="E722" s="40" t="str">
        <f t="shared" si="71"/>
        <v/>
      </c>
      <c r="F722" s="41" t="str">
        <f>IF(B722="","",SUMIFS(Commande!$M$2:$M$700,Commande!$E$2:$E$700,Facture!B722,Commande!$F$2:$F$700,Facture!E722))</f>
        <v/>
      </c>
      <c r="G722" s="41" t="str">
        <f t="shared" si="68"/>
        <v/>
      </c>
      <c r="H722" s="40" t="str">
        <f t="shared" si="69"/>
        <v/>
      </c>
      <c r="K722" s="35" t="str">
        <f t="shared" si="72"/>
        <v/>
      </c>
    </row>
    <row r="723" spans="1:11" x14ac:dyDescent="0.25">
      <c r="A723" s="40" t="str">
        <f t="shared" si="70"/>
        <v/>
      </c>
      <c r="C723" s="41" t="str">
        <f t="shared" si="67"/>
        <v/>
      </c>
      <c r="E723" s="40" t="str">
        <f t="shared" si="71"/>
        <v/>
      </c>
      <c r="F723" s="41" t="str">
        <f>IF(B723="","",SUMIFS(Commande!$M$2:$M$700,Commande!$E$2:$E$700,Facture!B723,Commande!$F$2:$F$700,Facture!E723))</f>
        <v/>
      </c>
      <c r="G723" s="41" t="str">
        <f t="shared" si="68"/>
        <v/>
      </c>
      <c r="H723" s="40" t="str">
        <f t="shared" si="69"/>
        <v/>
      </c>
      <c r="K723" s="35" t="str">
        <f t="shared" si="72"/>
        <v/>
      </c>
    </row>
    <row r="724" spans="1:11" x14ac:dyDescent="0.25">
      <c r="A724" s="40" t="str">
        <f t="shared" si="70"/>
        <v/>
      </c>
      <c r="C724" s="41" t="str">
        <f t="shared" si="67"/>
        <v/>
      </c>
      <c r="E724" s="40" t="str">
        <f t="shared" si="71"/>
        <v/>
      </c>
      <c r="F724" s="41" t="str">
        <f>IF(B724="","",SUMIFS(Commande!$M$2:$M$700,Commande!$E$2:$E$700,Facture!B724,Commande!$F$2:$F$700,Facture!E724))</f>
        <v/>
      </c>
      <c r="G724" s="41" t="str">
        <f t="shared" si="68"/>
        <v/>
      </c>
      <c r="H724" s="40" t="str">
        <f t="shared" si="69"/>
        <v/>
      </c>
      <c r="K724" s="35" t="str">
        <f t="shared" si="72"/>
        <v/>
      </c>
    </row>
    <row r="725" spans="1:11" x14ac:dyDescent="0.25">
      <c r="A725" s="40" t="str">
        <f t="shared" si="70"/>
        <v/>
      </c>
      <c r="C725" s="41" t="str">
        <f t="shared" si="67"/>
        <v/>
      </c>
      <c r="E725" s="40" t="str">
        <f t="shared" si="71"/>
        <v/>
      </c>
      <c r="F725" s="41" t="str">
        <f>IF(B725="","",SUMIFS(Commande!$M$2:$M$700,Commande!$E$2:$E$700,Facture!B725,Commande!$F$2:$F$700,Facture!E725))</f>
        <v/>
      </c>
      <c r="G725" s="41" t="str">
        <f t="shared" si="68"/>
        <v/>
      </c>
      <c r="H725" s="40" t="str">
        <f t="shared" si="69"/>
        <v/>
      </c>
      <c r="K725" s="35" t="str">
        <f t="shared" si="72"/>
        <v/>
      </c>
    </row>
    <row r="726" spans="1:11" x14ac:dyDescent="0.25">
      <c r="A726" s="40" t="str">
        <f t="shared" si="70"/>
        <v/>
      </c>
      <c r="C726" s="41" t="str">
        <f t="shared" si="67"/>
        <v/>
      </c>
      <c r="E726" s="40" t="str">
        <f t="shared" si="71"/>
        <v/>
      </c>
      <c r="F726" s="41" t="str">
        <f>IF(B726="","",SUMIFS(Commande!$M$2:$M$700,Commande!$E$2:$E$700,Facture!B726,Commande!$F$2:$F$700,Facture!E726))</f>
        <v/>
      </c>
      <c r="G726" s="41" t="str">
        <f t="shared" si="68"/>
        <v/>
      </c>
      <c r="H726" s="40" t="str">
        <f t="shared" si="69"/>
        <v/>
      </c>
      <c r="K726" s="35" t="str">
        <f t="shared" si="72"/>
        <v/>
      </c>
    </row>
    <row r="727" spans="1:11" x14ac:dyDescent="0.25">
      <c r="A727" s="40" t="str">
        <f t="shared" si="70"/>
        <v/>
      </c>
      <c r="C727" s="41" t="str">
        <f t="shared" si="67"/>
        <v/>
      </c>
      <c r="E727" s="40" t="str">
        <f t="shared" si="71"/>
        <v/>
      </c>
      <c r="F727" s="41" t="str">
        <f>IF(B727="","",SUMIFS(Commande!$M$2:$M$700,Commande!$E$2:$E$700,Facture!B727,Commande!$F$2:$F$700,Facture!E727))</f>
        <v/>
      </c>
      <c r="G727" s="41" t="str">
        <f t="shared" si="68"/>
        <v/>
      </c>
      <c r="H727" s="40" t="str">
        <f t="shared" si="69"/>
        <v/>
      </c>
      <c r="K727" s="35" t="str">
        <f t="shared" si="72"/>
        <v/>
      </c>
    </row>
    <row r="728" spans="1:11" x14ac:dyDescent="0.25">
      <c r="A728" s="40" t="str">
        <f t="shared" si="70"/>
        <v/>
      </c>
      <c r="C728" s="41" t="str">
        <f t="shared" si="67"/>
        <v/>
      </c>
      <c r="E728" s="40" t="str">
        <f t="shared" si="71"/>
        <v/>
      </c>
      <c r="F728" s="41" t="str">
        <f>IF(B728="","",SUMIFS(Commande!$M$2:$M$700,Commande!$E$2:$E$700,Facture!B728,Commande!$F$2:$F$700,Facture!E728))</f>
        <v/>
      </c>
      <c r="G728" s="41" t="str">
        <f t="shared" si="68"/>
        <v/>
      </c>
      <c r="H728" s="40" t="str">
        <f t="shared" si="69"/>
        <v/>
      </c>
      <c r="K728" s="35" t="str">
        <f t="shared" si="72"/>
        <v/>
      </c>
    </row>
    <row r="729" spans="1:11" x14ac:dyDescent="0.25">
      <c r="A729" s="40" t="str">
        <f t="shared" si="70"/>
        <v/>
      </c>
      <c r="C729" s="41" t="str">
        <f t="shared" si="67"/>
        <v/>
      </c>
      <c r="E729" s="40" t="str">
        <f t="shared" si="71"/>
        <v/>
      </c>
      <c r="F729" s="41" t="str">
        <f>IF(B729="","",SUMIFS(Commande!$M$2:$M$700,Commande!$E$2:$E$700,Facture!B729,Commande!$F$2:$F$700,Facture!E729))</f>
        <v/>
      </c>
      <c r="G729" s="41" t="str">
        <f t="shared" si="68"/>
        <v/>
      </c>
      <c r="H729" s="40" t="str">
        <f t="shared" si="69"/>
        <v/>
      </c>
      <c r="K729" s="35" t="str">
        <f t="shared" si="72"/>
        <v/>
      </c>
    </row>
    <row r="730" spans="1:11" x14ac:dyDescent="0.25">
      <c r="A730" s="40" t="str">
        <f t="shared" si="70"/>
        <v/>
      </c>
      <c r="C730" s="41" t="str">
        <f t="shared" si="67"/>
        <v/>
      </c>
      <c r="E730" s="40" t="str">
        <f t="shared" si="71"/>
        <v/>
      </c>
      <c r="F730" s="41" t="str">
        <f>IF(B730="","",SUMIFS(Commande!$M$2:$M$700,Commande!$E$2:$E$700,Facture!B730,Commande!$F$2:$F$700,Facture!E730))</f>
        <v/>
      </c>
      <c r="G730" s="41" t="str">
        <f t="shared" si="68"/>
        <v/>
      </c>
      <c r="H730" s="40" t="str">
        <f t="shared" si="69"/>
        <v/>
      </c>
      <c r="K730" s="35" t="str">
        <f t="shared" si="72"/>
        <v/>
      </c>
    </row>
    <row r="731" spans="1:11" x14ac:dyDescent="0.25">
      <c r="A731" s="40" t="str">
        <f t="shared" si="70"/>
        <v/>
      </c>
      <c r="C731" s="41" t="str">
        <f t="shared" si="67"/>
        <v/>
      </c>
      <c r="E731" s="40" t="str">
        <f t="shared" si="71"/>
        <v/>
      </c>
      <c r="F731" s="41" t="str">
        <f>IF(B731="","",SUMIFS(Commande!$M$2:$M$700,Commande!$E$2:$E$700,Facture!B731,Commande!$F$2:$F$700,Facture!E731))</f>
        <v/>
      </c>
      <c r="G731" s="41" t="str">
        <f t="shared" si="68"/>
        <v/>
      </c>
      <c r="H731" s="40" t="str">
        <f t="shared" si="69"/>
        <v/>
      </c>
      <c r="K731" s="35" t="str">
        <f t="shared" si="72"/>
        <v/>
      </c>
    </row>
    <row r="732" spans="1:11" x14ac:dyDescent="0.25">
      <c r="A732" s="40" t="str">
        <f t="shared" si="70"/>
        <v/>
      </c>
      <c r="C732" s="41" t="str">
        <f t="shared" si="67"/>
        <v/>
      </c>
      <c r="E732" s="40" t="str">
        <f t="shared" si="71"/>
        <v/>
      </c>
      <c r="F732" s="41" t="str">
        <f>IF(B732="","",SUMIFS(Commande!$M$2:$M$700,Commande!$E$2:$E$700,Facture!B732,Commande!$F$2:$F$700,Facture!E732))</f>
        <v/>
      </c>
      <c r="G732" s="41" t="str">
        <f t="shared" si="68"/>
        <v/>
      </c>
      <c r="H732" s="40" t="str">
        <f t="shared" si="69"/>
        <v/>
      </c>
      <c r="K732" s="35" t="str">
        <f t="shared" si="72"/>
        <v/>
      </c>
    </row>
    <row r="733" spans="1:11" x14ac:dyDescent="0.25">
      <c r="A733" s="40" t="str">
        <f t="shared" si="70"/>
        <v/>
      </c>
      <c r="C733" s="41" t="str">
        <f t="shared" si="67"/>
        <v/>
      </c>
      <c r="E733" s="40" t="str">
        <f t="shared" si="71"/>
        <v/>
      </c>
      <c r="F733" s="41" t="str">
        <f>IF(B733="","",SUMIFS(Commande!$M$2:$M$700,Commande!$E$2:$E$700,Facture!B733,Commande!$F$2:$F$700,Facture!E733))</f>
        <v/>
      </c>
      <c r="G733" s="41" t="str">
        <f t="shared" si="68"/>
        <v/>
      </c>
      <c r="H733" s="40" t="str">
        <f t="shared" si="69"/>
        <v/>
      </c>
      <c r="K733" s="35" t="str">
        <f t="shared" si="72"/>
        <v/>
      </c>
    </row>
    <row r="734" spans="1:11" x14ac:dyDescent="0.25">
      <c r="A734" s="40" t="str">
        <f t="shared" si="70"/>
        <v/>
      </c>
      <c r="C734" s="41" t="str">
        <f t="shared" si="67"/>
        <v/>
      </c>
      <c r="E734" s="40" t="str">
        <f t="shared" si="71"/>
        <v/>
      </c>
      <c r="F734" s="41" t="str">
        <f>IF(B734="","",SUMIFS(Commande!$M$2:$M$700,Commande!$E$2:$E$700,Facture!B734,Commande!$F$2:$F$700,Facture!E734))</f>
        <v/>
      </c>
      <c r="G734" s="41" t="str">
        <f t="shared" si="68"/>
        <v/>
      </c>
      <c r="H734" s="40" t="str">
        <f t="shared" si="69"/>
        <v/>
      </c>
      <c r="K734" s="35" t="str">
        <f t="shared" si="72"/>
        <v/>
      </c>
    </row>
    <row r="735" spans="1:11" x14ac:dyDescent="0.25">
      <c r="A735" s="40" t="str">
        <f t="shared" si="70"/>
        <v/>
      </c>
      <c r="C735" s="41" t="str">
        <f t="shared" si="67"/>
        <v/>
      </c>
      <c r="E735" s="40" t="str">
        <f t="shared" si="71"/>
        <v/>
      </c>
      <c r="F735" s="41" t="str">
        <f>IF(B735="","",SUMIFS(Commande!$M$2:$M$700,Commande!$E$2:$E$700,Facture!B735,Commande!$F$2:$F$700,Facture!E735))</f>
        <v/>
      </c>
      <c r="G735" s="41" t="str">
        <f t="shared" si="68"/>
        <v/>
      </c>
      <c r="H735" s="40" t="str">
        <f t="shared" si="69"/>
        <v/>
      </c>
      <c r="K735" s="35" t="str">
        <f t="shared" si="72"/>
        <v/>
      </c>
    </row>
    <row r="736" spans="1:11" x14ac:dyDescent="0.25">
      <c r="A736" s="40" t="str">
        <f t="shared" si="70"/>
        <v/>
      </c>
      <c r="C736" s="41" t="str">
        <f t="shared" si="67"/>
        <v/>
      </c>
      <c r="E736" s="40" t="str">
        <f t="shared" si="71"/>
        <v/>
      </c>
      <c r="F736" s="41" t="str">
        <f>IF(B736="","",SUMIFS(Commande!$M$2:$M$700,Commande!$E$2:$E$700,Facture!B736,Commande!$F$2:$F$700,Facture!E736))</f>
        <v/>
      </c>
      <c r="G736" s="41" t="str">
        <f t="shared" si="68"/>
        <v/>
      </c>
      <c r="H736" s="40" t="str">
        <f t="shared" si="69"/>
        <v/>
      </c>
      <c r="K736" s="35" t="str">
        <f t="shared" si="72"/>
        <v/>
      </c>
    </row>
    <row r="737" spans="1:11" x14ac:dyDescent="0.25">
      <c r="A737" s="40" t="str">
        <f t="shared" si="70"/>
        <v/>
      </c>
      <c r="C737" s="41" t="str">
        <f t="shared" si="67"/>
        <v/>
      </c>
      <c r="E737" s="40" t="str">
        <f t="shared" si="71"/>
        <v/>
      </c>
      <c r="F737" s="41" t="str">
        <f>IF(B737="","",SUMIFS(Commande!$M$2:$M$700,Commande!$E$2:$E$700,Facture!B737,Commande!$F$2:$F$700,Facture!E737))</f>
        <v/>
      </c>
      <c r="G737" s="41" t="str">
        <f t="shared" si="68"/>
        <v/>
      </c>
      <c r="H737" s="40" t="str">
        <f t="shared" si="69"/>
        <v/>
      </c>
      <c r="K737" s="35" t="str">
        <f t="shared" si="72"/>
        <v/>
      </c>
    </row>
    <row r="738" spans="1:11" x14ac:dyDescent="0.25">
      <c r="A738" s="40" t="str">
        <f t="shared" si="70"/>
        <v/>
      </c>
      <c r="C738" s="41" t="str">
        <f t="shared" si="67"/>
        <v/>
      </c>
      <c r="E738" s="40" t="str">
        <f t="shared" si="71"/>
        <v/>
      </c>
      <c r="F738" s="41" t="str">
        <f>IF(B738="","",SUMIFS(Commande!$M$2:$M$700,Commande!$E$2:$E$700,Facture!B738,Commande!$F$2:$F$700,Facture!E738))</f>
        <v/>
      </c>
      <c r="G738" s="41" t="str">
        <f t="shared" si="68"/>
        <v/>
      </c>
      <c r="H738" s="40" t="str">
        <f t="shared" si="69"/>
        <v/>
      </c>
      <c r="K738" s="35" t="str">
        <f t="shared" si="72"/>
        <v/>
      </c>
    </row>
    <row r="739" spans="1:11" x14ac:dyDescent="0.25">
      <c r="A739" s="40" t="str">
        <f t="shared" si="70"/>
        <v/>
      </c>
      <c r="C739" s="41" t="str">
        <f t="shared" si="67"/>
        <v/>
      </c>
      <c r="E739" s="40" t="str">
        <f t="shared" si="71"/>
        <v/>
      </c>
      <c r="F739" s="41" t="str">
        <f>IF(B739="","",SUMIFS(Commande!$M$2:$M$700,Commande!$E$2:$E$700,Facture!B739,Commande!$F$2:$F$700,Facture!E739))</f>
        <v/>
      </c>
      <c r="G739" s="41" t="str">
        <f t="shared" si="68"/>
        <v/>
      </c>
      <c r="H739" s="40" t="str">
        <f t="shared" si="69"/>
        <v/>
      </c>
      <c r="K739" s="35" t="str">
        <f t="shared" si="72"/>
        <v/>
      </c>
    </row>
    <row r="740" spans="1:11" x14ac:dyDescent="0.25">
      <c r="A740" s="40" t="str">
        <f t="shared" si="70"/>
        <v/>
      </c>
      <c r="C740" s="41" t="str">
        <f t="shared" si="67"/>
        <v/>
      </c>
      <c r="E740" s="40" t="str">
        <f t="shared" si="71"/>
        <v/>
      </c>
      <c r="F740" s="41" t="str">
        <f>IF(B740="","",SUMIFS(Commande!$M$2:$M$700,Commande!$E$2:$E$700,Facture!B740,Commande!$F$2:$F$700,Facture!E740))</f>
        <v/>
      </c>
      <c r="G740" s="41" t="str">
        <f t="shared" si="68"/>
        <v/>
      </c>
      <c r="H740" s="40" t="str">
        <f t="shared" si="69"/>
        <v/>
      </c>
      <c r="K740" s="35" t="str">
        <f t="shared" si="72"/>
        <v/>
      </c>
    </row>
    <row r="741" spans="1:11" x14ac:dyDescent="0.25">
      <c r="A741" s="40" t="str">
        <f t="shared" si="70"/>
        <v/>
      </c>
      <c r="C741" s="41" t="str">
        <f t="shared" si="67"/>
        <v/>
      </c>
      <c r="E741" s="40" t="str">
        <f t="shared" si="71"/>
        <v/>
      </c>
      <c r="F741" s="41" t="str">
        <f>IF(B741="","",SUMIFS(Commande!$M$2:$M$700,Commande!$E$2:$E$700,Facture!B741,Commande!$F$2:$F$700,Facture!E741))</f>
        <v/>
      </c>
      <c r="G741" s="41" t="str">
        <f t="shared" si="68"/>
        <v/>
      </c>
      <c r="H741" s="40" t="str">
        <f t="shared" si="69"/>
        <v/>
      </c>
      <c r="K741" s="35" t="str">
        <f t="shared" si="72"/>
        <v/>
      </c>
    </row>
    <row r="742" spans="1:11" x14ac:dyDescent="0.25">
      <c r="A742" s="40" t="str">
        <f t="shared" si="70"/>
        <v/>
      </c>
      <c r="C742" s="41" t="str">
        <f t="shared" si="67"/>
        <v/>
      </c>
      <c r="E742" s="40" t="str">
        <f t="shared" si="71"/>
        <v/>
      </c>
      <c r="F742" s="41" t="str">
        <f>IF(B742="","",SUMIFS(Commande!$M$2:$M$700,Commande!$E$2:$E$700,Facture!B742,Commande!$F$2:$F$700,Facture!E742))</f>
        <v/>
      </c>
      <c r="G742" s="41" t="str">
        <f t="shared" si="68"/>
        <v/>
      </c>
      <c r="H742" s="40" t="str">
        <f t="shared" si="69"/>
        <v/>
      </c>
      <c r="K742" s="35" t="str">
        <f t="shared" si="72"/>
        <v/>
      </c>
    </row>
    <row r="743" spans="1:11" x14ac:dyDescent="0.25">
      <c r="A743" s="40" t="str">
        <f t="shared" si="70"/>
        <v/>
      </c>
      <c r="C743" s="41" t="str">
        <f t="shared" si="67"/>
        <v/>
      </c>
      <c r="E743" s="40" t="str">
        <f t="shared" si="71"/>
        <v/>
      </c>
      <c r="F743" s="41" t="str">
        <f>IF(B743="","",SUMIFS(Commande!$M$2:$M$700,Commande!$E$2:$E$700,Facture!B743,Commande!$F$2:$F$700,Facture!E743))</f>
        <v/>
      </c>
      <c r="G743" s="41" t="str">
        <f t="shared" si="68"/>
        <v/>
      </c>
      <c r="H743" s="40" t="str">
        <f t="shared" si="69"/>
        <v/>
      </c>
      <c r="K743" s="35" t="str">
        <f t="shared" si="72"/>
        <v/>
      </c>
    </row>
    <row r="744" spans="1:11" x14ac:dyDescent="0.25">
      <c r="A744" s="40" t="str">
        <f t="shared" si="70"/>
        <v/>
      </c>
      <c r="C744" s="41" t="str">
        <f t="shared" si="67"/>
        <v/>
      </c>
      <c r="E744" s="40" t="str">
        <f t="shared" si="71"/>
        <v/>
      </c>
      <c r="F744" s="41" t="str">
        <f>IF(B744="","",SUMIFS(Commande!$M$2:$M$700,Commande!$E$2:$E$700,Facture!B744,Commande!$F$2:$F$700,Facture!E744))</f>
        <v/>
      </c>
      <c r="G744" s="41" t="str">
        <f t="shared" si="68"/>
        <v/>
      </c>
      <c r="H744" s="40" t="str">
        <f t="shared" si="69"/>
        <v/>
      </c>
      <c r="K744" s="35" t="str">
        <f t="shared" si="72"/>
        <v/>
      </c>
    </row>
    <row r="745" spans="1:11" x14ac:dyDescent="0.25">
      <c r="A745" s="40" t="str">
        <f t="shared" si="70"/>
        <v/>
      </c>
      <c r="C745" s="41" t="str">
        <f t="shared" si="67"/>
        <v/>
      </c>
      <c r="E745" s="40" t="str">
        <f t="shared" si="71"/>
        <v/>
      </c>
      <c r="F745" s="41" t="str">
        <f>IF(B745="","",SUMIFS(Commande!$M$2:$M$700,Commande!$E$2:$E$700,Facture!B745,Commande!$F$2:$F$700,Facture!E745))</f>
        <v/>
      </c>
      <c r="G745" s="41" t="str">
        <f t="shared" si="68"/>
        <v/>
      </c>
      <c r="H745" s="40" t="str">
        <f t="shared" si="69"/>
        <v/>
      </c>
      <c r="K745" s="35" t="str">
        <f t="shared" si="72"/>
        <v/>
      </c>
    </row>
    <row r="746" spans="1:11" x14ac:dyDescent="0.25">
      <c r="A746" s="40" t="str">
        <f t="shared" si="70"/>
        <v/>
      </c>
      <c r="C746" s="41" t="str">
        <f t="shared" si="67"/>
        <v/>
      </c>
      <c r="E746" s="40" t="str">
        <f t="shared" si="71"/>
        <v/>
      </c>
      <c r="F746" s="41" t="str">
        <f>IF(B746="","",SUMIFS(Commande!$M$2:$M$700,Commande!$E$2:$E$700,Facture!B746,Commande!$F$2:$F$700,Facture!E746))</f>
        <v/>
      </c>
      <c r="G746" s="41" t="str">
        <f t="shared" si="68"/>
        <v/>
      </c>
      <c r="H746" s="40" t="str">
        <f t="shared" si="69"/>
        <v/>
      </c>
      <c r="K746" s="35" t="str">
        <f t="shared" si="72"/>
        <v/>
      </c>
    </row>
    <row r="747" spans="1:11" x14ac:dyDescent="0.25">
      <c r="A747" s="40" t="str">
        <f t="shared" si="70"/>
        <v/>
      </c>
      <c r="C747" s="41" t="str">
        <f t="shared" si="67"/>
        <v/>
      </c>
      <c r="E747" s="40" t="str">
        <f t="shared" si="71"/>
        <v/>
      </c>
      <c r="F747" s="41" t="str">
        <f>IF(B747="","",SUMIFS(Commande!$M$2:$M$700,Commande!$E$2:$E$700,Facture!B747,Commande!$F$2:$F$700,Facture!E747))</f>
        <v/>
      </c>
      <c r="G747" s="41" t="str">
        <f t="shared" si="68"/>
        <v/>
      </c>
      <c r="H747" s="40" t="str">
        <f t="shared" si="69"/>
        <v/>
      </c>
      <c r="K747" s="35" t="str">
        <f t="shared" si="72"/>
        <v/>
      </c>
    </row>
    <row r="748" spans="1:11" x14ac:dyDescent="0.25">
      <c r="A748" s="40" t="str">
        <f t="shared" si="70"/>
        <v/>
      </c>
      <c r="C748" s="41" t="str">
        <f t="shared" si="67"/>
        <v/>
      </c>
      <c r="E748" s="40" t="str">
        <f t="shared" si="71"/>
        <v/>
      </c>
      <c r="F748" s="41" t="str">
        <f>IF(B748="","",SUMIFS(Commande!$M$2:$M$700,Commande!$E$2:$E$700,Facture!B748,Commande!$F$2:$F$700,Facture!E748))</f>
        <v/>
      </c>
      <c r="G748" s="41" t="str">
        <f t="shared" si="68"/>
        <v/>
      </c>
      <c r="H748" s="40" t="str">
        <f t="shared" si="69"/>
        <v/>
      </c>
      <c r="K748" s="35" t="str">
        <f t="shared" si="72"/>
        <v/>
      </c>
    </row>
    <row r="749" spans="1:11" x14ac:dyDescent="0.25">
      <c r="A749" s="40" t="str">
        <f t="shared" si="70"/>
        <v/>
      </c>
      <c r="C749" s="41" t="str">
        <f t="shared" si="67"/>
        <v/>
      </c>
      <c r="E749" s="40" t="str">
        <f t="shared" si="71"/>
        <v/>
      </c>
      <c r="F749" s="41" t="str">
        <f>IF(B749="","",SUMIFS(Commande!$M$2:$M$700,Commande!$E$2:$E$700,Facture!B749,Commande!$F$2:$F$700,Facture!E749))</f>
        <v/>
      </c>
      <c r="G749" s="41" t="str">
        <f t="shared" si="68"/>
        <v/>
      </c>
      <c r="H749" s="40" t="str">
        <f t="shared" si="69"/>
        <v/>
      </c>
      <c r="K749" s="35" t="str">
        <f t="shared" si="72"/>
        <v/>
      </c>
    </row>
    <row r="750" spans="1:11" x14ac:dyDescent="0.25">
      <c r="A750" s="40" t="str">
        <f t="shared" si="70"/>
        <v/>
      </c>
      <c r="C750" s="41" t="str">
        <f t="shared" si="67"/>
        <v/>
      </c>
      <c r="E750" s="40" t="str">
        <f t="shared" si="71"/>
        <v/>
      </c>
      <c r="F750" s="41" t="str">
        <f>IF(B750="","",SUMIFS(Commande!$M$2:$M$700,Commande!$E$2:$E$700,Facture!B750,Commande!$F$2:$F$700,Facture!E750))</f>
        <v/>
      </c>
      <c r="G750" s="41"/>
      <c r="K750" s="35" t="str">
        <f t="shared" si="72"/>
        <v/>
      </c>
    </row>
    <row r="751" spans="1:11" x14ac:dyDescent="0.25">
      <c r="A751" s="40" t="str">
        <f t="shared" si="70"/>
        <v/>
      </c>
      <c r="C751" s="41" t="str">
        <f t="shared" si="67"/>
        <v/>
      </c>
      <c r="E751" s="40" t="str">
        <f t="shared" si="71"/>
        <v/>
      </c>
      <c r="F751" s="41" t="str">
        <f>IF(B751="","",SUMIFS(Commande!$M$2:$M$700,Commande!$E$2:$E$700,Facture!B751,Commande!$F$2:$F$700,Facture!E751))</f>
        <v/>
      </c>
      <c r="G751" s="41"/>
    </row>
    <row r="752" spans="1:11" x14ac:dyDescent="0.25">
      <c r="A752" s="40" t="str">
        <f t="shared" si="70"/>
        <v/>
      </c>
      <c r="C752" s="41" t="str">
        <f t="shared" si="67"/>
        <v/>
      </c>
      <c r="E752" s="40" t="str">
        <f t="shared" si="71"/>
        <v/>
      </c>
      <c r="F752" s="41" t="str">
        <f>IF(B752="","",SUMIFS(Commande!$M$2:$M$700,Commande!$E$2:$E$700,Facture!B752,Commande!$F$2:$F$700,Facture!E752))</f>
        <v/>
      </c>
      <c r="G752" s="41"/>
    </row>
    <row r="753" spans="1:7" x14ac:dyDescent="0.25">
      <c r="A753" s="40" t="str">
        <f t="shared" si="70"/>
        <v/>
      </c>
      <c r="C753" s="41" t="str">
        <f t="shared" si="67"/>
        <v/>
      </c>
      <c r="E753" s="40" t="str">
        <f t="shared" si="71"/>
        <v/>
      </c>
      <c r="F753" s="41" t="str">
        <f>IF(B753="","",SUMIFS(Commande!$M$2:$M$700,Commande!$E$2:$E$700,Facture!B753,Commande!$F$2:$F$700,Facture!E753))</f>
        <v/>
      </c>
      <c r="G753" s="41"/>
    </row>
    <row r="754" spans="1:7" x14ac:dyDescent="0.25">
      <c r="A754" s="40" t="str">
        <f t="shared" si="70"/>
        <v/>
      </c>
      <c r="C754" s="41" t="str">
        <f t="shared" si="67"/>
        <v/>
      </c>
      <c r="E754" s="40" t="str">
        <f t="shared" si="71"/>
        <v/>
      </c>
      <c r="F754" s="41" t="str">
        <f>IF(B754="","",SUMIFS(Commande!$M$2:$M$700,Commande!$E$2:$E$700,Facture!B754,Commande!$F$2:$F$700,Facture!E754))</f>
        <v/>
      </c>
      <c r="G754" s="41"/>
    </row>
    <row r="755" spans="1:7" x14ac:dyDescent="0.25">
      <c r="A755" s="40" t="str">
        <f t="shared" si="70"/>
        <v/>
      </c>
      <c r="C755" s="41" t="str">
        <f t="shared" si="67"/>
        <v/>
      </c>
      <c r="E755" s="40" t="str">
        <f t="shared" si="71"/>
        <v/>
      </c>
      <c r="F755" s="41" t="str">
        <f>IF(B755="","",SUMIFS(Commande!$M$2:$M$700,Commande!$E$2:$E$700,Facture!B755,Commande!$F$2:$F$700,Facture!E755))</f>
        <v/>
      </c>
      <c r="G755" s="41"/>
    </row>
    <row r="756" spans="1:7" x14ac:dyDescent="0.25">
      <c r="A756" s="40" t="str">
        <f t="shared" si="70"/>
        <v/>
      </c>
      <c r="C756" s="41" t="str">
        <f t="shared" si="67"/>
        <v/>
      </c>
      <c r="E756" s="40" t="str">
        <f t="shared" si="71"/>
        <v/>
      </c>
      <c r="F756" s="41" t="str">
        <f>IF(B756="","",SUMIFS(Commande!$M$2:$M$700,Commande!$E$2:$E$700,Facture!B756,Commande!$F$2:$F$700,Facture!E756))</f>
        <v/>
      </c>
      <c r="G756" s="41"/>
    </row>
    <row r="757" spans="1:7" x14ac:dyDescent="0.25">
      <c r="A757" s="40" t="str">
        <f t="shared" si="70"/>
        <v/>
      </c>
      <c r="C757" s="41" t="str">
        <f t="shared" si="67"/>
        <v/>
      </c>
      <c r="E757" s="40" t="str">
        <f t="shared" si="71"/>
        <v/>
      </c>
      <c r="F757" s="41" t="str">
        <f>IF(B757="","",SUMIFS(Commande!$M$2:$M$700,Commande!$E$2:$E$700,Facture!B757,Commande!$F$2:$F$700,Facture!E757))</f>
        <v/>
      </c>
      <c r="G757" s="41"/>
    </row>
    <row r="758" spans="1:7" x14ac:dyDescent="0.25">
      <c r="A758" s="40" t="str">
        <f t="shared" si="70"/>
        <v/>
      </c>
      <c r="C758" s="41" t="str">
        <f t="shared" si="67"/>
        <v/>
      </c>
      <c r="E758" s="40" t="str">
        <f t="shared" si="71"/>
        <v/>
      </c>
      <c r="F758" s="41" t="str">
        <f>IF(B758="","",SUMIFS(Commande!$M$2:$M$700,Commande!$E$2:$E$700,Facture!B758,Commande!$F$2:$F$700,Facture!E758))</f>
        <v/>
      </c>
      <c r="G758" s="41"/>
    </row>
    <row r="759" spans="1:7" x14ac:dyDescent="0.25">
      <c r="A759" s="40" t="str">
        <f t="shared" si="70"/>
        <v/>
      </c>
      <c r="C759" s="41" t="str">
        <f t="shared" si="67"/>
        <v/>
      </c>
      <c r="E759" s="40" t="str">
        <f t="shared" si="71"/>
        <v/>
      </c>
      <c r="F759" s="41" t="str">
        <f>IF(B759="","",SUMIFS(Commande!$M$2:$M$700,Commande!$E$2:$E$700,Facture!B759,Commande!$F$2:$F$700,Facture!E759))</f>
        <v/>
      </c>
      <c r="G759" s="41"/>
    </row>
    <row r="760" spans="1:7" x14ac:dyDescent="0.25">
      <c r="A760" s="40" t="str">
        <f t="shared" si="70"/>
        <v/>
      </c>
      <c r="C760" s="41" t="str">
        <f t="shared" si="67"/>
        <v/>
      </c>
      <c r="E760" s="40" t="str">
        <f t="shared" si="71"/>
        <v/>
      </c>
      <c r="F760" s="41" t="str">
        <f>IF(B760="","",SUMIFS(Commande!$M$2:$M$700,Commande!$E$2:$E$700,Facture!B760,Commande!$F$2:$F$700,Facture!E760))</f>
        <v/>
      </c>
      <c r="G760" s="41"/>
    </row>
    <row r="761" spans="1:7" x14ac:dyDescent="0.25">
      <c r="A761" s="40" t="str">
        <f t="shared" si="70"/>
        <v/>
      </c>
      <c r="C761" s="41" t="str">
        <f t="shared" si="67"/>
        <v/>
      </c>
      <c r="E761" s="40" t="str">
        <f t="shared" si="71"/>
        <v/>
      </c>
      <c r="F761" s="41" t="str">
        <f>IF(B761="","",SUMIFS(Commande!$M$2:$M$700,Commande!$E$2:$E$700,Facture!B761,Commande!$F$2:$F$700,Facture!E761))</f>
        <v/>
      </c>
      <c r="G761" s="41"/>
    </row>
    <row r="762" spans="1:7" x14ac:dyDescent="0.25">
      <c r="A762" s="40" t="str">
        <f t="shared" si="70"/>
        <v/>
      </c>
      <c r="C762" s="41" t="str">
        <f t="shared" si="67"/>
        <v/>
      </c>
      <c r="E762" s="40" t="str">
        <f t="shared" si="71"/>
        <v/>
      </c>
      <c r="F762" s="41" t="str">
        <f>IF(B762="","",SUMIFS(Commande!$M$2:$M$700,Commande!$E$2:$E$700,Facture!B762,Commande!$F$2:$F$700,Facture!E762))</f>
        <v/>
      </c>
      <c r="G762" s="41"/>
    </row>
    <row r="763" spans="1:7" x14ac:dyDescent="0.25">
      <c r="A763" s="40" t="str">
        <f t="shared" si="70"/>
        <v/>
      </c>
      <c r="C763" s="41" t="str">
        <f t="shared" si="67"/>
        <v/>
      </c>
      <c r="E763" s="40" t="str">
        <f t="shared" si="71"/>
        <v/>
      </c>
      <c r="F763" s="41" t="str">
        <f>IF(B763="","",SUMIFS(Commande!$M$2:$M$700,Commande!$E$2:$E$700,Facture!B763,Commande!$F$2:$F$700,Facture!E763))</f>
        <v/>
      </c>
      <c r="G763" s="41"/>
    </row>
    <row r="764" spans="1:7" x14ac:dyDescent="0.25">
      <c r="A764" s="40" t="str">
        <f t="shared" si="70"/>
        <v/>
      </c>
      <c r="C764" s="41" t="str">
        <f t="shared" si="67"/>
        <v/>
      </c>
      <c r="E764" s="40" t="str">
        <f t="shared" si="71"/>
        <v/>
      </c>
      <c r="F764" s="41" t="str">
        <f>IF(B764="","",SUMIFS(Commande!$M$2:$M$700,Commande!$E$2:$E$700,Facture!B764,Commande!$F$2:$F$700,Facture!E764))</f>
        <v/>
      </c>
      <c r="G764" s="41"/>
    </row>
    <row r="765" spans="1:7" x14ac:dyDescent="0.25">
      <c r="A765" s="40" t="str">
        <f t="shared" si="70"/>
        <v/>
      </c>
      <c r="C765" s="41" t="str">
        <f t="shared" si="67"/>
        <v/>
      </c>
      <c r="E765" s="40" t="str">
        <f t="shared" si="71"/>
        <v/>
      </c>
      <c r="F765" s="41" t="str">
        <f>IF(B765="","",SUMIFS(Commande!$M$2:$M$700,Commande!$E$2:$E$700,Facture!B765,Commande!$F$2:$F$700,Facture!E765))</f>
        <v/>
      </c>
      <c r="G765" s="41"/>
    </row>
    <row r="766" spans="1:7" x14ac:dyDescent="0.25">
      <c r="A766" s="40" t="str">
        <f t="shared" si="70"/>
        <v/>
      </c>
      <c r="C766" s="41" t="str">
        <f t="shared" si="67"/>
        <v/>
      </c>
      <c r="E766" s="40" t="str">
        <f t="shared" si="71"/>
        <v/>
      </c>
      <c r="F766" s="41" t="str">
        <f>IF(B766="","",SUMIFS(Commande!$M$2:$M$700,Commande!$E$2:$E$700,Facture!B766,Commande!$F$2:$F$700,Facture!E766))</f>
        <v/>
      </c>
      <c r="G766" s="41"/>
    </row>
    <row r="767" spans="1:7" x14ac:dyDescent="0.25">
      <c r="A767" s="40" t="str">
        <f t="shared" si="70"/>
        <v/>
      </c>
      <c r="C767" s="41" t="str">
        <f t="shared" si="67"/>
        <v/>
      </c>
      <c r="E767" s="40" t="str">
        <f t="shared" si="71"/>
        <v/>
      </c>
      <c r="F767" s="41" t="str">
        <f>IF(B767="","",SUMIFS(Commande!$M$2:$M$700,Commande!$E$2:$E$700,Facture!B767,Commande!$F$2:$F$700,Facture!E767))</f>
        <v/>
      </c>
      <c r="G767" s="41"/>
    </row>
    <row r="768" spans="1:7" x14ac:dyDescent="0.25">
      <c r="A768" s="40" t="str">
        <f t="shared" si="70"/>
        <v/>
      </c>
      <c r="C768" s="41" t="str">
        <f t="shared" si="67"/>
        <v/>
      </c>
      <c r="E768" s="40" t="str">
        <f t="shared" si="71"/>
        <v/>
      </c>
      <c r="F768" s="41" t="str">
        <f>IF(B768="","",SUMIFS(Commande!$M$2:$M$700,Commande!$E$2:$E$700,Facture!B768,Commande!$F$2:$F$700,Facture!E768))</f>
        <v/>
      </c>
      <c r="G768" s="41"/>
    </row>
    <row r="769" spans="1:7" x14ac:dyDescent="0.25">
      <c r="A769" s="40" t="str">
        <f t="shared" si="70"/>
        <v/>
      </c>
      <c r="C769" s="41" t="str">
        <f t="shared" si="67"/>
        <v/>
      </c>
      <c r="E769" s="40" t="str">
        <f t="shared" si="71"/>
        <v/>
      </c>
      <c r="F769" s="41" t="str">
        <f>IF(B769="","",SUMIFS(Commande!$M$2:$M$700,Commande!$E$2:$E$700,Facture!B769,Commande!$F$2:$F$700,Facture!E769))</f>
        <v/>
      </c>
      <c r="G769" s="41"/>
    </row>
    <row r="770" spans="1:7" x14ac:dyDescent="0.25">
      <c r="A770" s="40" t="str">
        <f t="shared" si="70"/>
        <v/>
      </c>
      <c r="C770" s="41" t="str">
        <f t="shared" si="67"/>
        <v/>
      </c>
      <c r="E770" s="40" t="str">
        <f t="shared" si="71"/>
        <v/>
      </c>
      <c r="F770" s="41" t="str">
        <f>IF(B770="","",SUMIFS(Commande!$M$2:$M$700,Commande!$E$2:$E$700,Facture!B770,Commande!$F$2:$F$700,Facture!E770))</f>
        <v/>
      </c>
      <c r="G770" s="41"/>
    </row>
    <row r="771" spans="1:7" x14ac:dyDescent="0.25">
      <c r="A771" s="40" t="str">
        <f t="shared" si="70"/>
        <v/>
      </c>
      <c r="C771" s="41" t="str">
        <f t="shared" si="67"/>
        <v/>
      </c>
      <c r="E771" s="40" t="str">
        <f t="shared" si="71"/>
        <v/>
      </c>
      <c r="F771" s="41" t="str">
        <f>IF(B771="","",SUMIFS(Commande!$M$2:$M$700,Commande!$E$2:$E$700,Facture!B771,Commande!$F$2:$F$700,Facture!E771))</f>
        <v/>
      </c>
      <c r="G771" s="41"/>
    </row>
    <row r="772" spans="1:7" x14ac:dyDescent="0.25">
      <c r="A772" s="40" t="str">
        <f t="shared" si="70"/>
        <v/>
      </c>
      <c r="C772" s="41" t="str">
        <f t="shared" ref="C772:C792" si="73">IF(D772="","",VALUE(D772))</f>
        <v/>
      </c>
      <c r="E772" s="40" t="str">
        <f t="shared" si="71"/>
        <v/>
      </c>
      <c r="F772" s="41" t="str">
        <f>IF(B772="","",SUMIFS(Commande!$M$2:$M$700,Commande!$E$2:$E$700,Facture!B772,Commande!$F$2:$F$700,Facture!E772))</f>
        <v/>
      </c>
      <c r="G772" s="41"/>
    </row>
    <row r="773" spans="1:7" x14ac:dyDescent="0.25">
      <c r="A773" s="40" t="str">
        <f t="shared" ref="A773:A776" si="74">IF(B773&gt;"",A772+1,"")</f>
        <v/>
      </c>
      <c r="C773" s="41" t="str">
        <f t="shared" si="73"/>
        <v/>
      </c>
      <c r="E773" s="40" t="str">
        <f t="shared" ref="E773:E792" si="75">LEFT(B773,3)&amp;A773</f>
        <v/>
      </c>
      <c r="F773" s="41" t="str">
        <f>IF(B773="","",SUMIFS(Commande!$M$2:$M$700,Commande!$E$2:$E$700,Facture!B773,Commande!$F$2:$F$700,Facture!E773))</f>
        <v/>
      </c>
      <c r="G773" s="41"/>
    </row>
    <row r="774" spans="1:7" x14ac:dyDescent="0.25">
      <c r="A774" s="40" t="str">
        <f t="shared" si="74"/>
        <v/>
      </c>
      <c r="C774" s="41" t="str">
        <f t="shared" si="73"/>
        <v/>
      </c>
      <c r="E774" s="40" t="str">
        <f t="shared" si="75"/>
        <v/>
      </c>
      <c r="F774" s="41" t="str">
        <f>IF(B774="","",SUMIFS(Commande!$M$2:$M$700,Commande!$E$2:$E$700,Facture!B774,Commande!$F$2:$F$700,Facture!E774))</f>
        <v/>
      </c>
      <c r="G774" s="41"/>
    </row>
    <row r="775" spans="1:7" x14ac:dyDescent="0.25">
      <c r="A775" s="40" t="str">
        <f t="shared" si="74"/>
        <v/>
      </c>
      <c r="C775" s="41" t="str">
        <f t="shared" si="73"/>
        <v/>
      </c>
      <c r="E775" s="40" t="str">
        <f t="shared" si="75"/>
        <v/>
      </c>
      <c r="F775" s="41" t="str">
        <f>IF(B775="","",SUMIFS(Commande!$M$2:$M$700,Commande!$E$2:$E$700,Facture!B775,Commande!$F$2:$F$700,Facture!E775))</f>
        <v/>
      </c>
      <c r="G775" s="41"/>
    </row>
    <row r="776" spans="1:7" x14ac:dyDescent="0.25">
      <c r="A776" s="40" t="str">
        <f t="shared" si="74"/>
        <v/>
      </c>
      <c r="C776" s="41" t="str">
        <f t="shared" si="73"/>
        <v/>
      </c>
      <c r="E776" s="40" t="str">
        <f t="shared" si="75"/>
        <v/>
      </c>
      <c r="F776" s="41" t="str">
        <f>IF(B776="","",SUMIFS(Commande!$M$2:$M$700,Commande!$E$2:$E$700,Facture!B776,Commande!$F$2:$F$700,Facture!E776))</f>
        <v/>
      </c>
      <c r="G776" s="41"/>
    </row>
    <row r="777" spans="1:7" x14ac:dyDescent="0.25">
      <c r="C777" s="41" t="str">
        <f t="shared" si="73"/>
        <v/>
      </c>
      <c r="E777" s="40" t="str">
        <f t="shared" si="75"/>
        <v/>
      </c>
      <c r="F777" s="41" t="str">
        <f>IF(B777="","",SUMIFS(Commande!$M$2:$M$700,Commande!$E$2:$E$700,Facture!B777,Commande!$F$2:$F$700,Facture!E777))</f>
        <v/>
      </c>
      <c r="G777" s="41"/>
    </row>
    <row r="778" spans="1:7" x14ac:dyDescent="0.25">
      <c r="C778" s="41" t="str">
        <f t="shared" si="73"/>
        <v/>
      </c>
      <c r="E778" s="40" t="str">
        <f t="shared" si="75"/>
        <v/>
      </c>
      <c r="F778" s="41" t="str">
        <f>IF(B778="","",SUMIFS(Commande!$M$2:$M$700,Commande!$E$2:$E$700,Facture!B778,Commande!$F$2:$F$700,Facture!E778))</f>
        <v/>
      </c>
      <c r="G778" s="41"/>
    </row>
    <row r="779" spans="1:7" x14ac:dyDescent="0.25">
      <c r="C779" s="41" t="str">
        <f t="shared" si="73"/>
        <v/>
      </c>
      <c r="E779" s="40" t="str">
        <f t="shared" si="75"/>
        <v/>
      </c>
      <c r="F779" s="41" t="str">
        <f>IF(B779="","",SUMIFS(Commande!$M$2:$M$700,Commande!$E$2:$E$700,Facture!B779,Commande!$F$2:$F$700,Facture!E779))</f>
        <v/>
      </c>
      <c r="G779" s="41"/>
    </row>
    <row r="780" spans="1:7" x14ac:dyDescent="0.25">
      <c r="C780" s="41" t="str">
        <f t="shared" si="73"/>
        <v/>
      </c>
      <c r="E780" s="40" t="str">
        <f t="shared" si="75"/>
        <v/>
      </c>
      <c r="F780" s="41" t="str">
        <f>IF(B780="","",SUMIFS(Commande!$M$2:$M$700,Commande!$E$2:$E$700,Facture!B780,Commande!$F$2:$F$700,Facture!E780))</f>
        <v/>
      </c>
      <c r="G780" s="41"/>
    </row>
    <row r="781" spans="1:7" x14ac:dyDescent="0.25">
      <c r="C781" s="41" t="str">
        <f t="shared" si="73"/>
        <v/>
      </c>
      <c r="E781" s="40" t="str">
        <f t="shared" si="75"/>
        <v/>
      </c>
      <c r="F781" s="41" t="str">
        <f>IF(B781="","",SUMIFS(Commande!$M$2:$M$700,Commande!$E$2:$E$700,Facture!B781,Commande!$F$2:$F$700,Facture!E781))</f>
        <v/>
      </c>
      <c r="G781" s="41"/>
    </row>
    <row r="782" spans="1:7" x14ac:dyDescent="0.25">
      <c r="C782" s="41" t="str">
        <f t="shared" si="73"/>
        <v/>
      </c>
      <c r="E782" s="40" t="str">
        <f t="shared" si="75"/>
        <v/>
      </c>
      <c r="F782" s="41" t="str">
        <f>IF(B782="","",SUMIFS(Commande!$M$2:$M$700,Commande!$E$2:$E$700,Facture!B782,Commande!$F$2:$F$700,Facture!E782))</f>
        <v/>
      </c>
      <c r="G782" s="41"/>
    </row>
    <row r="783" spans="1:7" x14ac:dyDescent="0.25">
      <c r="C783" s="41" t="str">
        <f t="shared" si="73"/>
        <v/>
      </c>
      <c r="E783" s="40" t="str">
        <f t="shared" si="75"/>
        <v/>
      </c>
      <c r="F783" s="41" t="str">
        <f>IF(B783="","",SUMIFS(Commande!$M$2:$M$700,Commande!$E$2:$E$700,Facture!B783,Commande!$F$2:$F$700,Facture!E783))</f>
        <v/>
      </c>
      <c r="G783" s="41"/>
    </row>
    <row r="784" spans="1:7" x14ac:dyDescent="0.25">
      <c r="C784" s="41" t="str">
        <f t="shared" si="73"/>
        <v/>
      </c>
      <c r="E784" s="40" t="str">
        <f t="shared" si="75"/>
        <v/>
      </c>
      <c r="F784" s="41" t="str">
        <f>IF(B784="","",SUMIFS(Commande!$M$2:$M$700,Commande!$E$2:$E$700,Facture!B784,Commande!$F$2:$F$700,Facture!E784))</f>
        <v/>
      </c>
      <c r="G784" s="41"/>
    </row>
    <row r="785" spans="3:7" x14ac:dyDescent="0.25">
      <c r="C785" s="41" t="str">
        <f t="shared" si="73"/>
        <v/>
      </c>
      <c r="E785" s="40" t="str">
        <f t="shared" si="75"/>
        <v/>
      </c>
      <c r="F785" s="41" t="str">
        <f>IF(B785="","",SUMIFS(Commande!$M$2:$M$700,Commande!$E$2:$E$700,Facture!B785,Commande!$F$2:$F$700,Facture!E785))</f>
        <v/>
      </c>
      <c r="G785" s="41"/>
    </row>
    <row r="786" spans="3:7" x14ac:dyDescent="0.25">
      <c r="C786" s="41" t="str">
        <f t="shared" si="73"/>
        <v/>
      </c>
      <c r="E786" s="40" t="str">
        <f t="shared" si="75"/>
        <v/>
      </c>
      <c r="F786" s="41" t="str">
        <f>IF(B786="","",SUMIFS(Commande!$M$2:$M$700,Commande!$E$2:$E$700,Facture!B786,Commande!$F$2:$F$700,Facture!E786))</f>
        <v/>
      </c>
      <c r="G786" s="41"/>
    </row>
    <row r="787" spans="3:7" x14ac:dyDescent="0.25">
      <c r="C787" s="41" t="str">
        <f t="shared" si="73"/>
        <v/>
      </c>
      <c r="E787" s="40" t="str">
        <f t="shared" si="75"/>
        <v/>
      </c>
      <c r="F787" s="41" t="str">
        <f>IF(B787="","",SUMIFS(Commande!$M$2:$M$700,Commande!$E$2:$E$700,Facture!B787,Commande!$F$2:$F$700,Facture!E787))</f>
        <v/>
      </c>
      <c r="G787" s="41"/>
    </row>
    <row r="788" spans="3:7" x14ac:dyDescent="0.25">
      <c r="C788" s="41" t="str">
        <f t="shared" si="73"/>
        <v/>
      </c>
      <c r="E788" s="40" t="str">
        <f t="shared" si="75"/>
        <v/>
      </c>
      <c r="F788" s="41" t="str">
        <f>IF(B788="","",SUMIFS(Commande!$M$2:$M$700,Commande!$E$2:$E$700,Facture!B788,Commande!$F$2:$F$700,Facture!E788))</f>
        <v/>
      </c>
      <c r="G788" s="41"/>
    </row>
    <row r="789" spans="3:7" x14ac:dyDescent="0.25">
      <c r="C789" s="41" t="str">
        <f t="shared" si="73"/>
        <v/>
      </c>
      <c r="E789" s="40" t="str">
        <f t="shared" si="75"/>
        <v/>
      </c>
      <c r="F789" s="41" t="str">
        <f>IF(B789="","",SUMIFS(Commande!$M$2:$M$700,Commande!$E$2:$E$700,Facture!B789,Commande!$F$2:$F$700,Facture!E789))</f>
        <v/>
      </c>
      <c r="G789" s="41"/>
    </row>
    <row r="790" spans="3:7" x14ac:dyDescent="0.25">
      <c r="C790" s="41" t="str">
        <f t="shared" si="73"/>
        <v/>
      </c>
      <c r="E790" s="40" t="str">
        <f t="shared" si="75"/>
        <v/>
      </c>
      <c r="F790" s="41" t="str">
        <f>IF(B790="","",SUMIFS(Commande!$M$2:$M$700,Commande!$E$2:$E$700,Facture!B790,Commande!$F$2:$F$700,Facture!E790))</f>
        <v/>
      </c>
      <c r="G790" s="41"/>
    </row>
    <row r="791" spans="3:7" x14ac:dyDescent="0.25">
      <c r="C791" s="41" t="str">
        <f t="shared" si="73"/>
        <v/>
      </c>
      <c r="E791" s="40" t="str">
        <f t="shared" si="75"/>
        <v/>
      </c>
      <c r="F791" s="41" t="str">
        <f>IF(B791="","",SUMIFS(Commande!$M$2:$M$700,Commande!$E$2:$E$700,Facture!B791,Commande!$F$2:$F$700,Facture!E791))</f>
        <v/>
      </c>
      <c r="G791" s="41"/>
    </row>
    <row r="792" spans="3:7" x14ac:dyDescent="0.25">
      <c r="C792" s="41" t="str">
        <f t="shared" si="73"/>
        <v/>
      </c>
      <c r="E792" s="40" t="str">
        <f t="shared" si="75"/>
        <v/>
      </c>
      <c r="F792" s="41" t="str">
        <f>IF(B792="","",SUMIFS(Commande!$M$2:$M$700,Commande!$E$2:$E$700,Facture!B792,Commande!$F$2:$F$700,Facture!E792))</f>
        <v/>
      </c>
      <c r="G792" s="41"/>
    </row>
  </sheetData>
  <sheetProtection sheet="1" objects="1" scenarios="1"/>
  <autoFilter ref="A2:H792"/>
  <mergeCells count="2">
    <mergeCell ref="K1:R1"/>
    <mergeCell ref="A1:H1"/>
  </mergeCells>
  <pageMargins left="0.7" right="0.7" top="0.75" bottom="0.75" header="0.3" footer="0.3"/>
  <pageSetup paperSize="9" orientation="landscape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V818"/>
  <sheetViews>
    <sheetView topLeftCell="C1" workbookViewId="0">
      <selection activeCell="E15" sqref="E15"/>
    </sheetView>
  </sheetViews>
  <sheetFormatPr baseColWidth="10" defaultColWidth="9.140625" defaultRowHeight="15" x14ac:dyDescent="0.25"/>
  <cols>
    <col min="1" max="1" width="18.42578125" customWidth="1"/>
    <col min="2" max="2" width="3.28515625" customWidth="1"/>
    <col min="3" max="3" width="7.5703125" customWidth="1"/>
    <col min="4" max="4" width="4.42578125" customWidth="1"/>
    <col min="5" max="5" width="11.42578125" bestFit="1" customWidth="1"/>
    <col min="6" max="6" width="10.140625" bestFit="1" customWidth="1"/>
    <col min="7" max="7" width="13.140625" bestFit="1" customWidth="1"/>
    <col min="8" max="8" width="15" bestFit="1" customWidth="1"/>
    <col min="10" max="10" width="10.42578125" bestFit="1" customWidth="1"/>
    <col min="12" max="12" width="14" bestFit="1" customWidth="1"/>
    <col min="20" max="20" width="30.42578125" customWidth="1"/>
    <col min="21" max="21" width="25.28515625" customWidth="1"/>
    <col min="22" max="22" width="6" customWidth="1"/>
  </cols>
  <sheetData>
    <row r="1" spans="1:22" x14ac:dyDescent="0.25">
      <c r="A1" t="s">
        <v>245</v>
      </c>
      <c r="C1">
        <f>SUM(C2:C800)+2</f>
        <v>7</v>
      </c>
      <c r="E1" t="s">
        <v>229</v>
      </c>
      <c r="F1" t="s">
        <v>237</v>
      </c>
      <c r="G1" t="s">
        <v>246</v>
      </c>
      <c r="H1" t="s">
        <v>247</v>
      </c>
      <c r="I1" t="s">
        <v>225</v>
      </c>
      <c r="J1" t="s">
        <v>249</v>
      </c>
      <c r="K1" t="s">
        <v>248</v>
      </c>
      <c r="L1" t="s">
        <v>250</v>
      </c>
      <c r="M1" t="s">
        <v>247</v>
      </c>
      <c r="T1" t="s">
        <v>229</v>
      </c>
    </row>
    <row r="2" spans="1:22" x14ac:dyDescent="0.25">
      <c r="C2">
        <f>IF(E2="","",1)</f>
        <v>1</v>
      </c>
      <c r="E2" t="s">
        <v>8</v>
      </c>
      <c r="F2" t="s">
        <v>255</v>
      </c>
      <c r="G2" t="s">
        <v>99</v>
      </c>
      <c r="H2" t="s">
        <v>256</v>
      </c>
      <c r="K2" t="s">
        <v>257</v>
      </c>
      <c r="L2" t="s">
        <v>258</v>
      </c>
      <c r="M2">
        <f>IF(E2="","",VALUE(H2))</f>
        <v>32</v>
      </c>
      <c r="T2" t="s">
        <v>9</v>
      </c>
    </row>
    <row r="3" spans="1:22" x14ac:dyDescent="0.25">
      <c r="C3">
        <f t="shared" ref="C3:C66" si="0">IF(E3="","",1)</f>
        <v>1</v>
      </c>
      <c r="E3" t="s">
        <v>8</v>
      </c>
      <c r="F3" t="s">
        <v>255</v>
      </c>
      <c r="G3" t="s">
        <v>259</v>
      </c>
      <c r="H3" s="48" t="s">
        <v>264</v>
      </c>
      <c r="I3" t="s">
        <v>257</v>
      </c>
      <c r="J3" t="s">
        <v>263</v>
      </c>
      <c r="L3" t="s">
        <v>265</v>
      </c>
      <c r="M3">
        <f t="shared" ref="M3:M66" si="1">IF(E3="","",VALUE(H3))</f>
        <v>28.25</v>
      </c>
    </row>
    <row r="4" spans="1:22" x14ac:dyDescent="0.25">
      <c r="C4">
        <f t="shared" si="0"/>
        <v>1</v>
      </c>
      <c r="E4" t="s">
        <v>8</v>
      </c>
      <c r="F4" t="s">
        <v>262</v>
      </c>
      <c r="G4" t="s">
        <v>266</v>
      </c>
      <c r="H4" t="s">
        <v>261</v>
      </c>
      <c r="I4" t="s">
        <v>257</v>
      </c>
      <c r="J4" t="s">
        <v>268</v>
      </c>
      <c r="L4" t="s">
        <v>265</v>
      </c>
      <c r="M4">
        <f t="shared" si="1"/>
        <v>59.45</v>
      </c>
    </row>
    <row r="5" spans="1:22" x14ac:dyDescent="0.25">
      <c r="C5">
        <f t="shared" si="0"/>
        <v>1</v>
      </c>
      <c r="E5" t="s">
        <v>8</v>
      </c>
      <c r="F5" t="s">
        <v>255</v>
      </c>
      <c r="G5" t="s">
        <v>269</v>
      </c>
      <c r="H5" t="s">
        <v>271</v>
      </c>
      <c r="I5" t="s">
        <v>257</v>
      </c>
      <c r="J5" t="s">
        <v>270</v>
      </c>
      <c r="L5" t="s">
        <v>265</v>
      </c>
      <c r="M5">
        <f t="shared" si="1"/>
        <v>26.65</v>
      </c>
    </row>
    <row r="6" spans="1:22" x14ac:dyDescent="0.25">
      <c r="C6">
        <f t="shared" si="0"/>
        <v>1</v>
      </c>
      <c r="E6" t="s">
        <v>8</v>
      </c>
      <c r="F6" t="s">
        <v>255</v>
      </c>
      <c r="G6" t="s">
        <v>184</v>
      </c>
      <c r="H6" t="s">
        <v>273</v>
      </c>
      <c r="I6" t="s">
        <v>257</v>
      </c>
      <c r="J6" t="s">
        <v>272</v>
      </c>
      <c r="L6" t="s">
        <v>274</v>
      </c>
      <c r="M6">
        <f t="shared" si="1"/>
        <v>30.75</v>
      </c>
      <c r="T6" t="s">
        <v>277</v>
      </c>
      <c r="U6" s="67"/>
      <c r="V6" s="67"/>
    </row>
    <row r="7" spans="1:22" ht="28.5" customHeight="1" x14ac:dyDescent="0.25">
      <c r="C7" t="str">
        <f t="shared" si="0"/>
        <v/>
      </c>
      <c r="M7" t="str">
        <f t="shared" si="1"/>
        <v/>
      </c>
    </row>
    <row r="8" spans="1:22" ht="209.25" customHeight="1" x14ac:dyDescent="0.25">
      <c r="C8" t="str">
        <f t="shared" si="0"/>
        <v/>
      </c>
      <c r="M8" t="str">
        <f t="shared" si="1"/>
        <v/>
      </c>
      <c r="T8" s="68" t="str">
        <f>IFERROR(VLOOKUP(Facture!T2,liste!A2:B47,2,FALSE),"")</f>
        <v>MANIÈRE Père et Fils 40 route de Dijon 21600 Longvic</v>
      </c>
      <c r="U8" s="67"/>
      <c r="V8" s="67"/>
    </row>
    <row r="9" spans="1:22" x14ac:dyDescent="0.25">
      <c r="C9" t="str">
        <f t="shared" si="0"/>
        <v/>
      </c>
      <c r="M9" t="str">
        <f t="shared" si="1"/>
        <v/>
      </c>
      <c r="T9" s="67"/>
      <c r="U9" s="67"/>
      <c r="V9" s="67"/>
    </row>
    <row r="10" spans="1:22" x14ac:dyDescent="0.25">
      <c r="C10" t="str">
        <f t="shared" si="0"/>
        <v/>
      </c>
      <c r="M10" t="str">
        <f t="shared" si="1"/>
        <v/>
      </c>
      <c r="T10" s="67"/>
      <c r="U10" s="67"/>
      <c r="V10" s="67"/>
    </row>
    <row r="11" spans="1:22" x14ac:dyDescent="0.25">
      <c r="C11" t="str">
        <f t="shared" si="0"/>
        <v/>
      </c>
      <c r="M11" t="str">
        <f t="shared" si="1"/>
        <v/>
      </c>
      <c r="T11" s="67"/>
      <c r="U11" s="67"/>
      <c r="V11" s="67"/>
    </row>
    <row r="12" spans="1:22" x14ac:dyDescent="0.25">
      <c r="C12" t="str">
        <f t="shared" si="0"/>
        <v/>
      </c>
      <c r="M12" t="str">
        <f t="shared" si="1"/>
        <v/>
      </c>
      <c r="T12" s="67"/>
      <c r="U12" s="67"/>
      <c r="V12" s="67"/>
    </row>
    <row r="13" spans="1:22" x14ac:dyDescent="0.25">
      <c r="C13" t="str">
        <f t="shared" si="0"/>
        <v/>
      </c>
      <c r="M13" t="str">
        <f t="shared" si="1"/>
        <v/>
      </c>
      <c r="T13" s="67"/>
      <c r="U13" s="67"/>
      <c r="V13" s="67"/>
    </row>
    <row r="14" spans="1:22" x14ac:dyDescent="0.25">
      <c r="C14" t="str">
        <f t="shared" si="0"/>
        <v/>
      </c>
      <c r="M14" t="str">
        <f t="shared" si="1"/>
        <v/>
      </c>
      <c r="T14" s="67"/>
      <c r="U14" s="67"/>
      <c r="V14" s="67"/>
    </row>
    <row r="15" spans="1:22" x14ac:dyDescent="0.25">
      <c r="C15" t="str">
        <f t="shared" si="0"/>
        <v/>
      </c>
      <c r="M15" t="str">
        <f t="shared" si="1"/>
        <v/>
      </c>
      <c r="T15" s="67"/>
      <c r="U15" s="67"/>
      <c r="V15" s="67"/>
    </row>
    <row r="16" spans="1:22" x14ac:dyDescent="0.25">
      <c r="C16" t="str">
        <f t="shared" si="0"/>
        <v/>
      </c>
      <c r="M16" t="str">
        <f t="shared" si="1"/>
        <v/>
      </c>
      <c r="T16" s="67"/>
      <c r="U16" s="67"/>
      <c r="V16" s="67"/>
    </row>
    <row r="17" spans="3:22" x14ac:dyDescent="0.25">
      <c r="C17" t="str">
        <f t="shared" si="0"/>
        <v/>
      </c>
      <c r="M17" t="str">
        <f t="shared" si="1"/>
        <v/>
      </c>
      <c r="T17" s="67"/>
      <c r="U17" s="67"/>
      <c r="V17" s="67"/>
    </row>
    <row r="18" spans="3:22" x14ac:dyDescent="0.25">
      <c r="C18" t="str">
        <f t="shared" si="0"/>
        <v/>
      </c>
      <c r="M18" t="str">
        <f t="shared" si="1"/>
        <v/>
      </c>
      <c r="T18" s="67"/>
      <c r="U18" s="67"/>
      <c r="V18" s="67"/>
    </row>
    <row r="19" spans="3:22" x14ac:dyDescent="0.25">
      <c r="C19" t="str">
        <f t="shared" si="0"/>
        <v/>
      </c>
      <c r="M19" t="str">
        <f t="shared" si="1"/>
        <v/>
      </c>
      <c r="T19" s="67"/>
      <c r="U19" s="67"/>
      <c r="V19" s="67"/>
    </row>
    <row r="20" spans="3:22" x14ac:dyDescent="0.25">
      <c r="C20" t="str">
        <f t="shared" si="0"/>
        <v/>
      </c>
      <c r="M20" t="str">
        <f t="shared" si="1"/>
        <v/>
      </c>
      <c r="T20" s="67"/>
      <c r="U20" s="67"/>
      <c r="V20" s="67"/>
    </row>
    <row r="21" spans="3:22" x14ac:dyDescent="0.25">
      <c r="C21" t="str">
        <f t="shared" si="0"/>
        <v/>
      </c>
      <c r="M21" t="str">
        <f t="shared" si="1"/>
        <v/>
      </c>
      <c r="T21" s="67"/>
      <c r="U21" s="67"/>
      <c r="V21" s="67"/>
    </row>
    <row r="22" spans="3:22" x14ac:dyDescent="0.25">
      <c r="C22" t="str">
        <f t="shared" si="0"/>
        <v/>
      </c>
      <c r="M22" t="str">
        <f t="shared" si="1"/>
        <v/>
      </c>
      <c r="T22" s="67"/>
      <c r="U22" s="67"/>
      <c r="V22" s="67"/>
    </row>
    <row r="23" spans="3:22" x14ac:dyDescent="0.25">
      <c r="C23" t="str">
        <f t="shared" si="0"/>
        <v/>
      </c>
      <c r="M23" t="str">
        <f t="shared" si="1"/>
        <v/>
      </c>
      <c r="T23" s="67"/>
      <c r="U23" s="67"/>
      <c r="V23" s="67"/>
    </row>
    <row r="24" spans="3:22" x14ac:dyDescent="0.25">
      <c r="C24" t="str">
        <f t="shared" si="0"/>
        <v/>
      </c>
      <c r="M24" t="str">
        <f t="shared" si="1"/>
        <v/>
      </c>
      <c r="T24" s="67"/>
      <c r="U24" s="67"/>
      <c r="V24" s="67"/>
    </row>
    <row r="25" spans="3:22" x14ac:dyDescent="0.25">
      <c r="C25" t="str">
        <f t="shared" si="0"/>
        <v/>
      </c>
      <c r="M25" t="str">
        <f t="shared" si="1"/>
        <v/>
      </c>
      <c r="T25" s="67"/>
      <c r="U25" s="67"/>
      <c r="V25" s="67"/>
    </row>
    <row r="26" spans="3:22" x14ac:dyDescent="0.25">
      <c r="C26" t="str">
        <f t="shared" si="0"/>
        <v/>
      </c>
      <c r="M26" t="str">
        <f t="shared" si="1"/>
        <v/>
      </c>
      <c r="T26" s="67"/>
      <c r="U26" s="67"/>
      <c r="V26" s="67"/>
    </row>
    <row r="27" spans="3:22" x14ac:dyDescent="0.25">
      <c r="C27" t="str">
        <f t="shared" si="0"/>
        <v/>
      </c>
      <c r="M27" t="str">
        <f t="shared" si="1"/>
        <v/>
      </c>
      <c r="T27" s="67"/>
      <c r="U27" s="67"/>
      <c r="V27" s="67"/>
    </row>
    <row r="28" spans="3:22" x14ac:dyDescent="0.25">
      <c r="C28" t="str">
        <f t="shared" si="0"/>
        <v/>
      </c>
      <c r="M28" t="str">
        <f t="shared" si="1"/>
        <v/>
      </c>
      <c r="T28" s="67"/>
      <c r="U28" s="67"/>
      <c r="V28" s="67"/>
    </row>
    <row r="29" spans="3:22" x14ac:dyDescent="0.25">
      <c r="C29" t="str">
        <f t="shared" si="0"/>
        <v/>
      </c>
      <c r="M29" t="str">
        <f t="shared" si="1"/>
        <v/>
      </c>
      <c r="T29" s="67"/>
      <c r="U29" s="67"/>
      <c r="V29" s="67"/>
    </row>
    <row r="30" spans="3:22" x14ac:dyDescent="0.25">
      <c r="C30" t="str">
        <f t="shared" si="0"/>
        <v/>
      </c>
      <c r="M30" t="str">
        <f t="shared" si="1"/>
        <v/>
      </c>
    </row>
    <row r="31" spans="3:22" x14ac:dyDescent="0.25">
      <c r="C31" t="str">
        <f t="shared" si="0"/>
        <v/>
      </c>
      <c r="M31" t="str">
        <f t="shared" si="1"/>
        <v/>
      </c>
    </row>
    <row r="32" spans="3:22" x14ac:dyDescent="0.25">
      <c r="C32" t="str">
        <f t="shared" si="0"/>
        <v/>
      </c>
      <c r="M32" t="str">
        <f t="shared" si="1"/>
        <v/>
      </c>
    </row>
    <row r="33" spans="3:13" x14ac:dyDescent="0.25">
      <c r="C33" t="str">
        <f t="shared" si="0"/>
        <v/>
      </c>
      <c r="M33" t="str">
        <f t="shared" si="1"/>
        <v/>
      </c>
    </row>
    <row r="34" spans="3:13" x14ac:dyDescent="0.25">
      <c r="C34" t="str">
        <f t="shared" si="0"/>
        <v/>
      </c>
      <c r="M34" t="str">
        <f t="shared" si="1"/>
        <v/>
      </c>
    </row>
    <row r="35" spans="3:13" x14ac:dyDescent="0.25">
      <c r="C35" t="str">
        <f t="shared" si="0"/>
        <v/>
      </c>
      <c r="M35" t="str">
        <f t="shared" si="1"/>
        <v/>
      </c>
    </row>
    <row r="36" spans="3:13" x14ac:dyDescent="0.25">
      <c r="C36" t="str">
        <f t="shared" si="0"/>
        <v/>
      </c>
      <c r="M36" t="str">
        <f t="shared" si="1"/>
        <v/>
      </c>
    </row>
    <row r="37" spans="3:13" x14ac:dyDescent="0.25">
      <c r="C37" t="str">
        <f t="shared" si="0"/>
        <v/>
      </c>
      <c r="M37" t="str">
        <f t="shared" si="1"/>
        <v/>
      </c>
    </row>
    <row r="38" spans="3:13" x14ac:dyDescent="0.25">
      <c r="C38" t="str">
        <f t="shared" si="0"/>
        <v/>
      </c>
      <c r="M38" t="str">
        <f t="shared" si="1"/>
        <v/>
      </c>
    </row>
    <row r="39" spans="3:13" x14ac:dyDescent="0.25">
      <c r="C39" t="str">
        <f t="shared" si="0"/>
        <v/>
      </c>
      <c r="M39" t="str">
        <f t="shared" si="1"/>
        <v/>
      </c>
    </row>
    <row r="40" spans="3:13" x14ac:dyDescent="0.25">
      <c r="C40" t="str">
        <f t="shared" si="0"/>
        <v/>
      </c>
      <c r="M40" t="str">
        <f t="shared" si="1"/>
        <v/>
      </c>
    </row>
    <row r="41" spans="3:13" x14ac:dyDescent="0.25">
      <c r="C41" t="str">
        <f t="shared" si="0"/>
        <v/>
      </c>
      <c r="M41" t="str">
        <f t="shared" si="1"/>
        <v/>
      </c>
    </row>
    <row r="42" spans="3:13" x14ac:dyDescent="0.25">
      <c r="C42" t="str">
        <f t="shared" si="0"/>
        <v/>
      </c>
      <c r="M42" t="str">
        <f t="shared" si="1"/>
        <v/>
      </c>
    </row>
    <row r="43" spans="3:13" x14ac:dyDescent="0.25">
      <c r="C43" t="str">
        <f t="shared" si="0"/>
        <v/>
      </c>
      <c r="M43" t="str">
        <f t="shared" si="1"/>
        <v/>
      </c>
    </row>
    <row r="44" spans="3:13" x14ac:dyDescent="0.25">
      <c r="C44" t="str">
        <f t="shared" si="0"/>
        <v/>
      </c>
      <c r="M44" t="str">
        <f t="shared" si="1"/>
        <v/>
      </c>
    </row>
    <row r="45" spans="3:13" x14ac:dyDescent="0.25">
      <c r="C45" t="str">
        <f t="shared" si="0"/>
        <v/>
      </c>
      <c r="M45" t="str">
        <f t="shared" si="1"/>
        <v/>
      </c>
    </row>
    <row r="46" spans="3:13" x14ac:dyDescent="0.25">
      <c r="C46" t="str">
        <f t="shared" si="0"/>
        <v/>
      </c>
      <c r="M46" t="str">
        <f t="shared" si="1"/>
        <v/>
      </c>
    </row>
    <row r="47" spans="3:13" x14ac:dyDescent="0.25">
      <c r="C47" t="str">
        <f t="shared" si="0"/>
        <v/>
      </c>
      <c r="M47" t="str">
        <f t="shared" si="1"/>
        <v/>
      </c>
    </row>
    <row r="48" spans="3:13" x14ac:dyDescent="0.25">
      <c r="C48" t="str">
        <f t="shared" si="0"/>
        <v/>
      </c>
      <c r="M48" t="str">
        <f t="shared" si="1"/>
        <v/>
      </c>
    </row>
    <row r="49" spans="3:13" x14ac:dyDescent="0.25">
      <c r="C49" t="str">
        <f t="shared" si="0"/>
        <v/>
      </c>
      <c r="M49" t="str">
        <f t="shared" si="1"/>
        <v/>
      </c>
    </row>
    <row r="50" spans="3:13" x14ac:dyDescent="0.25">
      <c r="C50" t="str">
        <f t="shared" si="0"/>
        <v/>
      </c>
      <c r="M50" t="str">
        <f t="shared" si="1"/>
        <v/>
      </c>
    </row>
    <row r="51" spans="3:13" x14ac:dyDescent="0.25">
      <c r="C51" t="str">
        <f t="shared" si="0"/>
        <v/>
      </c>
      <c r="M51" t="str">
        <f t="shared" si="1"/>
        <v/>
      </c>
    </row>
    <row r="52" spans="3:13" x14ac:dyDescent="0.25">
      <c r="C52" t="str">
        <f t="shared" si="0"/>
        <v/>
      </c>
      <c r="M52" t="str">
        <f t="shared" si="1"/>
        <v/>
      </c>
    </row>
    <row r="53" spans="3:13" x14ac:dyDescent="0.25">
      <c r="C53" t="str">
        <f t="shared" si="0"/>
        <v/>
      </c>
      <c r="M53" t="str">
        <f t="shared" si="1"/>
        <v/>
      </c>
    </row>
    <row r="54" spans="3:13" x14ac:dyDescent="0.25">
      <c r="C54" t="str">
        <f t="shared" si="0"/>
        <v/>
      </c>
      <c r="M54" t="str">
        <f t="shared" si="1"/>
        <v/>
      </c>
    </row>
    <row r="55" spans="3:13" x14ac:dyDescent="0.25">
      <c r="C55" t="str">
        <f t="shared" si="0"/>
        <v/>
      </c>
      <c r="M55" t="str">
        <f t="shared" si="1"/>
        <v/>
      </c>
    </row>
    <row r="56" spans="3:13" x14ac:dyDescent="0.25">
      <c r="C56" t="str">
        <f t="shared" si="0"/>
        <v/>
      </c>
      <c r="M56" t="str">
        <f t="shared" si="1"/>
        <v/>
      </c>
    </row>
    <row r="57" spans="3:13" x14ac:dyDescent="0.25">
      <c r="C57" t="str">
        <f t="shared" si="0"/>
        <v/>
      </c>
      <c r="M57" t="str">
        <f t="shared" si="1"/>
        <v/>
      </c>
    </row>
    <row r="58" spans="3:13" x14ac:dyDescent="0.25">
      <c r="C58" t="str">
        <f t="shared" si="0"/>
        <v/>
      </c>
      <c r="M58" t="str">
        <f t="shared" si="1"/>
        <v/>
      </c>
    </row>
    <row r="59" spans="3:13" x14ac:dyDescent="0.25">
      <c r="C59" t="str">
        <f t="shared" si="0"/>
        <v/>
      </c>
      <c r="M59" t="str">
        <f t="shared" si="1"/>
        <v/>
      </c>
    </row>
    <row r="60" spans="3:13" x14ac:dyDescent="0.25">
      <c r="C60" t="str">
        <f t="shared" si="0"/>
        <v/>
      </c>
      <c r="M60" t="str">
        <f t="shared" si="1"/>
        <v/>
      </c>
    </row>
    <row r="61" spans="3:13" x14ac:dyDescent="0.25">
      <c r="C61" t="str">
        <f t="shared" si="0"/>
        <v/>
      </c>
      <c r="M61" t="str">
        <f t="shared" si="1"/>
        <v/>
      </c>
    </row>
    <row r="62" spans="3:13" x14ac:dyDescent="0.25">
      <c r="C62" t="str">
        <f t="shared" si="0"/>
        <v/>
      </c>
      <c r="M62" t="str">
        <f t="shared" si="1"/>
        <v/>
      </c>
    </row>
    <row r="63" spans="3:13" x14ac:dyDescent="0.25">
      <c r="C63" t="str">
        <f t="shared" si="0"/>
        <v/>
      </c>
      <c r="M63" t="str">
        <f t="shared" si="1"/>
        <v/>
      </c>
    </row>
    <row r="64" spans="3:13" x14ac:dyDescent="0.25">
      <c r="C64" t="str">
        <f t="shared" si="0"/>
        <v/>
      </c>
      <c r="M64" t="str">
        <f t="shared" si="1"/>
        <v/>
      </c>
    </row>
    <row r="65" spans="3:13" x14ac:dyDescent="0.25">
      <c r="C65" t="str">
        <f t="shared" si="0"/>
        <v/>
      </c>
      <c r="M65" t="str">
        <f t="shared" si="1"/>
        <v/>
      </c>
    </row>
    <row r="66" spans="3:13" x14ac:dyDescent="0.25">
      <c r="C66" t="str">
        <f t="shared" si="0"/>
        <v/>
      </c>
      <c r="M66" t="str">
        <f t="shared" si="1"/>
        <v/>
      </c>
    </row>
    <row r="67" spans="3:13" x14ac:dyDescent="0.25">
      <c r="C67" t="str">
        <f t="shared" ref="C67:C130" si="2">IF(E67="","",1)</f>
        <v/>
      </c>
      <c r="M67" t="str">
        <f t="shared" ref="M67:M130" si="3">IF(E67="","",VALUE(H67))</f>
        <v/>
      </c>
    </row>
    <row r="68" spans="3:13" x14ac:dyDescent="0.25">
      <c r="C68" t="str">
        <f t="shared" si="2"/>
        <v/>
      </c>
      <c r="M68" t="str">
        <f t="shared" si="3"/>
        <v/>
      </c>
    </row>
    <row r="69" spans="3:13" x14ac:dyDescent="0.25">
      <c r="C69" t="str">
        <f t="shared" si="2"/>
        <v/>
      </c>
      <c r="M69" t="str">
        <f t="shared" si="3"/>
        <v/>
      </c>
    </row>
    <row r="70" spans="3:13" x14ac:dyDescent="0.25">
      <c r="C70" t="str">
        <f t="shared" si="2"/>
        <v/>
      </c>
      <c r="M70" t="str">
        <f t="shared" si="3"/>
        <v/>
      </c>
    </row>
    <row r="71" spans="3:13" x14ac:dyDescent="0.25">
      <c r="C71" t="str">
        <f t="shared" si="2"/>
        <v/>
      </c>
      <c r="M71" t="str">
        <f t="shared" si="3"/>
        <v/>
      </c>
    </row>
    <row r="72" spans="3:13" x14ac:dyDescent="0.25">
      <c r="C72" t="str">
        <f t="shared" si="2"/>
        <v/>
      </c>
      <c r="M72" t="str">
        <f t="shared" si="3"/>
        <v/>
      </c>
    </row>
    <row r="73" spans="3:13" x14ac:dyDescent="0.25">
      <c r="C73" t="str">
        <f t="shared" si="2"/>
        <v/>
      </c>
      <c r="M73" t="str">
        <f t="shared" si="3"/>
        <v/>
      </c>
    </row>
    <row r="74" spans="3:13" x14ac:dyDescent="0.25">
      <c r="C74" t="str">
        <f t="shared" si="2"/>
        <v/>
      </c>
      <c r="M74" t="str">
        <f t="shared" si="3"/>
        <v/>
      </c>
    </row>
    <row r="75" spans="3:13" x14ac:dyDescent="0.25">
      <c r="C75" t="str">
        <f t="shared" si="2"/>
        <v/>
      </c>
      <c r="M75" t="str">
        <f t="shared" si="3"/>
        <v/>
      </c>
    </row>
    <row r="76" spans="3:13" x14ac:dyDescent="0.25">
      <c r="C76" t="str">
        <f t="shared" si="2"/>
        <v/>
      </c>
      <c r="M76" t="str">
        <f t="shared" si="3"/>
        <v/>
      </c>
    </row>
    <row r="77" spans="3:13" x14ac:dyDescent="0.25">
      <c r="C77" t="str">
        <f t="shared" si="2"/>
        <v/>
      </c>
      <c r="M77" t="str">
        <f t="shared" si="3"/>
        <v/>
      </c>
    </row>
    <row r="78" spans="3:13" x14ac:dyDescent="0.25">
      <c r="C78" t="str">
        <f t="shared" si="2"/>
        <v/>
      </c>
      <c r="M78" t="str">
        <f t="shared" si="3"/>
        <v/>
      </c>
    </row>
    <row r="79" spans="3:13" x14ac:dyDescent="0.25">
      <c r="C79" t="str">
        <f t="shared" si="2"/>
        <v/>
      </c>
      <c r="M79" t="str">
        <f t="shared" si="3"/>
        <v/>
      </c>
    </row>
    <row r="80" spans="3:13" x14ac:dyDescent="0.25">
      <c r="C80" t="str">
        <f t="shared" si="2"/>
        <v/>
      </c>
      <c r="M80" t="str">
        <f t="shared" si="3"/>
        <v/>
      </c>
    </row>
    <row r="81" spans="3:13" x14ac:dyDescent="0.25">
      <c r="C81" t="str">
        <f t="shared" si="2"/>
        <v/>
      </c>
      <c r="M81" t="str">
        <f t="shared" si="3"/>
        <v/>
      </c>
    </row>
    <row r="82" spans="3:13" x14ac:dyDescent="0.25">
      <c r="C82" t="str">
        <f t="shared" si="2"/>
        <v/>
      </c>
      <c r="M82" t="str">
        <f t="shared" si="3"/>
        <v/>
      </c>
    </row>
    <row r="83" spans="3:13" x14ac:dyDescent="0.25">
      <c r="C83" t="str">
        <f t="shared" si="2"/>
        <v/>
      </c>
      <c r="M83" t="str">
        <f t="shared" si="3"/>
        <v/>
      </c>
    </row>
    <row r="84" spans="3:13" x14ac:dyDescent="0.25">
      <c r="C84" t="str">
        <f t="shared" si="2"/>
        <v/>
      </c>
      <c r="M84" t="str">
        <f t="shared" si="3"/>
        <v/>
      </c>
    </row>
    <row r="85" spans="3:13" x14ac:dyDescent="0.25">
      <c r="C85" t="str">
        <f t="shared" si="2"/>
        <v/>
      </c>
      <c r="M85" t="str">
        <f t="shared" si="3"/>
        <v/>
      </c>
    </row>
    <row r="86" spans="3:13" x14ac:dyDescent="0.25">
      <c r="C86" t="str">
        <f t="shared" si="2"/>
        <v/>
      </c>
      <c r="M86" t="str">
        <f t="shared" si="3"/>
        <v/>
      </c>
    </row>
    <row r="87" spans="3:13" x14ac:dyDescent="0.25">
      <c r="C87" t="str">
        <f t="shared" si="2"/>
        <v/>
      </c>
      <c r="M87" t="str">
        <f t="shared" si="3"/>
        <v/>
      </c>
    </row>
    <row r="88" spans="3:13" x14ac:dyDescent="0.25">
      <c r="C88" t="str">
        <f t="shared" si="2"/>
        <v/>
      </c>
      <c r="M88" t="str">
        <f t="shared" si="3"/>
        <v/>
      </c>
    </row>
    <row r="89" spans="3:13" x14ac:dyDescent="0.25">
      <c r="C89" t="str">
        <f t="shared" si="2"/>
        <v/>
      </c>
      <c r="M89" t="str">
        <f t="shared" si="3"/>
        <v/>
      </c>
    </row>
    <row r="90" spans="3:13" x14ac:dyDescent="0.25">
      <c r="C90" t="str">
        <f t="shared" si="2"/>
        <v/>
      </c>
      <c r="M90" t="str">
        <f t="shared" si="3"/>
        <v/>
      </c>
    </row>
    <row r="91" spans="3:13" x14ac:dyDescent="0.25">
      <c r="C91" t="str">
        <f t="shared" si="2"/>
        <v/>
      </c>
      <c r="M91" t="str">
        <f t="shared" si="3"/>
        <v/>
      </c>
    </row>
    <row r="92" spans="3:13" x14ac:dyDescent="0.25">
      <c r="C92" t="str">
        <f t="shared" si="2"/>
        <v/>
      </c>
      <c r="M92" t="str">
        <f t="shared" si="3"/>
        <v/>
      </c>
    </row>
    <row r="93" spans="3:13" x14ac:dyDescent="0.25">
      <c r="C93" t="str">
        <f t="shared" si="2"/>
        <v/>
      </c>
      <c r="M93" t="str">
        <f t="shared" si="3"/>
        <v/>
      </c>
    </row>
    <row r="94" spans="3:13" x14ac:dyDescent="0.25">
      <c r="C94" t="str">
        <f t="shared" si="2"/>
        <v/>
      </c>
      <c r="M94" t="str">
        <f t="shared" si="3"/>
        <v/>
      </c>
    </row>
    <row r="95" spans="3:13" x14ac:dyDescent="0.25">
      <c r="C95" t="str">
        <f t="shared" si="2"/>
        <v/>
      </c>
      <c r="M95" t="str">
        <f t="shared" si="3"/>
        <v/>
      </c>
    </row>
    <row r="96" spans="3:13" x14ac:dyDescent="0.25">
      <c r="C96" t="str">
        <f t="shared" si="2"/>
        <v/>
      </c>
      <c r="M96" t="str">
        <f t="shared" si="3"/>
        <v/>
      </c>
    </row>
    <row r="97" spans="3:13" x14ac:dyDescent="0.25">
      <c r="C97" t="str">
        <f t="shared" si="2"/>
        <v/>
      </c>
      <c r="M97" t="str">
        <f t="shared" si="3"/>
        <v/>
      </c>
    </row>
    <row r="98" spans="3:13" x14ac:dyDescent="0.25">
      <c r="C98" t="str">
        <f t="shared" si="2"/>
        <v/>
      </c>
      <c r="M98" t="str">
        <f t="shared" si="3"/>
        <v/>
      </c>
    </row>
    <row r="99" spans="3:13" x14ac:dyDescent="0.25">
      <c r="C99" t="str">
        <f t="shared" si="2"/>
        <v/>
      </c>
      <c r="M99" t="str">
        <f t="shared" si="3"/>
        <v/>
      </c>
    </row>
    <row r="100" spans="3:13" x14ac:dyDescent="0.25">
      <c r="C100" t="str">
        <f t="shared" si="2"/>
        <v/>
      </c>
      <c r="M100" t="str">
        <f t="shared" si="3"/>
        <v/>
      </c>
    </row>
    <row r="101" spans="3:13" x14ac:dyDescent="0.25">
      <c r="C101" t="str">
        <f t="shared" si="2"/>
        <v/>
      </c>
      <c r="M101" t="str">
        <f t="shared" si="3"/>
        <v/>
      </c>
    </row>
    <row r="102" spans="3:13" x14ac:dyDescent="0.25">
      <c r="C102" t="str">
        <f t="shared" si="2"/>
        <v/>
      </c>
      <c r="M102" t="str">
        <f t="shared" si="3"/>
        <v/>
      </c>
    </row>
    <row r="103" spans="3:13" x14ac:dyDescent="0.25">
      <c r="C103" t="str">
        <f t="shared" si="2"/>
        <v/>
      </c>
      <c r="M103" t="str">
        <f t="shared" si="3"/>
        <v/>
      </c>
    </row>
    <row r="104" spans="3:13" x14ac:dyDescent="0.25">
      <c r="C104" t="str">
        <f t="shared" si="2"/>
        <v/>
      </c>
      <c r="M104" t="str">
        <f t="shared" si="3"/>
        <v/>
      </c>
    </row>
    <row r="105" spans="3:13" x14ac:dyDescent="0.25">
      <c r="C105" t="str">
        <f t="shared" si="2"/>
        <v/>
      </c>
      <c r="M105" t="str">
        <f t="shared" si="3"/>
        <v/>
      </c>
    </row>
    <row r="106" spans="3:13" x14ac:dyDescent="0.25">
      <c r="C106" t="str">
        <f t="shared" si="2"/>
        <v/>
      </c>
      <c r="M106" t="str">
        <f t="shared" si="3"/>
        <v/>
      </c>
    </row>
    <row r="107" spans="3:13" x14ac:dyDescent="0.25">
      <c r="C107" t="str">
        <f t="shared" si="2"/>
        <v/>
      </c>
      <c r="M107" t="str">
        <f t="shared" si="3"/>
        <v/>
      </c>
    </row>
    <row r="108" spans="3:13" x14ac:dyDescent="0.25">
      <c r="C108" t="str">
        <f t="shared" si="2"/>
        <v/>
      </c>
      <c r="M108" t="str">
        <f t="shared" si="3"/>
        <v/>
      </c>
    </row>
    <row r="109" spans="3:13" x14ac:dyDescent="0.25">
      <c r="C109" t="str">
        <f t="shared" si="2"/>
        <v/>
      </c>
      <c r="M109" t="str">
        <f t="shared" si="3"/>
        <v/>
      </c>
    </row>
    <row r="110" spans="3:13" x14ac:dyDescent="0.25">
      <c r="C110" t="str">
        <f t="shared" si="2"/>
        <v/>
      </c>
      <c r="M110" t="str">
        <f t="shared" si="3"/>
        <v/>
      </c>
    </row>
    <row r="111" spans="3:13" x14ac:dyDescent="0.25">
      <c r="C111" t="str">
        <f t="shared" si="2"/>
        <v/>
      </c>
      <c r="M111" t="str">
        <f t="shared" si="3"/>
        <v/>
      </c>
    </row>
    <row r="112" spans="3:13" x14ac:dyDescent="0.25">
      <c r="C112" t="str">
        <f t="shared" si="2"/>
        <v/>
      </c>
      <c r="M112" t="str">
        <f t="shared" si="3"/>
        <v/>
      </c>
    </row>
    <row r="113" spans="3:13" x14ac:dyDescent="0.25">
      <c r="C113" t="str">
        <f t="shared" si="2"/>
        <v/>
      </c>
      <c r="M113" t="str">
        <f t="shared" si="3"/>
        <v/>
      </c>
    </row>
    <row r="114" spans="3:13" x14ac:dyDescent="0.25">
      <c r="C114" t="str">
        <f t="shared" si="2"/>
        <v/>
      </c>
      <c r="M114" t="str">
        <f t="shared" si="3"/>
        <v/>
      </c>
    </row>
    <row r="115" spans="3:13" x14ac:dyDescent="0.25">
      <c r="C115" t="str">
        <f t="shared" si="2"/>
        <v/>
      </c>
      <c r="M115" t="str">
        <f t="shared" si="3"/>
        <v/>
      </c>
    </row>
    <row r="116" spans="3:13" x14ac:dyDescent="0.25">
      <c r="C116" t="str">
        <f t="shared" si="2"/>
        <v/>
      </c>
      <c r="M116" t="str">
        <f t="shared" si="3"/>
        <v/>
      </c>
    </row>
    <row r="117" spans="3:13" x14ac:dyDescent="0.25">
      <c r="C117" t="str">
        <f t="shared" si="2"/>
        <v/>
      </c>
      <c r="M117" t="str">
        <f t="shared" si="3"/>
        <v/>
      </c>
    </row>
    <row r="118" spans="3:13" x14ac:dyDescent="0.25">
      <c r="C118" t="str">
        <f t="shared" si="2"/>
        <v/>
      </c>
      <c r="M118" t="str">
        <f t="shared" si="3"/>
        <v/>
      </c>
    </row>
    <row r="119" spans="3:13" x14ac:dyDescent="0.25">
      <c r="C119" t="str">
        <f t="shared" si="2"/>
        <v/>
      </c>
      <c r="M119" t="str">
        <f t="shared" si="3"/>
        <v/>
      </c>
    </row>
    <row r="120" spans="3:13" x14ac:dyDescent="0.25">
      <c r="C120" t="str">
        <f t="shared" si="2"/>
        <v/>
      </c>
      <c r="M120" t="str">
        <f t="shared" si="3"/>
        <v/>
      </c>
    </row>
    <row r="121" spans="3:13" x14ac:dyDescent="0.25">
      <c r="C121" t="str">
        <f t="shared" si="2"/>
        <v/>
      </c>
      <c r="M121" t="str">
        <f t="shared" si="3"/>
        <v/>
      </c>
    </row>
    <row r="122" spans="3:13" x14ac:dyDescent="0.25">
      <c r="C122" t="str">
        <f t="shared" si="2"/>
        <v/>
      </c>
      <c r="M122" t="str">
        <f t="shared" si="3"/>
        <v/>
      </c>
    </row>
    <row r="123" spans="3:13" x14ac:dyDescent="0.25">
      <c r="C123" t="str">
        <f t="shared" si="2"/>
        <v/>
      </c>
      <c r="M123" t="str">
        <f t="shared" si="3"/>
        <v/>
      </c>
    </row>
    <row r="124" spans="3:13" x14ac:dyDescent="0.25">
      <c r="C124" t="str">
        <f t="shared" si="2"/>
        <v/>
      </c>
      <c r="M124" t="str">
        <f t="shared" si="3"/>
        <v/>
      </c>
    </row>
    <row r="125" spans="3:13" x14ac:dyDescent="0.25">
      <c r="C125" t="str">
        <f t="shared" si="2"/>
        <v/>
      </c>
      <c r="M125" t="str">
        <f t="shared" si="3"/>
        <v/>
      </c>
    </row>
    <row r="126" spans="3:13" x14ac:dyDescent="0.25">
      <c r="C126" t="str">
        <f t="shared" si="2"/>
        <v/>
      </c>
      <c r="M126" t="str">
        <f t="shared" si="3"/>
        <v/>
      </c>
    </row>
    <row r="127" spans="3:13" x14ac:dyDescent="0.25">
      <c r="C127" t="str">
        <f t="shared" si="2"/>
        <v/>
      </c>
      <c r="M127" t="str">
        <f t="shared" si="3"/>
        <v/>
      </c>
    </row>
    <row r="128" spans="3:13" x14ac:dyDescent="0.25">
      <c r="C128" t="str">
        <f t="shared" si="2"/>
        <v/>
      </c>
      <c r="M128" t="str">
        <f t="shared" si="3"/>
        <v/>
      </c>
    </row>
    <row r="129" spans="3:13" x14ac:dyDescent="0.25">
      <c r="C129" t="str">
        <f t="shared" si="2"/>
        <v/>
      </c>
      <c r="M129" t="str">
        <f t="shared" si="3"/>
        <v/>
      </c>
    </row>
    <row r="130" spans="3:13" x14ac:dyDescent="0.25">
      <c r="C130" t="str">
        <f t="shared" si="2"/>
        <v/>
      </c>
      <c r="M130" t="str">
        <f t="shared" si="3"/>
        <v/>
      </c>
    </row>
    <row r="131" spans="3:13" x14ac:dyDescent="0.25">
      <c r="C131" t="str">
        <f t="shared" ref="C131:C194" si="4">IF(E131="","",1)</f>
        <v/>
      </c>
      <c r="M131" t="str">
        <f t="shared" ref="M131:M194" si="5">IF(E131="","",VALUE(H131))</f>
        <v/>
      </c>
    </row>
    <row r="132" spans="3:13" x14ac:dyDescent="0.25">
      <c r="C132" t="str">
        <f t="shared" si="4"/>
        <v/>
      </c>
      <c r="M132" t="str">
        <f t="shared" si="5"/>
        <v/>
      </c>
    </row>
    <row r="133" spans="3:13" x14ac:dyDescent="0.25">
      <c r="C133" t="str">
        <f t="shared" si="4"/>
        <v/>
      </c>
      <c r="M133" t="str">
        <f t="shared" si="5"/>
        <v/>
      </c>
    </row>
    <row r="134" spans="3:13" x14ac:dyDescent="0.25">
      <c r="C134" t="str">
        <f t="shared" si="4"/>
        <v/>
      </c>
      <c r="M134" t="str">
        <f t="shared" si="5"/>
        <v/>
      </c>
    </row>
    <row r="135" spans="3:13" x14ac:dyDescent="0.25">
      <c r="C135" t="str">
        <f t="shared" si="4"/>
        <v/>
      </c>
      <c r="M135" t="str">
        <f t="shared" si="5"/>
        <v/>
      </c>
    </row>
    <row r="136" spans="3:13" x14ac:dyDescent="0.25">
      <c r="C136" t="str">
        <f t="shared" si="4"/>
        <v/>
      </c>
      <c r="M136" t="str">
        <f t="shared" si="5"/>
        <v/>
      </c>
    </row>
    <row r="137" spans="3:13" x14ac:dyDescent="0.25">
      <c r="C137" t="str">
        <f t="shared" si="4"/>
        <v/>
      </c>
      <c r="M137" t="str">
        <f t="shared" si="5"/>
        <v/>
      </c>
    </row>
    <row r="138" spans="3:13" x14ac:dyDescent="0.25">
      <c r="C138" t="str">
        <f t="shared" si="4"/>
        <v/>
      </c>
      <c r="M138" t="str">
        <f t="shared" si="5"/>
        <v/>
      </c>
    </row>
    <row r="139" spans="3:13" x14ac:dyDescent="0.25">
      <c r="C139" t="str">
        <f t="shared" si="4"/>
        <v/>
      </c>
      <c r="M139" t="str">
        <f t="shared" si="5"/>
        <v/>
      </c>
    </row>
    <row r="140" spans="3:13" x14ac:dyDescent="0.25">
      <c r="C140" t="str">
        <f t="shared" si="4"/>
        <v/>
      </c>
      <c r="M140" t="str">
        <f t="shared" si="5"/>
        <v/>
      </c>
    </row>
    <row r="141" spans="3:13" x14ac:dyDescent="0.25">
      <c r="C141" t="str">
        <f t="shared" si="4"/>
        <v/>
      </c>
      <c r="M141" t="str">
        <f t="shared" si="5"/>
        <v/>
      </c>
    </row>
    <row r="142" spans="3:13" x14ac:dyDescent="0.25">
      <c r="C142" t="str">
        <f t="shared" si="4"/>
        <v/>
      </c>
      <c r="M142" t="str">
        <f t="shared" si="5"/>
        <v/>
      </c>
    </row>
    <row r="143" spans="3:13" x14ac:dyDescent="0.25">
      <c r="C143" t="str">
        <f t="shared" si="4"/>
        <v/>
      </c>
      <c r="M143" t="str">
        <f t="shared" si="5"/>
        <v/>
      </c>
    </row>
    <row r="144" spans="3:13" x14ac:dyDescent="0.25">
      <c r="C144" t="str">
        <f t="shared" si="4"/>
        <v/>
      </c>
      <c r="M144" t="str">
        <f t="shared" si="5"/>
        <v/>
      </c>
    </row>
    <row r="145" spans="3:13" x14ac:dyDescent="0.25">
      <c r="C145" t="str">
        <f t="shared" si="4"/>
        <v/>
      </c>
      <c r="M145" t="str">
        <f t="shared" si="5"/>
        <v/>
      </c>
    </row>
    <row r="146" spans="3:13" x14ac:dyDescent="0.25">
      <c r="C146" t="str">
        <f t="shared" si="4"/>
        <v/>
      </c>
      <c r="M146" t="str">
        <f t="shared" si="5"/>
        <v/>
      </c>
    </row>
    <row r="147" spans="3:13" x14ac:dyDescent="0.25">
      <c r="C147" t="str">
        <f t="shared" si="4"/>
        <v/>
      </c>
      <c r="M147" t="str">
        <f t="shared" si="5"/>
        <v/>
      </c>
    </row>
    <row r="148" spans="3:13" x14ac:dyDescent="0.25">
      <c r="C148" t="str">
        <f t="shared" si="4"/>
        <v/>
      </c>
      <c r="M148" t="str">
        <f t="shared" si="5"/>
        <v/>
      </c>
    </row>
    <row r="149" spans="3:13" x14ac:dyDescent="0.25">
      <c r="C149" t="str">
        <f t="shared" si="4"/>
        <v/>
      </c>
      <c r="M149" t="str">
        <f t="shared" si="5"/>
        <v/>
      </c>
    </row>
    <row r="150" spans="3:13" x14ac:dyDescent="0.25">
      <c r="C150" t="str">
        <f t="shared" si="4"/>
        <v/>
      </c>
      <c r="M150" t="str">
        <f t="shared" si="5"/>
        <v/>
      </c>
    </row>
    <row r="151" spans="3:13" x14ac:dyDescent="0.25">
      <c r="C151" t="str">
        <f t="shared" si="4"/>
        <v/>
      </c>
      <c r="M151" t="str">
        <f t="shared" si="5"/>
        <v/>
      </c>
    </row>
    <row r="152" spans="3:13" x14ac:dyDescent="0.25">
      <c r="C152" t="str">
        <f t="shared" si="4"/>
        <v/>
      </c>
      <c r="M152" t="str">
        <f t="shared" si="5"/>
        <v/>
      </c>
    </row>
    <row r="153" spans="3:13" x14ac:dyDescent="0.25">
      <c r="C153" t="str">
        <f t="shared" si="4"/>
        <v/>
      </c>
      <c r="M153" t="str">
        <f t="shared" si="5"/>
        <v/>
      </c>
    </row>
    <row r="154" spans="3:13" x14ac:dyDescent="0.25">
      <c r="C154" t="str">
        <f t="shared" si="4"/>
        <v/>
      </c>
      <c r="M154" t="str">
        <f t="shared" si="5"/>
        <v/>
      </c>
    </row>
    <row r="155" spans="3:13" x14ac:dyDescent="0.25">
      <c r="C155" t="str">
        <f t="shared" si="4"/>
        <v/>
      </c>
      <c r="M155" t="str">
        <f t="shared" si="5"/>
        <v/>
      </c>
    </row>
    <row r="156" spans="3:13" x14ac:dyDescent="0.25">
      <c r="C156" t="str">
        <f t="shared" si="4"/>
        <v/>
      </c>
      <c r="M156" t="str">
        <f t="shared" si="5"/>
        <v/>
      </c>
    </row>
    <row r="157" spans="3:13" x14ac:dyDescent="0.25">
      <c r="C157" t="str">
        <f t="shared" si="4"/>
        <v/>
      </c>
      <c r="M157" t="str">
        <f t="shared" si="5"/>
        <v/>
      </c>
    </row>
    <row r="158" spans="3:13" x14ac:dyDescent="0.25">
      <c r="C158" t="str">
        <f t="shared" si="4"/>
        <v/>
      </c>
      <c r="M158" t="str">
        <f t="shared" si="5"/>
        <v/>
      </c>
    </row>
    <row r="159" spans="3:13" x14ac:dyDescent="0.25">
      <c r="C159" t="str">
        <f t="shared" si="4"/>
        <v/>
      </c>
      <c r="M159" t="str">
        <f t="shared" si="5"/>
        <v/>
      </c>
    </row>
    <row r="160" spans="3:13" x14ac:dyDescent="0.25">
      <c r="C160" t="str">
        <f t="shared" si="4"/>
        <v/>
      </c>
      <c r="M160" t="str">
        <f t="shared" si="5"/>
        <v/>
      </c>
    </row>
    <row r="161" spans="3:13" x14ac:dyDescent="0.25">
      <c r="C161" t="str">
        <f t="shared" si="4"/>
        <v/>
      </c>
      <c r="M161" t="str">
        <f t="shared" si="5"/>
        <v/>
      </c>
    </row>
    <row r="162" spans="3:13" x14ac:dyDescent="0.25">
      <c r="C162" t="str">
        <f t="shared" si="4"/>
        <v/>
      </c>
      <c r="M162" t="str">
        <f t="shared" si="5"/>
        <v/>
      </c>
    </row>
    <row r="163" spans="3:13" x14ac:dyDescent="0.25">
      <c r="C163" t="str">
        <f t="shared" si="4"/>
        <v/>
      </c>
      <c r="M163" t="str">
        <f t="shared" si="5"/>
        <v/>
      </c>
    </row>
    <row r="164" spans="3:13" x14ac:dyDescent="0.25">
      <c r="C164" t="str">
        <f t="shared" si="4"/>
        <v/>
      </c>
      <c r="M164" t="str">
        <f t="shared" si="5"/>
        <v/>
      </c>
    </row>
    <row r="165" spans="3:13" x14ac:dyDescent="0.25">
      <c r="C165" t="str">
        <f t="shared" si="4"/>
        <v/>
      </c>
      <c r="M165" t="str">
        <f t="shared" si="5"/>
        <v/>
      </c>
    </row>
    <row r="166" spans="3:13" x14ac:dyDescent="0.25">
      <c r="C166" t="str">
        <f t="shared" si="4"/>
        <v/>
      </c>
      <c r="M166" t="str">
        <f t="shared" si="5"/>
        <v/>
      </c>
    </row>
    <row r="167" spans="3:13" x14ac:dyDescent="0.25">
      <c r="C167" t="str">
        <f t="shared" si="4"/>
        <v/>
      </c>
      <c r="M167" t="str">
        <f t="shared" si="5"/>
        <v/>
      </c>
    </row>
    <row r="168" spans="3:13" x14ac:dyDescent="0.25">
      <c r="C168" t="str">
        <f t="shared" si="4"/>
        <v/>
      </c>
      <c r="M168" t="str">
        <f t="shared" si="5"/>
        <v/>
      </c>
    </row>
    <row r="169" spans="3:13" x14ac:dyDescent="0.25">
      <c r="C169" t="str">
        <f t="shared" si="4"/>
        <v/>
      </c>
      <c r="M169" t="str">
        <f t="shared" si="5"/>
        <v/>
      </c>
    </row>
    <row r="170" spans="3:13" x14ac:dyDescent="0.25">
      <c r="C170" t="str">
        <f t="shared" si="4"/>
        <v/>
      </c>
      <c r="M170" t="str">
        <f t="shared" si="5"/>
        <v/>
      </c>
    </row>
    <row r="171" spans="3:13" x14ac:dyDescent="0.25">
      <c r="C171" t="str">
        <f t="shared" si="4"/>
        <v/>
      </c>
      <c r="M171" t="str">
        <f t="shared" si="5"/>
        <v/>
      </c>
    </row>
    <row r="172" spans="3:13" x14ac:dyDescent="0.25">
      <c r="C172" t="str">
        <f t="shared" si="4"/>
        <v/>
      </c>
      <c r="M172" t="str">
        <f t="shared" si="5"/>
        <v/>
      </c>
    </row>
    <row r="173" spans="3:13" x14ac:dyDescent="0.25">
      <c r="C173" t="str">
        <f t="shared" si="4"/>
        <v/>
      </c>
      <c r="M173" t="str">
        <f t="shared" si="5"/>
        <v/>
      </c>
    </row>
    <row r="174" spans="3:13" x14ac:dyDescent="0.25">
      <c r="C174" t="str">
        <f t="shared" si="4"/>
        <v/>
      </c>
      <c r="M174" t="str">
        <f t="shared" si="5"/>
        <v/>
      </c>
    </row>
    <row r="175" spans="3:13" x14ac:dyDescent="0.25">
      <c r="C175" t="str">
        <f t="shared" si="4"/>
        <v/>
      </c>
      <c r="M175" t="str">
        <f t="shared" si="5"/>
        <v/>
      </c>
    </row>
    <row r="176" spans="3:13" x14ac:dyDescent="0.25">
      <c r="C176" t="str">
        <f t="shared" si="4"/>
        <v/>
      </c>
      <c r="M176" t="str">
        <f t="shared" si="5"/>
        <v/>
      </c>
    </row>
    <row r="177" spans="3:13" x14ac:dyDescent="0.25">
      <c r="C177" t="str">
        <f t="shared" si="4"/>
        <v/>
      </c>
      <c r="M177" t="str">
        <f t="shared" si="5"/>
        <v/>
      </c>
    </row>
    <row r="178" spans="3:13" x14ac:dyDescent="0.25">
      <c r="C178" t="str">
        <f t="shared" si="4"/>
        <v/>
      </c>
      <c r="M178" t="str">
        <f t="shared" si="5"/>
        <v/>
      </c>
    </row>
    <row r="179" spans="3:13" x14ac:dyDescent="0.25">
      <c r="C179" t="str">
        <f t="shared" si="4"/>
        <v/>
      </c>
      <c r="M179" t="str">
        <f t="shared" si="5"/>
        <v/>
      </c>
    </row>
    <row r="180" spans="3:13" x14ac:dyDescent="0.25">
      <c r="C180" t="str">
        <f t="shared" si="4"/>
        <v/>
      </c>
      <c r="M180" t="str">
        <f t="shared" si="5"/>
        <v/>
      </c>
    </row>
    <row r="181" spans="3:13" x14ac:dyDescent="0.25">
      <c r="C181" t="str">
        <f t="shared" si="4"/>
        <v/>
      </c>
      <c r="M181" t="str">
        <f t="shared" si="5"/>
        <v/>
      </c>
    </row>
    <row r="182" spans="3:13" x14ac:dyDescent="0.25">
      <c r="C182" t="str">
        <f t="shared" si="4"/>
        <v/>
      </c>
      <c r="M182" t="str">
        <f t="shared" si="5"/>
        <v/>
      </c>
    </row>
    <row r="183" spans="3:13" x14ac:dyDescent="0.25">
      <c r="C183" t="str">
        <f t="shared" si="4"/>
        <v/>
      </c>
      <c r="M183" t="str">
        <f t="shared" si="5"/>
        <v/>
      </c>
    </row>
    <row r="184" spans="3:13" x14ac:dyDescent="0.25">
      <c r="C184" t="str">
        <f t="shared" si="4"/>
        <v/>
      </c>
      <c r="M184" t="str">
        <f t="shared" si="5"/>
        <v/>
      </c>
    </row>
    <row r="185" spans="3:13" x14ac:dyDescent="0.25">
      <c r="C185" t="str">
        <f t="shared" si="4"/>
        <v/>
      </c>
      <c r="M185" t="str">
        <f t="shared" si="5"/>
        <v/>
      </c>
    </row>
    <row r="186" spans="3:13" x14ac:dyDescent="0.25">
      <c r="C186" t="str">
        <f t="shared" si="4"/>
        <v/>
      </c>
      <c r="M186" t="str">
        <f t="shared" si="5"/>
        <v/>
      </c>
    </row>
    <row r="187" spans="3:13" x14ac:dyDescent="0.25">
      <c r="C187" t="str">
        <f t="shared" si="4"/>
        <v/>
      </c>
      <c r="M187" t="str">
        <f t="shared" si="5"/>
        <v/>
      </c>
    </row>
    <row r="188" spans="3:13" x14ac:dyDescent="0.25">
      <c r="C188" t="str">
        <f t="shared" si="4"/>
        <v/>
      </c>
      <c r="M188" t="str">
        <f t="shared" si="5"/>
        <v/>
      </c>
    </row>
    <row r="189" spans="3:13" x14ac:dyDescent="0.25">
      <c r="C189" t="str">
        <f t="shared" si="4"/>
        <v/>
      </c>
      <c r="M189" t="str">
        <f t="shared" si="5"/>
        <v/>
      </c>
    </row>
    <row r="190" spans="3:13" x14ac:dyDescent="0.25">
      <c r="C190" t="str">
        <f t="shared" si="4"/>
        <v/>
      </c>
      <c r="M190" t="str">
        <f t="shared" si="5"/>
        <v/>
      </c>
    </row>
    <row r="191" spans="3:13" x14ac:dyDescent="0.25">
      <c r="C191" t="str">
        <f t="shared" si="4"/>
        <v/>
      </c>
      <c r="M191" t="str">
        <f t="shared" si="5"/>
        <v/>
      </c>
    </row>
    <row r="192" spans="3:13" x14ac:dyDescent="0.25">
      <c r="C192" t="str">
        <f t="shared" si="4"/>
        <v/>
      </c>
      <c r="M192" t="str">
        <f t="shared" si="5"/>
        <v/>
      </c>
    </row>
    <row r="193" spans="3:13" x14ac:dyDescent="0.25">
      <c r="C193" t="str">
        <f t="shared" si="4"/>
        <v/>
      </c>
      <c r="M193" t="str">
        <f t="shared" si="5"/>
        <v/>
      </c>
    </row>
    <row r="194" spans="3:13" x14ac:dyDescent="0.25">
      <c r="C194" t="str">
        <f t="shared" si="4"/>
        <v/>
      </c>
      <c r="M194" t="str">
        <f t="shared" si="5"/>
        <v/>
      </c>
    </row>
    <row r="195" spans="3:13" x14ac:dyDescent="0.25">
      <c r="C195" t="str">
        <f t="shared" ref="C195:C258" si="6">IF(E195="","",1)</f>
        <v/>
      </c>
      <c r="M195" t="str">
        <f t="shared" ref="M195:M258" si="7">IF(E195="","",VALUE(H195))</f>
        <v/>
      </c>
    </row>
    <row r="196" spans="3:13" x14ac:dyDescent="0.25">
      <c r="C196" t="str">
        <f t="shared" si="6"/>
        <v/>
      </c>
      <c r="M196" t="str">
        <f t="shared" si="7"/>
        <v/>
      </c>
    </row>
    <row r="197" spans="3:13" x14ac:dyDescent="0.25">
      <c r="C197" t="str">
        <f t="shared" si="6"/>
        <v/>
      </c>
      <c r="M197" t="str">
        <f t="shared" si="7"/>
        <v/>
      </c>
    </row>
    <row r="198" spans="3:13" x14ac:dyDescent="0.25">
      <c r="C198" t="str">
        <f t="shared" si="6"/>
        <v/>
      </c>
      <c r="M198" t="str">
        <f t="shared" si="7"/>
        <v/>
      </c>
    </row>
    <row r="199" spans="3:13" x14ac:dyDescent="0.25">
      <c r="C199" t="str">
        <f t="shared" si="6"/>
        <v/>
      </c>
      <c r="M199" t="str">
        <f t="shared" si="7"/>
        <v/>
      </c>
    </row>
    <row r="200" spans="3:13" x14ac:dyDescent="0.25">
      <c r="C200" t="str">
        <f t="shared" si="6"/>
        <v/>
      </c>
      <c r="M200" t="str">
        <f t="shared" si="7"/>
        <v/>
      </c>
    </row>
    <row r="201" spans="3:13" x14ac:dyDescent="0.25">
      <c r="C201" t="str">
        <f t="shared" si="6"/>
        <v/>
      </c>
      <c r="M201" t="str">
        <f t="shared" si="7"/>
        <v/>
      </c>
    </row>
    <row r="202" spans="3:13" x14ac:dyDescent="0.25">
      <c r="C202" t="str">
        <f t="shared" si="6"/>
        <v/>
      </c>
      <c r="M202" t="str">
        <f t="shared" si="7"/>
        <v/>
      </c>
    </row>
    <row r="203" spans="3:13" x14ac:dyDescent="0.25">
      <c r="C203" t="str">
        <f t="shared" si="6"/>
        <v/>
      </c>
      <c r="M203" t="str">
        <f t="shared" si="7"/>
        <v/>
      </c>
    </row>
    <row r="204" spans="3:13" x14ac:dyDescent="0.25">
      <c r="C204" t="str">
        <f t="shared" si="6"/>
        <v/>
      </c>
      <c r="M204" t="str">
        <f t="shared" si="7"/>
        <v/>
      </c>
    </row>
    <row r="205" spans="3:13" x14ac:dyDescent="0.25">
      <c r="C205" t="str">
        <f t="shared" si="6"/>
        <v/>
      </c>
      <c r="M205" t="str">
        <f t="shared" si="7"/>
        <v/>
      </c>
    </row>
    <row r="206" spans="3:13" x14ac:dyDescent="0.25">
      <c r="C206" t="str">
        <f t="shared" si="6"/>
        <v/>
      </c>
      <c r="M206" t="str">
        <f t="shared" si="7"/>
        <v/>
      </c>
    </row>
    <row r="207" spans="3:13" x14ac:dyDescent="0.25">
      <c r="C207" t="str">
        <f t="shared" si="6"/>
        <v/>
      </c>
      <c r="M207" t="str">
        <f t="shared" si="7"/>
        <v/>
      </c>
    </row>
    <row r="208" spans="3:13" x14ac:dyDescent="0.25">
      <c r="C208" t="str">
        <f t="shared" si="6"/>
        <v/>
      </c>
      <c r="M208" t="str">
        <f t="shared" si="7"/>
        <v/>
      </c>
    </row>
    <row r="209" spans="3:13" x14ac:dyDescent="0.25">
      <c r="C209" t="str">
        <f t="shared" si="6"/>
        <v/>
      </c>
      <c r="M209" t="str">
        <f t="shared" si="7"/>
        <v/>
      </c>
    </row>
    <row r="210" spans="3:13" x14ac:dyDescent="0.25">
      <c r="C210" t="str">
        <f t="shared" si="6"/>
        <v/>
      </c>
      <c r="M210" t="str">
        <f t="shared" si="7"/>
        <v/>
      </c>
    </row>
    <row r="211" spans="3:13" x14ac:dyDescent="0.25">
      <c r="C211" t="str">
        <f t="shared" si="6"/>
        <v/>
      </c>
      <c r="M211" t="str">
        <f t="shared" si="7"/>
        <v/>
      </c>
    </row>
    <row r="212" spans="3:13" x14ac:dyDescent="0.25">
      <c r="C212" t="str">
        <f t="shared" si="6"/>
        <v/>
      </c>
      <c r="M212" t="str">
        <f t="shared" si="7"/>
        <v/>
      </c>
    </row>
    <row r="213" spans="3:13" x14ac:dyDescent="0.25">
      <c r="C213" t="str">
        <f t="shared" si="6"/>
        <v/>
      </c>
      <c r="M213" t="str">
        <f t="shared" si="7"/>
        <v/>
      </c>
    </row>
    <row r="214" spans="3:13" x14ac:dyDescent="0.25">
      <c r="C214" t="str">
        <f t="shared" si="6"/>
        <v/>
      </c>
      <c r="M214" t="str">
        <f t="shared" si="7"/>
        <v/>
      </c>
    </row>
    <row r="215" spans="3:13" x14ac:dyDescent="0.25">
      <c r="C215" t="str">
        <f t="shared" si="6"/>
        <v/>
      </c>
      <c r="M215" t="str">
        <f t="shared" si="7"/>
        <v/>
      </c>
    </row>
    <row r="216" spans="3:13" x14ac:dyDescent="0.25">
      <c r="C216" t="str">
        <f t="shared" si="6"/>
        <v/>
      </c>
      <c r="M216" t="str">
        <f t="shared" si="7"/>
        <v/>
      </c>
    </row>
    <row r="217" spans="3:13" x14ac:dyDescent="0.25">
      <c r="C217" t="str">
        <f t="shared" si="6"/>
        <v/>
      </c>
      <c r="M217" t="str">
        <f t="shared" si="7"/>
        <v/>
      </c>
    </row>
    <row r="218" spans="3:13" x14ac:dyDescent="0.25">
      <c r="C218" t="str">
        <f t="shared" si="6"/>
        <v/>
      </c>
      <c r="M218" t="str">
        <f t="shared" si="7"/>
        <v/>
      </c>
    </row>
    <row r="219" spans="3:13" x14ac:dyDescent="0.25">
      <c r="C219" t="str">
        <f t="shared" si="6"/>
        <v/>
      </c>
      <c r="M219" t="str">
        <f t="shared" si="7"/>
        <v/>
      </c>
    </row>
    <row r="220" spans="3:13" x14ac:dyDescent="0.25">
      <c r="C220" t="str">
        <f t="shared" si="6"/>
        <v/>
      </c>
      <c r="M220" t="str">
        <f t="shared" si="7"/>
        <v/>
      </c>
    </row>
    <row r="221" spans="3:13" x14ac:dyDescent="0.25">
      <c r="C221" t="str">
        <f t="shared" si="6"/>
        <v/>
      </c>
      <c r="M221" t="str">
        <f t="shared" si="7"/>
        <v/>
      </c>
    </row>
    <row r="222" spans="3:13" x14ac:dyDescent="0.25">
      <c r="C222" t="str">
        <f t="shared" si="6"/>
        <v/>
      </c>
      <c r="M222" t="str">
        <f t="shared" si="7"/>
        <v/>
      </c>
    </row>
    <row r="223" spans="3:13" x14ac:dyDescent="0.25">
      <c r="C223" t="str">
        <f t="shared" si="6"/>
        <v/>
      </c>
      <c r="M223" t="str">
        <f t="shared" si="7"/>
        <v/>
      </c>
    </row>
    <row r="224" spans="3:13" x14ac:dyDescent="0.25">
      <c r="C224" t="str">
        <f t="shared" si="6"/>
        <v/>
      </c>
      <c r="M224" t="str">
        <f t="shared" si="7"/>
        <v/>
      </c>
    </row>
    <row r="225" spans="3:13" x14ac:dyDescent="0.25">
      <c r="C225" t="str">
        <f t="shared" si="6"/>
        <v/>
      </c>
      <c r="M225" t="str">
        <f t="shared" si="7"/>
        <v/>
      </c>
    </row>
    <row r="226" spans="3:13" x14ac:dyDescent="0.25">
      <c r="C226" t="str">
        <f t="shared" si="6"/>
        <v/>
      </c>
      <c r="M226" t="str">
        <f t="shared" si="7"/>
        <v/>
      </c>
    </row>
    <row r="227" spans="3:13" x14ac:dyDescent="0.25">
      <c r="C227" t="str">
        <f t="shared" si="6"/>
        <v/>
      </c>
      <c r="M227" t="str">
        <f t="shared" si="7"/>
        <v/>
      </c>
    </row>
    <row r="228" spans="3:13" x14ac:dyDescent="0.25">
      <c r="C228" t="str">
        <f t="shared" si="6"/>
        <v/>
      </c>
      <c r="M228" t="str">
        <f t="shared" si="7"/>
        <v/>
      </c>
    </row>
    <row r="229" spans="3:13" x14ac:dyDescent="0.25">
      <c r="C229" t="str">
        <f t="shared" si="6"/>
        <v/>
      </c>
      <c r="M229" t="str">
        <f t="shared" si="7"/>
        <v/>
      </c>
    </row>
    <row r="230" spans="3:13" x14ac:dyDescent="0.25">
      <c r="C230" t="str">
        <f t="shared" si="6"/>
        <v/>
      </c>
      <c r="M230" t="str">
        <f t="shared" si="7"/>
        <v/>
      </c>
    </row>
    <row r="231" spans="3:13" x14ac:dyDescent="0.25">
      <c r="C231" t="str">
        <f t="shared" si="6"/>
        <v/>
      </c>
      <c r="M231" t="str">
        <f t="shared" si="7"/>
        <v/>
      </c>
    </row>
    <row r="232" spans="3:13" x14ac:dyDescent="0.25">
      <c r="C232" t="str">
        <f t="shared" si="6"/>
        <v/>
      </c>
      <c r="M232" t="str">
        <f t="shared" si="7"/>
        <v/>
      </c>
    </row>
    <row r="233" spans="3:13" x14ac:dyDescent="0.25">
      <c r="C233" t="str">
        <f t="shared" si="6"/>
        <v/>
      </c>
      <c r="M233" t="str">
        <f t="shared" si="7"/>
        <v/>
      </c>
    </row>
    <row r="234" spans="3:13" x14ac:dyDescent="0.25">
      <c r="C234" t="str">
        <f t="shared" si="6"/>
        <v/>
      </c>
      <c r="M234" t="str">
        <f t="shared" si="7"/>
        <v/>
      </c>
    </row>
    <row r="235" spans="3:13" x14ac:dyDescent="0.25">
      <c r="C235" t="str">
        <f t="shared" si="6"/>
        <v/>
      </c>
      <c r="M235" t="str">
        <f t="shared" si="7"/>
        <v/>
      </c>
    </row>
    <row r="236" spans="3:13" x14ac:dyDescent="0.25">
      <c r="C236" t="str">
        <f t="shared" si="6"/>
        <v/>
      </c>
      <c r="M236" t="str">
        <f t="shared" si="7"/>
        <v/>
      </c>
    </row>
    <row r="237" spans="3:13" x14ac:dyDescent="0.25">
      <c r="C237" t="str">
        <f t="shared" si="6"/>
        <v/>
      </c>
      <c r="M237" t="str">
        <f t="shared" si="7"/>
        <v/>
      </c>
    </row>
    <row r="238" spans="3:13" x14ac:dyDescent="0.25">
      <c r="C238" t="str">
        <f t="shared" si="6"/>
        <v/>
      </c>
      <c r="M238" t="str">
        <f t="shared" si="7"/>
        <v/>
      </c>
    </row>
    <row r="239" spans="3:13" x14ac:dyDescent="0.25">
      <c r="C239" t="str">
        <f t="shared" si="6"/>
        <v/>
      </c>
      <c r="M239" t="str">
        <f t="shared" si="7"/>
        <v/>
      </c>
    </row>
    <row r="240" spans="3:13" x14ac:dyDescent="0.25">
      <c r="C240" t="str">
        <f t="shared" si="6"/>
        <v/>
      </c>
      <c r="M240" t="str">
        <f t="shared" si="7"/>
        <v/>
      </c>
    </row>
    <row r="241" spans="3:13" x14ac:dyDescent="0.25">
      <c r="C241" t="str">
        <f t="shared" si="6"/>
        <v/>
      </c>
      <c r="M241" t="str">
        <f t="shared" si="7"/>
        <v/>
      </c>
    </row>
    <row r="242" spans="3:13" x14ac:dyDescent="0.25">
      <c r="C242" t="str">
        <f t="shared" si="6"/>
        <v/>
      </c>
      <c r="M242" t="str">
        <f t="shared" si="7"/>
        <v/>
      </c>
    </row>
    <row r="243" spans="3:13" x14ac:dyDescent="0.25">
      <c r="C243" t="str">
        <f t="shared" si="6"/>
        <v/>
      </c>
      <c r="M243" t="str">
        <f t="shared" si="7"/>
        <v/>
      </c>
    </row>
    <row r="244" spans="3:13" x14ac:dyDescent="0.25">
      <c r="C244" t="str">
        <f t="shared" si="6"/>
        <v/>
      </c>
      <c r="M244" t="str">
        <f t="shared" si="7"/>
        <v/>
      </c>
    </row>
    <row r="245" spans="3:13" x14ac:dyDescent="0.25">
      <c r="C245" t="str">
        <f t="shared" si="6"/>
        <v/>
      </c>
      <c r="M245" t="str">
        <f t="shared" si="7"/>
        <v/>
      </c>
    </row>
    <row r="246" spans="3:13" x14ac:dyDescent="0.25">
      <c r="C246" t="str">
        <f t="shared" si="6"/>
        <v/>
      </c>
      <c r="M246" t="str">
        <f t="shared" si="7"/>
        <v/>
      </c>
    </row>
    <row r="247" spans="3:13" x14ac:dyDescent="0.25">
      <c r="C247" t="str">
        <f t="shared" si="6"/>
        <v/>
      </c>
      <c r="M247" t="str">
        <f t="shared" si="7"/>
        <v/>
      </c>
    </row>
    <row r="248" spans="3:13" x14ac:dyDescent="0.25">
      <c r="C248" t="str">
        <f t="shared" si="6"/>
        <v/>
      </c>
      <c r="M248" t="str">
        <f t="shared" si="7"/>
        <v/>
      </c>
    </row>
    <row r="249" spans="3:13" x14ac:dyDescent="0.25">
      <c r="C249" t="str">
        <f t="shared" si="6"/>
        <v/>
      </c>
      <c r="M249" t="str">
        <f t="shared" si="7"/>
        <v/>
      </c>
    </row>
    <row r="250" spans="3:13" x14ac:dyDescent="0.25">
      <c r="C250" t="str">
        <f t="shared" si="6"/>
        <v/>
      </c>
      <c r="M250" t="str">
        <f t="shared" si="7"/>
        <v/>
      </c>
    </row>
    <row r="251" spans="3:13" x14ac:dyDescent="0.25">
      <c r="C251" t="str">
        <f t="shared" si="6"/>
        <v/>
      </c>
      <c r="M251" t="str">
        <f t="shared" si="7"/>
        <v/>
      </c>
    </row>
    <row r="252" spans="3:13" x14ac:dyDescent="0.25">
      <c r="C252" t="str">
        <f t="shared" si="6"/>
        <v/>
      </c>
      <c r="M252" t="str">
        <f t="shared" si="7"/>
        <v/>
      </c>
    </row>
    <row r="253" spans="3:13" x14ac:dyDescent="0.25">
      <c r="C253" t="str">
        <f t="shared" si="6"/>
        <v/>
      </c>
      <c r="M253" t="str">
        <f t="shared" si="7"/>
        <v/>
      </c>
    </row>
    <row r="254" spans="3:13" x14ac:dyDescent="0.25">
      <c r="C254" t="str">
        <f t="shared" si="6"/>
        <v/>
      </c>
      <c r="M254" t="str">
        <f t="shared" si="7"/>
        <v/>
      </c>
    </row>
    <row r="255" spans="3:13" x14ac:dyDescent="0.25">
      <c r="C255" t="str">
        <f t="shared" si="6"/>
        <v/>
      </c>
      <c r="M255" t="str">
        <f t="shared" si="7"/>
        <v/>
      </c>
    </row>
    <row r="256" spans="3:13" x14ac:dyDescent="0.25">
      <c r="C256" t="str">
        <f t="shared" si="6"/>
        <v/>
      </c>
      <c r="M256" t="str">
        <f t="shared" si="7"/>
        <v/>
      </c>
    </row>
    <row r="257" spans="3:13" x14ac:dyDescent="0.25">
      <c r="C257" t="str">
        <f t="shared" si="6"/>
        <v/>
      </c>
      <c r="M257" t="str">
        <f t="shared" si="7"/>
        <v/>
      </c>
    </row>
    <row r="258" spans="3:13" x14ac:dyDescent="0.25">
      <c r="C258" t="str">
        <f t="shared" si="6"/>
        <v/>
      </c>
      <c r="M258" t="str">
        <f t="shared" si="7"/>
        <v/>
      </c>
    </row>
    <row r="259" spans="3:13" x14ac:dyDescent="0.25">
      <c r="C259" t="str">
        <f t="shared" ref="C259:C322" si="8">IF(E259="","",1)</f>
        <v/>
      </c>
      <c r="M259" t="str">
        <f t="shared" ref="M259:M322" si="9">IF(E259="","",VALUE(H259))</f>
        <v/>
      </c>
    </row>
    <row r="260" spans="3:13" x14ac:dyDescent="0.25">
      <c r="C260" t="str">
        <f t="shared" si="8"/>
        <v/>
      </c>
      <c r="M260" t="str">
        <f t="shared" si="9"/>
        <v/>
      </c>
    </row>
    <row r="261" spans="3:13" x14ac:dyDescent="0.25">
      <c r="C261" t="str">
        <f t="shared" si="8"/>
        <v/>
      </c>
      <c r="M261" t="str">
        <f t="shared" si="9"/>
        <v/>
      </c>
    </row>
    <row r="262" spans="3:13" x14ac:dyDescent="0.25">
      <c r="C262" t="str">
        <f t="shared" si="8"/>
        <v/>
      </c>
      <c r="M262" t="str">
        <f t="shared" si="9"/>
        <v/>
      </c>
    </row>
    <row r="263" spans="3:13" x14ac:dyDescent="0.25">
      <c r="C263" t="str">
        <f t="shared" si="8"/>
        <v/>
      </c>
      <c r="M263" t="str">
        <f t="shared" si="9"/>
        <v/>
      </c>
    </row>
    <row r="264" spans="3:13" x14ac:dyDescent="0.25">
      <c r="C264" t="str">
        <f t="shared" si="8"/>
        <v/>
      </c>
      <c r="M264" t="str">
        <f t="shared" si="9"/>
        <v/>
      </c>
    </row>
    <row r="265" spans="3:13" x14ac:dyDescent="0.25">
      <c r="C265" t="str">
        <f t="shared" si="8"/>
        <v/>
      </c>
      <c r="M265" t="str">
        <f t="shared" si="9"/>
        <v/>
      </c>
    </row>
    <row r="266" spans="3:13" x14ac:dyDescent="0.25">
      <c r="C266" t="str">
        <f t="shared" si="8"/>
        <v/>
      </c>
      <c r="M266" t="str">
        <f t="shared" si="9"/>
        <v/>
      </c>
    </row>
    <row r="267" spans="3:13" x14ac:dyDescent="0.25">
      <c r="C267" t="str">
        <f t="shared" si="8"/>
        <v/>
      </c>
      <c r="M267" t="str">
        <f t="shared" si="9"/>
        <v/>
      </c>
    </row>
    <row r="268" spans="3:13" x14ac:dyDescent="0.25">
      <c r="C268" t="str">
        <f t="shared" si="8"/>
        <v/>
      </c>
      <c r="M268" t="str">
        <f t="shared" si="9"/>
        <v/>
      </c>
    </row>
    <row r="269" spans="3:13" x14ac:dyDescent="0.25">
      <c r="C269" t="str">
        <f t="shared" si="8"/>
        <v/>
      </c>
      <c r="M269" t="str">
        <f t="shared" si="9"/>
        <v/>
      </c>
    </row>
    <row r="270" spans="3:13" x14ac:dyDescent="0.25">
      <c r="C270" t="str">
        <f t="shared" si="8"/>
        <v/>
      </c>
      <c r="M270" t="str">
        <f t="shared" si="9"/>
        <v/>
      </c>
    </row>
    <row r="271" spans="3:13" x14ac:dyDescent="0.25">
      <c r="C271" t="str">
        <f t="shared" si="8"/>
        <v/>
      </c>
      <c r="M271" t="str">
        <f t="shared" si="9"/>
        <v/>
      </c>
    </row>
    <row r="272" spans="3:13" x14ac:dyDescent="0.25">
      <c r="C272" t="str">
        <f t="shared" si="8"/>
        <v/>
      </c>
      <c r="M272" t="str">
        <f t="shared" si="9"/>
        <v/>
      </c>
    </row>
    <row r="273" spans="3:13" x14ac:dyDescent="0.25">
      <c r="C273" t="str">
        <f t="shared" si="8"/>
        <v/>
      </c>
      <c r="M273" t="str">
        <f t="shared" si="9"/>
        <v/>
      </c>
    </row>
    <row r="274" spans="3:13" x14ac:dyDescent="0.25">
      <c r="C274" t="str">
        <f t="shared" si="8"/>
        <v/>
      </c>
      <c r="M274" t="str">
        <f t="shared" si="9"/>
        <v/>
      </c>
    </row>
    <row r="275" spans="3:13" x14ac:dyDescent="0.25">
      <c r="C275" t="str">
        <f t="shared" si="8"/>
        <v/>
      </c>
      <c r="M275" t="str">
        <f t="shared" si="9"/>
        <v/>
      </c>
    </row>
    <row r="276" spans="3:13" x14ac:dyDescent="0.25">
      <c r="C276" t="str">
        <f t="shared" si="8"/>
        <v/>
      </c>
      <c r="M276" t="str">
        <f t="shared" si="9"/>
        <v/>
      </c>
    </row>
    <row r="277" spans="3:13" x14ac:dyDescent="0.25">
      <c r="C277" t="str">
        <f t="shared" si="8"/>
        <v/>
      </c>
      <c r="M277" t="str">
        <f t="shared" si="9"/>
        <v/>
      </c>
    </row>
    <row r="278" spans="3:13" x14ac:dyDescent="0.25">
      <c r="C278" t="str">
        <f t="shared" si="8"/>
        <v/>
      </c>
      <c r="M278" t="str">
        <f t="shared" si="9"/>
        <v/>
      </c>
    </row>
    <row r="279" spans="3:13" x14ac:dyDescent="0.25">
      <c r="C279" t="str">
        <f t="shared" si="8"/>
        <v/>
      </c>
      <c r="M279" t="str">
        <f t="shared" si="9"/>
        <v/>
      </c>
    </row>
    <row r="280" spans="3:13" x14ac:dyDescent="0.25">
      <c r="C280" t="str">
        <f t="shared" si="8"/>
        <v/>
      </c>
      <c r="M280" t="str">
        <f t="shared" si="9"/>
        <v/>
      </c>
    </row>
    <row r="281" spans="3:13" x14ac:dyDescent="0.25">
      <c r="C281" t="str">
        <f t="shared" si="8"/>
        <v/>
      </c>
      <c r="M281" t="str">
        <f t="shared" si="9"/>
        <v/>
      </c>
    </row>
    <row r="282" spans="3:13" x14ac:dyDescent="0.25">
      <c r="C282" t="str">
        <f t="shared" si="8"/>
        <v/>
      </c>
      <c r="M282" t="str">
        <f t="shared" si="9"/>
        <v/>
      </c>
    </row>
    <row r="283" spans="3:13" x14ac:dyDescent="0.25">
      <c r="C283" t="str">
        <f t="shared" si="8"/>
        <v/>
      </c>
      <c r="M283" t="str">
        <f t="shared" si="9"/>
        <v/>
      </c>
    </row>
    <row r="284" spans="3:13" x14ac:dyDescent="0.25">
      <c r="C284" t="str">
        <f t="shared" si="8"/>
        <v/>
      </c>
      <c r="M284" t="str">
        <f t="shared" si="9"/>
        <v/>
      </c>
    </row>
    <row r="285" spans="3:13" x14ac:dyDescent="0.25">
      <c r="C285" t="str">
        <f t="shared" si="8"/>
        <v/>
      </c>
      <c r="M285" t="str">
        <f t="shared" si="9"/>
        <v/>
      </c>
    </row>
    <row r="286" spans="3:13" x14ac:dyDescent="0.25">
      <c r="C286" t="str">
        <f t="shared" si="8"/>
        <v/>
      </c>
      <c r="M286" t="str">
        <f t="shared" si="9"/>
        <v/>
      </c>
    </row>
    <row r="287" spans="3:13" x14ac:dyDescent="0.25">
      <c r="C287" t="str">
        <f t="shared" si="8"/>
        <v/>
      </c>
      <c r="M287" t="str">
        <f t="shared" si="9"/>
        <v/>
      </c>
    </row>
    <row r="288" spans="3:13" x14ac:dyDescent="0.25">
      <c r="C288" t="str">
        <f t="shared" si="8"/>
        <v/>
      </c>
      <c r="M288" t="str">
        <f t="shared" si="9"/>
        <v/>
      </c>
    </row>
    <row r="289" spans="3:13" x14ac:dyDescent="0.25">
      <c r="C289" t="str">
        <f t="shared" si="8"/>
        <v/>
      </c>
      <c r="M289" t="str">
        <f t="shared" si="9"/>
        <v/>
      </c>
    </row>
    <row r="290" spans="3:13" x14ac:dyDescent="0.25">
      <c r="C290" t="str">
        <f t="shared" si="8"/>
        <v/>
      </c>
      <c r="M290" t="str">
        <f t="shared" si="9"/>
        <v/>
      </c>
    </row>
    <row r="291" spans="3:13" x14ac:dyDescent="0.25">
      <c r="C291" t="str">
        <f t="shared" si="8"/>
        <v/>
      </c>
      <c r="M291" t="str">
        <f t="shared" si="9"/>
        <v/>
      </c>
    </row>
    <row r="292" spans="3:13" x14ac:dyDescent="0.25">
      <c r="C292" t="str">
        <f t="shared" si="8"/>
        <v/>
      </c>
      <c r="M292" t="str">
        <f t="shared" si="9"/>
        <v/>
      </c>
    </row>
    <row r="293" spans="3:13" x14ac:dyDescent="0.25">
      <c r="C293" t="str">
        <f t="shared" si="8"/>
        <v/>
      </c>
      <c r="M293" t="str">
        <f t="shared" si="9"/>
        <v/>
      </c>
    </row>
    <row r="294" spans="3:13" x14ac:dyDescent="0.25">
      <c r="C294" t="str">
        <f t="shared" si="8"/>
        <v/>
      </c>
      <c r="M294" t="str">
        <f t="shared" si="9"/>
        <v/>
      </c>
    </row>
    <row r="295" spans="3:13" x14ac:dyDescent="0.25">
      <c r="C295" t="str">
        <f t="shared" si="8"/>
        <v/>
      </c>
      <c r="M295" t="str">
        <f t="shared" si="9"/>
        <v/>
      </c>
    </row>
    <row r="296" spans="3:13" x14ac:dyDescent="0.25">
      <c r="C296" t="str">
        <f t="shared" si="8"/>
        <v/>
      </c>
      <c r="M296" t="str">
        <f t="shared" si="9"/>
        <v/>
      </c>
    </row>
    <row r="297" spans="3:13" x14ac:dyDescent="0.25">
      <c r="C297" t="str">
        <f t="shared" si="8"/>
        <v/>
      </c>
      <c r="M297" t="str">
        <f t="shared" si="9"/>
        <v/>
      </c>
    </row>
    <row r="298" spans="3:13" x14ac:dyDescent="0.25">
      <c r="C298" t="str">
        <f t="shared" si="8"/>
        <v/>
      </c>
      <c r="M298" t="str">
        <f t="shared" si="9"/>
        <v/>
      </c>
    </row>
    <row r="299" spans="3:13" x14ac:dyDescent="0.25">
      <c r="C299" t="str">
        <f t="shared" si="8"/>
        <v/>
      </c>
      <c r="M299" t="str">
        <f t="shared" si="9"/>
        <v/>
      </c>
    </row>
    <row r="300" spans="3:13" x14ac:dyDescent="0.25">
      <c r="C300" t="str">
        <f t="shared" si="8"/>
        <v/>
      </c>
      <c r="M300" t="str">
        <f t="shared" si="9"/>
        <v/>
      </c>
    </row>
    <row r="301" spans="3:13" x14ac:dyDescent="0.25">
      <c r="C301" t="str">
        <f t="shared" si="8"/>
        <v/>
      </c>
      <c r="M301" t="str">
        <f t="shared" si="9"/>
        <v/>
      </c>
    </row>
    <row r="302" spans="3:13" x14ac:dyDescent="0.25">
      <c r="C302" t="str">
        <f t="shared" si="8"/>
        <v/>
      </c>
      <c r="M302" t="str">
        <f t="shared" si="9"/>
        <v/>
      </c>
    </row>
    <row r="303" spans="3:13" x14ac:dyDescent="0.25">
      <c r="C303" t="str">
        <f t="shared" si="8"/>
        <v/>
      </c>
      <c r="M303" t="str">
        <f t="shared" si="9"/>
        <v/>
      </c>
    </row>
    <row r="304" spans="3:13" x14ac:dyDescent="0.25">
      <c r="C304" t="str">
        <f t="shared" si="8"/>
        <v/>
      </c>
      <c r="M304" t="str">
        <f t="shared" si="9"/>
        <v/>
      </c>
    </row>
    <row r="305" spans="3:13" x14ac:dyDescent="0.25">
      <c r="C305" t="str">
        <f t="shared" si="8"/>
        <v/>
      </c>
      <c r="M305" t="str">
        <f t="shared" si="9"/>
        <v/>
      </c>
    </row>
    <row r="306" spans="3:13" x14ac:dyDescent="0.25">
      <c r="C306" t="str">
        <f t="shared" si="8"/>
        <v/>
      </c>
      <c r="M306" t="str">
        <f t="shared" si="9"/>
        <v/>
      </c>
    </row>
    <row r="307" spans="3:13" x14ac:dyDescent="0.25">
      <c r="C307" t="str">
        <f t="shared" si="8"/>
        <v/>
      </c>
      <c r="M307" t="str">
        <f t="shared" si="9"/>
        <v/>
      </c>
    </row>
    <row r="308" spans="3:13" x14ac:dyDescent="0.25">
      <c r="C308" t="str">
        <f t="shared" si="8"/>
        <v/>
      </c>
      <c r="M308" t="str">
        <f t="shared" si="9"/>
        <v/>
      </c>
    </row>
    <row r="309" spans="3:13" x14ac:dyDescent="0.25">
      <c r="C309" t="str">
        <f t="shared" si="8"/>
        <v/>
      </c>
      <c r="M309" t="str">
        <f t="shared" si="9"/>
        <v/>
      </c>
    </row>
    <row r="310" spans="3:13" x14ac:dyDescent="0.25">
      <c r="C310" t="str">
        <f t="shared" si="8"/>
        <v/>
      </c>
      <c r="M310" t="str">
        <f t="shared" si="9"/>
        <v/>
      </c>
    </row>
    <row r="311" spans="3:13" x14ac:dyDescent="0.25">
      <c r="C311" t="str">
        <f t="shared" si="8"/>
        <v/>
      </c>
      <c r="M311" t="str">
        <f t="shared" si="9"/>
        <v/>
      </c>
    </row>
    <row r="312" spans="3:13" x14ac:dyDescent="0.25">
      <c r="C312" t="str">
        <f t="shared" si="8"/>
        <v/>
      </c>
      <c r="M312" t="str">
        <f t="shared" si="9"/>
        <v/>
      </c>
    </row>
    <row r="313" spans="3:13" x14ac:dyDescent="0.25">
      <c r="C313" t="str">
        <f t="shared" si="8"/>
        <v/>
      </c>
      <c r="M313" t="str">
        <f t="shared" si="9"/>
        <v/>
      </c>
    </row>
    <row r="314" spans="3:13" x14ac:dyDescent="0.25">
      <c r="C314" t="str">
        <f t="shared" si="8"/>
        <v/>
      </c>
      <c r="M314" t="str">
        <f t="shared" si="9"/>
        <v/>
      </c>
    </row>
    <row r="315" spans="3:13" x14ac:dyDescent="0.25">
      <c r="C315" t="str">
        <f t="shared" si="8"/>
        <v/>
      </c>
      <c r="M315" t="str">
        <f t="shared" si="9"/>
        <v/>
      </c>
    </row>
    <row r="316" spans="3:13" x14ac:dyDescent="0.25">
      <c r="C316" t="str">
        <f t="shared" si="8"/>
        <v/>
      </c>
      <c r="M316" t="str">
        <f t="shared" si="9"/>
        <v/>
      </c>
    </row>
    <row r="317" spans="3:13" x14ac:dyDescent="0.25">
      <c r="C317" t="str">
        <f t="shared" si="8"/>
        <v/>
      </c>
      <c r="M317" t="str">
        <f t="shared" si="9"/>
        <v/>
      </c>
    </row>
    <row r="318" spans="3:13" x14ac:dyDescent="0.25">
      <c r="C318" t="str">
        <f t="shared" si="8"/>
        <v/>
      </c>
      <c r="M318" t="str">
        <f t="shared" si="9"/>
        <v/>
      </c>
    </row>
    <row r="319" spans="3:13" x14ac:dyDescent="0.25">
      <c r="C319" t="str">
        <f t="shared" si="8"/>
        <v/>
      </c>
      <c r="M319" t="str">
        <f t="shared" si="9"/>
        <v/>
      </c>
    </row>
    <row r="320" spans="3:13" x14ac:dyDescent="0.25">
      <c r="C320" t="str">
        <f t="shared" si="8"/>
        <v/>
      </c>
      <c r="M320" t="str">
        <f t="shared" si="9"/>
        <v/>
      </c>
    </row>
    <row r="321" spans="3:13" x14ac:dyDescent="0.25">
      <c r="C321" t="str">
        <f t="shared" si="8"/>
        <v/>
      </c>
      <c r="M321" t="str">
        <f t="shared" si="9"/>
        <v/>
      </c>
    </row>
    <row r="322" spans="3:13" x14ac:dyDescent="0.25">
      <c r="C322" t="str">
        <f t="shared" si="8"/>
        <v/>
      </c>
      <c r="M322" t="str">
        <f t="shared" si="9"/>
        <v/>
      </c>
    </row>
    <row r="323" spans="3:13" x14ac:dyDescent="0.25">
      <c r="C323" t="str">
        <f t="shared" ref="C323:C386" si="10">IF(E323="","",1)</f>
        <v/>
      </c>
      <c r="M323" t="str">
        <f t="shared" ref="M323:M386" si="11">IF(E323="","",VALUE(H323))</f>
        <v/>
      </c>
    </row>
    <row r="324" spans="3:13" x14ac:dyDescent="0.25">
      <c r="C324" t="str">
        <f t="shared" si="10"/>
        <v/>
      </c>
      <c r="M324" t="str">
        <f t="shared" si="11"/>
        <v/>
      </c>
    </row>
    <row r="325" spans="3:13" x14ac:dyDescent="0.25">
      <c r="C325" t="str">
        <f t="shared" si="10"/>
        <v/>
      </c>
      <c r="M325" t="str">
        <f t="shared" si="11"/>
        <v/>
      </c>
    </row>
    <row r="326" spans="3:13" x14ac:dyDescent="0.25">
      <c r="C326" t="str">
        <f t="shared" si="10"/>
        <v/>
      </c>
      <c r="M326" t="str">
        <f t="shared" si="11"/>
        <v/>
      </c>
    </row>
    <row r="327" spans="3:13" x14ac:dyDescent="0.25">
      <c r="C327" t="str">
        <f t="shared" si="10"/>
        <v/>
      </c>
      <c r="M327" t="str">
        <f t="shared" si="11"/>
        <v/>
      </c>
    </row>
    <row r="328" spans="3:13" x14ac:dyDescent="0.25">
      <c r="C328" t="str">
        <f t="shared" si="10"/>
        <v/>
      </c>
      <c r="M328" t="str">
        <f t="shared" si="11"/>
        <v/>
      </c>
    </row>
    <row r="329" spans="3:13" x14ac:dyDescent="0.25">
      <c r="C329" t="str">
        <f t="shared" si="10"/>
        <v/>
      </c>
      <c r="M329" t="str">
        <f t="shared" si="11"/>
        <v/>
      </c>
    </row>
    <row r="330" spans="3:13" x14ac:dyDescent="0.25">
      <c r="C330" t="str">
        <f t="shared" si="10"/>
        <v/>
      </c>
      <c r="M330" t="str">
        <f t="shared" si="11"/>
        <v/>
      </c>
    </row>
    <row r="331" spans="3:13" x14ac:dyDescent="0.25">
      <c r="C331" t="str">
        <f t="shared" si="10"/>
        <v/>
      </c>
      <c r="M331" t="str">
        <f t="shared" si="11"/>
        <v/>
      </c>
    </row>
    <row r="332" spans="3:13" x14ac:dyDescent="0.25">
      <c r="C332" t="str">
        <f t="shared" si="10"/>
        <v/>
      </c>
      <c r="M332" t="str">
        <f t="shared" si="11"/>
        <v/>
      </c>
    </row>
    <row r="333" spans="3:13" x14ac:dyDescent="0.25">
      <c r="C333" t="str">
        <f t="shared" si="10"/>
        <v/>
      </c>
      <c r="M333" t="str">
        <f t="shared" si="11"/>
        <v/>
      </c>
    </row>
    <row r="334" spans="3:13" x14ac:dyDescent="0.25">
      <c r="C334" t="str">
        <f t="shared" si="10"/>
        <v/>
      </c>
      <c r="M334" t="str">
        <f t="shared" si="11"/>
        <v/>
      </c>
    </row>
    <row r="335" spans="3:13" x14ac:dyDescent="0.25">
      <c r="C335" t="str">
        <f t="shared" si="10"/>
        <v/>
      </c>
      <c r="M335" t="str">
        <f t="shared" si="11"/>
        <v/>
      </c>
    </row>
    <row r="336" spans="3:13" x14ac:dyDescent="0.25">
      <c r="C336" t="str">
        <f t="shared" si="10"/>
        <v/>
      </c>
      <c r="M336" t="str">
        <f t="shared" si="11"/>
        <v/>
      </c>
    </row>
    <row r="337" spans="3:13" x14ac:dyDescent="0.25">
      <c r="C337" t="str">
        <f t="shared" si="10"/>
        <v/>
      </c>
      <c r="M337" t="str">
        <f t="shared" si="11"/>
        <v/>
      </c>
    </row>
    <row r="338" spans="3:13" x14ac:dyDescent="0.25">
      <c r="C338" t="str">
        <f t="shared" si="10"/>
        <v/>
      </c>
      <c r="M338" t="str">
        <f t="shared" si="11"/>
        <v/>
      </c>
    </row>
    <row r="339" spans="3:13" x14ac:dyDescent="0.25">
      <c r="C339" t="str">
        <f t="shared" si="10"/>
        <v/>
      </c>
      <c r="M339" t="str">
        <f t="shared" si="11"/>
        <v/>
      </c>
    </row>
    <row r="340" spans="3:13" x14ac:dyDescent="0.25">
      <c r="C340" t="str">
        <f t="shared" si="10"/>
        <v/>
      </c>
      <c r="M340" t="str">
        <f t="shared" si="11"/>
        <v/>
      </c>
    </row>
    <row r="341" spans="3:13" x14ac:dyDescent="0.25">
      <c r="C341" t="str">
        <f t="shared" si="10"/>
        <v/>
      </c>
      <c r="M341" t="str">
        <f t="shared" si="11"/>
        <v/>
      </c>
    </row>
    <row r="342" spans="3:13" x14ac:dyDescent="0.25">
      <c r="C342" t="str">
        <f t="shared" si="10"/>
        <v/>
      </c>
      <c r="M342" t="str">
        <f t="shared" si="11"/>
        <v/>
      </c>
    </row>
    <row r="343" spans="3:13" x14ac:dyDescent="0.25">
      <c r="C343" t="str">
        <f t="shared" si="10"/>
        <v/>
      </c>
      <c r="M343" t="str">
        <f t="shared" si="11"/>
        <v/>
      </c>
    </row>
    <row r="344" spans="3:13" x14ac:dyDescent="0.25">
      <c r="C344" t="str">
        <f t="shared" si="10"/>
        <v/>
      </c>
      <c r="M344" t="str">
        <f t="shared" si="11"/>
        <v/>
      </c>
    </row>
    <row r="345" spans="3:13" x14ac:dyDescent="0.25">
      <c r="C345" t="str">
        <f t="shared" si="10"/>
        <v/>
      </c>
      <c r="M345" t="str">
        <f t="shared" si="11"/>
        <v/>
      </c>
    </row>
    <row r="346" spans="3:13" x14ac:dyDescent="0.25">
      <c r="C346" t="str">
        <f t="shared" si="10"/>
        <v/>
      </c>
      <c r="M346" t="str">
        <f t="shared" si="11"/>
        <v/>
      </c>
    </row>
    <row r="347" spans="3:13" x14ac:dyDescent="0.25">
      <c r="C347" t="str">
        <f t="shared" si="10"/>
        <v/>
      </c>
      <c r="M347" t="str">
        <f t="shared" si="11"/>
        <v/>
      </c>
    </row>
    <row r="348" spans="3:13" x14ac:dyDescent="0.25">
      <c r="C348" t="str">
        <f t="shared" si="10"/>
        <v/>
      </c>
      <c r="M348" t="str">
        <f t="shared" si="11"/>
        <v/>
      </c>
    </row>
    <row r="349" spans="3:13" x14ac:dyDescent="0.25">
      <c r="C349" t="str">
        <f t="shared" si="10"/>
        <v/>
      </c>
      <c r="M349" t="str">
        <f t="shared" si="11"/>
        <v/>
      </c>
    </row>
    <row r="350" spans="3:13" x14ac:dyDescent="0.25">
      <c r="C350" t="str">
        <f t="shared" si="10"/>
        <v/>
      </c>
      <c r="M350" t="str">
        <f t="shared" si="11"/>
        <v/>
      </c>
    </row>
    <row r="351" spans="3:13" x14ac:dyDescent="0.25">
      <c r="C351" t="str">
        <f t="shared" si="10"/>
        <v/>
      </c>
      <c r="M351" t="str">
        <f t="shared" si="11"/>
        <v/>
      </c>
    </row>
    <row r="352" spans="3:13" x14ac:dyDescent="0.25">
      <c r="C352" t="str">
        <f t="shared" si="10"/>
        <v/>
      </c>
      <c r="M352" t="str">
        <f t="shared" si="11"/>
        <v/>
      </c>
    </row>
    <row r="353" spans="3:13" x14ac:dyDescent="0.25">
      <c r="C353" t="str">
        <f t="shared" si="10"/>
        <v/>
      </c>
      <c r="M353" t="str">
        <f t="shared" si="11"/>
        <v/>
      </c>
    </row>
    <row r="354" spans="3:13" x14ac:dyDescent="0.25">
      <c r="C354" t="str">
        <f t="shared" si="10"/>
        <v/>
      </c>
      <c r="M354" t="str">
        <f t="shared" si="11"/>
        <v/>
      </c>
    </row>
    <row r="355" spans="3:13" x14ac:dyDescent="0.25">
      <c r="C355" t="str">
        <f t="shared" si="10"/>
        <v/>
      </c>
      <c r="M355" t="str">
        <f t="shared" si="11"/>
        <v/>
      </c>
    </row>
    <row r="356" spans="3:13" x14ac:dyDescent="0.25">
      <c r="C356" t="str">
        <f t="shared" si="10"/>
        <v/>
      </c>
      <c r="M356" t="str">
        <f t="shared" si="11"/>
        <v/>
      </c>
    </row>
    <row r="357" spans="3:13" x14ac:dyDescent="0.25">
      <c r="C357" t="str">
        <f t="shared" si="10"/>
        <v/>
      </c>
      <c r="M357" t="str">
        <f t="shared" si="11"/>
        <v/>
      </c>
    </row>
    <row r="358" spans="3:13" x14ac:dyDescent="0.25">
      <c r="C358" t="str">
        <f t="shared" si="10"/>
        <v/>
      </c>
      <c r="M358" t="str">
        <f t="shared" si="11"/>
        <v/>
      </c>
    </row>
    <row r="359" spans="3:13" x14ac:dyDescent="0.25">
      <c r="C359" t="str">
        <f t="shared" si="10"/>
        <v/>
      </c>
      <c r="M359" t="str">
        <f t="shared" si="11"/>
        <v/>
      </c>
    </row>
    <row r="360" spans="3:13" x14ac:dyDescent="0.25">
      <c r="C360" t="str">
        <f t="shared" si="10"/>
        <v/>
      </c>
      <c r="M360" t="str">
        <f t="shared" si="11"/>
        <v/>
      </c>
    </row>
    <row r="361" spans="3:13" x14ac:dyDescent="0.25">
      <c r="C361" t="str">
        <f t="shared" si="10"/>
        <v/>
      </c>
      <c r="M361" t="str">
        <f t="shared" si="11"/>
        <v/>
      </c>
    </row>
    <row r="362" spans="3:13" x14ac:dyDescent="0.25">
      <c r="C362" t="str">
        <f t="shared" si="10"/>
        <v/>
      </c>
      <c r="M362" t="str">
        <f t="shared" si="11"/>
        <v/>
      </c>
    </row>
    <row r="363" spans="3:13" x14ac:dyDescent="0.25">
      <c r="C363" t="str">
        <f t="shared" si="10"/>
        <v/>
      </c>
      <c r="M363" t="str">
        <f t="shared" si="11"/>
        <v/>
      </c>
    </row>
    <row r="364" spans="3:13" x14ac:dyDescent="0.25">
      <c r="C364" t="str">
        <f t="shared" si="10"/>
        <v/>
      </c>
      <c r="M364" t="str">
        <f t="shared" si="11"/>
        <v/>
      </c>
    </row>
    <row r="365" spans="3:13" x14ac:dyDescent="0.25">
      <c r="C365" t="str">
        <f t="shared" si="10"/>
        <v/>
      </c>
      <c r="M365" t="str">
        <f t="shared" si="11"/>
        <v/>
      </c>
    </row>
    <row r="366" spans="3:13" x14ac:dyDescent="0.25">
      <c r="C366" t="str">
        <f t="shared" si="10"/>
        <v/>
      </c>
      <c r="M366" t="str">
        <f t="shared" si="11"/>
        <v/>
      </c>
    </row>
    <row r="367" spans="3:13" x14ac:dyDescent="0.25">
      <c r="C367" t="str">
        <f t="shared" si="10"/>
        <v/>
      </c>
      <c r="M367" t="str">
        <f t="shared" si="11"/>
        <v/>
      </c>
    </row>
    <row r="368" spans="3:13" x14ac:dyDescent="0.25">
      <c r="C368" t="str">
        <f t="shared" si="10"/>
        <v/>
      </c>
      <c r="M368" t="str">
        <f t="shared" si="11"/>
        <v/>
      </c>
    </row>
    <row r="369" spans="3:13" x14ac:dyDescent="0.25">
      <c r="C369" t="str">
        <f t="shared" si="10"/>
        <v/>
      </c>
      <c r="M369" t="str">
        <f t="shared" si="11"/>
        <v/>
      </c>
    </row>
    <row r="370" spans="3:13" x14ac:dyDescent="0.25">
      <c r="C370" t="str">
        <f t="shared" si="10"/>
        <v/>
      </c>
      <c r="M370" t="str">
        <f t="shared" si="11"/>
        <v/>
      </c>
    </row>
    <row r="371" spans="3:13" x14ac:dyDescent="0.25">
      <c r="C371" t="str">
        <f t="shared" si="10"/>
        <v/>
      </c>
      <c r="M371" t="str">
        <f t="shared" si="11"/>
        <v/>
      </c>
    </row>
    <row r="372" spans="3:13" x14ac:dyDescent="0.25">
      <c r="C372" t="str">
        <f t="shared" si="10"/>
        <v/>
      </c>
      <c r="M372" t="str">
        <f t="shared" si="11"/>
        <v/>
      </c>
    </row>
    <row r="373" spans="3:13" x14ac:dyDescent="0.25">
      <c r="C373" t="str">
        <f t="shared" si="10"/>
        <v/>
      </c>
      <c r="M373" t="str">
        <f t="shared" si="11"/>
        <v/>
      </c>
    </row>
    <row r="374" spans="3:13" x14ac:dyDescent="0.25">
      <c r="C374" t="str">
        <f t="shared" si="10"/>
        <v/>
      </c>
      <c r="M374" t="str">
        <f t="shared" si="11"/>
        <v/>
      </c>
    </row>
    <row r="375" spans="3:13" x14ac:dyDescent="0.25">
      <c r="C375" t="str">
        <f t="shared" si="10"/>
        <v/>
      </c>
      <c r="M375" t="str">
        <f t="shared" si="11"/>
        <v/>
      </c>
    </row>
    <row r="376" spans="3:13" x14ac:dyDescent="0.25">
      <c r="C376" t="str">
        <f t="shared" si="10"/>
        <v/>
      </c>
      <c r="M376" t="str">
        <f t="shared" si="11"/>
        <v/>
      </c>
    </row>
    <row r="377" spans="3:13" x14ac:dyDescent="0.25">
      <c r="C377" t="str">
        <f t="shared" si="10"/>
        <v/>
      </c>
      <c r="M377" t="str">
        <f t="shared" si="11"/>
        <v/>
      </c>
    </row>
    <row r="378" spans="3:13" x14ac:dyDescent="0.25">
      <c r="C378" t="str">
        <f t="shared" si="10"/>
        <v/>
      </c>
      <c r="M378" t="str">
        <f t="shared" si="11"/>
        <v/>
      </c>
    </row>
    <row r="379" spans="3:13" x14ac:dyDescent="0.25">
      <c r="C379" t="str">
        <f t="shared" si="10"/>
        <v/>
      </c>
      <c r="M379" t="str">
        <f t="shared" si="11"/>
        <v/>
      </c>
    </row>
    <row r="380" spans="3:13" x14ac:dyDescent="0.25">
      <c r="C380" t="str">
        <f t="shared" si="10"/>
        <v/>
      </c>
      <c r="M380" t="str">
        <f t="shared" si="11"/>
        <v/>
      </c>
    </row>
    <row r="381" spans="3:13" x14ac:dyDescent="0.25">
      <c r="C381" t="str">
        <f t="shared" si="10"/>
        <v/>
      </c>
      <c r="M381" t="str">
        <f t="shared" si="11"/>
        <v/>
      </c>
    </row>
    <row r="382" spans="3:13" x14ac:dyDescent="0.25">
      <c r="C382" t="str">
        <f t="shared" si="10"/>
        <v/>
      </c>
      <c r="M382" t="str">
        <f t="shared" si="11"/>
        <v/>
      </c>
    </row>
    <row r="383" spans="3:13" x14ac:dyDescent="0.25">
      <c r="C383" t="str">
        <f t="shared" si="10"/>
        <v/>
      </c>
      <c r="M383" t="str">
        <f t="shared" si="11"/>
        <v/>
      </c>
    </row>
    <row r="384" spans="3:13" x14ac:dyDescent="0.25">
      <c r="C384" t="str">
        <f t="shared" si="10"/>
        <v/>
      </c>
      <c r="M384" t="str">
        <f t="shared" si="11"/>
        <v/>
      </c>
    </row>
    <row r="385" spans="3:13" x14ac:dyDescent="0.25">
      <c r="C385" t="str">
        <f t="shared" si="10"/>
        <v/>
      </c>
      <c r="M385" t="str">
        <f t="shared" si="11"/>
        <v/>
      </c>
    </row>
    <row r="386" spans="3:13" x14ac:dyDescent="0.25">
      <c r="C386" t="str">
        <f t="shared" si="10"/>
        <v/>
      </c>
      <c r="M386" t="str">
        <f t="shared" si="11"/>
        <v/>
      </c>
    </row>
    <row r="387" spans="3:13" x14ac:dyDescent="0.25">
      <c r="C387" t="str">
        <f t="shared" ref="C387:C450" si="12">IF(E387="","",1)</f>
        <v/>
      </c>
      <c r="M387" t="str">
        <f t="shared" ref="M387:M450" si="13">IF(E387="","",VALUE(H387))</f>
        <v/>
      </c>
    </row>
    <row r="388" spans="3:13" x14ac:dyDescent="0.25">
      <c r="C388" t="str">
        <f t="shared" si="12"/>
        <v/>
      </c>
      <c r="M388" t="str">
        <f t="shared" si="13"/>
        <v/>
      </c>
    </row>
    <row r="389" spans="3:13" x14ac:dyDescent="0.25">
      <c r="C389" t="str">
        <f t="shared" si="12"/>
        <v/>
      </c>
      <c r="M389" t="str">
        <f t="shared" si="13"/>
        <v/>
      </c>
    </row>
    <row r="390" spans="3:13" x14ac:dyDescent="0.25">
      <c r="C390" t="str">
        <f t="shared" si="12"/>
        <v/>
      </c>
      <c r="M390" t="str">
        <f t="shared" si="13"/>
        <v/>
      </c>
    </row>
    <row r="391" spans="3:13" x14ac:dyDescent="0.25">
      <c r="C391" t="str">
        <f t="shared" si="12"/>
        <v/>
      </c>
      <c r="M391" t="str">
        <f t="shared" si="13"/>
        <v/>
      </c>
    </row>
    <row r="392" spans="3:13" x14ac:dyDescent="0.25">
      <c r="C392" t="str">
        <f t="shared" si="12"/>
        <v/>
      </c>
      <c r="M392" t="str">
        <f t="shared" si="13"/>
        <v/>
      </c>
    </row>
    <row r="393" spans="3:13" x14ac:dyDescent="0.25">
      <c r="C393" t="str">
        <f t="shared" si="12"/>
        <v/>
      </c>
      <c r="M393" t="str">
        <f t="shared" si="13"/>
        <v/>
      </c>
    </row>
    <row r="394" spans="3:13" x14ac:dyDescent="0.25">
      <c r="C394" t="str">
        <f t="shared" si="12"/>
        <v/>
      </c>
      <c r="M394" t="str">
        <f t="shared" si="13"/>
        <v/>
      </c>
    </row>
    <row r="395" spans="3:13" x14ac:dyDescent="0.25">
      <c r="C395" t="str">
        <f t="shared" si="12"/>
        <v/>
      </c>
      <c r="M395" t="str">
        <f t="shared" si="13"/>
        <v/>
      </c>
    </row>
    <row r="396" spans="3:13" x14ac:dyDescent="0.25">
      <c r="C396" t="str">
        <f t="shared" si="12"/>
        <v/>
      </c>
      <c r="M396" t="str">
        <f t="shared" si="13"/>
        <v/>
      </c>
    </row>
    <row r="397" spans="3:13" x14ac:dyDescent="0.25">
      <c r="C397" t="str">
        <f t="shared" si="12"/>
        <v/>
      </c>
      <c r="M397" t="str">
        <f t="shared" si="13"/>
        <v/>
      </c>
    </row>
    <row r="398" spans="3:13" x14ac:dyDescent="0.25">
      <c r="C398" t="str">
        <f t="shared" si="12"/>
        <v/>
      </c>
      <c r="M398" t="str">
        <f t="shared" si="13"/>
        <v/>
      </c>
    </row>
    <row r="399" spans="3:13" x14ac:dyDescent="0.25">
      <c r="C399" t="str">
        <f t="shared" si="12"/>
        <v/>
      </c>
      <c r="M399" t="str">
        <f t="shared" si="13"/>
        <v/>
      </c>
    </row>
    <row r="400" spans="3:13" x14ac:dyDescent="0.25">
      <c r="C400" t="str">
        <f t="shared" si="12"/>
        <v/>
      </c>
      <c r="M400" t="str">
        <f t="shared" si="13"/>
        <v/>
      </c>
    </row>
    <row r="401" spans="3:13" x14ac:dyDescent="0.25">
      <c r="C401" t="str">
        <f t="shared" si="12"/>
        <v/>
      </c>
      <c r="M401" t="str">
        <f t="shared" si="13"/>
        <v/>
      </c>
    </row>
    <row r="402" spans="3:13" x14ac:dyDescent="0.25">
      <c r="C402" t="str">
        <f t="shared" si="12"/>
        <v/>
      </c>
      <c r="M402" t="str">
        <f t="shared" si="13"/>
        <v/>
      </c>
    </row>
    <row r="403" spans="3:13" x14ac:dyDescent="0.25">
      <c r="C403" t="str">
        <f t="shared" si="12"/>
        <v/>
      </c>
      <c r="M403" t="str">
        <f t="shared" si="13"/>
        <v/>
      </c>
    </row>
    <row r="404" spans="3:13" x14ac:dyDescent="0.25">
      <c r="C404" t="str">
        <f t="shared" si="12"/>
        <v/>
      </c>
      <c r="M404" t="str">
        <f t="shared" si="13"/>
        <v/>
      </c>
    </row>
    <row r="405" spans="3:13" x14ac:dyDescent="0.25">
      <c r="C405" t="str">
        <f t="shared" si="12"/>
        <v/>
      </c>
      <c r="M405" t="str">
        <f t="shared" si="13"/>
        <v/>
      </c>
    </row>
    <row r="406" spans="3:13" x14ac:dyDescent="0.25">
      <c r="C406" t="str">
        <f t="shared" si="12"/>
        <v/>
      </c>
      <c r="M406" t="str">
        <f t="shared" si="13"/>
        <v/>
      </c>
    </row>
    <row r="407" spans="3:13" x14ac:dyDescent="0.25">
      <c r="C407" t="str">
        <f t="shared" si="12"/>
        <v/>
      </c>
      <c r="M407" t="str">
        <f t="shared" si="13"/>
        <v/>
      </c>
    </row>
    <row r="408" spans="3:13" x14ac:dyDescent="0.25">
      <c r="C408" t="str">
        <f t="shared" si="12"/>
        <v/>
      </c>
      <c r="M408" t="str">
        <f t="shared" si="13"/>
        <v/>
      </c>
    </row>
    <row r="409" spans="3:13" x14ac:dyDescent="0.25">
      <c r="C409" t="str">
        <f t="shared" si="12"/>
        <v/>
      </c>
      <c r="M409" t="str">
        <f t="shared" si="13"/>
        <v/>
      </c>
    </row>
    <row r="410" spans="3:13" x14ac:dyDescent="0.25">
      <c r="C410" t="str">
        <f t="shared" si="12"/>
        <v/>
      </c>
      <c r="M410" t="str">
        <f t="shared" si="13"/>
        <v/>
      </c>
    </row>
    <row r="411" spans="3:13" x14ac:dyDescent="0.25">
      <c r="C411" t="str">
        <f t="shared" si="12"/>
        <v/>
      </c>
      <c r="M411" t="str">
        <f t="shared" si="13"/>
        <v/>
      </c>
    </row>
    <row r="412" spans="3:13" x14ac:dyDescent="0.25">
      <c r="C412" t="str">
        <f t="shared" si="12"/>
        <v/>
      </c>
      <c r="M412" t="str">
        <f t="shared" si="13"/>
        <v/>
      </c>
    </row>
    <row r="413" spans="3:13" x14ac:dyDescent="0.25">
      <c r="C413" t="str">
        <f t="shared" si="12"/>
        <v/>
      </c>
      <c r="M413" t="str">
        <f t="shared" si="13"/>
        <v/>
      </c>
    </row>
    <row r="414" spans="3:13" x14ac:dyDescent="0.25">
      <c r="C414" t="str">
        <f t="shared" si="12"/>
        <v/>
      </c>
      <c r="M414" t="str">
        <f t="shared" si="13"/>
        <v/>
      </c>
    </row>
    <row r="415" spans="3:13" x14ac:dyDescent="0.25">
      <c r="C415" t="str">
        <f t="shared" si="12"/>
        <v/>
      </c>
      <c r="M415" t="str">
        <f t="shared" si="13"/>
        <v/>
      </c>
    </row>
    <row r="416" spans="3:13" x14ac:dyDescent="0.25">
      <c r="C416" t="str">
        <f t="shared" si="12"/>
        <v/>
      </c>
      <c r="M416" t="str">
        <f t="shared" si="13"/>
        <v/>
      </c>
    </row>
    <row r="417" spans="3:13" x14ac:dyDescent="0.25">
      <c r="C417" t="str">
        <f t="shared" si="12"/>
        <v/>
      </c>
      <c r="M417" t="str">
        <f t="shared" si="13"/>
        <v/>
      </c>
    </row>
    <row r="418" spans="3:13" x14ac:dyDescent="0.25">
      <c r="C418" t="str">
        <f t="shared" si="12"/>
        <v/>
      </c>
      <c r="M418" t="str">
        <f t="shared" si="13"/>
        <v/>
      </c>
    </row>
    <row r="419" spans="3:13" x14ac:dyDescent="0.25">
      <c r="C419" t="str">
        <f t="shared" si="12"/>
        <v/>
      </c>
      <c r="M419" t="str">
        <f t="shared" si="13"/>
        <v/>
      </c>
    </row>
    <row r="420" spans="3:13" x14ac:dyDescent="0.25">
      <c r="C420" t="str">
        <f t="shared" si="12"/>
        <v/>
      </c>
      <c r="M420" t="str">
        <f t="shared" si="13"/>
        <v/>
      </c>
    </row>
    <row r="421" spans="3:13" x14ac:dyDescent="0.25">
      <c r="C421" t="str">
        <f t="shared" si="12"/>
        <v/>
      </c>
      <c r="M421" t="str">
        <f t="shared" si="13"/>
        <v/>
      </c>
    </row>
    <row r="422" spans="3:13" x14ac:dyDescent="0.25">
      <c r="C422" t="str">
        <f t="shared" si="12"/>
        <v/>
      </c>
      <c r="M422" t="str">
        <f t="shared" si="13"/>
        <v/>
      </c>
    </row>
    <row r="423" spans="3:13" x14ac:dyDescent="0.25">
      <c r="C423" t="str">
        <f t="shared" si="12"/>
        <v/>
      </c>
      <c r="M423" t="str">
        <f t="shared" si="13"/>
        <v/>
      </c>
    </row>
    <row r="424" spans="3:13" x14ac:dyDescent="0.25">
      <c r="C424" t="str">
        <f t="shared" si="12"/>
        <v/>
      </c>
      <c r="M424" t="str">
        <f t="shared" si="13"/>
        <v/>
      </c>
    </row>
    <row r="425" spans="3:13" x14ac:dyDescent="0.25">
      <c r="C425" t="str">
        <f t="shared" si="12"/>
        <v/>
      </c>
      <c r="M425" t="str">
        <f t="shared" si="13"/>
        <v/>
      </c>
    </row>
    <row r="426" spans="3:13" x14ac:dyDescent="0.25">
      <c r="C426" t="str">
        <f t="shared" si="12"/>
        <v/>
      </c>
      <c r="M426" t="str">
        <f t="shared" si="13"/>
        <v/>
      </c>
    </row>
    <row r="427" spans="3:13" x14ac:dyDescent="0.25">
      <c r="C427" t="str">
        <f t="shared" si="12"/>
        <v/>
      </c>
      <c r="M427" t="str">
        <f t="shared" si="13"/>
        <v/>
      </c>
    </row>
    <row r="428" spans="3:13" x14ac:dyDescent="0.25">
      <c r="C428" t="str">
        <f t="shared" si="12"/>
        <v/>
      </c>
      <c r="M428" t="str">
        <f t="shared" si="13"/>
        <v/>
      </c>
    </row>
    <row r="429" spans="3:13" x14ac:dyDescent="0.25">
      <c r="C429" t="str">
        <f t="shared" si="12"/>
        <v/>
      </c>
      <c r="M429" t="str">
        <f t="shared" si="13"/>
        <v/>
      </c>
    </row>
    <row r="430" spans="3:13" x14ac:dyDescent="0.25">
      <c r="C430" t="str">
        <f t="shared" si="12"/>
        <v/>
      </c>
      <c r="M430" t="str">
        <f t="shared" si="13"/>
        <v/>
      </c>
    </row>
    <row r="431" spans="3:13" x14ac:dyDescent="0.25">
      <c r="C431" t="str">
        <f t="shared" si="12"/>
        <v/>
      </c>
      <c r="M431" t="str">
        <f t="shared" si="13"/>
        <v/>
      </c>
    </row>
    <row r="432" spans="3:13" x14ac:dyDescent="0.25">
      <c r="C432" t="str">
        <f t="shared" si="12"/>
        <v/>
      </c>
      <c r="M432" t="str">
        <f t="shared" si="13"/>
        <v/>
      </c>
    </row>
    <row r="433" spans="3:13" x14ac:dyDescent="0.25">
      <c r="C433" t="str">
        <f t="shared" si="12"/>
        <v/>
      </c>
      <c r="M433" t="str">
        <f t="shared" si="13"/>
        <v/>
      </c>
    </row>
    <row r="434" spans="3:13" x14ac:dyDescent="0.25">
      <c r="C434" t="str">
        <f t="shared" si="12"/>
        <v/>
      </c>
      <c r="M434" t="str">
        <f t="shared" si="13"/>
        <v/>
      </c>
    </row>
    <row r="435" spans="3:13" x14ac:dyDescent="0.25">
      <c r="C435" t="str">
        <f t="shared" si="12"/>
        <v/>
      </c>
      <c r="M435" t="str">
        <f t="shared" si="13"/>
        <v/>
      </c>
    </row>
    <row r="436" spans="3:13" x14ac:dyDescent="0.25">
      <c r="C436" t="str">
        <f t="shared" si="12"/>
        <v/>
      </c>
      <c r="M436" t="str">
        <f t="shared" si="13"/>
        <v/>
      </c>
    </row>
    <row r="437" spans="3:13" x14ac:dyDescent="0.25">
      <c r="C437" t="str">
        <f t="shared" si="12"/>
        <v/>
      </c>
      <c r="M437" t="str">
        <f t="shared" si="13"/>
        <v/>
      </c>
    </row>
    <row r="438" spans="3:13" x14ac:dyDescent="0.25">
      <c r="C438" t="str">
        <f t="shared" si="12"/>
        <v/>
      </c>
      <c r="M438" t="str">
        <f t="shared" si="13"/>
        <v/>
      </c>
    </row>
    <row r="439" spans="3:13" x14ac:dyDescent="0.25">
      <c r="C439" t="str">
        <f t="shared" si="12"/>
        <v/>
      </c>
      <c r="M439" t="str">
        <f t="shared" si="13"/>
        <v/>
      </c>
    </row>
    <row r="440" spans="3:13" x14ac:dyDescent="0.25">
      <c r="C440" t="str">
        <f t="shared" si="12"/>
        <v/>
      </c>
      <c r="M440" t="str">
        <f t="shared" si="13"/>
        <v/>
      </c>
    </row>
    <row r="441" spans="3:13" x14ac:dyDescent="0.25">
      <c r="C441" t="str">
        <f t="shared" si="12"/>
        <v/>
      </c>
      <c r="M441" t="str">
        <f t="shared" si="13"/>
        <v/>
      </c>
    </row>
    <row r="442" spans="3:13" x14ac:dyDescent="0.25">
      <c r="C442" t="str">
        <f t="shared" si="12"/>
        <v/>
      </c>
      <c r="M442" t="str">
        <f t="shared" si="13"/>
        <v/>
      </c>
    </row>
    <row r="443" spans="3:13" x14ac:dyDescent="0.25">
      <c r="C443" t="str">
        <f t="shared" si="12"/>
        <v/>
      </c>
      <c r="M443" t="str">
        <f t="shared" si="13"/>
        <v/>
      </c>
    </row>
    <row r="444" spans="3:13" x14ac:dyDescent="0.25">
      <c r="C444" t="str">
        <f t="shared" si="12"/>
        <v/>
      </c>
      <c r="M444" t="str">
        <f t="shared" si="13"/>
        <v/>
      </c>
    </row>
    <row r="445" spans="3:13" x14ac:dyDescent="0.25">
      <c r="C445" t="str">
        <f t="shared" si="12"/>
        <v/>
      </c>
      <c r="M445" t="str">
        <f t="shared" si="13"/>
        <v/>
      </c>
    </row>
    <row r="446" spans="3:13" x14ac:dyDescent="0.25">
      <c r="C446" t="str">
        <f t="shared" si="12"/>
        <v/>
      </c>
      <c r="M446" t="str">
        <f t="shared" si="13"/>
        <v/>
      </c>
    </row>
    <row r="447" spans="3:13" x14ac:dyDescent="0.25">
      <c r="C447" t="str">
        <f t="shared" si="12"/>
        <v/>
      </c>
      <c r="M447" t="str">
        <f t="shared" si="13"/>
        <v/>
      </c>
    </row>
    <row r="448" spans="3:13" x14ac:dyDescent="0.25">
      <c r="C448" t="str">
        <f t="shared" si="12"/>
        <v/>
      </c>
      <c r="M448" t="str">
        <f t="shared" si="13"/>
        <v/>
      </c>
    </row>
    <row r="449" spans="3:13" x14ac:dyDescent="0.25">
      <c r="C449" t="str">
        <f t="shared" si="12"/>
        <v/>
      </c>
      <c r="M449" t="str">
        <f t="shared" si="13"/>
        <v/>
      </c>
    </row>
    <row r="450" spans="3:13" x14ac:dyDescent="0.25">
      <c r="C450" t="str">
        <f t="shared" si="12"/>
        <v/>
      </c>
      <c r="M450" t="str">
        <f t="shared" si="13"/>
        <v/>
      </c>
    </row>
    <row r="451" spans="3:13" x14ac:dyDescent="0.25">
      <c r="C451" t="str">
        <f t="shared" ref="C451:C514" si="14">IF(E451="","",1)</f>
        <v/>
      </c>
      <c r="M451" t="str">
        <f t="shared" ref="M451:M514" si="15">IF(E451="","",VALUE(H451))</f>
        <v/>
      </c>
    </row>
    <row r="452" spans="3:13" x14ac:dyDescent="0.25">
      <c r="C452" t="str">
        <f t="shared" si="14"/>
        <v/>
      </c>
      <c r="M452" t="str">
        <f t="shared" si="15"/>
        <v/>
      </c>
    </row>
    <row r="453" spans="3:13" x14ac:dyDescent="0.25">
      <c r="C453" t="str">
        <f t="shared" si="14"/>
        <v/>
      </c>
      <c r="M453" t="str">
        <f t="shared" si="15"/>
        <v/>
      </c>
    </row>
    <row r="454" spans="3:13" x14ac:dyDescent="0.25">
      <c r="C454" t="str">
        <f t="shared" si="14"/>
        <v/>
      </c>
      <c r="M454" t="str">
        <f t="shared" si="15"/>
        <v/>
      </c>
    </row>
    <row r="455" spans="3:13" x14ac:dyDescent="0.25">
      <c r="C455" t="str">
        <f t="shared" si="14"/>
        <v/>
      </c>
      <c r="M455" t="str">
        <f t="shared" si="15"/>
        <v/>
      </c>
    </row>
    <row r="456" spans="3:13" x14ac:dyDescent="0.25">
      <c r="C456" t="str">
        <f t="shared" si="14"/>
        <v/>
      </c>
      <c r="M456" t="str">
        <f t="shared" si="15"/>
        <v/>
      </c>
    </row>
    <row r="457" spans="3:13" x14ac:dyDescent="0.25">
      <c r="C457" t="str">
        <f t="shared" si="14"/>
        <v/>
      </c>
      <c r="M457" t="str">
        <f t="shared" si="15"/>
        <v/>
      </c>
    </row>
    <row r="458" spans="3:13" x14ac:dyDescent="0.25">
      <c r="C458" t="str">
        <f t="shared" si="14"/>
        <v/>
      </c>
      <c r="M458" t="str">
        <f t="shared" si="15"/>
        <v/>
      </c>
    </row>
    <row r="459" spans="3:13" x14ac:dyDescent="0.25">
      <c r="C459" t="str">
        <f t="shared" si="14"/>
        <v/>
      </c>
      <c r="M459" t="str">
        <f t="shared" si="15"/>
        <v/>
      </c>
    </row>
    <row r="460" spans="3:13" x14ac:dyDescent="0.25">
      <c r="C460" t="str">
        <f t="shared" si="14"/>
        <v/>
      </c>
      <c r="M460" t="str">
        <f t="shared" si="15"/>
        <v/>
      </c>
    </row>
    <row r="461" spans="3:13" x14ac:dyDescent="0.25">
      <c r="C461" t="str">
        <f t="shared" si="14"/>
        <v/>
      </c>
      <c r="M461" t="str">
        <f t="shared" si="15"/>
        <v/>
      </c>
    </row>
    <row r="462" spans="3:13" x14ac:dyDescent="0.25">
      <c r="C462" t="str">
        <f t="shared" si="14"/>
        <v/>
      </c>
      <c r="M462" t="str">
        <f t="shared" si="15"/>
        <v/>
      </c>
    </row>
    <row r="463" spans="3:13" x14ac:dyDescent="0.25">
      <c r="C463" t="str">
        <f t="shared" si="14"/>
        <v/>
      </c>
      <c r="M463" t="str">
        <f t="shared" si="15"/>
        <v/>
      </c>
    </row>
    <row r="464" spans="3:13" x14ac:dyDescent="0.25">
      <c r="C464" t="str">
        <f t="shared" si="14"/>
        <v/>
      </c>
      <c r="M464" t="str">
        <f t="shared" si="15"/>
        <v/>
      </c>
    </row>
    <row r="465" spans="3:13" x14ac:dyDescent="0.25">
      <c r="C465" t="str">
        <f t="shared" si="14"/>
        <v/>
      </c>
      <c r="M465" t="str">
        <f t="shared" si="15"/>
        <v/>
      </c>
    </row>
    <row r="466" spans="3:13" x14ac:dyDescent="0.25">
      <c r="C466" t="str">
        <f t="shared" si="14"/>
        <v/>
      </c>
      <c r="M466" t="str">
        <f t="shared" si="15"/>
        <v/>
      </c>
    </row>
    <row r="467" spans="3:13" x14ac:dyDescent="0.25">
      <c r="C467" t="str">
        <f t="shared" si="14"/>
        <v/>
      </c>
      <c r="M467" t="str">
        <f t="shared" si="15"/>
        <v/>
      </c>
    </row>
    <row r="468" spans="3:13" x14ac:dyDescent="0.25">
      <c r="C468" t="str">
        <f t="shared" si="14"/>
        <v/>
      </c>
      <c r="M468" t="str">
        <f t="shared" si="15"/>
        <v/>
      </c>
    </row>
    <row r="469" spans="3:13" x14ac:dyDescent="0.25">
      <c r="C469" t="str">
        <f t="shared" si="14"/>
        <v/>
      </c>
      <c r="M469" t="str">
        <f t="shared" si="15"/>
        <v/>
      </c>
    </row>
    <row r="470" spans="3:13" x14ac:dyDescent="0.25">
      <c r="C470" t="str">
        <f t="shared" si="14"/>
        <v/>
      </c>
      <c r="M470" t="str">
        <f t="shared" si="15"/>
        <v/>
      </c>
    </row>
    <row r="471" spans="3:13" x14ac:dyDescent="0.25">
      <c r="C471" t="str">
        <f t="shared" si="14"/>
        <v/>
      </c>
      <c r="M471" t="str">
        <f t="shared" si="15"/>
        <v/>
      </c>
    </row>
    <row r="472" spans="3:13" x14ac:dyDescent="0.25">
      <c r="C472" t="str">
        <f t="shared" si="14"/>
        <v/>
      </c>
      <c r="M472" t="str">
        <f t="shared" si="15"/>
        <v/>
      </c>
    </row>
    <row r="473" spans="3:13" x14ac:dyDescent="0.25">
      <c r="C473" t="str">
        <f t="shared" si="14"/>
        <v/>
      </c>
      <c r="M473" t="str">
        <f t="shared" si="15"/>
        <v/>
      </c>
    </row>
    <row r="474" spans="3:13" x14ac:dyDescent="0.25">
      <c r="C474" t="str">
        <f t="shared" si="14"/>
        <v/>
      </c>
      <c r="M474" t="str">
        <f t="shared" si="15"/>
        <v/>
      </c>
    </row>
    <row r="475" spans="3:13" x14ac:dyDescent="0.25">
      <c r="C475" t="str">
        <f t="shared" si="14"/>
        <v/>
      </c>
      <c r="M475" t="str">
        <f t="shared" si="15"/>
        <v/>
      </c>
    </row>
    <row r="476" spans="3:13" x14ac:dyDescent="0.25">
      <c r="C476" t="str">
        <f t="shared" si="14"/>
        <v/>
      </c>
      <c r="M476" t="str">
        <f t="shared" si="15"/>
        <v/>
      </c>
    </row>
    <row r="477" spans="3:13" x14ac:dyDescent="0.25">
      <c r="C477" t="str">
        <f t="shared" si="14"/>
        <v/>
      </c>
      <c r="M477" t="str">
        <f t="shared" si="15"/>
        <v/>
      </c>
    </row>
    <row r="478" spans="3:13" x14ac:dyDescent="0.25">
      <c r="C478" t="str">
        <f t="shared" si="14"/>
        <v/>
      </c>
      <c r="M478" t="str">
        <f t="shared" si="15"/>
        <v/>
      </c>
    </row>
    <row r="479" spans="3:13" x14ac:dyDescent="0.25">
      <c r="C479" t="str">
        <f t="shared" si="14"/>
        <v/>
      </c>
      <c r="M479" t="str">
        <f t="shared" si="15"/>
        <v/>
      </c>
    </row>
    <row r="480" spans="3:13" x14ac:dyDescent="0.25">
      <c r="C480" t="str">
        <f t="shared" si="14"/>
        <v/>
      </c>
      <c r="M480" t="str">
        <f t="shared" si="15"/>
        <v/>
      </c>
    </row>
    <row r="481" spans="3:13" x14ac:dyDescent="0.25">
      <c r="C481" t="str">
        <f t="shared" si="14"/>
        <v/>
      </c>
      <c r="M481" t="str">
        <f t="shared" si="15"/>
        <v/>
      </c>
    </row>
    <row r="482" spans="3:13" x14ac:dyDescent="0.25">
      <c r="C482" t="str">
        <f t="shared" si="14"/>
        <v/>
      </c>
      <c r="M482" t="str">
        <f t="shared" si="15"/>
        <v/>
      </c>
    </row>
    <row r="483" spans="3:13" x14ac:dyDescent="0.25">
      <c r="C483" t="str">
        <f t="shared" si="14"/>
        <v/>
      </c>
      <c r="M483" t="str">
        <f t="shared" si="15"/>
        <v/>
      </c>
    </row>
    <row r="484" spans="3:13" x14ac:dyDescent="0.25">
      <c r="C484" t="str">
        <f t="shared" si="14"/>
        <v/>
      </c>
      <c r="M484" t="str">
        <f t="shared" si="15"/>
        <v/>
      </c>
    </row>
    <row r="485" spans="3:13" x14ac:dyDescent="0.25">
      <c r="C485" t="str">
        <f t="shared" si="14"/>
        <v/>
      </c>
      <c r="M485" t="str">
        <f t="shared" si="15"/>
        <v/>
      </c>
    </row>
    <row r="486" spans="3:13" x14ac:dyDescent="0.25">
      <c r="C486" t="str">
        <f t="shared" si="14"/>
        <v/>
      </c>
      <c r="M486" t="str">
        <f t="shared" si="15"/>
        <v/>
      </c>
    </row>
    <row r="487" spans="3:13" x14ac:dyDescent="0.25">
      <c r="C487" t="str">
        <f t="shared" si="14"/>
        <v/>
      </c>
      <c r="M487" t="str">
        <f t="shared" si="15"/>
        <v/>
      </c>
    </row>
    <row r="488" spans="3:13" x14ac:dyDescent="0.25">
      <c r="C488" t="str">
        <f t="shared" si="14"/>
        <v/>
      </c>
      <c r="M488" t="str">
        <f t="shared" si="15"/>
        <v/>
      </c>
    </row>
    <row r="489" spans="3:13" x14ac:dyDescent="0.25">
      <c r="C489" t="str">
        <f t="shared" si="14"/>
        <v/>
      </c>
      <c r="M489" t="str">
        <f t="shared" si="15"/>
        <v/>
      </c>
    </row>
    <row r="490" spans="3:13" x14ac:dyDescent="0.25">
      <c r="C490" t="str">
        <f t="shared" si="14"/>
        <v/>
      </c>
      <c r="M490" t="str">
        <f t="shared" si="15"/>
        <v/>
      </c>
    </row>
    <row r="491" spans="3:13" x14ac:dyDescent="0.25">
      <c r="C491" t="str">
        <f t="shared" si="14"/>
        <v/>
      </c>
      <c r="M491" t="str">
        <f t="shared" si="15"/>
        <v/>
      </c>
    </row>
    <row r="492" spans="3:13" x14ac:dyDescent="0.25">
      <c r="C492" t="str">
        <f t="shared" si="14"/>
        <v/>
      </c>
      <c r="M492" t="str">
        <f t="shared" si="15"/>
        <v/>
      </c>
    </row>
    <row r="493" spans="3:13" x14ac:dyDescent="0.25">
      <c r="C493" t="str">
        <f t="shared" si="14"/>
        <v/>
      </c>
      <c r="M493" t="str">
        <f t="shared" si="15"/>
        <v/>
      </c>
    </row>
    <row r="494" spans="3:13" x14ac:dyDescent="0.25">
      <c r="C494" t="str">
        <f t="shared" si="14"/>
        <v/>
      </c>
      <c r="M494" t="str">
        <f t="shared" si="15"/>
        <v/>
      </c>
    </row>
    <row r="495" spans="3:13" x14ac:dyDescent="0.25">
      <c r="C495" t="str">
        <f t="shared" si="14"/>
        <v/>
      </c>
      <c r="M495" t="str">
        <f t="shared" si="15"/>
        <v/>
      </c>
    </row>
    <row r="496" spans="3:13" x14ac:dyDescent="0.25">
      <c r="C496" t="str">
        <f t="shared" si="14"/>
        <v/>
      </c>
      <c r="M496" t="str">
        <f t="shared" si="15"/>
        <v/>
      </c>
    </row>
    <row r="497" spans="3:13" x14ac:dyDescent="0.25">
      <c r="C497" t="str">
        <f t="shared" si="14"/>
        <v/>
      </c>
      <c r="M497" t="str">
        <f t="shared" si="15"/>
        <v/>
      </c>
    </row>
    <row r="498" spans="3:13" x14ac:dyDescent="0.25">
      <c r="C498" t="str">
        <f t="shared" si="14"/>
        <v/>
      </c>
      <c r="M498" t="str">
        <f t="shared" si="15"/>
        <v/>
      </c>
    </row>
    <row r="499" spans="3:13" x14ac:dyDescent="0.25">
      <c r="C499" t="str">
        <f t="shared" si="14"/>
        <v/>
      </c>
      <c r="M499" t="str">
        <f t="shared" si="15"/>
        <v/>
      </c>
    </row>
    <row r="500" spans="3:13" x14ac:dyDescent="0.25">
      <c r="C500" t="str">
        <f t="shared" si="14"/>
        <v/>
      </c>
      <c r="M500" t="str">
        <f t="shared" si="15"/>
        <v/>
      </c>
    </row>
    <row r="501" spans="3:13" x14ac:dyDescent="0.25">
      <c r="C501" t="str">
        <f t="shared" si="14"/>
        <v/>
      </c>
      <c r="M501" t="str">
        <f t="shared" si="15"/>
        <v/>
      </c>
    </row>
    <row r="502" spans="3:13" x14ac:dyDescent="0.25">
      <c r="C502" t="str">
        <f t="shared" si="14"/>
        <v/>
      </c>
      <c r="M502" t="str">
        <f t="shared" si="15"/>
        <v/>
      </c>
    </row>
    <row r="503" spans="3:13" x14ac:dyDescent="0.25">
      <c r="C503" t="str">
        <f t="shared" si="14"/>
        <v/>
      </c>
      <c r="M503" t="str">
        <f t="shared" si="15"/>
        <v/>
      </c>
    </row>
    <row r="504" spans="3:13" x14ac:dyDescent="0.25">
      <c r="C504" t="str">
        <f t="shared" si="14"/>
        <v/>
      </c>
      <c r="M504" t="str">
        <f t="shared" si="15"/>
        <v/>
      </c>
    </row>
    <row r="505" spans="3:13" x14ac:dyDescent="0.25">
      <c r="C505" t="str">
        <f t="shared" si="14"/>
        <v/>
      </c>
      <c r="M505" t="str">
        <f t="shared" si="15"/>
        <v/>
      </c>
    </row>
    <row r="506" spans="3:13" x14ac:dyDescent="0.25">
      <c r="C506" t="str">
        <f t="shared" si="14"/>
        <v/>
      </c>
      <c r="M506" t="str">
        <f t="shared" si="15"/>
        <v/>
      </c>
    </row>
    <row r="507" spans="3:13" x14ac:dyDescent="0.25">
      <c r="C507" t="str">
        <f t="shared" si="14"/>
        <v/>
      </c>
      <c r="M507" t="str">
        <f t="shared" si="15"/>
        <v/>
      </c>
    </row>
    <row r="508" spans="3:13" x14ac:dyDescent="0.25">
      <c r="C508" t="str">
        <f t="shared" si="14"/>
        <v/>
      </c>
      <c r="M508" t="str">
        <f t="shared" si="15"/>
        <v/>
      </c>
    </row>
    <row r="509" spans="3:13" x14ac:dyDescent="0.25">
      <c r="C509" t="str">
        <f t="shared" si="14"/>
        <v/>
      </c>
      <c r="M509" t="str">
        <f t="shared" si="15"/>
        <v/>
      </c>
    </row>
    <row r="510" spans="3:13" x14ac:dyDescent="0.25">
      <c r="C510" t="str">
        <f t="shared" si="14"/>
        <v/>
      </c>
      <c r="M510" t="str">
        <f t="shared" si="15"/>
        <v/>
      </c>
    </row>
    <row r="511" spans="3:13" x14ac:dyDescent="0.25">
      <c r="C511" t="str">
        <f t="shared" si="14"/>
        <v/>
      </c>
      <c r="M511" t="str">
        <f t="shared" si="15"/>
        <v/>
      </c>
    </row>
    <row r="512" spans="3:13" x14ac:dyDescent="0.25">
      <c r="C512" t="str">
        <f t="shared" si="14"/>
        <v/>
      </c>
      <c r="M512" t="str">
        <f t="shared" si="15"/>
        <v/>
      </c>
    </row>
    <row r="513" spans="3:13" x14ac:dyDescent="0.25">
      <c r="C513" t="str">
        <f t="shared" si="14"/>
        <v/>
      </c>
      <c r="M513" t="str">
        <f t="shared" si="15"/>
        <v/>
      </c>
    </row>
    <row r="514" spans="3:13" x14ac:dyDescent="0.25">
      <c r="C514" t="str">
        <f t="shared" si="14"/>
        <v/>
      </c>
      <c r="M514" t="str">
        <f t="shared" si="15"/>
        <v/>
      </c>
    </row>
    <row r="515" spans="3:13" x14ac:dyDescent="0.25">
      <c r="C515" t="str">
        <f t="shared" ref="C515:C578" si="16">IF(E515="","",1)</f>
        <v/>
      </c>
      <c r="M515" t="str">
        <f t="shared" ref="M515:M578" si="17">IF(E515="","",VALUE(H515))</f>
        <v/>
      </c>
    </row>
    <row r="516" spans="3:13" x14ac:dyDescent="0.25">
      <c r="C516" t="str">
        <f t="shared" si="16"/>
        <v/>
      </c>
      <c r="M516" t="str">
        <f t="shared" si="17"/>
        <v/>
      </c>
    </row>
    <row r="517" spans="3:13" x14ac:dyDescent="0.25">
      <c r="C517" t="str">
        <f t="shared" si="16"/>
        <v/>
      </c>
      <c r="M517" t="str">
        <f t="shared" si="17"/>
        <v/>
      </c>
    </row>
    <row r="518" spans="3:13" x14ac:dyDescent="0.25">
      <c r="C518" t="str">
        <f t="shared" si="16"/>
        <v/>
      </c>
      <c r="M518" t="str">
        <f t="shared" si="17"/>
        <v/>
      </c>
    </row>
    <row r="519" spans="3:13" x14ac:dyDescent="0.25">
      <c r="C519" t="str">
        <f t="shared" si="16"/>
        <v/>
      </c>
      <c r="M519" t="str">
        <f t="shared" si="17"/>
        <v/>
      </c>
    </row>
    <row r="520" spans="3:13" x14ac:dyDescent="0.25">
      <c r="C520" t="str">
        <f t="shared" si="16"/>
        <v/>
      </c>
      <c r="M520" t="str">
        <f t="shared" si="17"/>
        <v/>
      </c>
    </row>
    <row r="521" spans="3:13" x14ac:dyDescent="0.25">
      <c r="C521" t="str">
        <f t="shared" si="16"/>
        <v/>
      </c>
      <c r="M521" t="str">
        <f t="shared" si="17"/>
        <v/>
      </c>
    </row>
    <row r="522" spans="3:13" x14ac:dyDescent="0.25">
      <c r="C522" t="str">
        <f t="shared" si="16"/>
        <v/>
      </c>
      <c r="M522" t="str">
        <f t="shared" si="17"/>
        <v/>
      </c>
    </row>
    <row r="523" spans="3:13" x14ac:dyDescent="0.25">
      <c r="C523" t="str">
        <f t="shared" si="16"/>
        <v/>
      </c>
      <c r="M523" t="str">
        <f t="shared" si="17"/>
        <v/>
      </c>
    </row>
    <row r="524" spans="3:13" x14ac:dyDescent="0.25">
      <c r="C524" t="str">
        <f t="shared" si="16"/>
        <v/>
      </c>
      <c r="M524" t="str">
        <f t="shared" si="17"/>
        <v/>
      </c>
    </row>
    <row r="525" spans="3:13" x14ac:dyDescent="0.25">
      <c r="C525" t="str">
        <f t="shared" si="16"/>
        <v/>
      </c>
      <c r="M525" t="str">
        <f t="shared" si="17"/>
        <v/>
      </c>
    </row>
    <row r="526" spans="3:13" x14ac:dyDescent="0.25">
      <c r="C526" t="str">
        <f t="shared" si="16"/>
        <v/>
      </c>
      <c r="M526" t="str">
        <f t="shared" si="17"/>
        <v/>
      </c>
    </row>
    <row r="527" spans="3:13" x14ac:dyDescent="0.25">
      <c r="C527" t="str">
        <f t="shared" si="16"/>
        <v/>
      </c>
      <c r="M527" t="str">
        <f t="shared" si="17"/>
        <v/>
      </c>
    </row>
    <row r="528" spans="3:13" x14ac:dyDescent="0.25">
      <c r="C528" t="str">
        <f t="shared" si="16"/>
        <v/>
      </c>
      <c r="M528" t="str">
        <f t="shared" si="17"/>
        <v/>
      </c>
    </row>
    <row r="529" spans="3:13" x14ac:dyDescent="0.25">
      <c r="C529" t="str">
        <f t="shared" si="16"/>
        <v/>
      </c>
      <c r="M529" t="str">
        <f t="shared" si="17"/>
        <v/>
      </c>
    </row>
    <row r="530" spans="3:13" x14ac:dyDescent="0.25">
      <c r="C530" t="str">
        <f t="shared" si="16"/>
        <v/>
      </c>
      <c r="M530" t="str">
        <f t="shared" si="17"/>
        <v/>
      </c>
    </row>
    <row r="531" spans="3:13" x14ac:dyDescent="0.25">
      <c r="C531" t="str">
        <f t="shared" si="16"/>
        <v/>
      </c>
      <c r="M531" t="str">
        <f t="shared" si="17"/>
        <v/>
      </c>
    </row>
    <row r="532" spans="3:13" x14ac:dyDescent="0.25">
      <c r="C532" t="str">
        <f t="shared" si="16"/>
        <v/>
      </c>
      <c r="M532" t="str">
        <f t="shared" si="17"/>
        <v/>
      </c>
    </row>
    <row r="533" spans="3:13" x14ac:dyDescent="0.25">
      <c r="C533" t="str">
        <f t="shared" si="16"/>
        <v/>
      </c>
      <c r="M533" t="str">
        <f t="shared" si="17"/>
        <v/>
      </c>
    </row>
    <row r="534" spans="3:13" x14ac:dyDescent="0.25">
      <c r="C534" t="str">
        <f t="shared" si="16"/>
        <v/>
      </c>
      <c r="M534" t="str">
        <f t="shared" si="17"/>
        <v/>
      </c>
    </row>
    <row r="535" spans="3:13" x14ac:dyDescent="0.25">
      <c r="C535" t="str">
        <f t="shared" si="16"/>
        <v/>
      </c>
      <c r="M535" t="str">
        <f t="shared" si="17"/>
        <v/>
      </c>
    </row>
    <row r="536" spans="3:13" x14ac:dyDescent="0.25">
      <c r="C536" t="str">
        <f t="shared" si="16"/>
        <v/>
      </c>
      <c r="M536" t="str">
        <f t="shared" si="17"/>
        <v/>
      </c>
    </row>
    <row r="537" spans="3:13" x14ac:dyDescent="0.25">
      <c r="C537" t="str">
        <f t="shared" si="16"/>
        <v/>
      </c>
      <c r="M537" t="str">
        <f t="shared" si="17"/>
        <v/>
      </c>
    </row>
    <row r="538" spans="3:13" x14ac:dyDescent="0.25">
      <c r="C538" t="str">
        <f t="shared" si="16"/>
        <v/>
      </c>
      <c r="M538" t="str">
        <f t="shared" si="17"/>
        <v/>
      </c>
    </row>
    <row r="539" spans="3:13" x14ac:dyDescent="0.25">
      <c r="C539" t="str">
        <f t="shared" si="16"/>
        <v/>
      </c>
      <c r="M539" t="str">
        <f t="shared" si="17"/>
        <v/>
      </c>
    </row>
    <row r="540" spans="3:13" x14ac:dyDescent="0.25">
      <c r="C540" t="str">
        <f t="shared" si="16"/>
        <v/>
      </c>
      <c r="M540" t="str">
        <f t="shared" si="17"/>
        <v/>
      </c>
    </row>
    <row r="541" spans="3:13" x14ac:dyDescent="0.25">
      <c r="C541" t="str">
        <f t="shared" si="16"/>
        <v/>
      </c>
      <c r="M541" t="str">
        <f t="shared" si="17"/>
        <v/>
      </c>
    </row>
    <row r="542" spans="3:13" x14ac:dyDescent="0.25">
      <c r="C542" t="str">
        <f t="shared" si="16"/>
        <v/>
      </c>
      <c r="M542" t="str">
        <f t="shared" si="17"/>
        <v/>
      </c>
    </row>
    <row r="543" spans="3:13" x14ac:dyDescent="0.25">
      <c r="C543" t="str">
        <f t="shared" si="16"/>
        <v/>
      </c>
      <c r="M543" t="str">
        <f t="shared" si="17"/>
        <v/>
      </c>
    </row>
    <row r="544" spans="3:13" x14ac:dyDescent="0.25">
      <c r="C544" t="str">
        <f t="shared" si="16"/>
        <v/>
      </c>
      <c r="M544" t="str">
        <f t="shared" si="17"/>
        <v/>
      </c>
    </row>
    <row r="545" spans="3:13" x14ac:dyDescent="0.25">
      <c r="C545" t="str">
        <f t="shared" si="16"/>
        <v/>
      </c>
      <c r="M545" t="str">
        <f t="shared" si="17"/>
        <v/>
      </c>
    </row>
    <row r="546" spans="3:13" x14ac:dyDescent="0.25">
      <c r="C546" t="str">
        <f t="shared" si="16"/>
        <v/>
      </c>
      <c r="M546" t="str">
        <f t="shared" si="17"/>
        <v/>
      </c>
    </row>
    <row r="547" spans="3:13" x14ac:dyDescent="0.25">
      <c r="C547" t="str">
        <f t="shared" si="16"/>
        <v/>
      </c>
      <c r="M547" t="str">
        <f t="shared" si="17"/>
        <v/>
      </c>
    </row>
    <row r="548" spans="3:13" x14ac:dyDescent="0.25">
      <c r="C548" t="str">
        <f t="shared" si="16"/>
        <v/>
      </c>
      <c r="M548" t="str">
        <f t="shared" si="17"/>
        <v/>
      </c>
    </row>
    <row r="549" spans="3:13" x14ac:dyDescent="0.25">
      <c r="C549" t="str">
        <f t="shared" si="16"/>
        <v/>
      </c>
      <c r="M549" t="str">
        <f t="shared" si="17"/>
        <v/>
      </c>
    </row>
    <row r="550" spans="3:13" x14ac:dyDescent="0.25">
      <c r="C550" t="str">
        <f t="shared" si="16"/>
        <v/>
      </c>
      <c r="M550" t="str">
        <f t="shared" si="17"/>
        <v/>
      </c>
    </row>
    <row r="551" spans="3:13" x14ac:dyDescent="0.25">
      <c r="C551" t="str">
        <f t="shared" si="16"/>
        <v/>
      </c>
      <c r="M551" t="str">
        <f t="shared" si="17"/>
        <v/>
      </c>
    </row>
    <row r="552" spans="3:13" x14ac:dyDescent="0.25">
      <c r="C552" t="str">
        <f t="shared" si="16"/>
        <v/>
      </c>
      <c r="M552" t="str">
        <f t="shared" si="17"/>
        <v/>
      </c>
    </row>
    <row r="553" spans="3:13" x14ac:dyDescent="0.25">
      <c r="C553" t="str">
        <f t="shared" si="16"/>
        <v/>
      </c>
      <c r="M553" t="str">
        <f t="shared" si="17"/>
        <v/>
      </c>
    </row>
    <row r="554" spans="3:13" x14ac:dyDescent="0.25">
      <c r="C554" t="str">
        <f t="shared" si="16"/>
        <v/>
      </c>
      <c r="M554" t="str">
        <f t="shared" si="17"/>
        <v/>
      </c>
    </row>
    <row r="555" spans="3:13" x14ac:dyDescent="0.25">
      <c r="C555" t="str">
        <f t="shared" si="16"/>
        <v/>
      </c>
      <c r="M555" t="str">
        <f t="shared" si="17"/>
        <v/>
      </c>
    </row>
    <row r="556" spans="3:13" x14ac:dyDescent="0.25">
      <c r="C556" t="str">
        <f t="shared" si="16"/>
        <v/>
      </c>
      <c r="M556" t="str">
        <f t="shared" si="17"/>
        <v/>
      </c>
    </row>
    <row r="557" spans="3:13" x14ac:dyDescent="0.25">
      <c r="C557" t="str">
        <f t="shared" si="16"/>
        <v/>
      </c>
      <c r="M557" t="str">
        <f t="shared" si="17"/>
        <v/>
      </c>
    </row>
    <row r="558" spans="3:13" x14ac:dyDescent="0.25">
      <c r="C558" t="str">
        <f t="shared" si="16"/>
        <v/>
      </c>
      <c r="M558" t="str">
        <f t="shared" si="17"/>
        <v/>
      </c>
    </row>
    <row r="559" spans="3:13" x14ac:dyDescent="0.25">
      <c r="C559" t="str">
        <f t="shared" si="16"/>
        <v/>
      </c>
      <c r="M559" t="str">
        <f t="shared" si="17"/>
        <v/>
      </c>
    </row>
    <row r="560" spans="3:13" x14ac:dyDescent="0.25">
      <c r="C560" t="str">
        <f t="shared" si="16"/>
        <v/>
      </c>
      <c r="M560" t="str">
        <f t="shared" si="17"/>
        <v/>
      </c>
    </row>
    <row r="561" spans="3:13" x14ac:dyDescent="0.25">
      <c r="C561" t="str">
        <f t="shared" si="16"/>
        <v/>
      </c>
      <c r="M561" t="str">
        <f t="shared" si="17"/>
        <v/>
      </c>
    </row>
    <row r="562" spans="3:13" x14ac:dyDescent="0.25">
      <c r="C562" t="str">
        <f t="shared" si="16"/>
        <v/>
      </c>
      <c r="M562" t="str">
        <f t="shared" si="17"/>
        <v/>
      </c>
    </row>
    <row r="563" spans="3:13" x14ac:dyDescent="0.25">
      <c r="C563" t="str">
        <f t="shared" si="16"/>
        <v/>
      </c>
      <c r="M563" t="str">
        <f t="shared" si="17"/>
        <v/>
      </c>
    </row>
    <row r="564" spans="3:13" x14ac:dyDescent="0.25">
      <c r="C564" t="str">
        <f t="shared" si="16"/>
        <v/>
      </c>
      <c r="M564" t="str">
        <f t="shared" si="17"/>
        <v/>
      </c>
    </row>
    <row r="565" spans="3:13" x14ac:dyDescent="0.25">
      <c r="C565" t="str">
        <f t="shared" si="16"/>
        <v/>
      </c>
      <c r="M565" t="str">
        <f t="shared" si="17"/>
        <v/>
      </c>
    </row>
    <row r="566" spans="3:13" x14ac:dyDescent="0.25">
      <c r="C566" t="str">
        <f t="shared" si="16"/>
        <v/>
      </c>
      <c r="M566" t="str">
        <f t="shared" si="17"/>
        <v/>
      </c>
    </row>
    <row r="567" spans="3:13" x14ac:dyDescent="0.25">
      <c r="C567" t="str">
        <f t="shared" si="16"/>
        <v/>
      </c>
      <c r="M567" t="str">
        <f t="shared" si="17"/>
        <v/>
      </c>
    </row>
    <row r="568" spans="3:13" x14ac:dyDescent="0.25">
      <c r="C568" t="str">
        <f t="shared" si="16"/>
        <v/>
      </c>
      <c r="M568" t="str">
        <f t="shared" si="17"/>
        <v/>
      </c>
    </row>
    <row r="569" spans="3:13" x14ac:dyDescent="0.25">
      <c r="C569" t="str">
        <f t="shared" si="16"/>
        <v/>
      </c>
      <c r="M569" t="str">
        <f t="shared" si="17"/>
        <v/>
      </c>
    </row>
    <row r="570" spans="3:13" x14ac:dyDescent="0.25">
      <c r="C570" t="str">
        <f t="shared" si="16"/>
        <v/>
      </c>
      <c r="M570" t="str">
        <f t="shared" si="17"/>
        <v/>
      </c>
    </row>
    <row r="571" spans="3:13" x14ac:dyDescent="0.25">
      <c r="C571" t="str">
        <f t="shared" si="16"/>
        <v/>
      </c>
      <c r="M571" t="str">
        <f t="shared" si="17"/>
        <v/>
      </c>
    </row>
    <row r="572" spans="3:13" x14ac:dyDescent="0.25">
      <c r="C572" t="str">
        <f t="shared" si="16"/>
        <v/>
      </c>
      <c r="M572" t="str">
        <f t="shared" si="17"/>
        <v/>
      </c>
    </row>
    <row r="573" spans="3:13" x14ac:dyDescent="0.25">
      <c r="C573" t="str">
        <f t="shared" si="16"/>
        <v/>
      </c>
      <c r="M573" t="str">
        <f t="shared" si="17"/>
        <v/>
      </c>
    </row>
    <row r="574" spans="3:13" x14ac:dyDescent="0.25">
      <c r="C574" t="str">
        <f t="shared" si="16"/>
        <v/>
      </c>
      <c r="M574" t="str">
        <f t="shared" si="17"/>
        <v/>
      </c>
    </row>
    <row r="575" spans="3:13" x14ac:dyDescent="0.25">
      <c r="C575" t="str">
        <f t="shared" si="16"/>
        <v/>
      </c>
      <c r="M575" t="str">
        <f t="shared" si="17"/>
        <v/>
      </c>
    </row>
    <row r="576" spans="3:13" x14ac:dyDescent="0.25">
      <c r="C576" t="str">
        <f t="shared" si="16"/>
        <v/>
      </c>
      <c r="M576" t="str">
        <f t="shared" si="17"/>
        <v/>
      </c>
    </row>
    <row r="577" spans="3:13" x14ac:dyDescent="0.25">
      <c r="C577" t="str">
        <f t="shared" si="16"/>
        <v/>
      </c>
      <c r="M577" t="str">
        <f t="shared" si="17"/>
        <v/>
      </c>
    </row>
    <row r="578" spans="3:13" x14ac:dyDescent="0.25">
      <c r="C578" t="str">
        <f t="shared" si="16"/>
        <v/>
      </c>
      <c r="M578" t="str">
        <f t="shared" si="17"/>
        <v/>
      </c>
    </row>
    <row r="579" spans="3:13" x14ac:dyDescent="0.25">
      <c r="C579" t="str">
        <f t="shared" ref="C579:C642" si="18">IF(E579="","",1)</f>
        <v/>
      </c>
      <c r="M579" t="str">
        <f t="shared" ref="M579:M642" si="19">IF(E579="","",VALUE(H579))</f>
        <v/>
      </c>
    </row>
    <row r="580" spans="3:13" x14ac:dyDescent="0.25">
      <c r="C580" t="str">
        <f t="shared" si="18"/>
        <v/>
      </c>
      <c r="M580" t="str">
        <f t="shared" si="19"/>
        <v/>
      </c>
    </row>
    <row r="581" spans="3:13" x14ac:dyDescent="0.25">
      <c r="C581" t="str">
        <f t="shared" si="18"/>
        <v/>
      </c>
      <c r="M581" t="str">
        <f t="shared" si="19"/>
        <v/>
      </c>
    </row>
    <row r="582" spans="3:13" x14ac:dyDescent="0.25">
      <c r="C582" t="str">
        <f t="shared" si="18"/>
        <v/>
      </c>
      <c r="M582" t="str">
        <f t="shared" si="19"/>
        <v/>
      </c>
    </row>
    <row r="583" spans="3:13" x14ac:dyDescent="0.25">
      <c r="C583" t="str">
        <f t="shared" si="18"/>
        <v/>
      </c>
      <c r="M583" t="str">
        <f t="shared" si="19"/>
        <v/>
      </c>
    </row>
    <row r="584" spans="3:13" x14ac:dyDescent="0.25">
      <c r="C584" t="str">
        <f t="shared" si="18"/>
        <v/>
      </c>
      <c r="M584" t="str">
        <f t="shared" si="19"/>
        <v/>
      </c>
    </row>
    <row r="585" spans="3:13" x14ac:dyDescent="0.25">
      <c r="C585" t="str">
        <f t="shared" si="18"/>
        <v/>
      </c>
      <c r="M585" t="str">
        <f t="shared" si="19"/>
        <v/>
      </c>
    </row>
    <row r="586" spans="3:13" x14ac:dyDescent="0.25">
      <c r="C586" t="str">
        <f t="shared" si="18"/>
        <v/>
      </c>
      <c r="M586" t="str">
        <f t="shared" si="19"/>
        <v/>
      </c>
    </row>
    <row r="587" spans="3:13" x14ac:dyDescent="0.25">
      <c r="C587" t="str">
        <f t="shared" si="18"/>
        <v/>
      </c>
      <c r="M587" t="str">
        <f t="shared" si="19"/>
        <v/>
      </c>
    </row>
    <row r="588" spans="3:13" x14ac:dyDescent="0.25">
      <c r="C588" t="str">
        <f t="shared" si="18"/>
        <v/>
      </c>
      <c r="M588" t="str">
        <f t="shared" si="19"/>
        <v/>
      </c>
    </row>
    <row r="589" spans="3:13" x14ac:dyDescent="0.25">
      <c r="C589" t="str">
        <f t="shared" si="18"/>
        <v/>
      </c>
      <c r="M589" t="str">
        <f t="shared" si="19"/>
        <v/>
      </c>
    </row>
    <row r="590" spans="3:13" x14ac:dyDescent="0.25">
      <c r="C590" t="str">
        <f t="shared" si="18"/>
        <v/>
      </c>
      <c r="M590" t="str">
        <f t="shared" si="19"/>
        <v/>
      </c>
    </row>
    <row r="591" spans="3:13" x14ac:dyDescent="0.25">
      <c r="C591" t="str">
        <f t="shared" si="18"/>
        <v/>
      </c>
      <c r="M591" t="str">
        <f t="shared" si="19"/>
        <v/>
      </c>
    </row>
    <row r="592" spans="3:13" x14ac:dyDescent="0.25">
      <c r="C592" t="str">
        <f t="shared" si="18"/>
        <v/>
      </c>
      <c r="M592" t="str">
        <f t="shared" si="19"/>
        <v/>
      </c>
    </row>
    <row r="593" spans="3:13" x14ac:dyDescent="0.25">
      <c r="C593" t="str">
        <f t="shared" si="18"/>
        <v/>
      </c>
      <c r="M593" t="str">
        <f t="shared" si="19"/>
        <v/>
      </c>
    </row>
    <row r="594" spans="3:13" x14ac:dyDescent="0.25">
      <c r="C594" t="str">
        <f t="shared" si="18"/>
        <v/>
      </c>
      <c r="M594" t="str">
        <f t="shared" si="19"/>
        <v/>
      </c>
    </row>
    <row r="595" spans="3:13" x14ac:dyDescent="0.25">
      <c r="C595" t="str">
        <f t="shared" si="18"/>
        <v/>
      </c>
      <c r="M595" t="str">
        <f t="shared" si="19"/>
        <v/>
      </c>
    </row>
    <row r="596" spans="3:13" x14ac:dyDescent="0.25">
      <c r="C596" t="str">
        <f t="shared" si="18"/>
        <v/>
      </c>
      <c r="M596" t="str">
        <f t="shared" si="19"/>
        <v/>
      </c>
    </row>
    <row r="597" spans="3:13" x14ac:dyDescent="0.25">
      <c r="C597" t="str">
        <f t="shared" si="18"/>
        <v/>
      </c>
      <c r="M597" t="str">
        <f t="shared" si="19"/>
        <v/>
      </c>
    </row>
    <row r="598" spans="3:13" x14ac:dyDescent="0.25">
      <c r="C598" t="str">
        <f t="shared" si="18"/>
        <v/>
      </c>
      <c r="M598" t="str">
        <f t="shared" si="19"/>
        <v/>
      </c>
    </row>
    <row r="599" spans="3:13" x14ac:dyDescent="0.25">
      <c r="C599" t="str">
        <f t="shared" si="18"/>
        <v/>
      </c>
      <c r="M599" t="str">
        <f t="shared" si="19"/>
        <v/>
      </c>
    </row>
    <row r="600" spans="3:13" x14ac:dyDescent="0.25">
      <c r="C600" t="str">
        <f t="shared" si="18"/>
        <v/>
      </c>
      <c r="M600" t="str">
        <f t="shared" si="19"/>
        <v/>
      </c>
    </row>
    <row r="601" spans="3:13" x14ac:dyDescent="0.25">
      <c r="C601" t="str">
        <f t="shared" si="18"/>
        <v/>
      </c>
      <c r="M601" t="str">
        <f t="shared" si="19"/>
        <v/>
      </c>
    </row>
    <row r="602" spans="3:13" x14ac:dyDescent="0.25">
      <c r="C602" t="str">
        <f t="shared" si="18"/>
        <v/>
      </c>
      <c r="M602" t="str">
        <f t="shared" si="19"/>
        <v/>
      </c>
    </row>
    <row r="603" spans="3:13" x14ac:dyDescent="0.25">
      <c r="C603" t="str">
        <f t="shared" si="18"/>
        <v/>
      </c>
      <c r="M603" t="str">
        <f t="shared" si="19"/>
        <v/>
      </c>
    </row>
    <row r="604" spans="3:13" x14ac:dyDescent="0.25">
      <c r="C604" t="str">
        <f t="shared" si="18"/>
        <v/>
      </c>
      <c r="M604" t="str">
        <f t="shared" si="19"/>
        <v/>
      </c>
    </row>
    <row r="605" spans="3:13" x14ac:dyDescent="0.25">
      <c r="C605" t="str">
        <f t="shared" si="18"/>
        <v/>
      </c>
      <c r="M605" t="str">
        <f t="shared" si="19"/>
        <v/>
      </c>
    </row>
    <row r="606" spans="3:13" x14ac:dyDescent="0.25">
      <c r="C606" t="str">
        <f t="shared" si="18"/>
        <v/>
      </c>
      <c r="M606" t="str">
        <f t="shared" si="19"/>
        <v/>
      </c>
    </row>
    <row r="607" spans="3:13" x14ac:dyDescent="0.25">
      <c r="C607" t="str">
        <f t="shared" si="18"/>
        <v/>
      </c>
      <c r="M607" t="str">
        <f t="shared" si="19"/>
        <v/>
      </c>
    </row>
    <row r="608" spans="3:13" x14ac:dyDescent="0.25">
      <c r="C608" t="str">
        <f t="shared" si="18"/>
        <v/>
      </c>
      <c r="M608" t="str">
        <f t="shared" si="19"/>
        <v/>
      </c>
    </row>
    <row r="609" spans="3:13" x14ac:dyDescent="0.25">
      <c r="C609" t="str">
        <f t="shared" si="18"/>
        <v/>
      </c>
      <c r="M609" t="str">
        <f t="shared" si="19"/>
        <v/>
      </c>
    </row>
    <row r="610" spans="3:13" x14ac:dyDescent="0.25">
      <c r="C610" t="str">
        <f t="shared" si="18"/>
        <v/>
      </c>
      <c r="M610" t="str">
        <f t="shared" si="19"/>
        <v/>
      </c>
    </row>
    <row r="611" spans="3:13" x14ac:dyDescent="0.25">
      <c r="C611" t="str">
        <f t="shared" si="18"/>
        <v/>
      </c>
      <c r="M611" t="str">
        <f t="shared" si="19"/>
        <v/>
      </c>
    </row>
    <row r="612" spans="3:13" x14ac:dyDescent="0.25">
      <c r="C612" t="str">
        <f t="shared" si="18"/>
        <v/>
      </c>
      <c r="M612" t="str">
        <f t="shared" si="19"/>
        <v/>
      </c>
    </row>
    <row r="613" spans="3:13" x14ac:dyDescent="0.25">
      <c r="C613" t="str">
        <f t="shared" si="18"/>
        <v/>
      </c>
      <c r="M613" t="str">
        <f t="shared" si="19"/>
        <v/>
      </c>
    </row>
    <row r="614" spans="3:13" x14ac:dyDescent="0.25">
      <c r="C614" t="str">
        <f t="shared" si="18"/>
        <v/>
      </c>
      <c r="M614" t="str">
        <f t="shared" si="19"/>
        <v/>
      </c>
    </row>
    <row r="615" spans="3:13" x14ac:dyDescent="0.25">
      <c r="C615" t="str">
        <f t="shared" si="18"/>
        <v/>
      </c>
      <c r="M615" t="str">
        <f t="shared" si="19"/>
        <v/>
      </c>
    </row>
    <row r="616" spans="3:13" x14ac:dyDescent="0.25">
      <c r="C616" t="str">
        <f t="shared" si="18"/>
        <v/>
      </c>
      <c r="M616" t="str">
        <f t="shared" si="19"/>
        <v/>
      </c>
    </row>
    <row r="617" spans="3:13" x14ac:dyDescent="0.25">
      <c r="C617" t="str">
        <f t="shared" si="18"/>
        <v/>
      </c>
      <c r="M617" t="str">
        <f t="shared" si="19"/>
        <v/>
      </c>
    </row>
    <row r="618" spans="3:13" x14ac:dyDescent="0.25">
      <c r="C618" t="str">
        <f t="shared" si="18"/>
        <v/>
      </c>
      <c r="M618" t="str">
        <f t="shared" si="19"/>
        <v/>
      </c>
    </row>
    <row r="619" spans="3:13" x14ac:dyDescent="0.25">
      <c r="C619" t="str">
        <f t="shared" si="18"/>
        <v/>
      </c>
      <c r="M619" t="str">
        <f t="shared" si="19"/>
        <v/>
      </c>
    </row>
    <row r="620" spans="3:13" x14ac:dyDescent="0.25">
      <c r="C620" t="str">
        <f t="shared" si="18"/>
        <v/>
      </c>
      <c r="M620" t="str">
        <f t="shared" si="19"/>
        <v/>
      </c>
    </row>
    <row r="621" spans="3:13" x14ac:dyDescent="0.25">
      <c r="C621" t="str">
        <f t="shared" si="18"/>
        <v/>
      </c>
      <c r="M621" t="str">
        <f t="shared" si="19"/>
        <v/>
      </c>
    </row>
    <row r="622" spans="3:13" x14ac:dyDescent="0.25">
      <c r="C622" t="str">
        <f t="shared" si="18"/>
        <v/>
      </c>
      <c r="M622" t="str">
        <f t="shared" si="19"/>
        <v/>
      </c>
    </row>
    <row r="623" spans="3:13" x14ac:dyDescent="0.25">
      <c r="C623" t="str">
        <f t="shared" si="18"/>
        <v/>
      </c>
      <c r="M623" t="str">
        <f t="shared" si="19"/>
        <v/>
      </c>
    </row>
    <row r="624" spans="3:13" x14ac:dyDescent="0.25">
      <c r="C624" t="str">
        <f t="shared" si="18"/>
        <v/>
      </c>
      <c r="M624" t="str">
        <f t="shared" si="19"/>
        <v/>
      </c>
    </row>
    <row r="625" spans="3:13" x14ac:dyDescent="0.25">
      <c r="C625" t="str">
        <f t="shared" si="18"/>
        <v/>
      </c>
      <c r="M625" t="str">
        <f t="shared" si="19"/>
        <v/>
      </c>
    </row>
    <row r="626" spans="3:13" x14ac:dyDescent="0.25">
      <c r="C626" t="str">
        <f t="shared" si="18"/>
        <v/>
      </c>
      <c r="M626" t="str">
        <f t="shared" si="19"/>
        <v/>
      </c>
    </row>
    <row r="627" spans="3:13" x14ac:dyDescent="0.25">
      <c r="C627" t="str">
        <f t="shared" si="18"/>
        <v/>
      </c>
      <c r="M627" t="str">
        <f t="shared" si="19"/>
        <v/>
      </c>
    </row>
    <row r="628" spans="3:13" x14ac:dyDescent="0.25">
      <c r="C628" t="str">
        <f t="shared" si="18"/>
        <v/>
      </c>
      <c r="M628" t="str">
        <f t="shared" si="19"/>
        <v/>
      </c>
    </row>
    <row r="629" spans="3:13" x14ac:dyDescent="0.25">
      <c r="C629" t="str">
        <f t="shared" si="18"/>
        <v/>
      </c>
      <c r="M629" t="str">
        <f t="shared" si="19"/>
        <v/>
      </c>
    </row>
    <row r="630" spans="3:13" x14ac:dyDescent="0.25">
      <c r="C630" t="str">
        <f t="shared" si="18"/>
        <v/>
      </c>
      <c r="M630" t="str">
        <f t="shared" si="19"/>
        <v/>
      </c>
    </row>
    <row r="631" spans="3:13" x14ac:dyDescent="0.25">
      <c r="C631" t="str">
        <f t="shared" si="18"/>
        <v/>
      </c>
      <c r="M631" t="str">
        <f t="shared" si="19"/>
        <v/>
      </c>
    </row>
    <row r="632" spans="3:13" x14ac:dyDescent="0.25">
      <c r="C632" t="str">
        <f t="shared" si="18"/>
        <v/>
      </c>
      <c r="M632" t="str">
        <f t="shared" si="19"/>
        <v/>
      </c>
    </row>
    <row r="633" spans="3:13" x14ac:dyDescent="0.25">
      <c r="C633" t="str">
        <f t="shared" si="18"/>
        <v/>
      </c>
      <c r="M633" t="str">
        <f t="shared" si="19"/>
        <v/>
      </c>
    </row>
    <row r="634" spans="3:13" x14ac:dyDescent="0.25">
      <c r="C634" t="str">
        <f t="shared" si="18"/>
        <v/>
      </c>
      <c r="M634" t="str">
        <f t="shared" si="19"/>
        <v/>
      </c>
    </row>
    <row r="635" spans="3:13" x14ac:dyDescent="0.25">
      <c r="C635" t="str">
        <f t="shared" si="18"/>
        <v/>
      </c>
      <c r="M635" t="str">
        <f t="shared" si="19"/>
        <v/>
      </c>
    </row>
    <row r="636" spans="3:13" x14ac:dyDescent="0.25">
      <c r="C636" t="str">
        <f t="shared" si="18"/>
        <v/>
      </c>
      <c r="M636" t="str">
        <f t="shared" si="19"/>
        <v/>
      </c>
    </row>
    <row r="637" spans="3:13" x14ac:dyDescent="0.25">
      <c r="C637" t="str">
        <f t="shared" si="18"/>
        <v/>
      </c>
      <c r="M637" t="str">
        <f t="shared" si="19"/>
        <v/>
      </c>
    </row>
    <row r="638" spans="3:13" x14ac:dyDescent="0.25">
      <c r="C638" t="str">
        <f t="shared" si="18"/>
        <v/>
      </c>
      <c r="M638" t="str">
        <f t="shared" si="19"/>
        <v/>
      </c>
    </row>
    <row r="639" spans="3:13" x14ac:dyDescent="0.25">
      <c r="C639" t="str">
        <f t="shared" si="18"/>
        <v/>
      </c>
      <c r="M639" t="str">
        <f t="shared" si="19"/>
        <v/>
      </c>
    </row>
    <row r="640" spans="3:13" x14ac:dyDescent="0.25">
      <c r="C640" t="str">
        <f t="shared" si="18"/>
        <v/>
      </c>
      <c r="M640" t="str">
        <f t="shared" si="19"/>
        <v/>
      </c>
    </row>
    <row r="641" spans="3:13" x14ac:dyDescent="0.25">
      <c r="C641" t="str">
        <f t="shared" si="18"/>
        <v/>
      </c>
      <c r="M641" t="str">
        <f t="shared" si="19"/>
        <v/>
      </c>
    </row>
    <row r="642" spans="3:13" x14ac:dyDescent="0.25">
      <c r="C642" t="str">
        <f t="shared" si="18"/>
        <v/>
      </c>
      <c r="M642" t="str">
        <f t="shared" si="19"/>
        <v/>
      </c>
    </row>
    <row r="643" spans="3:13" x14ac:dyDescent="0.25">
      <c r="C643" t="str">
        <f t="shared" ref="C643:C706" si="20">IF(E643="","",1)</f>
        <v/>
      </c>
      <c r="M643" t="str">
        <f t="shared" ref="M643:M706" si="21">IF(E643="","",VALUE(H643))</f>
        <v/>
      </c>
    </row>
    <row r="644" spans="3:13" x14ac:dyDescent="0.25">
      <c r="C644" t="str">
        <f t="shared" si="20"/>
        <v/>
      </c>
      <c r="M644" t="str">
        <f t="shared" si="21"/>
        <v/>
      </c>
    </row>
    <row r="645" spans="3:13" x14ac:dyDescent="0.25">
      <c r="C645" t="str">
        <f t="shared" si="20"/>
        <v/>
      </c>
      <c r="M645" t="str">
        <f t="shared" si="21"/>
        <v/>
      </c>
    </row>
    <row r="646" spans="3:13" x14ac:dyDescent="0.25">
      <c r="C646" t="str">
        <f t="shared" si="20"/>
        <v/>
      </c>
      <c r="M646" t="str">
        <f t="shared" si="21"/>
        <v/>
      </c>
    </row>
    <row r="647" spans="3:13" x14ac:dyDescent="0.25">
      <c r="C647" t="str">
        <f t="shared" si="20"/>
        <v/>
      </c>
      <c r="M647" t="str">
        <f t="shared" si="21"/>
        <v/>
      </c>
    </row>
    <row r="648" spans="3:13" x14ac:dyDescent="0.25">
      <c r="C648" t="str">
        <f t="shared" si="20"/>
        <v/>
      </c>
      <c r="M648" t="str">
        <f t="shared" si="21"/>
        <v/>
      </c>
    </row>
    <row r="649" spans="3:13" x14ac:dyDescent="0.25">
      <c r="C649" t="str">
        <f t="shared" si="20"/>
        <v/>
      </c>
      <c r="M649" t="str">
        <f t="shared" si="21"/>
        <v/>
      </c>
    </row>
    <row r="650" spans="3:13" x14ac:dyDescent="0.25">
      <c r="C650" t="str">
        <f t="shared" si="20"/>
        <v/>
      </c>
      <c r="M650" t="str">
        <f t="shared" si="21"/>
        <v/>
      </c>
    </row>
    <row r="651" spans="3:13" x14ac:dyDescent="0.25">
      <c r="C651" t="str">
        <f t="shared" si="20"/>
        <v/>
      </c>
      <c r="M651" t="str">
        <f t="shared" si="21"/>
        <v/>
      </c>
    </row>
    <row r="652" spans="3:13" x14ac:dyDescent="0.25">
      <c r="C652" t="str">
        <f t="shared" si="20"/>
        <v/>
      </c>
      <c r="M652" t="str">
        <f t="shared" si="21"/>
        <v/>
      </c>
    </row>
    <row r="653" spans="3:13" x14ac:dyDescent="0.25">
      <c r="C653" t="str">
        <f t="shared" si="20"/>
        <v/>
      </c>
      <c r="M653" t="str">
        <f t="shared" si="21"/>
        <v/>
      </c>
    </row>
    <row r="654" spans="3:13" x14ac:dyDescent="0.25">
      <c r="C654" t="str">
        <f t="shared" si="20"/>
        <v/>
      </c>
      <c r="M654" t="str">
        <f t="shared" si="21"/>
        <v/>
      </c>
    </row>
    <row r="655" spans="3:13" x14ac:dyDescent="0.25">
      <c r="C655" t="str">
        <f t="shared" si="20"/>
        <v/>
      </c>
      <c r="M655" t="str">
        <f t="shared" si="21"/>
        <v/>
      </c>
    </row>
    <row r="656" spans="3:13" x14ac:dyDescent="0.25">
      <c r="C656" t="str">
        <f t="shared" si="20"/>
        <v/>
      </c>
      <c r="M656" t="str">
        <f t="shared" si="21"/>
        <v/>
      </c>
    </row>
    <row r="657" spans="3:13" x14ac:dyDescent="0.25">
      <c r="C657" t="str">
        <f t="shared" si="20"/>
        <v/>
      </c>
      <c r="M657" t="str">
        <f t="shared" si="21"/>
        <v/>
      </c>
    </row>
    <row r="658" spans="3:13" x14ac:dyDescent="0.25">
      <c r="C658" t="str">
        <f t="shared" si="20"/>
        <v/>
      </c>
      <c r="M658" t="str">
        <f t="shared" si="21"/>
        <v/>
      </c>
    </row>
    <row r="659" spans="3:13" x14ac:dyDescent="0.25">
      <c r="C659" t="str">
        <f t="shared" si="20"/>
        <v/>
      </c>
      <c r="M659" t="str">
        <f t="shared" si="21"/>
        <v/>
      </c>
    </row>
    <row r="660" spans="3:13" x14ac:dyDescent="0.25">
      <c r="C660" t="str">
        <f t="shared" si="20"/>
        <v/>
      </c>
      <c r="M660" t="str">
        <f t="shared" si="21"/>
        <v/>
      </c>
    </row>
    <row r="661" spans="3:13" x14ac:dyDescent="0.25">
      <c r="C661" t="str">
        <f t="shared" si="20"/>
        <v/>
      </c>
      <c r="M661" t="str">
        <f t="shared" si="21"/>
        <v/>
      </c>
    </row>
    <row r="662" spans="3:13" x14ac:dyDescent="0.25">
      <c r="C662" t="str">
        <f t="shared" si="20"/>
        <v/>
      </c>
      <c r="M662" t="str">
        <f t="shared" si="21"/>
        <v/>
      </c>
    </row>
    <row r="663" spans="3:13" x14ac:dyDescent="0.25">
      <c r="C663" t="str">
        <f t="shared" si="20"/>
        <v/>
      </c>
      <c r="M663" t="str">
        <f t="shared" si="21"/>
        <v/>
      </c>
    </row>
    <row r="664" spans="3:13" x14ac:dyDescent="0.25">
      <c r="C664" t="str">
        <f t="shared" si="20"/>
        <v/>
      </c>
      <c r="M664" t="str">
        <f t="shared" si="21"/>
        <v/>
      </c>
    </row>
    <row r="665" spans="3:13" x14ac:dyDescent="0.25">
      <c r="C665" t="str">
        <f t="shared" si="20"/>
        <v/>
      </c>
      <c r="M665" t="str">
        <f t="shared" si="21"/>
        <v/>
      </c>
    </row>
    <row r="666" spans="3:13" x14ac:dyDescent="0.25">
      <c r="C666" t="str">
        <f t="shared" si="20"/>
        <v/>
      </c>
      <c r="M666" t="str">
        <f t="shared" si="21"/>
        <v/>
      </c>
    </row>
    <row r="667" spans="3:13" x14ac:dyDescent="0.25">
      <c r="C667" t="str">
        <f t="shared" si="20"/>
        <v/>
      </c>
      <c r="M667" t="str">
        <f t="shared" si="21"/>
        <v/>
      </c>
    </row>
    <row r="668" spans="3:13" x14ac:dyDescent="0.25">
      <c r="C668" t="str">
        <f t="shared" si="20"/>
        <v/>
      </c>
      <c r="M668" t="str">
        <f t="shared" si="21"/>
        <v/>
      </c>
    </row>
    <row r="669" spans="3:13" x14ac:dyDescent="0.25">
      <c r="C669" t="str">
        <f t="shared" si="20"/>
        <v/>
      </c>
      <c r="M669" t="str">
        <f t="shared" si="21"/>
        <v/>
      </c>
    </row>
    <row r="670" spans="3:13" x14ac:dyDescent="0.25">
      <c r="C670" t="str">
        <f t="shared" si="20"/>
        <v/>
      </c>
      <c r="M670" t="str">
        <f t="shared" si="21"/>
        <v/>
      </c>
    </row>
    <row r="671" spans="3:13" x14ac:dyDescent="0.25">
      <c r="C671" t="str">
        <f t="shared" si="20"/>
        <v/>
      </c>
      <c r="M671" t="str">
        <f t="shared" si="21"/>
        <v/>
      </c>
    </row>
    <row r="672" spans="3:13" x14ac:dyDescent="0.25">
      <c r="C672" t="str">
        <f t="shared" si="20"/>
        <v/>
      </c>
      <c r="M672" t="str">
        <f t="shared" si="21"/>
        <v/>
      </c>
    </row>
    <row r="673" spans="3:13" x14ac:dyDescent="0.25">
      <c r="C673" t="str">
        <f t="shared" si="20"/>
        <v/>
      </c>
      <c r="M673" t="str">
        <f t="shared" si="21"/>
        <v/>
      </c>
    </row>
    <row r="674" spans="3:13" x14ac:dyDescent="0.25">
      <c r="C674" t="str">
        <f t="shared" si="20"/>
        <v/>
      </c>
      <c r="M674" t="str">
        <f t="shared" si="21"/>
        <v/>
      </c>
    </row>
    <row r="675" spans="3:13" x14ac:dyDescent="0.25">
      <c r="C675" t="str">
        <f t="shared" si="20"/>
        <v/>
      </c>
      <c r="M675" t="str">
        <f t="shared" si="21"/>
        <v/>
      </c>
    </row>
    <row r="676" spans="3:13" x14ac:dyDescent="0.25">
      <c r="C676" t="str">
        <f t="shared" si="20"/>
        <v/>
      </c>
      <c r="M676" t="str">
        <f t="shared" si="21"/>
        <v/>
      </c>
    </row>
    <row r="677" spans="3:13" x14ac:dyDescent="0.25">
      <c r="C677" t="str">
        <f t="shared" si="20"/>
        <v/>
      </c>
      <c r="M677" t="str">
        <f t="shared" si="21"/>
        <v/>
      </c>
    </row>
    <row r="678" spans="3:13" x14ac:dyDescent="0.25">
      <c r="C678" t="str">
        <f t="shared" si="20"/>
        <v/>
      </c>
      <c r="M678" t="str">
        <f t="shared" si="21"/>
        <v/>
      </c>
    </row>
    <row r="679" spans="3:13" x14ac:dyDescent="0.25">
      <c r="C679" t="str">
        <f t="shared" si="20"/>
        <v/>
      </c>
      <c r="M679" t="str">
        <f t="shared" si="21"/>
        <v/>
      </c>
    </row>
    <row r="680" spans="3:13" x14ac:dyDescent="0.25">
      <c r="C680" t="str">
        <f t="shared" si="20"/>
        <v/>
      </c>
      <c r="M680" t="str">
        <f t="shared" si="21"/>
        <v/>
      </c>
    </row>
    <row r="681" spans="3:13" x14ac:dyDescent="0.25">
      <c r="C681" t="str">
        <f t="shared" si="20"/>
        <v/>
      </c>
      <c r="M681" t="str">
        <f t="shared" si="21"/>
        <v/>
      </c>
    </row>
    <row r="682" spans="3:13" x14ac:dyDescent="0.25">
      <c r="C682" t="str">
        <f t="shared" si="20"/>
        <v/>
      </c>
      <c r="M682" t="str">
        <f t="shared" si="21"/>
        <v/>
      </c>
    </row>
    <row r="683" spans="3:13" x14ac:dyDescent="0.25">
      <c r="C683" t="str">
        <f t="shared" si="20"/>
        <v/>
      </c>
      <c r="M683" t="str">
        <f t="shared" si="21"/>
        <v/>
      </c>
    </row>
    <row r="684" spans="3:13" x14ac:dyDescent="0.25">
      <c r="C684" t="str">
        <f t="shared" si="20"/>
        <v/>
      </c>
      <c r="M684" t="str">
        <f t="shared" si="21"/>
        <v/>
      </c>
    </row>
    <row r="685" spans="3:13" x14ac:dyDescent="0.25">
      <c r="C685" t="str">
        <f t="shared" si="20"/>
        <v/>
      </c>
      <c r="M685" t="str">
        <f t="shared" si="21"/>
        <v/>
      </c>
    </row>
    <row r="686" spans="3:13" x14ac:dyDescent="0.25">
      <c r="C686" t="str">
        <f t="shared" si="20"/>
        <v/>
      </c>
      <c r="M686" t="str">
        <f t="shared" si="21"/>
        <v/>
      </c>
    </row>
    <row r="687" spans="3:13" x14ac:dyDescent="0.25">
      <c r="C687" t="str">
        <f t="shared" si="20"/>
        <v/>
      </c>
      <c r="M687" t="str">
        <f t="shared" si="21"/>
        <v/>
      </c>
    </row>
    <row r="688" spans="3:13" x14ac:dyDescent="0.25">
      <c r="C688" t="str">
        <f t="shared" si="20"/>
        <v/>
      </c>
      <c r="M688" t="str">
        <f t="shared" si="21"/>
        <v/>
      </c>
    </row>
    <row r="689" spans="3:13" x14ac:dyDescent="0.25">
      <c r="C689" t="str">
        <f t="shared" si="20"/>
        <v/>
      </c>
      <c r="M689" t="str">
        <f t="shared" si="21"/>
        <v/>
      </c>
    </row>
    <row r="690" spans="3:13" x14ac:dyDescent="0.25">
      <c r="C690" t="str">
        <f t="shared" si="20"/>
        <v/>
      </c>
      <c r="M690" t="str">
        <f t="shared" si="21"/>
        <v/>
      </c>
    </row>
    <row r="691" spans="3:13" x14ac:dyDescent="0.25">
      <c r="C691" t="str">
        <f t="shared" si="20"/>
        <v/>
      </c>
      <c r="M691" t="str">
        <f t="shared" si="21"/>
        <v/>
      </c>
    </row>
    <row r="692" spans="3:13" x14ac:dyDescent="0.25">
      <c r="C692" t="str">
        <f t="shared" si="20"/>
        <v/>
      </c>
      <c r="M692" t="str">
        <f t="shared" si="21"/>
        <v/>
      </c>
    </row>
    <row r="693" spans="3:13" x14ac:dyDescent="0.25">
      <c r="C693" t="str">
        <f t="shared" si="20"/>
        <v/>
      </c>
      <c r="M693" t="str">
        <f t="shared" si="21"/>
        <v/>
      </c>
    </row>
    <row r="694" spans="3:13" x14ac:dyDescent="0.25">
      <c r="C694" t="str">
        <f t="shared" si="20"/>
        <v/>
      </c>
      <c r="M694" t="str">
        <f t="shared" si="21"/>
        <v/>
      </c>
    </row>
    <row r="695" spans="3:13" x14ac:dyDescent="0.25">
      <c r="C695" t="str">
        <f t="shared" si="20"/>
        <v/>
      </c>
      <c r="M695" t="str">
        <f t="shared" si="21"/>
        <v/>
      </c>
    </row>
    <row r="696" spans="3:13" x14ac:dyDescent="0.25">
      <c r="C696" t="str">
        <f t="shared" si="20"/>
        <v/>
      </c>
      <c r="M696" t="str">
        <f t="shared" si="21"/>
        <v/>
      </c>
    </row>
    <row r="697" spans="3:13" x14ac:dyDescent="0.25">
      <c r="C697" t="str">
        <f t="shared" si="20"/>
        <v/>
      </c>
      <c r="M697" t="str">
        <f t="shared" si="21"/>
        <v/>
      </c>
    </row>
    <row r="698" spans="3:13" x14ac:dyDescent="0.25">
      <c r="C698" t="str">
        <f t="shared" si="20"/>
        <v/>
      </c>
      <c r="M698" t="str">
        <f t="shared" si="21"/>
        <v/>
      </c>
    </row>
    <row r="699" spans="3:13" x14ac:dyDescent="0.25">
      <c r="C699" t="str">
        <f t="shared" si="20"/>
        <v/>
      </c>
      <c r="M699" t="str">
        <f t="shared" si="21"/>
        <v/>
      </c>
    </row>
    <row r="700" spans="3:13" x14ac:dyDescent="0.25">
      <c r="C700" t="str">
        <f t="shared" si="20"/>
        <v/>
      </c>
      <c r="M700" t="str">
        <f t="shared" si="21"/>
        <v/>
      </c>
    </row>
    <row r="701" spans="3:13" x14ac:dyDescent="0.25">
      <c r="C701" t="str">
        <f t="shared" si="20"/>
        <v/>
      </c>
      <c r="M701" t="str">
        <f t="shared" si="21"/>
        <v/>
      </c>
    </row>
    <row r="702" spans="3:13" x14ac:dyDescent="0.25">
      <c r="C702" t="str">
        <f t="shared" si="20"/>
        <v/>
      </c>
      <c r="M702" t="str">
        <f t="shared" si="21"/>
        <v/>
      </c>
    </row>
    <row r="703" spans="3:13" x14ac:dyDescent="0.25">
      <c r="C703" t="str">
        <f t="shared" si="20"/>
        <v/>
      </c>
      <c r="M703" t="str">
        <f t="shared" si="21"/>
        <v/>
      </c>
    </row>
    <row r="704" spans="3:13" x14ac:dyDescent="0.25">
      <c r="C704" t="str">
        <f t="shared" si="20"/>
        <v/>
      </c>
      <c r="M704" t="str">
        <f t="shared" si="21"/>
        <v/>
      </c>
    </row>
    <row r="705" spans="3:13" x14ac:dyDescent="0.25">
      <c r="C705" t="str">
        <f t="shared" si="20"/>
        <v/>
      </c>
      <c r="M705" t="str">
        <f t="shared" si="21"/>
        <v/>
      </c>
    </row>
    <row r="706" spans="3:13" x14ac:dyDescent="0.25">
      <c r="C706" t="str">
        <f t="shared" si="20"/>
        <v/>
      </c>
      <c r="M706" t="str">
        <f t="shared" si="21"/>
        <v/>
      </c>
    </row>
    <row r="707" spans="3:13" x14ac:dyDescent="0.25">
      <c r="C707" t="str">
        <f t="shared" ref="C707:C770" si="22">IF(E707="","",1)</f>
        <v/>
      </c>
      <c r="M707" t="str">
        <f t="shared" ref="M707:M770" si="23">IF(E707="","",VALUE(H707))</f>
        <v/>
      </c>
    </row>
    <row r="708" spans="3:13" x14ac:dyDescent="0.25">
      <c r="C708" t="str">
        <f t="shared" si="22"/>
        <v/>
      </c>
      <c r="M708" t="str">
        <f t="shared" si="23"/>
        <v/>
      </c>
    </row>
    <row r="709" spans="3:13" x14ac:dyDescent="0.25">
      <c r="C709" t="str">
        <f t="shared" si="22"/>
        <v/>
      </c>
      <c r="M709" t="str">
        <f t="shared" si="23"/>
        <v/>
      </c>
    </row>
    <row r="710" spans="3:13" x14ac:dyDescent="0.25">
      <c r="C710" t="str">
        <f t="shared" si="22"/>
        <v/>
      </c>
      <c r="M710" t="str">
        <f t="shared" si="23"/>
        <v/>
      </c>
    </row>
    <row r="711" spans="3:13" x14ac:dyDescent="0.25">
      <c r="C711" t="str">
        <f t="shared" si="22"/>
        <v/>
      </c>
      <c r="M711" t="str">
        <f t="shared" si="23"/>
        <v/>
      </c>
    </row>
    <row r="712" spans="3:13" x14ac:dyDescent="0.25">
      <c r="C712" t="str">
        <f t="shared" si="22"/>
        <v/>
      </c>
      <c r="M712" t="str">
        <f t="shared" si="23"/>
        <v/>
      </c>
    </row>
    <row r="713" spans="3:13" x14ac:dyDescent="0.25">
      <c r="C713" t="str">
        <f t="shared" si="22"/>
        <v/>
      </c>
      <c r="M713" t="str">
        <f t="shared" si="23"/>
        <v/>
      </c>
    </row>
    <row r="714" spans="3:13" x14ac:dyDescent="0.25">
      <c r="C714" t="str">
        <f t="shared" si="22"/>
        <v/>
      </c>
      <c r="M714" t="str">
        <f t="shared" si="23"/>
        <v/>
      </c>
    </row>
    <row r="715" spans="3:13" x14ac:dyDescent="0.25">
      <c r="C715" t="str">
        <f t="shared" si="22"/>
        <v/>
      </c>
      <c r="M715" t="str">
        <f t="shared" si="23"/>
        <v/>
      </c>
    </row>
    <row r="716" spans="3:13" x14ac:dyDescent="0.25">
      <c r="C716" t="str">
        <f t="shared" si="22"/>
        <v/>
      </c>
      <c r="M716" t="str">
        <f t="shared" si="23"/>
        <v/>
      </c>
    </row>
    <row r="717" spans="3:13" x14ac:dyDescent="0.25">
      <c r="C717" t="str">
        <f t="shared" si="22"/>
        <v/>
      </c>
      <c r="M717" t="str">
        <f t="shared" si="23"/>
        <v/>
      </c>
    </row>
    <row r="718" spans="3:13" x14ac:dyDescent="0.25">
      <c r="C718" t="str">
        <f t="shared" si="22"/>
        <v/>
      </c>
      <c r="M718" t="str">
        <f t="shared" si="23"/>
        <v/>
      </c>
    </row>
    <row r="719" spans="3:13" x14ac:dyDescent="0.25">
      <c r="C719" t="str">
        <f t="shared" si="22"/>
        <v/>
      </c>
      <c r="M719" t="str">
        <f t="shared" si="23"/>
        <v/>
      </c>
    </row>
    <row r="720" spans="3:13" x14ac:dyDescent="0.25">
      <c r="C720" t="str">
        <f t="shared" si="22"/>
        <v/>
      </c>
      <c r="M720" t="str">
        <f t="shared" si="23"/>
        <v/>
      </c>
    </row>
    <row r="721" spans="3:13" x14ac:dyDescent="0.25">
      <c r="C721" t="str">
        <f t="shared" si="22"/>
        <v/>
      </c>
      <c r="M721" t="str">
        <f t="shared" si="23"/>
        <v/>
      </c>
    </row>
    <row r="722" spans="3:13" x14ac:dyDescent="0.25">
      <c r="C722" t="str">
        <f t="shared" si="22"/>
        <v/>
      </c>
      <c r="M722" t="str">
        <f t="shared" si="23"/>
        <v/>
      </c>
    </row>
    <row r="723" spans="3:13" x14ac:dyDescent="0.25">
      <c r="C723" t="str">
        <f t="shared" si="22"/>
        <v/>
      </c>
      <c r="M723" t="str">
        <f t="shared" si="23"/>
        <v/>
      </c>
    </row>
    <row r="724" spans="3:13" x14ac:dyDescent="0.25">
      <c r="C724" t="str">
        <f t="shared" si="22"/>
        <v/>
      </c>
      <c r="M724" t="str">
        <f t="shared" si="23"/>
        <v/>
      </c>
    </row>
    <row r="725" spans="3:13" x14ac:dyDescent="0.25">
      <c r="C725" t="str">
        <f t="shared" si="22"/>
        <v/>
      </c>
      <c r="M725" t="str">
        <f t="shared" si="23"/>
        <v/>
      </c>
    </row>
    <row r="726" spans="3:13" x14ac:dyDescent="0.25">
      <c r="C726" t="str">
        <f t="shared" si="22"/>
        <v/>
      </c>
      <c r="M726" t="str">
        <f t="shared" si="23"/>
        <v/>
      </c>
    </row>
    <row r="727" spans="3:13" x14ac:dyDescent="0.25">
      <c r="C727" t="str">
        <f t="shared" si="22"/>
        <v/>
      </c>
      <c r="M727" t="str">
        <f t="shared" si="23"/>
        <v/>
      </c>
    </row>
    <row r="728" spans="3:13" x14ac:dyDescent="0.25">
      <c r="C728" t="str">
        <f t="shared" si="22"/>
        <v/>
      </c>
      <c r="M728" t="str">
        <f t="shared" si="23"/>
        <v/>
      </c>
    </row>
    <row r="729" spans="3:13" x14ac:dyDescent="0.25">
      <c r="C729" t="str">
        <f t="shared" si="22"/>
        <v/>
      </c>
      <c r="M729" t="str">
        <f t="shared" si="23"/>
        <v/>
      </c>
    </row>
    <row r="730" spans="3:13" x14ac:dyDescent="0.25">
      <c r="C730" t="str">
        <f t="shared" si="22"/>
        <v/>
      </c>
      <c r="M730" t="str">
        <f t="shared" si="23"/>
        <v/>
      </c>
    </row>
    <row r="731" spans="3:13" x14ac:dyDescent="0.25">
      <c r="C731" t="str">
        <f t="shared" si="22"/>
        <v/>
      </c>
      <c r="M731" t="str">
        <f t="shared" si="23"/>
        <v/>
      </c>
    </row>
    <row r="732" spans="3:13" x14ac:dyDescent="0.25">
      <c r="C732" t="str">
        <f t="shared" si="22"/>
        <v/>
      </c>
      <c r="M732" t="str">
        <f t="shared" si="23"/>
        <v/>
      </c>
    </row>
    <row r="733" spans="3:13" x14ac:dyDescent="0.25">
      <c r="C733" t="str">
        <f t="shared" si="22"/>
        <v/>
      </c>
      <c r="M733" t="str">
        <f t="shared" si="23"/>
        <v/>
      </c>
    </row>
    <row r="734" spans="3:13" x14ac:dyDescent="0.25">
      <c r="C734" t="str">
        <f t="shared" si="22"/>
        <v/>
      </c>
      <c r="M734" t="str">
        <f t="shared" si="23"/>
        <v/>
      </c>
    </row>
    <row r="735" spans="3:13" x14ac:dyDescent="0.25">
      <c r="C735" t="str">
        <f t="shared" si="22"/>
        <v/>
      </c>
      <c r="M735" t="str">
        <f t="shared" si="23"/>
        <v/>
      </c>
    </row>
    <row r="736" spans="3:13" x14ac:dyDescent="0.25">
      <c r="C736" t="str">
        <f t="shared" si="22"/>
        <v/>
      </c>
      <c r="M736" t="str">
        <f t="shared" si="23"/>
        <v/>
      </c>
    </row>
    <row r="737" spans="3:13" x14ac:dyDescent="0.25">
      <c r="C737" t="str">
        <f t="shared" si="22"/>
        <v/>
      </c>
      <c r="M737" t="str">
        <f t="shared" si="23"/>
        <v/>
      </c>
    </row>
    <row r="738" spans="3:13" x14ac:dyDescent="0.25">
      <c r="C738" t="str">
        <f t="shared" si="22"/>
        <v/>
      </c>
      <c r="M738" t="str">
        <f t="shared" si="23"/>
        <v/>
      </c>
    </row>
    <row r="739" spans="3:13" x14ac:dyDescent="0.25">
      <c r="C739" t="str">
        <f t="shared" si="22"/>
        <v/>
      </c>
      <c r="M739" t="str">
        <f t="shared" si="23"/>
        <v/>
      </c>
    </row>
    <row r="740" spans="3:13" x14ac:dyDescent="0.25">
      <c r="C740" t="str">
        <f t="shared" si="22"/>
        <v/>
      </c>
      <c r="M740" t="str">
        <f t="shared" si="23"/>
        <v/>
      </c>
    </row>
    <row r="741" spans="3:13" x14ac:dyDescent="0.25">
      <c r="C741" t="str">
        <f t="shared" si="22"/>
        <v/>
      </c>
      <c r="M741" t="str">
        <f t="shared" si="23"/>
        <v/>
      </c>
    </row>
    <row r="742" spans="3:13" x14ac:dyDescent="0.25">
      <c r="C742" t="str">
        <f t="shared" si="22"/>
        <v/>
      </c>
      <c r="M742" t="str">
        <f t="shared" si="23"/>
        <v/>
      </c>
    </row>
    <row r="743" spans="3:13" x14ac:dyDescent="0.25">
      <c r="C743" t="str">
        <f t="shared" si="22"/>
        <v/>
      </c>
      <c r="M743" t="str">
        <f t="shared" si="23"/>
        <v/>
      </c>
    </row>
    <row r="744" spans="3:13" x14ac:dyDescent="0.25">
      <c r="C744" t="str">
        <f t="shared" si="22"/>
        <v/>
      </c>
      <c r="M744" t="str">
        <f t="shared" si="23"/>
        <v/>
      </c>
    </row>
    <row r="745" spans="3:13" x14ac:dyDescent="0.25">
      <c r="C745" t="str">
        <f t="shared" si="22"/>
        <v/>
      </c>
      <c r="M745" t="str">
        <f t="shared" si="23"/>
        <v/>
      </c>
    </row>
    <row r="746" spans="3:13" x14ac:dyDescent="0.25">
      <c r="C746" t="str">
        <f t="shared" si="22"/>
        <v/>
      </c>
      <c r="M746" t="str">
        <f t="shared" si="23"/>
        <v/>
      </c>
    </row>
    <row r="747" spans="3:13" x14ac:dyDescent="0.25">
      <c r="C747" t="str">
        <f t="shared" si="22"/>
        <v/>
      </c>
      <c r="M747" t="str">
        <f t="shared" si="23"/>
        <v/>
      </c>
    </row>
    <row r="748" spans="3:13" x14ac:dyDescent="0.25">
      <c r="C748" t="str">
        <f t="shared" si="22"/>
        <v/>
      </c>
      <c r="M748" t="str">
        <f t="shared" si="23"/>
        <v/>
      </c>
    </row>
    <row r="749" spans="3:13" x14ac:dyDescent="0.25">
      <c r="C749" t="str">
        <f t="shared" si="22"/>
        <v/>
      </c>
      <c r="M749" t="str">
        <f t="shared" si="23"/>
        <v/>
      </c>
    </row>
    <row r="750" spans="3:13" x14ac:dyDescent="0.25">
      <c r="C750" t="str">
        <f t="shared" si="22"/>
        <v/>
      </c>
      <c r="M750" t="str">
        <f t="shared" si="23"/>
        <v/>
      </c>
    </row>
    <row r="751" spans="3:13" x14ac:dyDescent="0.25">
      <c r="C751" t="str">
        <f t="shared" si="22"/>
        <v/>
      </c>
      <c r="M751" t="str">
        <f t="shared" si="23"/>
        <v/>
      </c>
    </row>
    <row r="752" spans="3:13" x14ac:dyDescent="0.25">
      <c r="C752" t="str">
        <f t="shared" si="22"/>
        <v/>
      </c>
      <c r="M752" t="str">
        <f t="shared" si="23"/>
        <v/>
      </c>
    </row>
    <row r="753" spans="3:13" x14ac:dyDescent="0.25">
      <c r="C753" t="str">
        <f t="shared" si="22"/>
        <v/>
      </c>
      <c r="M753" t="str">
        <f t="shared" si="23"/>
        <v/>
      </c>
    </row>
    <row r="754" spans="3:13" x14ac:dyDescent="0.25">
      <c r="C754" t="str">
        <f t="shared" si="22"/>
        <v/>
      </c>
      <c r="M754" t="str">
        <f t="shared" si="23"/>
        <v/>
      </c>
    </row>
    <row r="755" spans="3:13" x14ac:dyDescent="0.25">
      <c r="C755" t="str">
        <f t="shared" si="22"/>
        <v/>
      </c>
      <c r="M755" t="str">
        <f t="shared" si="23"/>
        <v/>
      </c>
    </row>
    <row r="756" spans="3:13" x14ac:dyDescent="0.25">
      <c r="C756" t="str">
        <f t="shared" si="22"/>
        <v/>
      </c>
      <c r="M756" t="str">
        <f t="shared" si="23"/>
        <v/>
      </c>
    </row>
    <row r="757" spans="3:13" x14ac:dyDescent="0.25">
      <c r="C757" t="str">
        <f t="shared" si="22"/>
        <v/>
      </c>
      <c r="M757" t="str">
        <f t="shared" si="23"/>
        <v/>
      </c>
    </row>
    <row r="758" spans="3:13" x14ac:dyDescent="0.25">
      <c r="C758" t="str">
        <f t="shared" si="22"/>
        <v/>
      </c>
      <c r="M758" t="str">
        <f t="shared" si="23"/>
        <v/>
      </c>
    </row>
    <row r="759" spans="3:13" x14ac:dyDescent="0.25">
      <c r="C759" t="str">
        <f t="shared" si="22"/>
        <v/>
      </c>
      <c r="M759" t="str">
        <f t="shared" si="23"/>
        <v/>
      </c>
    </row>
    <row r="760" spans="3:13" x14ac:dyDescent="0.25">
      <c r="C760" t="str">
        <f t="shared" si="22"/>
        <v/>
      </c>
      <c r="M760" t="str">
        <f t="shared" si="23"/>
        <v/>
      </c>
    </row>
    <row r="761" spans="3:13" x14ac:dyDescent="0.25">
      <c r="C761" t="str">
        <f t="shared" si="22"/>
        <v/>
      </c>
      <c r="M761" t="str">
        <f t="shared" si="23"/>
        <v/>
      </c>
    </row>
    <row r="762" spans="3:13" x14ac:dyDescent="0.25">
      <c r="C762" t="str">
        <f t="shared" si="22"/>
        <v/>
      </c>
      <c r="M762" t="str">
        <f t="shared" si="23"/>
        <v/>
      </c>
    </row>
    <row r="763" spans="3:13" x14ac:dyDescent="0.25">
      <c r="C763" t="str">
        <f t="shared" si="22"/>
        <v/>
      </c>
      <c r="M763" t="str">
        <f t="shared" si="23"/>
        <v/>
      </c>
    </row>
    <row r="764" spans="3:13" x14ac:dyDescent="0.25">
      <c r="C764" t="str">
        <f t="shared" si="22"/>
        <v/>
      </c>
      <c r="M764" t="str">
        <f t="shared" si="23"/>
        <v/>
      </c>
    </row>
    <row r="765" spans="3:13" x14ac:dyDescent="0.25">
      <c r="C765" t="str">
        <f t="shared" si="22"/>
        <v/>
      </c>
      <c r="M765" t="str">
        <f t="shared" si="23"/>
        <v/>
      </c>
    </row>
    <row r="766" spans="3:13" x14ac:dyDescent="0.25">
      <c r="C766" t="str">
        <f t="shared" si="22"/>
        <v/>
      </c>
      <c r="M766" t="str">
        <f t="shared" si="23"/>
        <v/>
      </c>
    </row>
    <row r="767" spans="3:13" x14ac:dyDescent="0.25">
      <c r="C767" t="str">
        <f t="shared" si="22"/>
        <v/>
      </c>
      <c r="M767" t="str">
        <f t="shared" si="23"/>
        <v/>
      </c>
    </row>
    <row r="768" spans="3:13" x14ac:dyDescent="0.25">
      <c r="C768" t="str">
        <f t="shared" si="22"/>
        <v/>
      </c>
      <c r="M768" t="str">
        <f t="shared" si="23"/>
        <v/>
      </c>
    </row>
    <row r="769" spans="3:13" x14ac:dyDescent="0.25">
      <c r="C769" t="str">
        <f t="shared" si="22"/>
        <v/>
      </c>
      <c r="M769" t="str">
        <f t="shared" si="23"/>
        <v/>
      </c>
    </row>
    <row r="770" spans="3:13" x14ac:dyDescent="0.25">
      <c r="C770" t="str">
        <f t="shared" si="22"/>
        <v/>
      </c>
      <c r="M770" t="str">
        <f t="shared" si="23"/>
        <v/>
      </c>
    </row>
    <row r="771" spans="3:13" x14ac:dyDescent="0.25">
      <c r="C771" t="str">
        <f t="shared" ref="C771:C818" si="24">IF(E771="","",1)</f>
        <v/>
      </c>
      <c r="M771" t="str">
        <f t="shared" ref="M771" si="25">IF(E771="","",VALUE(H771))</f>
        <v/>
      </c>
    </row>
    <row r="772" spans="3:13" x14ac:dyDescent="0.25">
      <c r="C772" t="str">
        <f t="shared" si="24"/>
        <v/>
      </c>
    </row>
    <row r="773" spans="3:13" x14ac:dyDescent="0.25">
      <c r="C773" t="str">
        <f t="shared" si="24"/>
        <v/>
      </c>
    </row>
    <row r="774" spans="3:13" x14ac:dyDescent="0.25">
      <c r="C774" t="str">
        <f t="shared" si="24"/>
        <v/>
      </c>
    </row>
    <row r="775" spans="3:13" x14ac:dyDescent="0.25">
      <c r="C775" t="str">
        <f t="shared" si="24"/>
        <v/>
      </c>
    </row>
    <row r="776" spans="3:13" x14ac:dyDescent="0.25">
      <c r="C776" t="str">
        <f t="shared" si="24"/>
        <v/>
      </c>
    </row>
    <row r="777" spans="3:13" x14ac:dyDescent="0.25">
      <c r="C777" t="str">
        <f t="shared" si="24"/>
        <v/>
      </c>
    </row>
    <row r="778" spans="3:13" x14ac:dyDescent="0.25">
      <c r="C778" t="str">
        <f t="shared" si="24"/>
        <v/>
      </c>
    </row>
    <row r="779" spans="3:13" x14ac:dyDescent="0.25">
      <c r="C779" t="str">
        <f t="shared" si="24"/>
        <v/>
      </c>
    </row>
    <row r="780" spans="3:13" x14ac:dyDescent="0.25">
      <c r="C780" t="str">
        <f t="shared" si="24"/>
        <v/>
      </c>
    </row>
    <row r="781" spans="3:13" x14ac:dyDescent="0.25">
      <c r="C781" t="str">
        <f t="shared" si="24"/>
        <v/>
      </c>
    </row>
    <row r="782" spans="3:13" x14ac:dyDescent="0.25">
      <c r="C782" t="str">
        <f t="shared" si="24"/>
        <v/>
      </c>
    </row>
    <row r="783" spans="3:13" x14ac:dyDescent="0.25">
      <c r="C783" t="str">
        <f t="shared" si="24"/>
        <v/>
      </c>
    </row>
    <row r="784" spans="3:13" x14ac:dyDescent="0.25">
      <c r="C784" t="str">
        <f t="shared" si="24"/>
        <v/>
      </c>
    </row>
    <row r="785" spans="3:3" x14ac:dyDescent="0.25">
      <c r="C785" t="str">
        <f t="shared" si="24"/>
        <v/>
      </c>
    </row>
    <row r="786" spans="3:3" x14ac:dyDescent="0.25">
      <c r="C786" t="str">
        <f t="shared" si="24"/>
        <v/>
      </c>
    </row>
    <row r="787" spans="3:3" x14ac:dyDescent="0.25">
      <c r="C787" t="str">
        <f t="shared" si="24"/>
        <v/>
      </c>
    </row>
    <row r="788" spans="3:3" x14ac:dyDescent="0.25">
      <c r="C788" t="str">
        <f t="shared" si="24"/>
        <v/>
      </c>
    </row>
    <row r="789" spans="3:3" x14ac:dyDescent="0.25">
      <c r="C789" t="str">
        <f t="shared" si="24"/>
        <v/>
      </c>
    </row>
    <row r="790" spans="3:3" x14ac:dyDescent="0.25">
      <c r="C790" t="str">
        <f t="shared" si="24"/>
        <v/>
      </c>
    </row>
    <row r="791" spans="3:3" x14ac:dyDescent="0.25">
      <c r="C791" t="str">
        <f t="shared" si="24"/>
        <v/>
      </c>
    </row>
    <row r="792" spans="3:3" x14ac:dyDescent="0.25">
      <c r="C792" t="str">
        <f t="shared" si="24"/>
        <v/>
      </c>
    </row>
    <row r="793" spans="3:3" x14ac:dyDescent="0.25">
      <c r="C793" t="str">
        <f t="shared" si="24"/>
        <v/>
      </c>
    </row>
    <row r="794" spans="3:3" x14ac:dyDescent="0.25">
      <c r="C794" t="str">
        <f t="shared" si="24"/>
        <v/>
      </c>
    </row>
    <row r="795" spans="3:3" x14ac:dyDescent="0.25">
      <c r="C795" t="str">
        <f t="shared" si="24"/>
        <v/>
      </c>
    </row>
    <row r="796" spans="3:3" x14ac:dyDescent="0.25">
      <c r="C796" t="str">
        <f t="shared" si="24"/>
        <v/>
      </c>
    </row>
    <row r="797" spans="3:3" x14ac:dyDescent="0.25">
      <c r="C797" t="str">
        <f t="shared" si="24"/>
        <v/>
      </c>
    </row>
    <row r="798" spans="3:3" x14ac:dyDescent="0.25">
      <c r="C798" t="str">
        <f t="shared" si="24"/>
        <v/>
      </c>
    </row>
    <row r="799" spans="3:3" x14ac:dyDescent="0.25">
      <c r="C799" t="str">
        <f t="shared" si="24"/>
        <v/>
      </c>
    </row>
    <row r="800" spans="3:3" x14ac:dyDescent="0.25">
      <c r="C800" t="str">
        <f t="shared" si="24"/>
        <v/>
      </c>
    </row>
    <row r="801" spans="3:3" x14ac:dyDescent="0.25">
      <c r="C801" t="str">
        <f t="shared" si="24"/>
        <v/>
      </c>
    </row>
    <row r="802" spans="3:3" x14ac:dyDescent="0.25">
      <c r="C802" t="str">
        <f t="shared" si="24"/>
        <v/>
      </c>
    </row>
    <row r="803" spans="3:3" x14ac:dyDescent="0.25">
      <c r="C803" t="str">
        <f t="shared" si="24"/>
        <v/>
      </c>
    </row>
    <row r="804" spans="3:3" x14ac:dyDescent="0.25">
      <c r="C804" t="str">
        <f t="shared" si="24"/>
        <v/>
      </c>
    </row>
    <row r="805" spans="3:3" x14ac:dyDescent="0.25">
      <c r="C805" t="str">
        <f t="shared" si="24"/>
        <v/>
      </c>
    </row>
    <row r="806" spans="3:3" x14ac:dyDescent="0.25">
      <c r="C806" t="str">
        <f t="shared" si="24"/>
        <v/>
      </c>
    </row>
    <row r="807" spans="3:3" x14ac:dyDescent="0.25">
      <c r="C807" t="str">
        <f t="shared" si="24"/>
        <v/>
      </c>
    </row>
    <row r="808" spans="3:3" x14ac:dyDescent="0.25">
      <c r="C808" t="str">
        <f t="shared" si="24"/>
        <v/>
      </c>
    </row>
    <row r="809" spans="3:3" x14ac:dyDescent="0.25">
      <c r="C809" t="str">
        <f t="shared" si="24"/>
        <v/>
      </c>
    </row>
    <row r="810" spans="3:3" x14ac:dyDescent="0.25">
      <c r="C810" t="str">
        <f t="shared" si="24"/>
        <v/>
      </c>
    </row>
    <row r="811" spans="3:3" x14ac:dyDescent="0.25">
      <c r="C811" t="str">
        <f t="shared" si="24"/>
        <v/>
      </c>
    </row>
    <row r="812" spans="3:3" x14ac:dyDescent="0.25">
      <c r="C812" t="str">
        <f t="shared" si="24"/>
        <v/>
      </c>
    </row>
    <row r="813" spans="3:3" x14ac:dyDescent="0.25">
      <c r="C813" t="str">
        <f t="shared" si="24"/>
        <v/>
      </c>
    </row>
    <row r="814" spans="3:3" x14ac:dyDescent="0.25">
      <c r="C814" t="str">
        <f t="shared" si="24"/>
        <v/>
      </c>
    </row>
    <row r="815" spans="3:3" x14ac:dyDescent="0.25">
      <c r="C815" t="str">
        <f t="shared" si="24"/>
        <v/>
      </c>
    </row>
    <row r="816" spans="3:3" x14ac:dyDescent="0.25">
      <c r="C816" t="str">
        <f t="shared" si="24"/>
        <v/>
      </c>
    </row>
    <row r="817" spans="3:3" x14ac:dyDescent="0.25">
      <c r="C817" t="str">
        <f t="shared" si="24"/>
        <v/>
      </c>
    </row>
    <row r="818" spans="3:3" x14ac:dyDescent="0.25">
      <c r="C818" t="str">
        <f t="shared" si="24"/>
        <v/>
      </c>
    </row>
  </sheetData>
  <autoFilter ref="E1:M771"/>
  <pageMargins left="0.7" right="0.7" top="0.75" bottom="0.75" header="0.3" footer="0.3"/>
  <pageSetup paperSize="27" fitToWidth="0" orientation="portrait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T2:U2"/>
  <sheetViews>
    <sheetView workbookViewId="0"/>
  </sheetViews>
  <sheetFormatPr baseColWidth="10" defaultRowHeight="15" x14ac:dyDescent="0.25"/>
  <sheetData>
    <row r="2" spans="20:21" x14ac:dyDescent="0.25">
      <c r="T2" t="s">
        <v>10</v>
      </c>
      <c r="U2" t="s">
        <v>244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liste</vt:lpstr>
      <vt:lpstr>Facture</vt:lpstr>
      <vt:lpstr>Commande</vt:lpstr>
      <vt:lpstr>Feuil1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2017-04-14T12:14:53Z</dcterms:modified>
</cp:coreProperties>
</file>