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96" windowWidth="18372" windowHeight="6912" activeTab="1"/>
  </bookViews>
  <sheets>
    <sheet name="convoc.données" sheetId="1" r:id="rId1"/>
    <sheet name="convoc.tableau" sheetId="2" r:id="rId2"/>
    <sheet name="Feuil1" sheetId="3" r:id="rId3"/>
  </sheets>
  <calcPr calcId="145621"/>
</workbook>
</file>

<file path=xl/calcChain.xml><?xml version="1.0" encoding="utf-8"?>
<calcChain xmlns="http://schemas.openxmlformats.org/spreadsheetml/2006/main">
  <c r="L11" i="1" l="1"/>
  <c r="L12" i="1"/>
  <c r="L13" i="1"/>
  <c r="L10" i="1"/>
  <c r="C1" i="2"/>
  <c r="D1" i="2"/>
  <c r="E1" i="2"/>
  <c r="F1" i="2"/>
  <c r="G1" i="2"/>
  <c r="H1" i="2"/>
  <c r="I1" i="2"/>
  <c r="J1" i="2"/>
  <c r="K1" i="2"/>
  <c r="L1" i="2"/>
  <c r="M1" i="2"/>
  <c r="N1" i="2"/>
  <c r="O1" i="2"/>
  <c r="B1" i="2"/>
  <c r="A1" i="2" l="1"/>
  <c r="O13" i="1"/>
  <c r="O12" i="1"/>
  <c r="O11" i="1"/>
  <c r="O10" i="1"/>
  <c r="B2" i="2"/>
  <c r="C2" i="2" s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</calcChain>
</file>

<file path=xl/comments1.xml><?xml version="1.0" encoding="utf-8"?>
<comments xmlns="http://schemas.openxmlformats.org/spreadsheetml/2006/main">
  <authors>
    <author>Etienne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 xml:space="preserve">60 et plus    =   0 pts
59-41           = 10 pts
40 et moins = 20 pts    </t>
        </r>
      </text>
    </comment>
  </commentList>
</comments>
</file>

<file path=xl/sharedStrings.xml><?xml version="1.0" encoding="utf-8"?>
<sst xmlns="http://schemas.openxmlformats.org/spreadsheetml/2006/main" count="68" uniqueCount="58">
  <si>
    <t>No client</t>
  </si>
  <si>
    <t>Société</t>
  </si>
  <si>
    <t>Adresse</t>
  </si>
  <si>
    <t>No postale</t>
  </si>
  <si>
    <t>Localité</t>
  </si>
  <si>
    <t>Titre</t>
  </si>
  <si>
    <t>Nom</t>
  </si>
  <si>
    <t>Réviseur</t>
  </si>
  <si>
    <t>Signature courrier</t>
  </si>
  <si>
    <t>Cul Cul SA</t>
  </si>
  <si>
    <t>Ch du désert 2</t>
  </si>
  <si>
    <t>Genève</t>
  </si>
  <si>
    <t>Madame</t>
  </si>
  <si>
    <t>Jolie</t>
  </si>
  <si>
    <t>16/01/2017</t>
  </si>
  <si>
    <t>08h30</t>
  </si>
  <si>
    <t>Besson Etienne</t>
  </si>
  <si>
    <t>Fiduciaire Dupont</t>
  </si>
  <si>
    <t>Rte de la Lune 21</t>
  </si>
  <si>
    <t>Lausanne</t>
  </si>
  <si>
    <t>Monsieur</t>
  </si>
  <si>
    <t>Dupont</t>
  </si>
  <si>
    <t>31/01/2017</t>
  </si>
  <si>
    <t>11h00</t>
  </si>
  <si>
    <t>Doux rêves SàRL</t>
  </si>
  <si>
    <t>Rte des Montagnes 45</t>
  </si>
  <si>
    <t>Nyon</t>
  </si>
  <si>
    <t>-</t>
  </si>
  <si>
    <t>02/02/2017</t>
  </si>
  <si>
    <t>13H30</t>
  </si>
  <si>
    <t>Favre consulting</t>
  </si>
  <si>
    <t>Rte de Genève 89</t>
  </si>
  <si>
    <t>Rolle</t>
  </si>
  <si>
    <t>Favre</t>
  </si>
  <si>
    <t>15h00</t>
  </si>
  <si>
    <t>Heure</t>
  </si>
  <si>
    <t>Ici tu entres ton chiffre</t>
  </si>
  <si>
    <t>Alain Dubois</t>
  </si>
  <si>
    <t>Steve Dumoulin</t>
  </si>
  <si>
    <t>initial</t>
  </si>
  <si>
    <t>eb</t>
  </si>
  <si>
    <t>ad</t>
  </si>
  <si>
    <t>sd</t>
  </si>
  <si>
    <t>FIFI</t>
  </si>
  <si>
    <t>RIRI</t>
  </si>
  <si>
    <t>Date contr</t>
  </si>
  <si>
    <t>Date courrier</t>
  </si>
  <si>
    <t>Z234Y001</t>
  </si>
  <si>
    <t>A01A1000</t>
  </si>
  <si>
    <t>YY34A457</t>
  </si>
  <si>
    <t>BY34A457</t>
  </si>
  <si>
    <t>Référence</t>
  </si>
  <si>
    <t>10/02/2017</t>
  </si>
  <si>
    <t xml:space="preserve">Le courrier doit quitter le service </t>
  </si>
  <si>
    <t>avant la date de contrôle</t>
  </si>
  <si>
    <t>Nbr de jr entre</t>
  </si>
  <si>
    <t xml:space="preserve">Pierre Yves Humbert </t>
  </si>
  <si>
    <t>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</si>
</sst>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14" fontId="0" fillId="0" borderId="0" xfId="0" quotePrefix="1" applyNumberFormat="1"/>
    <xf numFmtId="0" fontId="0" fillId="0" borderId="0" xfId="0" quotePrefix="1"/>
    <xf numFmtId="0" fontId="2" fillId="2" borderId="0" xfId="0" applyFont="1" applyFill="1" applyAlignment="1">
      <alignment horizontal="center"/>
    </xf>
    <xf numFmtId="164" fontId="0" fillId="0" borderId="0" xfId="0" applyNumberFormat="1"/>
    <xf numFmtId="14" fontId="2" fillId="0" borderId="0" xfId="0" quotePrefix="1" applyNumberFormat="1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449580</xdr:colOff>
      <xdr:row>2</xdr:row>
      <xdr:rowOff>22860</xdr:rowOff>
    </xdr:from>
    <xdr:to>
      <xdr:col>4</xdr:col>
      <xdr:colOff>0</xdr:colOff>
      <xdr:row>10</xdr:row>
      <xdr:rowOff>60960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 flipV="1">
          <a:off x="449580" y="525780"/>
          <a:ext cx="2842260" cy="137922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"/>
  <sheetViews>
    <sheetView topLeftCell="B1" workbookViewId="0">
      <selection activeCell="J10" sqref="J10"/>
    </sheetView>
  </sheetViews>
  <sheetFormatPr baseColWidth="10" defaultRowHeight="13.2" x14ac:dyDescent="0.25"/>
  <cols>
    <col min="2" max="2" width="8" bestFit="1" customWidth="1"/>
    <col min="3" max="3" width="9.5546875" customWidth="1"/>
    <col min="4" max="5" width="19.109375" bestFit="1" customWidth="1"/>
    <col min="6" max="6" width="8.88671875" bestFit="1" customWidth="1"/>
  </cols>
  <sheetData>
    <row r="1" spans="1:16" x14ac:dyDescent="0.25">
      <c r="B1" s="1" t="s">
        <v>39</v>
      </c>
      <c r="C1" s="1" t="s">
        <v>7</v>
      </c>
    </row>
    <row r="2" spans="1:16" x14ac:dyDescent="0.25">
      <c r="B2" t="s">
        <v>40</v>
      </c>
      <c r="C2" s="1" t="s">
        <v>16</v>
      </c>
    </row>
    <row r="3" spans="1:16" x14ac:dyDescent="0.25">
      <c r="B3" t="s">
        <v>41</v>
      </c>
      <c r="C3" s="1" t="s">
        <v>37</v>
      </c>
      <c r="L3" s="1"/>
    </row>
    <row r="4" spans="1:16" x14ac:dyDescent="0.25">
      <c r="B4" t="s">
        <v>42</v>
      </c>
      <c r="C4" s="1" t="s">
        <v>38</v>
      </c>
      <c r="L4" s="1"/>
    </row>
    <row r="5" spans="1:16" x14ac:dyDescent="0.25">
      <c r="B5" s="1" t="s">
        <v>57</v>
      </c>
      <c r="C5" s="1" t="s">
        <v>56</v>
      </c>
      <c r="L5" s="1"/>
    </row>
    <row r="7" spans="1:16" x14ac:dyDescent="0.25">
      <c r="A7" s="1" t="s">
        <v>53</v>
      </c>
      <c r="D7">
        <v>60</v>
      </c>
      <c r="E7" s="1" t="s">
        <v>54</v>
      </c>
    </row>
    <row r="9" spans="1:16" x14ac:dyDescent="0.25">
      <c r="B9" s="1" t="s">
        <v>0</v>
      </c>
      <c r="C9" s="1" t="s">
        <v>51</v>
      </c>
      <c r="D9" s="1" t="s">
        <v>1</v>
      </c>
      <c r="E9" s="1" t="s">
        <v>2</v>
      </c>
      <c r="F9" s="1" t="s">
        <v>3</v>
      </c>
      <c r="G9" s="1" t="s">
        <v>4</v>
      </c>
      <c r="H9" s="1" t="s">
        <v>5</v>
      </c>
      <c r="I9" s="1" t="s">
        <v>6</v>
      </c>
      <c r="J9" s="1" t="s">
        <v>46</v>
      </c>
      <c r="K9" s="1" t="s">
        <v>45</v>
      </c>
      <c r="L9" s="1" t="s">
        <v>55</v>
      </c>
      <c r="M9" s="1" t="s">
        <v>35</v>
      </c>
      <c r="N9" s="1" t="s">
        <v>39</v>
      </c>
      <c r="O9" s="1" t="s">
        <v>7</v>
      </c>
      <c r="P9" s="1" t="s">
        <v>8</v>
      </c>
    </row>
    <row r="10" spans="1:16" x14ac:dyDescent="0.25">
      <c r="B10">
        <v>1</v>
      </c>
      <c r="C10" t="s">
        <v>48</v>
      </c>
      <c r="D10" t="s">
        <v>9</v>
      </c>
      <c r="E10" t="s">
        <v>10</v>
      </c>
      <c r="F10">
        <v>1200</v>
      </c>
      <c r="G10" t="s">
        <v>11</v>
      </c>
      <c r="H10" t="s">
        <v>12</v>
      </c>
      <c r="I10" t="s">
        <v>13</v>
      </c>
      <c r="J10" s="6">
        <v>42727</v>
      </c>
      <c r="K10" s="2" t="s">
        <v>14</v>
      </c>
      <c r="L10" s="5">
        <f>NETWORKDAYS(J10,K10)</f>
        <v>17</v>
      </c>
      <c r="M10" t="s">
        <v>15</v>
      </c>
      <c r="N10" s="1" t="s">
        <v>57</v>
      </c>
      <c r="O10" t="str">
        <f>IF(ISERROR(VLOOKUP(N10,convoc.données!B2:D8,2,0)),"",VLOOKUP(N10,convoc.données!B2:D8,2,0))</f>
        <v xml:space="preserve">Pierre Yves Humbert </v>
      </c>
      <c r="P10" s="1" t="s">
        <v>43</v>
      </c>
    </row>
    <row r="11" spans="1:16" x14ac:dyDescent="0.25">
      <c r="B11">
        <v>2</v>
      </c>
      <c r="C11" t="s">
        <v>47</v>
      </c>
      <c r="D11" t="s">
        <v>17</v>
      </c>
      <c r="E11" t="s">
        <v>18</v>
      </c>
      <c r="F11">
        <v>1000</v>
      </c>
      <c r="G11" t="s">
        <v>19</v>
      </c>
      <c r="H11" t="s">
        <v>20</v>
      </c>
      <c r="I11" t="s">
        <v>21</v>
      </c>
      <c r="J11" s="2">
        <v>42673</v>
      </c>
      <c r="K11" s="2" t="s">
        <v>22</v>
      </c>
      <c r="L11" s="5">
        <f t="shared" ref="L11:L13" si="0">NETWORKDAYS(J11,K11)</f>
        <v>67</v>
      </c>
      <c r="M11" t="s">
        <v>23</v>
      </c>
      <c r="N11" t="s">
        <v>42</v>
      </c>
      <c r="O11" t="str">
        <f>IF(ISERROR(VLOOKUP(N11,convoc.données!B3:D9,2,0)),"",VLOOKUP(N11,convoc.données!B3:D9,2,0))</f>
        <v>Steve Dumoulin</v>
      </c>
      <c r="P11" s="1" t="s">
        <v>44</v>
      </c>
    </row>
    <row r="12" spans="1:16" x14ac:dyDescent="0.25">
      <c r="B12">
        <v>3</v>
      </c>
      <c r="C12" t="s">
        <v>49</v>
      </c>
      <c r="D12" t="s">
        <v>24</v>
      </c>
      <c r="E12" t="s">
        <v>25</v>
      </c>
      <c r="F12">
        <v>1260</v>
      </c>
      <c r="G12" t="s">
        <v>26</v>
      </c>
      <c r="H12" t="s">
        <v>20</v>
      </c>
      <c r="I12" s="3" t="s">
        <v>27</v>
      </c>
      <c r="J12" s="2">
        <v>42724</v>
      </c>
      <c r="K12" s="2" t="s">
        <v>28</v>
      </c>
      <c r="L12" s="5">
        <f t="shared" si="0"/>
        <v>33</v>
      </c>
      <c r="M12" t="s">
        <v>29</v>
      </c>
      <c r="N12" t="s">
        <v>41</v>
      </c>
      <c r="O12" t="str">
        <f>IF(ISERROR(VLOOKUP(N12,convoc.données!B2:D8,2,0)),"",VLOOKUP(N12,convoc.données!B2:D8,2,0))</f>
        <v>Alain Dubois</v>
      </c>
      <c r="P12" s="1" t="s">
        <v>44</v>
      </c>
    </row>
    <row r="13" spans="1:16" x14ac:dyDescent="0.25">
      <c r="B13">
        <v>4</v>
      </c>
      <c r="C13" t="s">
        <v>50</v>
      </c>
      <c r="D13" t="s">
        <v>30</v>
      </c>
      <c r="E13" t="s">
        <v>31</v>
      </c>
      <c r="F13">
        <v>1180</v>
      </c>
      <c r="G13" t="s">
        <v>32</v>
      </c>
      <c r="H13" t="s">
        <v>12</v>
      </c>
      <c r="I13" t="s">
        <v>33</v>
      </c>
      <c r="J13" s="2">
        <v>42768</v>
      </c>
      <c r="K13" s="2" t="s">
        <v>52</v>
      </c>
      <c r="L13" s="5">
        <f t="shared" si="0"/>
        <v>7</v>
      </c>
      <c r="M13" t="s">
        <v>34</v>
      </c>
      <c r="N13" s="1" t="s">
        <v>57</v>
      </c>
      <c r="O13" t="str">
        <f>IF(ISERROR(VLOOKUP(N13,convoc.données!B2:D8,2,0)),"",VLOOKUP(N13,convoc.données!B2:D8,2,0))</f>
        <v xml:space="preserve">Pierre Yves Humbert </v>
      </c>
      <c r="P13" s="1" t="s">
        <v>43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I2" sqref="I2"/>
    </sheetView>
  </sheetViews>
  <sheetFormatPr baseColWidth="10" defaultRowHeight="13.2" x14ac:dyDescent="0.25"/>
  <cols>
    <col min="3" max="3" width="15.44140625" bestFit="1" customWidth="1"/>
    <col min="4" max="4" width="9.44140625" bestFit="1" customWidth="1"/>
    <col min="5" max="5" width="10.33203125" customWidth="1"/>
    <col min="10" max="10" width="11.5546875" customWidth="1"/>
    <col min="11" max="11" width="13.77734375" bestFit="1" customWidth="1"/>
  </cols>
  <sheetData>
    <row r="1" spans="1:15" x14ac:dyDescent="0.25">
      <c r="A1" s="4" t="str">
        <f>convoc.données!B9</f>
        <v>No client</v>
      </c>
      <c r="B1" s="4" t="str">
        <f>convoc.données!C9</f>
        <v>Référence</v>
      </c>
      <c r="C1" s="4" t="str">
        <f>convoc.données!D9</f>
        <v>Société</v>
      </c>
      <c r="D1" s="4" t="str">
        <f>convoc.données!E9</f>
        <v>Adresse</v>
      </c>
      <c r="E1" s="4" t="str">
        <f>convoc.données!F9</f>
        <v>No postale</v>
      </c>
      <c r="F1" s="4" t="str">
        <f>convoc.données!G9</f>
        <v>Localité</v>
      </c>
      <c r="G1" s="4" t="str">
        <f>convoc.données!H9</f>
        <v>Titre</v>
      </c>
      <c r="H1" s="4" t="str">
        <f>convoc.données!I9</f>
        <v>Nom</v>
      </c>
      <c r="I1" s="4" t="str">
        <f>convoc.données!J9</f>
        <v>Date courrier</v>
      </c>
      <c r="J1" s="4" t="str">
        <f>convoc.données!K9</f>
        <v>Date contr</v>
      </c>
      <c r="K1" s="4" t="str">
        <f>convoc.données!L9</f>
        <v>Nbr de jr entre</v>
      </c>
      <c r="L1" s="4" t="str">
        <f>convoc.données!M9</f>
        <v>Heure</v>
      </c>
      <c r="M1" s="4" t="str">
        <f>convoc.données!N9</f>
        <v>initial</v>
      </c>
      <c r="N1" s="4" t="str">
        <f>convoc.données!O9</f>
        <v>Réviseur</v>
      </c>
      <c r="O1" s="4" t="str">
        <f>convoc.données!P9</f>
        <v>Signature courrier</v>
      </c>
    </row>
    <row r="2" spans="1:15" x14ac:dyDescent="0.25">
      <c r="A2">
        <v>4</v>
      </c>
      <c r="B2" t="str">
        <f>IF(ISERROR(VLOOKUP(A2,convoc.données!B10:M13,2,0)),"",VLOOKUP(A2,convoc.données!B10:M13,2,0))</f>
        <v>BY34A457</v>
      </c>
      <c r="C2" t="str">
        <f>IF(ISERROR(VLOOKUP(B2,convoc.données!C10:N13,2,0)),"",VLOOKUP(B2,convoc.données!C10:N13,2,0))</f>
        <v>Favre consulting</v>
      </c>
      <c r="D2" t="str">
        <f>IF(ISERROR(VLOOKUP(C2,convoc.données!D10:O13,2,0)),"",VLOOKUP(C2,convoc.données!D10:O13,2,0))</f>
        <v>Rte de Genève 89</v>
      </c>
      <c r="E2">
        <f>IF(ISERROR(VLOOKUP(D2,convoc.données!E10:P13,2,0)),"",VLOOKUP(D2,convoc.données!E10:P13,2,0))</f>
        <v>1180</v>
      </c>
      <c r="F2" t="str">
        <f>IF(ISERROR(VLOOKUP(E2,convoc.données!F10:Q13,2,0)),"",VLOOKUP(E2,convoc.données!F10:Q13,2,0))</f>
        <v>Rolle</v>
      </c>
      <c r="G2" t="str">
        <f>IF(ISERROR(VLOOKUP(F2,convoc.données!G10:R13,2,0)),"",VLOOKUP(F2,convoc.données!G10:R13,2,0))</f>
        <v>Madame</v>
      </c>
      <c r="H2" t="str">
        <f>IF(ISERROR(VLOOKUP(G2,convoc.données!H10:S13,2,0)),"",VLOOKUP(G2,convoc.données!H10:S13,2,0))</f>
        <v>Jolie</v>
      </c>
      <c r="I2" s="7">
        <f>IF(ISERROR(VLOOKUP(H2,convoc.données!I10:T13,2,0)),"",VLOOKUP(H2,convoc.données!I10:T13,2,0))</f>
        <v>42727</v>
      </c>
      <c r="J2" t="str">
        <f>IF(ISERROR(VLOOKUP(I2,convoc.données!J10:U13,2,0)),"",VLOOKUP(I2,convoc.données!J10:U13,2,0))</f>
        <v>16/01/2017</v>
      </c>
      <c r="K2">
        <f>IF(ISERROR(VLOOKUP(J2,convoc.données!K10:V13,2,0)),"",VLOOKUP(J2,convoc.données!K10:V13,2,0))</f>
        <v>17</v>
      </c>
      <c r="L2" t="str">
        <f>IF(ISERROR(VLOOKUP(K2,convoc.données!L10:W13,2,0)),"",VLOOKUP(K2,convoc.données!L10:W13,2,0))</f>
        <v>08h30</v>
      </c>
      <c r="M2" t="str">
        <f>IF(ISERROR(VLOOKUP(L2,convoc.données!M10:X13,2,0)),"",VLOOKUP(L2,convoc.données!M10:X13,2,0))</f>
        <v>ph</v>
      </c>
      <c r="N2" t="str">
        <f>IF(ISERROR(VLOOKUP(M2,convoc.données!N10:Y13,2,0)),"",VLOOKUP(M2,convoc.données!N10:Y13,2,0))</f>
        <v xml:space="preserve">Pierre Yves Humbert </v>
      </c>
      <c r="O2" t="str">
        <f>IF(ISERROR(VLOOKUP(N2,convoc.données!O10:Z13,2,0)),"",VLOOKUP(N2,convoc.données!O10:Z13,2,0))</f>
        <v>FIFI</v>
      </c>
    </row>
    <row r="11" spans="1:15" x14ac:dyDescent="0.25">
      <c r="E11" s="1" t="s">
        <v>36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18" sqref="A18:G21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convoc.données</vt:lpstr>
      <vt:lpstr>convoc.tableau</vt:lpstr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2017-01-14T13:45:12Z</dcterms:created>
  <dcterms:modified xsi:type="dcterms:W3CDTF">2017-01-23T10:05:51Z</dcterms:modified>
</cp:coreProperties>
</file>