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NATEUR RAHIM\Desktop\Excel pratique\"/>
    </mc:Choice>
  </mc:AlternateContent>
  <bookViews>
    <workbookView xWindow="0" yWindow="0" windowWidth="19200" windowHeight="8610"/>
  </bookViews>
  <sheets>
    <sheet name="Feuil1" sheetId="1" r:id="rId1"/>
    <sheet name="Feuil2" sheetId="2" r:id="rId2"/>
  </sheets>
  <definedNames>
    <definedName name="mois">Feuil2!$C$1:$C$5</definedName>
    <definedName name="nom">Feuil2!$B$1:$B$5</definedName>
    <definedName name="nombre">Feuil2!$A$1:$A$10</definedName>
    <definedName name="noms">Feuil2!$B$1:$B$6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7" i="1" l="1"/>
  <c r="D7" i="1" s="1"/>
  <c r="I7" i="1"/>
  <c r="J13" i="1"/>
  <c r="E13" i="1"/>
  <c r="I2" i="1"/>
  <c r="I3" i="1"/>
  <c r="I4" i="1"/>
  <c r="I5" i="1"/>
  <c r="I6" i="1"/>
  <c r="H2" i="1"/>
  <c r="D2" i="1" s="1"/>
  <c r="F2" i="1" s="1"/>
  <c r="E18" i="1" s="1"/>
  <c r="H3" i="1"/>
  <c r="D3" i="1" s="1"/>
  <c r="F3" i="1" s="1"/>
  <c r="H4" i="1"/>
  <c r="D4" i="1" s="1"/>
  <c r="F4" i="1" s="1"/>
  <c r="H5" i="1"/>
  <c r="D5" i="1" s="1"/>
  <c r="F5" i="1" s="1"/>
  <c r="H6" i="1"/>
  <c r="D6" i="1" s="1"/>
  <c r="F6" i="1" s="1"/>
  <c r="G7" i="1" l="1"/>
  <c r="J7" i="1" s="1"/>
  <c r="F7" i="1"/>
  <c r="G4" i="1"/>
  <c r="J4" i="1" s="1"/>
  <c r="G3" i="1"/>
  <c r="J3" i="1" s="1"/>
  <c r="E15" i="1"/>
  <c r="G6" i="1"/>
  <c r="J6" i="1" s="1"/>
  <c r="G2" i="1"/>
  <c r="J2" i="1" s="1"/>
  <c r="G5" i="1"/>
  <c r="A10" i="2"/>
  <c r="A3" i="2"/>
  <c r="A4" i="2" s="1"/>
  <c r="A5" i="2" s="1"/>
  <c r="A6" i="2" s="1"/>
  <c r="A7" i="2" s="1"/>
  <c r="A8" i="2" s="1"/>
  <c r="A9" i="2" s="1"/>
  <c r="A2" i="2"/>
  <c r="J5" i="1" l="1"/>
  <c r="J18" i="1"/>
  <c r="E22" i="1"/>
  <c r="G22" i="1" s="1"/>
</calcChain>
</file>

<file path=xl/sharedStrings.xml><?xml version="1.0" encoding="utf-8"?>
<sst xmlns="http://schemas.openxmlformats.org/spreadsheetml/2006/main" count="45" uniqueCount="32">
  <si>
    <t>Elève</t>
  </si>
  <si>
    <t>Emma</t>
  </si>
  <si>
    <t>Junior</t>
  </si>
  <si>
    <t>Cindy</t>
  </si>
  <si>
    <t>Eric</t>
  </si>
  <si>
    <t>Thomas</t>
  </si>
  <si>
    <t>Vole</t>
  </si>
  <si>
    <t>Triche</t>
  </si>
  <si>
    <t>Bagard</t>
  </si>
  <si>
    <t>Insulte</t>
  </si>
  <si>
    <t>Mépris</t>
  </si>
  <si>
    <t>Statut</t>
  </si>
  <si>
    <t>Date début de formation</t>
  </si>
  <si>
    <t>Date Fin de formation</t>
  </si>
  <si>
    <t>Durée de formation</t>
  </si>
  <si>
    <t xml:space="preserve">Nombre de jour de formation </t>
  </si>
  <si>
    <t>Nombre de jour restant</t>
  </si>
  <si>
    <t>1 Mois</t>
  </si>
  <si>
    <t>2 Mois</t>
  </si>
  <si>
    <t>3 Mois</t>
  </si>
  <si>
    <t>4 Mois</t>
  </si>
  <si>
    <t>5 Mois</t>
  </si>
  <si>
    <t xml:space="preserve">Durée </t>
  </si>
  <si>
    <t>aujourdhui</t>
  </si>
  <si>
    <t>Date Début formation</t>
  </si>
  <si>
    <t>Date Fin Formation</t>
  </si>
  <si>
    <t>Durée formation</t>
  </si>
  <si>
    <t>Jours total de format</t>
  </si>
  <si>
    <t>Jours restant</t>
  </si>
  <si>
    <t>Prenom</t>
  </si>
  <si>
    <t>conard</t>
  </si>
  <si>
    <t>EricK</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</si>
</sst>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sz val="10"/>
      <color theme="1"/>
      <name val="Calibri"/>
      <family val="2"/>
      <scheme val="minor"/>
    </font>
    <font>
      <b/>
      <sz val="14"/>
      <color theme="1"/>
      <name val="Calibri"/>
      <family val="2"/>
      <scheme val="minor"/>
    </font>
    <font>
      <b/>
      <sz val="48"/>
      <color theme="1"/>
      <name val="Wingdings"/>
      <charset val="2"/>
    </font>
  </fonts>
  <fills count="5">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
      <patternFill patternType="solid">
        <fgColor theme="5" tint="0.59999389629810485"/>
        <bgColor indexed="64"/>
      </patternFill>
    </fill>
  </fills>
  <borders count="15">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theme="4" tint="0.39997558519241921"/>
      </left>
      <right/>
      <top/>
      <bottom/>
      <diagonal/>
    </border>
  </borders>
  <cellStyleXfs count="1">
    <xf numFmtId="0" fontId="0" fillId="0" borderId="0"/>
  </cellStyleXfs>
  <cellXfs count="39">
    <xf numFmtId="0" fontId="0" fillId="0" borderId="0" xfId="0"/>
    <xf numFmtId="0" fontId="0" fillId="0" borderId="0" xfId="0" applyAlignment="1">
      <alignment horizontal="center" vertical="center"/>
    </xf>
    <xf numFmtId="14" fontId="0" fillId="0" borderId="0" xfId="0" applyNumberFormat="1" applyAlignment="1">
      <alignment horizontal="center"/>
    </xf>
    <xf numFmtId="0" fontId="0" fillId="2" borderId="3" xfId="0" applyFont="1" applyFill="1" applyBorder="1" applyAlignment="1">
      <alignment horizontal="center" vertical="center"/>
    </xf>
    <xf numFmtId="0" fontId="0" fillId="0" borderId="3" xfId="0" applyFont="1" applyBorder="1" applyAlignment="1">
      <alignment horizontal="center" vertical="center"/>
    </xf>
    <xf numFmtId="0" fontId="0" fillId="0" borderId="0" xfId="0" applyAlignment="1">
      <alignment horizontal="center" vertical="center" wrapText="1"/>
    </xf>
    <xf numFmtId="0" fontId="0" fillId="0" borderId="0" xfId="0" applyBorder="1"/>
    <xf numFmtId="0" fontId="0" fillId="0" borderId="0" xfId="0" applyFill="1"/>
    <xf numFmtId="0" fontId="0" fillId="0" borderId="0" xfId="0" applyFill="1" applyBorder="1"/>
    <xf numFmtId="0" fontId="0" fillId="0" borderId="0" xfId="0" applyFill="1" applyBorder="1" applyAlignment="1"/>
    <xf numFmtId="0" fontId="0" fillId="0" borderId="0" xfId="0" applyFill="1" applyAlignment="1">
      <alignment horizontal="center" vertical="center"/>
    </xf>
    <xf numFmtId="0" fontId="0" fillId="0" borderId="0" xfId="0" applyFill="1" applyBorder="1"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Border="1" applyAlignment="1">
      <alignment horizontal="center" vertical="center"/>
    </xf>
    <xf numFmtId="0" fontId="0" fillId="4" borderId="0" xfId="0" applyFill="1"/>
    <xf numFmtId="0" fontId="0" fillId="4" borderId="0" xfId="0" applyFill="1" applyBorder="1" applyAlignment="1"/>
    <xf numFmtId="0" fontId="0" fillId="4" borderId="0" xfId="0" applyFill="1" applyBorder="1"/>
    <xf numFmtId="0" fontId="2" fillId="4" borderId="4" xfId="0" applyFont="1" applyFill="1" applyBorder="1"/>
    <xf numFmtId="0" fontId="0" fillId="4" borderId="4" xfId="0" applyFill="1" applyBorder="1"/>
    <xf numFmtId="0" fontId="1" fillId="3" borderId="4" xfId="0" applyFont="1" applyFill="1" applyBorder="1" applyAlignment="1">
      <alignment horizontal="center" vertical="center"/>
    </xf>
    <xf numFmtId="0" fontId="1" fillId="3" borderId="1" xfId="0" applyFont="1" applyFill="1" applyBorder="1" applyAlignment="1">
      <alignment horizontal="center" vertical="center"/>
    </xf>
    <xf numFmtId="0" fontId="1" fillId="3" borderId="2" xfId="0" applyFont="1" applyFill="1" applyBorder="1" applyAlignment="1">
      <alignment horizontal="center" vertical="center"/>
    </xf>
    <xf numFmtId="14" fontId="1" fillId="3" borderId="4" xfId="0" applyNumberFormat="1" applyFont="1" applyFill="1" applyBorder="1" applyAlignment="1">
      <alignment horizontal="center" vertical="center"/>
    </xf>
    <xf numFmtId="0" fontId="0" fillId="0" borderId="0" xfId="0" applyNumberFormat="1" applyFill="1" applyAlignment="1">
      <alignment horizontal="center" vertical="center"/>
    </xf>
    <xf numFmtId="0" fontId="0" fillId="0" borderId="0" xfId="0" applyNumberFormat="1" applyFill="1" applyBorder="1" applyAlignment="1">
      <alignment horizontal="center" vertical="center"/>
    </xf>
    <xf numFmtId="0" fontId="0" fillId="0" borderId="0" xfId="0" applyNumberFormat="1" applyAlignment="1">
      <alignment horizontal="center" vertical="center" wrapText="1"/>
    </xf>
    <xf numFmtId="0" fontId="0" fillId="0" borderId="0" xfId="0" applyNumberFormat="1" applyFill="1" applyAlignment="1">
      <alignment horizontal="center" vertical="center" wrapText="1"/>
    </xf>
    <xf numFmtId="0" fontId="0" fillId="0" borderId="0" xfId="0" applyNumberFormat="1" applyFill="1" applyBorder="1" applyAlignment="1">
      <alignment horizontal="center" vertical="center" wrapText="1"/>
    </xf>
    <xf numFmtId="0" fontId="3" fillId="3" borderId="5"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4" fillId="3" borderId="11" xfId="0" applyFont="1" applyFill="1" applyBorder="1" applyAlignment="1">
      <alignment horizontal="center" vertical="center"/>
    </xf>
    <xf numFmtId="0" fontId="4" fillId="3" borderId="12" xfId="0" applyFont="1" applyFill="1" applyBorder="1" applyAlignment="1">
      <alignment horizontal="center" vertical="center"/>
    </xf>
    <xf numFmtId="0" fontId="4" fillId="3" borderId="13" xfId="0" applyFont="1" applyFill="1" applyBorder="1" applyAlignment="1">
      <alignment horizontal="center" vertical="center"/>
    </xf>
    <xf numFmtId="0" fontId="0" fillId="0" borderId="14" xfId="0" applyFont="1" applyFill="1" applyBorder="1" applyAlignment="1">
      <alignment horizontal="center" vertical="center"/>
    </xf>
  </cellXfs>
  <cellStyles count="1">
    <cellStyle name="Normal" xfId="0" builtinId="0"/>
  </cellStyles>
  <dxfs count="15">
    <dxf>
      <fill>
        <patternFill>
          <bgColor rgb="FF00FF00"/>
        </patternFill>
      </fill>
    </dxf>
    <dxf>
      <fill>
        <patternFill>
          <bgColor rgb="FFFF0000"/>
        </patternFill>
      </fill>
    </dxf>
    <dxf>
      <fill>
        <patternFill>
          <bgColor theme="7"/>
        </patternFill>
      </fill>
    </dxf>
    <dxf>
      <numFmt numFmtId="0" formatCode="General"/>
      <alignment horizontal="center" vertical="center" textRotation="0" wrapText="1" indent="0" justifyLastLine="0" shrinkToFit="0" readingOrder="0"/>
    </dxf>
    <dxf>
      <numFmt numFmtId="19" formatCode="dd/mm/yyyy"/>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19" formatCode="dd/mm/yyyy"/>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11</xdr:col>
      <xdr:colOff>133351</xdr:colOff>
      <xdr:row>0</xdr:row>
      <xdr:rowOff>371475</xdr:rowOff>
    </xdr:from>
    <xdr:to>
      <xdr:col>18</xdr:col>
      <xdr:colOff>514351</xdr:colOff>
      <xdr:row>18</xdr:row>
      <xdr:rowOff>123825</xdr:rowOff>
    </xdr:to>
    <xdr:sp macro="" textlink="">
      <xdr:nvSpPr>
        <xdr:cNvPr id="2" name="Rectangle à coins arrondis 1"/>
        <xdr:cNvSpPr/>
      </xdr:nvSpPr>
      <xdr:spPr>
        <a:xfrm>
          <a:off x="8505826" y="371475"/>
          <a:ext cx="5715000" cy="421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800"/>
            <a:t>jai</a:t>
          </a:r>
          <a:r>
            <a:rPr lang="fr-FR" sz="1800" baseline="0"/>
            <a:t> ce tableau avec ces différente colonnes. et aussi un tableau de bord qui me permet de visualiser le statut de chaque person. et chaque person fait une formation avec une durée bien défini. si il reste 7 jrs avant la fin de formation d'un chauffeur le message d'alerte va afficher en rouge. et si il manquer 14 jr le message vas afficher en orange et si ces plus de 14 sa va afficher en vert.</a:t>
          </a:r>
        </a:p>
        <a:p>
          <a:pPr algn="l"/>
          <a:r>
            <a:rPr lang="fr-FR" sz="1800" baseline="0"/>
            <a:t>  Le souci ces que, je souhait donc que si le nombre de jour restant est inférieur ou egal à 0,(&lt;=0) tout les case n'affiche plus "rien". cette a dire ,sa formation est terminer il n y a plus rien a afficher. est bon example ces la person </a:t>
          </a:r>
          <a:r>
            <a:rPr lang="fr-FR" sz="1800" baseline="0">
              <a:solidFill>
                <a:srgbClr val="FFFF00"/>
              </a:solidFill>
            </a:rPr>
            <a:t>Erick</a:t>
          </a:r>
          <a:r>
            <a:rPr lang="fr-FR" sz="1800" baseline="0"/>
            <a:t> dans le tableau.</a:t>
          </a:r>
        </a:p>
      </xdr:txBody>
    </xdr:sp>
    <xdr:clientData/>
  </xdr:twoCellAnchor>
  <xdr:twoCellAnchor>
    <xdr:from>
      <xdr:col>3</xdr:col>
      <xdr:colOff>85725</xdr:colOff>
      <xdr:row>21</xdr:row>
      <xdr:rowOff>0</xdr:rowOff>
    </xdr:from>
    <xdr:to>
      <xdr:col>3</xdr:col>
      <xdr:colOff>1200150</xdr:colOff>
      <xdr:row>25</xdr:row>
      <xdr:rowOff>19050</xdr:rowOff>
    </xdr:to>
    <xdr:sp macro="" textlink="">
      <xdr:nvSpPr>
        <xdr:cNvPr id="4" name="Pentagone 3"/>
        <xdr:cNvSpPr/>
      </xdr:nvSpPr>
      <xdr:spPr>
        <a:xfrm>
          <a:off x="2447925" y="4448175"/>
          <a:ext cx="1114425" cy="790575"/>
        </a:xfrm>
        <a:prstGeom prst="homePlate">
          <a:avLst/>
        </a:prstGeom>
        <a:solidFill>
          <a:schemeClr val="accent2">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STATUT</a:t>
          </a:r>
        </a:p>
      </xdr:txBody>
    </xdr:sp>
    <xdr:clientData/>
  </xdr:twoCellAnchor>
</xdr:wsDr>
</file>

<file path=xl/tables/table1.xml><?xml version="1.0" encoding="utf-8"?>
<table xmlns="http://schemas.openxmlformats.org/spreadsheetml/2006/main" id="1" name="Tableau1" displayName="Tableau1" ref="A1:J7" totalsRowShown="0" headerRowDxfId="14" dataDxfId="13">
  <autoFilter ref="A1:J7"/>
  <tableColumns count="10">
    <tableColumn id="1" name="Elève" dataDxfId="12"/>
    <tableColumn id="2" name="Prenom" dataDxfId="11"/>
    <tableColumn id="3" name="Date début de formation" dataDxfId="9"/>
    <tableColumn id="4" name="Date Fin de formation" dataDxfId="7">
      <calculatedColumnFormula>EDATE(Tableau1[[#This Row],[Date début de formation]],Tableau1[[#This Row],[Durée ]])</calculatedColumnFormula>
    </tableColumn>
    <tableColumn id="5" name="Durée de formation" dataDxfId="10"/>
    <tableColumn id="6" name="Nombre de jour de formation " dataDxfId="6">
      <calculatedColumnFormula>Tableau1[[#This Row],[Date Fin de formation]]-Tableau1[[#This Row],[Date début de formation]]</calculatedColumnFormula>
    </tableColumn>
    <tableColumn id="7" name="Nombre de jour restant" dataDxfId="5">
      <calculatedColumnFormula>Tableau1[[#This Row],[Date Fin de formation]]-Tableau1[[#This Row],[aujourdhui]]</calculatedColumnFormula>
    </tableColumn>
    <tableColumn id="8" name="Durée " dataDxfId="8">
      <calculatedColumnFormula>IF(Tableau1[[#This Row],[Durée de formation]]="1 Mois",1,IF(Tableau1[[#This Row],[Durée de formation]]="2 Mois",2,IF(Tableau1[[#This Row],[Durée de formation]]="3 Mois",3,IF(Tableau1[[#This Row],[Durée de formation]]="4 Mois",4,IF(Tableau1[Durée de formation]="5 Mois",5,"")))))</calculatedColumnFormula>
    </tableColumn>
    <tableColumn id="9" name="aujourdhui" dataDxfId="4">
      <calculatedColumnFormula>TODAY()</calculatedColumnFormula>
    </tableColumn>
    <tableColumn id="10" name="Statut" dataDxfId="3">
      <calculatedColumnFormula>IF(Tableau1[[#This Row],[Nombre de jour restant]]&lt;=7,"Fin Formation dans 1 semaine",IF(Tableau1[Nombre de jour restant]&lt;=14,"Bientôt fin formation",IF(Tableau1[Nombre de jour restant]&gt;14,"Formation En cour","")))</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workbookViewId="0">
      <selection activeCell="P22" sqref="P22"/>
    </sheetView>
  </sheetViews>
  <sheetFormatPr baseColWidth="10" defaultRowHeight="15" x14ac:dyDescent="0.25"/>
  <cols>
    <col min="2" max="2" width="11.7109375" customWidth="1"/>
    <col min="3" max="3" width="12.28515625" customWidth="1"/>
    <col min="4" max="4" width="19.5703125" customWidth="1"/>
    <col min="5" max="5" width="14.5703125" customWidth="1"/>
    <col min="7" max="7" width="13.85546875" customWidth="1"/>
    <col min="8" max="9" width="0" hidden="1" customWidth="1"/>
    <col min="10" max="10" width="19.28515625" customWidth="1"/>
  </cols>
  <sheetData>
    <row r="1" spans="1:11" ht="45" x14ac:dyDescent="0.25">
      <c r="A1" s="1" t="s">
        <v>0</v>
      </c>
      <c r="B1" s="5" t="s">
        <v>29</v>
      </c>
      <c r="C1" s="5" t="s">
        <v>12</v>
      </c>
      <c r="D1" s="5" t="s">
        <v>13</v>
      </c>
      <c r="E1" s="5" t="s">
        <v>14</v>
      </c>
      <c r="F1" s="5" t="s">
        <v>15</v>
      </c>
      <c r="G1" s="5" t="s">
        <v>16</v>
      </c>
      <c r="H1" s="1" t="s">
        <v>22</v>
      </c>
      <c r="I1" s="1" t="s">
        <v>23</v>
      </c>
      <c r="J1" s="1" t="s">
        <v>11</v>
      </c>
    </row>
    <row r="2" spans="1:11" ht="30" x14ac:dyDescent="0.25">
      <c r="A2" s="1" t="s">
        <v>1</v>
      </c>
      <c r="B2" s="1" t="s">
        <v>6</v>
      </c>
      <c r="C2" s="2">
        <v>42645</v>
      </c>
      <c r="D2" s="2">
        <f>EDATE(Tableau1[[#This Row],[Date début de formation]],Tableau1[[#This Row],[Durée ]])</f>
        <v>42676</v>
      </c>
      <c r="E2" s="1" t="s">
        <v>17</v>
      </c>
      <c r="F2" s="1">
        <f>Tableau1[[#This Row],[Date Fin de formation]]-Tableau1[[#This Row],[Date début de formation]]</f>
        <v>31</v>
      </c>
      <c r="G2" s="1">
        <f ca="1">Tableau1[[#This Row],[Date Fin de formation]]-Tableau1[[#This Row],[aujourdhui]]</f>
        <v>7</v>
      </c>
      <c r="H2" s="1">
        <f>IF(Tableau1[[#This Row],[Durée de formation]]="1 Mois",1,IF(Tableau1[[#This Row],[Durée de formation]]="2 Mois",2,IF(Tableau1[[#This Row],[Durée de formation]]="3 Mois",3,IF(Tableau1[[#This Row],[Durée de formation]]="4 Mois",4,IF(Tableau1[Durée de formation]="5 Mois",5,"")))))</f>
        <v>1</v>
      </c>
      <c r="I2" s="12">
        <f t="shared" ref="I2:I6" ca="1" si="0">TODAY()</f>
        <v>42669</v>
      </c>
      <c r="J2" s="26" t="str">
        <f ca="1">IF(Tableau1[[#This Row],[Nombre de jour restant]]&lt;=7,"Fin Formation dans 1 semaine",IF(Tableau1[Nombre de jour restant]&lt;=14,"Bientôt fin formation",IF(Tableau1[Nombre de jour restant]&gt;14,"Formation En cour","")))</f>
        <v>Fin Formation dans 1 semaine</v>
      </c>
    </row>
    <row r="3" spans="1:11" x14ac:dyDescent="0.25">
      <c r="A3" s="1" t="s">
        <v>2</v>
      </c>
      <c r="B3" s="1" t="s">
        <v>7</v>
      </c>
      <c r="C3" s="2">
        <v>42647</v>
      </c>
      <c r="D3" s="2">
        <f>EDATE(Tableau1[[#This Row],[Date début de formation]],Tableau1[[#This Row],[Durée ]])</f>
        <v>42708</v>
      </c>
      <c r="E3" s="1" t="s">
        <v>18</v>
      </c>
      <c r="F3" s="10">
        <f>Tableau1[[#This Row],[Date Fin de formation]]-Tableau1[[#This Row],[Date début de formation]]</f>
        <v>61</v>
      </c>
      <c r="G3" s="10">
        <f ca="1">Tableau1[[#This Row],[Date Fin de formation]]-Tableau1[[#This Row],[aujourdhui]]</f>
        <v>39</v>
      </c>
      <c r="H3" s="10">
        <f>IF(Tableau1[[#This Row],[Durée de formation]]="1 Mois",1,IF(Tableau1[[#This Row],[Durée de formation]]="2 Mois",2,IF(Tableau1[[#This Row],[Durée de formation]]="3 Mois",3,IF(Tableau1[[#This Row],[Durée de formation]]="4 Mois",4,IF(Tableau1[Durée de formation]="5 Mois",5,"")))))</f>
        <v>2</v>
      </c>
      <c r="I3" s="13">
        <f t="shared" ca="1" si="0"/>
        <v>42669</v>
      </c>
      <c r="J3" s="27" t="str">
        <f ca="1">IF(Tableau1[[#This Row],[Nombre de jour restant]]&lt;=7,"Fin Formation dans 1 semaine",IF(Tableau1[Nombre de jour restant]&lt;=14,"Bientôt fin formation",IF(Tableau1[Nombre de jour restant]&gt;14,"Formation En cour","")))</f>
        <v>Formation En cour</v>
      </c>
    </row>
    <row r="4" spans="1:11" ht="30" x14ac:dyDescent="0.25">
      <c r="A4" s="1" t="s">
        <v>3</v>
      </c>
      <c r="B4" s="1" t="s">
        <v>8</v>
      </c>
      <c r="C4" s="2">
        <v>42649</v>
      </c>
      <c r="D4" s="2">
        <f>EDATE(Tableau1[[#This Row],[Date début de formation]],Tableau1[[#This Row],[Durée ]])</f>
        <v>42680</v>
      </c>
      <c r="E4" s="1" t="s">
        <v>17</v>
      </c>
      <c r="F4" s="10">
        <f>Tableau1[[#This Row],[Date Fin de formation]]-Tableau1[[#This Row],[Date début de formation]]</f>
        <v>31</v>
      </c>
      <c r="G4" s="10">
        <f ca="1">Tableau1[[#This Row],[Date Fin de formation]]-Tableau1[[#This Row],[aujourdhui]]</f>
        <v>11</v>
      </c>
      <c r="H4" s="10">
        <f>IF(Tableau1[[#This Row],[Durée de formation]]="1 Mois",1,IF(Tableau1[[#This Row],[Durée de formation]]="2 Mois",2,IF(Tableau1[[#This Row],[Durée de formation]]="3 Mois",3,IF(Tableau1[[#This Row],[Durée de formation]]="4 Mois",4,IF(Tableau1[Durée de formation]="5 Mois",5,"")))))</f>
        <v>1</v>
      </c>
      <c r="I4" s="13">
        <f t="shared" ca="1" si="0"/>
        <v>42669</v>
      </c>
      <c r="J4" s="27" t="str">
        <f ca="1">IF(Tableau1[[#This Row],[Nombre de jour restant]]&lt;=7,"Fin Formation dans 1 semaine",IF(Tableau1[Nombre de jour restant]&lt;=14,"Bientôt fin formation",IF(Tableau1[Nombre de jour restant]&gt;14,"Formation En cour","")))</f>
        <v>Bientôt fin formation</v>
      </c>
    </row>
    <row r="5" spans="1:11" x14ac:dyDescent="0.25">
      <c r="A5" s="1" t="s">
        <v>4</v>
      </c>
      <c r="B5" s="1" t="s">
        <v>9</v>
      </c>
      <c r="C5" s="2">
        <v>42650</v>
      </c>
      <c r="D5" s="2">
        <f>EDATE(Tableau1[[#This Row],[Date début de formation]],Tableau1[[#This Row],[Durée ]])</f>
        <v>42742</v>
      </c>
      <c r="E5" s="1" t="s">
        <v>19</v>
      </c>
      <c r="F5" s="10">
        <f>Tableau1[[#This Row],[Date Fin de formation]]-Tableau1[[#This Row],[Date début de formation]]</f>
        <v>92</v>
      </c>
      <c r="G5" s="11">
        <f ca="1">Tableau1[[#This Row],[Date Fin de formation]]-Tableau1[[#This Row],[aujourdhui]]</f>
        <v>73</v>
      </c>
      <c r="H5" s="11">
        <f>IF(Tableau1[[#This Row],[Durée de formation]]="1 Mois",1,IF(Tableau1[[#This Row],[Durée de formation]]="2 Mois",2,IF(Tableau1[[#This Row],[Durée de formation]]="3 Mois",3,IF(Tableau1[[#This Row],[Durée de formation]]="4 Mois",4,IF(Tableau1[Durée de formation]="5 Mois",5,"")))))</f>
        <v>3</v>
      </c>
      <c r="I5" s="14">
        <f t="shared" ca="1" si="0"/>
        <v>42669</v>
      </c>
      <c r="J5" s="28" t="str">
        <f ca="1">IF(Tableau1[[#This Row],[Nombre de jour restant]]&lt;=7,"Fin Formation dans 1 semaine",IF(Tableau1[Nombre de jour restant]&lt;=14,"Bientôt fin formation",IF(Tableau1[Nombre de jour restant]&gt;14,"Formation En cour","")))</f>
        <v>Formation En cour</v>
      </c>
      <c r="K5" s="6"/>
    </row>
    <row r="6" spans="1:11" ht="30" x14ac:dyDescent="0.25">
      <c r="A6" s="1" t="s">
        <v>5</v>
      </c>
      <c r="B6" s="1" t="s">
        <v>10</v>
      </c>
      <c r="C6" s="2">
        <v>42645</v>
      </c>
      <c r="D6" s="2">
        <f>EDATE(Tableau1[[#This Row],[Date début de formation]],Tableau1[[#This Row],[Durée ]])</f>
        <v>42676</v>
      </c>
      <c r="E6" s="1" t="s">
        <v>17</v>
      </c>
      <c r="F6" s="10">
        <f>Tableau1[[#This Row],[Date Fin de formation]]-Tableau1[[#This Row],[Date début de formation]]</f>
        <v>31</v>
      </c>
      <c r="G6" s="11">
        <f ca="1">Tableau1[[#This Row],[Date Fin de formation]]-Tableau1[[#This Row],[aujourdhui]]</f>
        <v>7</v>
      </c>
      <c r="H6" s="11">
        <f>IF(Tableau1[[#This Row],[Durée de formation]]="1 Mois",1,IF(Tableau1[[#This Row],[Durée de formation]]="2 Mois",2,IF(Tableau1[[#This Row],[Durée de formation]]="3 Mois",3,IF(Tableau1[[#This Row],[Durée de formation]]="4 Mois",4,IF(Tableau1[Durée de formation]="5 Mois",5,"")))))</f>
        <v>1</v>
      </c>
      <c r="I6" s="14">
        <f t="shared" ca="1" si="0"/>
        <v>42669</v>
      </c>
      <c r="J6" s="28" t="str">
        <f ca="1">IF(Tableau1[[#This Row],[Nombre de jour restant]]&lt;=7,"Fin Formation dans 1 semaine",IF(Tableau1[Nombre de jour restant]&lt;=14,"Bientôt fin formation",IF(Tableau1[Nombre de jour restant]&gt;14,"Formation En cour","")))</f>
        <v>Fin Formation dans 1 semaine</v>
      </c>
      <c r="K6" s="6"/>
    </row>
    <row r="7" spans="1:11" x14ac:dyDescent="0.25">
      <c r="A7" s="1" t="s">
        <v>31</v>
      </c>
      <c r="B7" s="1" t="s">
        <v>30</v>
      </c>
      <c r="C7" s="2">
        <v>42633</v>
      </c>
      <c r="D7" s="2">
        <f>EDATE(Tableau1[[#This Row],[Date début de formation]],Tableau1[[#This Row],[Durée ]])</f>
        <v>42663</v>
      </c>
      <c r="E7" s="1" t="s">
        <v>17</v>
      </c>
      <c r="F7" s="24">
        <f>Tableau1[[#This Row],[Date Fin de formation]]-Tableau1[[#This Row],[Date début de formation]]</f>
        <v>30</v>
      </c>
      <c r="G7" s="25">
        <f ca="1">Tableau1[[#This Row],[Date Fin de formation]]-Tableau1[[#This Row],[aujourdhui]]</f>
        <v>-6</v>
      </c>
      <c r="H7" s="25">
        <f>IF(Tableau1[[#This Row],[Durée de formation]]="1 Mois",1,IF(Tableau1[[#This Row],[Durée de formation]]="2 Mois",2,IF(Tableau1[[#This Row],[Durée de formation]]="3 Mois",3,IF(Tableau1[[#This Row],[Durée de formation]]="4 Mois",4,IF(Tableau1[Durée de formation]="5 Mois",5,"")))))</f>
        <v>1</v>
      </c>
      <c r="I7" s="14">
        <f ca="1">TODAY()</f>
        <v>42669</v>
      </c>
      <c r="J7" s="28" t="str">
        <f ca="1">IF(Tableau1[[#This Row],[Nombre de jour restant]]&lt;=7,"Fin Formation dans 1 semaine",IF(Tableau1[Nombre de jour restant]&lt;=14,"Bientôt fin formation",IF(Tableau1[Nombre de jour restant]&gt;14,"Formation En cour","")))</f>
        <v>Fin Formation dans 1 semaine</v>
      </c>
      <c r="K7" s="6"/>
    </row>
    <row r="8" spans="1:11" x14ac:dyDescent="0.25">
      <c r="F8" s="7"/>
      <c r="G8" s="9"/>
      <c r="H8" s="9"/>
      <c r="I8" s="9"/>
      <c r="J8" s="9"/>
      <c r="K8" s="6"/>
    </row>
    <row r="9" spans="1:11" x14ac:dyDescent="0.25">
      <c r="F9" s="7"/>
      <c r="G9" s="8"/>
      <c r="H9" s="8"/>
      <c r="I9" s="8"/>
      <c r="J9" s="8"/>
      <c r="K9" s="6"/>
    </row>
    <row r="10" spans="1:11" ht="15.75" thickBot="1" x14ac:dyDescent="0.3">
      <c r="C10" s="15"/>
      <c r="D10" s="15"/>
      <c r="E10" s="15"/>
      <c r="F10" s="15"/>
      <c r="G10" s="16"/>
      <c r="H10" s="16"/>
      <c r="I10" s="16"/>
      <c r="J10" s="16"/>
      <c r="K10" s="17"/>
    </row>
    <row r="11" spans="1:11" ht="15.75" thickBot="1" x14ac:dyDescent="0.3">
      <c r="C11" s="15"/>
      <c r="D11" s="15"/>
      <c r="E11" s="21" t="s">
        <v>31</v>
      </c>
      <c r="F11" s="22"/>
      <c r="G11" s="17"/>
      <c r="H11" s="17"/>
      <c r="I11" s="17"/>
      <c r="J11" s="17"/>
      <c r="K11" s="17"/>
    </row>
    <row r="12" spans="1:11" ht="15.75" thickBot="1" x14ac:dyDescent="0.3">
      <c r="C12" s="15"/>
      <c r="D12" s="15"/>
      <c r="E12" s="15"/>
      <c r="F12" s="15"/>
      <c r="G12" s="16"/>
      <c r="H12" s="16"/>
      <c r="I12" s="16"/>
      <c r="J12" s="16"/>
      <c r="K12" s="17"/>
    </row>
    <row r="13" spans="1:11" ht="15.75" thickBot="1" x14ac:dyDescent="0.3">
      <c r="C13" s="15"/>
      <c r="D13" s="18" t="s">
        <v>24</v>
      </c>
      <c r="E13" s="23">
        <f>IFERROR(VLOOKUP(E11,Tableau1[],3,FALSE),"")</f>
        <v>42633</v>
      </c>
      <c r="F13" s="15"/>
      <c r="G13" s="18" t="s">
        <v>26</v>
      </c>
      <c r="H13" s="17"/>
      <c r="I13" s="17"/>
      <c r="J13" s="20" t="str">
        <f>IFERROR(VLOOKUP(E11,Tableau1[],5,FALSE),"")</f>
        <v>1 Mois</v>
      </c>
      <c r="K13" s="17"/>
    </row>
    <row r="14" spans="1:11" ht="15.75" thickBot="1" x14ac:dyDescent="0.3">
      <c r="C14" s="15"/>
      <c r="D14" s="15"/>
      <c r="E14" s="15"/>
      <c r="F14" s="15"/>
      <c r="G14" s="15"/>
      <c r="H14" s="15"/>
      <c r="I14" s="15"/>
      <c r="J14" s="15"/>
      <c r="K14" s="15"/>
    </row>
    <row r="15" spans="1:11" ht="15.75" thickBot="1" x14ac:dyDescent="0.3">
      <c r="C15" s="15"/>
      <c r="D15" s="18" t="s">
        <v>25</v>
      </c>
      <c r="E15" s="23">
        <f>IFERROR(VLOOKUP(E11,Tableau1[],4,FALSE),"")</f>
        <v>42663</v>
      </c>
      <c r="F15" s="15"/>
      <c r="G15" s="15"/>
      <c r="H15" s="15"/>
      <c r="I15" s="15"/>
      <c r="J15" s="15"/>
      <c r="K15" s="15"/>
    </row>
    <row r="16" spans="1:11" x14ac:dyDescent="0.25">
      <c r="C16" s="15"/>
      <c r="D16" s="15"/>
      <c r="E16" s="15"/>
      <c r="F16" s="15"/>
      <c r="G16" s="15"/>
      <c r="H16" s="15"/>
      <c r="I16" s="15"/>
      <c r="J16" s="15"/>
      <c r="K16" s="15"/>
    </row>
    <row r="17" spans="3:11" ht="15.75" thickBot="1" x14ac:dyDescent="0.3">
      <c r="C17" s="15"/>
      <c r="D17" s="15"/>
      <c r="E17" s="15"/>
      <c r="F17" s="15"/>
      <c r="G17" s="15"/>
      <c r="H17" s="15"/>
      <c r="I17" s="15"/>
      <c r="J17" s="15"/>
      <c r="K17" s="15"/>
    </row>
    <row r="18" spans="3:11" ht="15.75" thickBot="1" x14ac:dyDescent="0.3">
      <c r="C18" s="15"/>
      <c r="D18" s="19" t="s">
        <v>27</v>
      </c>
      <c r="E18" s="20">
        <f>IFERROR(VLOOKUP(E11,Tableau1[],6,FALSE),"")</f>
        <v>30</v>
      </c>
      <c r="F18" s="15"/>
      <c r="G18" s="19" t="s">
        <v>28</v>
      </c>
      <c r="H18" s="15"/>
      <c r="I18" s="15"/>
      <c r="J18" s="20">
        <f ca="1">IFERROR(VLOOKUP(E11,Tableau1[],7,FALSE),"")</f>
        <v>-6</v>
      </c>
      <c r="K18" s="15"/>
    </row>
    <row r="19" spans="3:11" x14ac:dyDescent="0.25">
      <c r="C19" s="15"/>
      <c r="D19" s="15"/>
      <c r="E19" s="15"/>
      <c r="F19" s="15"/>
      <c r="G19" s="15"/>
      <c r="H19" s="15"/>
      <c r="I19" s="15"/>
      <c r="J19" s="15"/>
      <c r="K19" s="15"/>
    </row>
    <row r="20" spans="3:11" x14ac:dyDescent="0.25">
      <c r="C20" s="15"/>
      <c r="D20" s="15"/>
      <c r="E20" s="15"/>
      <c r="F20" s="15"/>
      <c r="G20" s="15"/>
      <c r="H20" s="15"/>
      <c r="I20" s="15"/>
      <c r="J20" s="15"/>
      <c r="K20" s="15"/>
    </row>
    <row r="21" spans="3:11" ht="15.75" thickBot="1" x14ac:dyDescent="0.3">
      <c r="C21" s="15"/>
      <c r="D21" s="15"/>
      <c r="E21" s="15"/>
      <c r="F21" s="15"/>
      <c r="G21" s="15"/>
      <c r="H21" s="15"/>
      <c r="I21" s="15"/>
      <c r="J21" s="15"/>
      <c r="K21" s="15"/>
    </row>
    <row r="22" spans="3:11" x14ac:dyDescent="0.25">
      <c r="C22" s="15"/>
      <c r="D22" s="15"/>
      <c r="E22" s="29" t="str">
        <f ca="1">IFERROR(VLOOKUP(E11,Tableau1[],10,FALSE),"")</f>
        <v>Fin Formation dans 1 semaine</v>
      </c>
      <c r="F22" s="30"/>
      <c r="G22" s="35" t="str">
        <f ca="1">IF(E22="Formation En cour","J",IF(E22="Bientôt fin formation","K",IF(E22="Fin Formation dans 1 semaine","L","")))</f>
        <v>L</v>
      </c>
      <c r="H22" s="15"/>
      <c r="I22" s="15"/>
      <c r="J22" s="15"/>
      <c r="K22" s="15"/>
    </row>
    <row r="23" spans="3:11" x14ac:dyDescent="0.25">
      <c r="C23" s="15"/>
      <c r="D23" s="15"/>
      <c r="E23" s="31"/>
      <c r="F23" s="32"/>
      <c r="G23" s="36"/>
      <c r="H23" s="15"/>
      <c r="I23" s="15"/>
      <c r="J23" s="15"/>
      <c r="K23" s="15"/>
    </row>
    <row r="24" spans="3:11" x14ac:dyDescent="0.25">
      <c r="C24" s="15"/>
      <c r="D24" s="15"/>
      <c r="E24" s="31"/>
      <c r="F24" s="32"/>
      <c r="G24" s="36"/>
      <c r="H24" s="15"/>
      <c r="I24" s="15"/>
      <c r="J24" s="15"/>
      <c r="K24" s="15"/>
    </row>
    <row r="25" spans="3:11" ht="15.75" thickBot="1" x14ac:dyDescent="0.3">
      <c r="C25" s="15"/>
      <c r="D25" s="15"/>
      <c r="E25" s="33"/>
      <c r="F25" s="34"/>
      <c r="G25" s="37"/>
      <c r="H25" s="15"/>
      <c r="I25" s="15"/>
      <c r="J25" s="15"/>
      <c r="K25" s="15"/>
    </row>
    <row r="26" spans="3:11" x14ac:dyDescent="0.25">
      <c r="C26" s="15"/>
      <c r="D26" s="15"/>
      <c r="E26" s="15"/>
      <c r="F26" s="15"/>
      <c r="G26" s="15"/>
      <c r="H26" s="15"/>
      <c r="I26" s="15"/>
      <c r="J26" s="15"/>
      <c r="K26" s="15"/>
    </row>
    <row r="27" spans="3:11" x14ac:dyDescent="0.25">
      <c r="C27" s="15"/>
      <c r="D27" s="15"/>
      <c r="E27" s="15"/>
      <c r="F27" s="15"/>
      <c r="G27" s="15"/>
      <c r="H27" s="15"/>
      <c r="I27" s="15"/>
      <c r="J27" s="15"/>
      <c r="K27" s="15"/>
    </row>
  </sheetData>
  <mergeCells count="3">
    <mergeCell ref="G22:G25"/>
    <mergeCell ref="E22:F25"/>
    <mergeCell ref="E11:F11"/>
  </mergeCells>
  <conditionalFormatting sqref="E22:F25">
    <cfRule type="expression" dxfId="1" priority="3">
      <formula>$E$22="Fin Formation dans 1 semaine"</formula>
    </cfRule>
    <cfRule type="expression" dxfId="2" priority="2">
      <formula>$E$22="Bientôt fin formation"</formula>
    </cfRule>
    <cfRule type="expression" dxfId="0" priority="1">
      <formula>$E$22="Formation En cour"</formula>
    </cfRule>
  </conditionalFormatting>
  <dataValidations count="3">
    <dataValidation type="list" allowBlank="1" showInputMessage="1" showErrorMessage="1" sqref="H6:I6">
      <formula1>nom</formula1>
    </dataValidation>
    <dataValidation type="list" allowBlank="1" showInputMessage="1" showErrorMessage="1" sqref="E2:E7">
      <formula1>mois</formula1>
    </dataValidation>
    <dataValidation type="list" allowBlank="1" showInputMessage="1" showErrorMessage="1" sqref="E11:F11">
      <formula1>noms</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
  <sheetViews>
    <sheetView workbookViewId="0">
      <selection activeCell="B1" sqref="B1:B6"/>
    </sheetView>
  </sheetViews>
  <sheetFormatPr baseColWidth="10" defaultRowHeight="15" x14ac:dyDescent="0.25"/>
  <sheetData>
    <row r="1" spans="1:3" x14ac:dyDescent="0.25">
      <c r="A1">
        <v>1</v>
      </c>
      <c r="B1" s="3" t="s">
        <v>1</v>
      </c>
      <c r="C1" t="s">
        <v>17</v>
      </c>
    </row>
    <row r="2" spans="1:3" x14ac:dyDescent="0.25">
      <c r="A2">
        <f>A1+1</f>
        <v>2</v>
      </c>
      <c r="B2" s="4" t="s">
        <v>2</v>
      </c>
      <c r="C2" t="s">
        <v>18</v>
      </c>
    </row>
    <row r="3" spans="1:3" x14ac:dyDescent="0.25">
      <c r="A3">
        <f t="shared" ref="A3:A9" si="0">A2+1</f>
        <v>3</v>
      </c>
      <c r="B3" s="3" t="s">
        <v>3</v>
      </c>
      <c r="C3" t="s">
        <v>19</v>
      </c>
    </row>
    <row r="4" spans="1:3" x14ac:dyDescent="0.25">
      <c r="A4">
        <f t="shared" si="0"/>
        <v>4</v>
      </c>
      <c r="B4" s="4" t="s">
        <v>4</v>
      </c>
      <c r="C4" t="s">
        <v>20</v>
      </c>
    </row>
    <row r="5" spans="1:3" x14ac:dyDescent="0.25">
      <c r="A5">
        <f t="shared" si="0"/>
        <v>5</v>
      </c>
      <c r="B5" s="3" t="s">
        <v>5</v>
      </c>
      <c r="C5" t="s">
        <v>21</v>
      </c>
    </row>
    <row r="6" spans="1:3" x14ac:dyDescent="0.25">
      <c r="A6">
        <f t="shared" si="0"/>
        <v>6</v>
      </c>
      <c r="B6" s="38" t="s">
        <v>31</v>
      </c>
    </row>
    <row r="7" spans="1:3" x14ac:dyDescent="0.25">
      <c r="A7">
        <f t="shared" si="0"/>
        <v>7</v>
      </c>
    </row>
    <row r="8" spans="1:3" x14ac:dyDescent="0.25">
      <c r="A8">
        <f t="shared" si="0"/>
        <v>8</v>
      </c>
    </row>
    <row r="9" spans="1:3" x14ac:dyDescent="0.25">
      <c r="A9">
        <f t="shared" si="0"/>
        <v>9</v>
      </c>
    </row>
    <row r="10" spans="1:3" x14ac:dyDescent="0.25">
      <c r="A10">
        <f>A9+1</f>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Feuil1</vt:lpstr>
      <vt:lpstr>Feuil2</vt:lpstr>
      <vt:lpstr>mois</vt:lpstr>
      <vt:lpstr>nom</vt:lpstr>
      <vt:lpstr>nombre</vt:lpstr>
      <vt:lpstr>noms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SENATEUR RAHIM</dc:creator>
  <cp:lastModifiedBy>SENATEUR RAHIM</cp:lastModifiedBy>
  <dcterms:created xsi:type="dcterms:W3CDTF">2016-10-12T12:55:20Z</dcterms:created>
  <dcterms:modified xsi:type="dcterms:W3CDTF">2016-10-26T16:36:52Z</dcterms:modified>
</cp:coreProperties>
</file>