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LIEU" sheetId="13" r:id="rId1"/>
    <sheet name="JANVIER" sheetId="1" r:id="rId2"/>
  </sheets>
  <definedNames>
    <definedName name="_xlnm.Print_Area" localSheetId="1">JANVIER!$A$1:$AG$22</definedName>
  </definedNames>
  <calcPr calcId="125725"/>
</workbook>
</file>

<file path=xl/calcChain.xml><?xml version="1.0" encoding="utf-8"?>
<calcChain xmlns="http://schemas.openxmlformats.org/spreadsheetml/2006/main">
  <c r="D22" i="1"/>
  <c r="AB22"/>
  <c r="D20" i="13"/>
  <c r="D18"/>
  <c r="D16"/>
  <c r="D14"/>
  <c r="D11"/>
  <c r="D9"/>
  <c r="D7"/>
  <c r="D5"/>
  <c r="D3"/>
  <c r="C10" i="1" l="1"/>
  <c r="E10"/>
  <c r="F10"/>
  <c r="G10"/>
  <c r="H10"/>
  <c r="I10"/>
  <c r="J10"/>
  <c r="K10"/>
  <c r="L10"/>
  <c r="M10"/>
  <c r="N10"/>
  <c r="O10"/>
  <c r="P10"/>
  <c r="Q10"/>
  <c r="R10"/>
  <c r="S10"/>
  <c r="T10"/>
  <c r="U10"/>
  <c r="V10"/>
  <c r="W10"/>
  <c r="X10"/>
  <c r="Y10"/>
  <c r="Z10"/>
  <c r="AA10"/>
  <c r="AB10"/>
  <c r="AC10"/>
  <c r="AD10"/>
  <c r="AE10"/>
  <c r="AF10"/>
  <c r="AG10"/>
  <c r="D10"/>
  <c r="D11"/>
  <c r="D13"/>
  <c r="E13"/>
  <c r="F13"/>
  <c r="G13"/>
  <c r="H13"/>
  <c r="I13"/>
  <c r="J13"/>
  <c r="K13"/>
  <c r="L13"/>
  <c r="M13"/>
  <c r="N13"/>
  <c r="O13"/>
  <c r="P13"/>
  <c r="Q13"/>
  <c r="R13"/>
  <c r="S13"/>
  <c r="T13"/>
  <c r="U13"/>
  <c r="V13"/>
  <c r="W13"/>
  <c r="X13"/>
  <c r="Y13"/>
  <c r="Z13"/>
  <c r="AA13"/>
  <c r="AB13"/>
  <c r="AC13"/>
  <c r="AD13"/>
  <c r="AE13"/>
  <c r="AF13"/>
  <c r="AG13"/>
  <c r="C13"/>
  <c r="D12"/>
  <c r="E12"/>
  <c r="F12"/>
  <c r="G12"/>
  <c r="H12"/>
  <c r="I12"/>
  <c r="J12"/>
  <c r="K12"/>
  <c r="L12"/>
  <c r="M12"/>
  <c r="N12"/>
  <c r="O12"/>
  <c r="P12"/>
  <c r="Q12"/>
  <c r="R12"/>
  <c r="S12"/>
  <c r="T12"/>
  <c r="U12"/>
  <c r="V12"/>
  <c r="W12"/>
  <c r="X12"/>
  <c r="Y12"/>
  <c r="Z12"/>
  <c r="AA12"/>
  <c r="AB12"/>
  <c r="AC12"/>
  <c r="AD12"/>
  <c r="AE12"/>
  <c r="AF12"/>
  <c r="AG12"/>
  <c r="C12"/>
  <c r="E11"/>
  <c r="F11"/>
  <c r="G11"/>
  <c r="H11"/>
  <c r="I11"/>
  <c r="J11"/>
  <c r="K11"/>
  <c r="L11"/>
  <c r="M11"/>
  <c r="N11"/>
  <c r="O11"/>
  <c r="P11"/>
  <c r="Q11"/>
  <c r="R11"/>
  <c r="S11"/>
  <c r="T11"/>
  <c r="U11"/>
  <c r="V11"/>
  <c r="W11"/>
  <c r="X11"/>
  <c r="Y11"/>
  <c r="Z11"/>
  <c r="AA11"/>
  <c r="AB11"/>
  <c r="AC11"/>
  <c r="AD11"/>
  <c r="AE11"/>
  <c r="AF11"/>
  <c r="AG11"/>
  <c r="C11"/>
  <c r="B12" l="1"/>
  <c r="B10"/>
  <c r="B13"/>
  <c r="B11"/>
  <c r="B20" l="1"/>
  <c r="B18"/>
  <c r="B22" l="1"/>
</calcChain>
</file>

<file path=xl/sharedStrings.xml><?xml version="1.0" encoding="utf-8"?>
<sst xmlns="http://schemas.openxmlformats.org/spreadsheetml/2006/main" count="86" uniqueCount="41">
  <si>
    <t>V</t>
  </si>
  <si>
    <t>S</t>
  </si>
  <si>
    <t>D</t>
  </si>
  <si>
    <t>L</t>
  </si>
  <si>
    <t>M</t>
  </si>
  <si>
    <t>J</t>
  </si>
  <si>
    <t>Horaires</t>
  </si>
  <si>
    <t>Lieux</t>
  </si>
  <si>
    <t>Frais KM</t>
  </si>
  <si>
    <t>2017 Janvier</t>
  </si>
  <si>
    <t>HT</t>
  </si>
  <si>
    <t>HN</t>
  </si>
  <si>
    <t>HD</t>
  </si>
  <si>
    <t>HF</t>
  </si>
  <si>
    <t>Dimanche</t>
  </si>
  <si>
    <t>Jour Férié</t>
  </si>
  <si>
    <t>*</t>
  </si>
  <si>
    <t>LIEU</t>
  </si>
  <si>
    <t>ENTREPRISE</t>
  </si>
  <si>
    <t>FRAIS KM</t>
  </si>
  <si>
    <t>HOW</t>
  </si>
  <si>
    <t>MEM</t>
  </si>
  <si>
    <t>CA</t>
  </si>
  <si>
    <t>CAS</t>
  </si>
  <si>
    <t>MR</t>
  </si>
  <si>
    <t>ONE</t>
  </si>
  <si>
    <t>TWO</t>
  </si>
  <si>
    <t>↑</t>
  </si>
  <si>
    <t>Deuxième problème :</t>
  </si>
  <si>
    <t>kilométrique selon le lieu d'intervention</t>
  </si>
  <si>
    <t>Je voudrais automatiser le report des frais</t>
  </si>
  <si>
    <t>Premier problème :</t>
  </si>
  <si>
    <t>Après plusieurs recherches, j'ai trouvé comment automatiser</t>
  </si>
  <si>
    <t>le calcul des heures travaillées, de nuit, de dimanche et férié</t>
  </si>
  <si>
    <t>Mais, lorsque qu'une nuit est faite d'un samedi au dimanche</t>
  </si>
  <si>
    <t>ou d'un jour simple a un jour férié, le calcul n'est pas pris en compte</t>
  </si>
  <si>
    <t>OFI</t>
  </si>
  <si>
    <t>ESI</t>
  </si>
  <si>
    <t>HAAS</t>
  </si>
  <si>
    <t>KO</t>
  </si>
  <si>
    <t>11::00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</si>
</sst>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164" formatCode="[$-F800]dddd\,\ mmmm\ dd\,\ yyyy"/>
    <numFmt numFmtId="165" formatCode="d/m;@"/>
    <numFmt numFmtId="166" formatCode="0.00;[Red]0.00"/>
    <numFmt numFmtId="167" formatCode="h:mm;@"/>
    <numFmt numFmtId="168" formatCode="[h]:mm:ss;@"/>
    <numFmt numFmtId="169" formatCode="0.0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rgb="FF3F3F3F"/>
      <name val="Calibri"/>
      <family val="2"/>
      <scheme val="minor"/>
    </font>
    <font>
      <sz val="11"/>
      <color rgb="FF3F3F3F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0"/>
      <name val="Calibri"/>
      <family val="2"/>
      <scheme val="minor"/>
    </font>
    <font>
      <b/>
      <sz val="16"/>
      <color theme="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</fills>
  <borders count="4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/>
      <bottom style="thin">
        <color rgb="FF3F3F3F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rgb="FF3F3F3F"/>
      </bottom>
      <diagonal/>
    </border>
    <border>
      <left style="thin">
        <color rgb="FF3F3F3F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 style="thin">
        <color auto="1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theme="1"/>
      </top>
      <bottom/>
      <diagonal/>
    </border>
    <border>
      <left style="thin">
        <color rgb="FF3F3F3F"/>
      </left>
      <right/>
      <top style="thin">
        <color theme="1"/>
      </top>
      <bottom/>
      <diagonal/>
    </border>
    <border>
      <left/>
      <right style="thin">
        <color auto="1"/>
      </right>
      <top style="thin">
        <color theme="1"/>
      </top>
      <bottom/>
      <diagonal/>
    </border>
    <border>
      <left style="thin">
        <color auto="1"/>
      </left>
      <right style="thin">
        <color auto="1"/>
      </right>
      <top style="thin">
        <color rgb="FF3F3F3F"/>
      </top>
      <bottom style="thin">
        <color rgb="FF3F3F3F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theme="1"/>
      </left>
      <right/>
      <top/>
      <bottom/>
      <diagonal/>
    </border>
    <border>
      <left/>
      <right style="thin">
        <color theme="1"/>
      </right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thin">
        <color rgb="FF3F3F3F"/>
      </top>
      <bottom/>
      <diagonal/>
    </border>
    <border>
      <left style="thick">
        <color rgb="FFFFFF00"/>
      </left>
      <right style="thick">
        <color rgb="FFFFFF00"/>
      </right>
      <top style="thick">
        <color rgb="FFFFFF00"/>
      </top>
      <bottom style="thick">
        <color rgb="FFFFFF00"/>
      </bottom>
      <diagonal/>
    </border>
    <border>
      <left style="thin">
        <color auto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rgb="FF3F3F3F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/>
      <diagonal/>
    </border>
    <border>
      <left style="thick">
        <color rgb="FFFFFF00"/>
      </left>
      <right style="thick">
        <color rgb="FFFFFF00"/>
      </right>
      <top/>
      <bottom style="thick">
        <color rgb="FFFFFF00"/>
      </bottom>
      <diagonal/>
    </border>
    <border>
      <left style="thick">
        <color rgb="FFFFFF00"/>
      </left>
      <right style="thick">
        <color rgb="FFFFFF00"/>
      </right>
      <top style="thick">
        <color rgb="FFFFFF00"/>
      </top>
      <bottom style="thin">
        <color rgb="FF3F3F3F"/>
      </bottom>
      <diagonal/>
    </border>
    <border>
      <left style="thick">
        <color rgb="FFFFFF00"/>
      </left>
      <right style="thick">
        <color rgb="FFFFFF00"/>
      </right>
      <top style="thin">
        <color rgb="FF3F3F3F"/>
      </top>
      <bottom style="thick">
        <color rgb="FFFFFF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n">
        <color auto="1"/>
      </left>
      <right/>
      <top/>
      <bottom style="thin">
        <color rgb="FF3F3F3F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136">
    <xf numFmtId="0" fontId="0" fillId="0" borderId="0" xfId="0"/>
    <xf numFmtId="164" fontId="4" fillId="0" borderId="2" xfId="1" applyNumberFormat="1" applyFont="1" applyFill="1" applyBorder="1" applyAlignment="1">
      <alignment horizontal="center" vertical="center" wrapText="1"/>
    </xf>
    <xf numFmtId="164" fontId="4" fillId="3" borderId="2" xfId="1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167" fontId="4" fillId="0" borderId="2" xfId="0" applyNumberFormat="1" applyFont="1" applyFill="1" applyBorder="1" applyAlignment="1">
      <alignment horizontal="right" vertical="center"/>
    </xf>
    <xf numFmtId="167" fontId="4" fillId="0" borderId="4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 vertical="center"/>
    </xf>
    <xf numFmtId="167" fontId="7" fillId="3" borderId="2" xfId="0" applyNumberFormat="1" applyFont="1" applyFill="1" applyBorder="1" applyAlignment="1">
      <alignment horizontal="right" vertical="center"/>
    </xf>
    <xf numFmtId="167" fontId="7" fillId="0" borderId="2" xfId="0" applyNumberFormat="1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center" vertical="center"/>
    </xf>
    <xf numFmtId="167" fontId="7" fillId="0" borderId="2" xfId="0" applyNumberFormat="1" applyFont="1" applyFill="1" applyBorder="1" applyAlignment="1">
      <alignment horizontal="center" vertical="center"/>
    </xf>
    <xf numFmtId="167" fontId="4" fillId="0" borderId="2" xfId="0" applyNumberFormat="1" applyFont="1" applyFill="1" applyBorder="1" applyAlignment="1">
      <alignment horizontal="center" vertical="center"/>
    </xf>
    <xf numFmtId="2" fontId="7" fillId="0" borderId="0" xfId="0" applyNumberFormat="1" applyFont="1" applyFill="1" applyBorder="1" applyAlignment="1">
      <alignment horizontal="right" vertical="center"/>
    </xf>
    <xf numFmtId="2" fontId="4" fillId="0" borderId="0" xfId="0" applyNumberFormat="1" applyFont="1" applyFill="1" applyBorder="1" applyAlignment="1">
      <alignment horizontal="right" vertical="center"/>
    </xf>
    <xf numFmtId="168" fontId="8" fillId="0" borderId="1" xfId="2" applyNumberFormat="1" applyFont="1" applyFill="1" applyAlignment="1">
      <alignment horizontal="right" vertical="center"/>
    </xf>
    <xf numFmtId="167" fontId="4" fillId="6" borderId="2" xfId="0" applyNumberFormat="1" applyFont="1" applyFill="1" applyBorder="1" applyAlignment="1">
      <alignment horizontal="center" vertical="center"/>
    </xf>
    <xf numFmtId="167" fontId="4" fillId="3" borderId="4" xfId="0" applyNumberFormat="1" applyFont="1" applyFill="1" applyBorder="1" applyAlignment="1">
      <alignment horizontal="right" vertical="center"/>
    </xf>
    <xf numFmtId="0" fontId="9" fillId="0" borderId="0" xfId="0" applyFont="1" applyAlignment="1">
      <alignment vertical="center"/>
    </xf>
    <xf numFmtId="0" fontId="9" fillId="0" borderId="0" xfId="0" applyFont="1"/>
    <xf numFmtId="165" fontId="4" fillId="0" borderId="3" xfId="1" applyNumberFormat="1" applyFont="1" applyFill="1" applyBorder="1" applyAlignment="1">
      <alignment horizontal="center" vertical="center" wrapText="1"/>
    </xf>
    <xf numFmtId="165" fontId="4" fillId="3" borderId="3" xfId="1" applyNumberFormat="1" applyFont="1" applyFill="1" applyBorder="1" applyAlignment="1">
      <alignment horizontal="center" vertical="center" wrapText="1"/>
    </xf>
    <xf numFmtId="167" fontId="6" fillId="3" borderId="15" xfId="0" applyNumberFormat="1" applyFont="1" applyFill="1" applyBorder="1" applyAlignment="1">
      <alignment horizontal="center" vertical="center"/>
    </xf>
    <xf numFmtId="167" fontId="6" fillId="0" borderId="15" xfId="0" applyNumberFormat="1" applyFont="1" applyFill="1" applyBorder="1" applyAlignment="1">
      <alignment horizontal="center" vertical="center"/>
    </xf>
    <xf numFmtId="167" fontId="11" fillId="3" borderId="15" xfId="0" applyNumberFormat="1" applyFont="1" applyFill="1" applyBorder="1" applyAlignment="1">
      <alignment horizontal="center" vertical="center"/>
    </xf>
    <xf numFmtId="167" fontId="10" fillId="3" borderId="2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166" fontId="8" fillId="0" borderId="0" xfId="0" applyNumberFormat="1" applyFont="1" applyFill="1" applyBorder="1" applyAlignment="1">
      <alignment horizontal="right" vertical="center"/>
    </xf>
    <xf numFmtId="168" fontId="8" fillId="0" borderId="16" xfId="2" applyNumberFormat="1" applyFont="1" applyFill="1" applyBorder="1" applyAlignment="1">
      <alignment horizontal="right" vertical="center"/>
    </xf>
    <xf numFmtId="167" fontId="7" fillId="0" borderId="16" xfId="0" applyNumberFormat="1" applyFont="1" applyFill="1" applyBorder="1" applyAlignment="1">
      <alignment horizontal="center" vertical="center"/>
    </xf>
    <xf numFmtId="167" fontId="4" fillId="0" borderId="16" xfId="0" applyNumberFormat="1" applyFont="1" applyFill="1" applyBorder="1" applyAlignment="1">
      <alignment horizontal="center" vertical="center"/>
    </xf>
    <xf numFmtId="167" fontId="4" fillId="0" borderId="16" xfId="0" applyNumberFormat="1" applyFont="1" applyFill="1" applyBorder="1" applyAlignment="1">
      <alignment horizontal="right" vertical="center"/>
    </xf>
    <xf numFmtId="167" fontId="7" fillId="0" borderId="16" xfId="0" applyNumberFormat="1" applyFont="1" applyFill="1" applyBorder="1" applyAlignment="1">
      <alignment horizontal="right" vertical="center"/>
    </xf>
    <xf numFmtId="166" fontId="2" fillId="0" borderId="16" xfId="2" applyNumberFormat="1" applyFill="1" applyBorder="1" applyAlignment="1">
      <alignment horizontal="center" vertical="center"/>
    </xf>
    <xf numFmtId="167" fontId="10" fillId="0" borderId="16" xfId="0" applyNumberFormat="1" applyFont="1" applyFill="1" applyBorder="1" applyAlignment="1">
      <alignment horizontal="center" vertical="center"/>
    </xf>
    <xf numFmtId="166" fontId="12" fillId="7" borderId="1" xfId="2" applyNumberFormat="1" applyFont="1" applyFill="1" applyBorder="1" applyAlignment="1">
      <alignment horizontal="center" vertical="center"/>
    </xf>
    <xf numFmtId="166" fontId="9" fillId="7" borderId="1" xfId="0" applyNumberFormat="1" applyFont="1" applyFill="1" applyBorder="1" applyAlignment="1">
      <alignment horizontal="center" vertical="center"/>
    </xf>
    <xf numFmtId="169" fontId="9" fillId="7" borderId="1" xfId="1" applyNumberFormat="1" applyFont="1" applyFill="1" applyBorder="1" applyAlignment="1">
      <alignment horizontal="center" vertical="center" wrapText="1"/>
    </xf>
    <xf numFmtId="169" fontId="9" fillId="7" borderId="17" xfId="1" applyNumberFormat="1" applyFont="1" applyFill="1" applyBorder="1" applyAlignment="1">
      <alignment horizontal="center" vertical="center" wrapText="1"/>
    </xf>
    <xf numFmtId="167" fontId="6" fillId="0" borderId="4" xfId="0" applyNumberFormat="1" applyFont="1" applyFill="1" applyBorder="1" applyAlignment="1">
      <alignment horizontal="center" vertical="center"/>
    </xf>
    <xf numFmtId="167" fontId="6" fillId="3" borderId="4" xfId="0" applyNumberFormat="1" applyFont="1" applyFill="1" applyBorder="1" applyAlignment="1">
      <alignment horizontal="center" vertical="center"/>
    </xf>
    <xf numFmtId="167" fontId="11" fillId="3" borderId="4" xfId="0" applyNumberFormat="1" applyFont="1" applyFill="1" applyBorder="1" applyAlignment="1">
      <alignment horizontal="center" vertical="center"/>
    </xf>
    <xf numFmtId="167" fontId="4" fillId="6" borderId="18" xfId="0" applyNumberFormat="1" applyFont="1" applyFill="1" applyBorder="1" applyAlignment="1">
      <alignment horizontal="right" vertical="center"/>
    </xf>
    <xf numFmtId="167" fontId="4" fillId="0" borderId="18" xfId="0" applyNumberFormat="1" applyFont="1" applyFill="1" applyBorder="1" applyAlignment="1">
      <alignment horizontal="right" vertical="center"/>
    </xf>
    <xf numFmtId="167" fontId="4" fillId="3" borderId="18" xfId="0" applyNumberFormat="1" applyFont="1" applyFill="1" applyBorder="1" applyAlignment="1">
      <alignment horizontal="right" vertical="center"/>
    </xf>
    <xf numFmtId="167" fontId="4" fillId="8" borderId="1" xfId="0" applyNumberFormat="1" applyFont="1" applyFill="1" applyBorder="1" applyAlignment="1">
      <alignment horizontal="right" vertical="center"/>
    </xf>
    <xf numFmtId="0" fontId="2" fillId="8" borderId="1" xfId="2" applyFont="1" applyFill="1" applyBorder="1" applyAlignment="1">
      <alignment horizontal="center" vertical="center"/>
    </xf>
    <xf numFmtId="0" fontId="2" fillId="0" borderId="16" xfId="2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166" fontId="2" fillId="2" borderId="1" xfId="2" applyNumberFormat="1" applyFont="1" applyAlignment="1">
      <alignment horizontal="center" vertical="center"/>
    </xf>
    <xf numFmtId="168" fontId="13" fillId="8" borderId="7" xfId="2" applyNumberFormat="1" applyFont="1" applyFill="1" applyBorder="1" applyAlignment="1">
      <alignment horizontal="right" vertical="center"/>
    </xf>
    <xf numFmtId="167" fontId="5" fillId="6" borderId="4" xfId="0" applyNumberFormat="1" applyFont="1" applyFill="1" applyBorder="1" applyAlignment="1">
      <alignment horizontal="right" vertical="center"/>
    </xf>
    <xf numFmtId="167" fontId="5" fillId="0" borderId="4" xfId="0" applyNumberFormat="1" applyFont="1" applyFill="1" applyBorder="1" applyAlignment="1">
      <alignment horizontal="right" vertical="center"/>
    </xf>
    <xf numFmtId="167" fontId="5" fillId="0" borderId="16" xfId="0" applyNumberFormat="1" applyFont="1" applyFill="1" applyBorder="1" applyAlignment="1">
      <alignment horizontal="right" vertical="center"/>
    </xf>
    <xf numFmtId="0" fontId="2" fillId="8" borderId="17" xfId="2" applyFont="1" applyFill="1" applyBorder="1" applyAlignment="1">
      <alignment horizontal="center" vertical="center"/>
    </xf>
    <xf numFmtId="167" fontId="4" fillId="8" borderId="21" xfId="0" applyNumberFormat="1" applyFont="1" applyFill="1" applyBorder="1" applyAlignment="1">
      <alignment horizontal="right" vertical="center"/>
    </xf>
    <xf numFmtId="164" fontId="4" fillId="6" borderId="22" xfId="1" applyNumberFormat="1" applyFont="1" applyFill="1" applyBorder="1" applyAlignment="1">
      <alignment horizontal="center" vertical="center" wrapText="1"/>
    </xf>
    <xf numFmtId="165" fontId="4" fillId="6" borderId="6" xfId="1" applyNumberFormat="1" applyFont="1" applyFill="1" applyBorder="1" applyAlignment="1">
      <alignment horizontal="center" vertical="center" wrapText="1"/>
    </xf>
    <xf numFmtId="165" fontId="4" fillId="6" borderId="27" xfId="1" applyNumberFormat="1" applyFont="1" applyFill="1" applyBorder="1" applyAlignment="1">
      <alignment horizontal="center" vertical="center" wrapText="1"/>
    </xf>
    <xf numFmtId="165" fontId="4" fillId="0" borderId="27" xfId="1" applyNumberFormat="1" applyFont="1" applyFill="1" applyBorder="1" applyAlignment="1">
      <alignment horizontal="center" vertical="center" wrapText="1"/>
    </xf>
    <xf numFmtId="165" fontId="4" fillId="3" borderId="27" xfId="1" applyNumberFormat="1" applyFont="1" applyFill="1" applyBorder="1" applyAlignment="1">
      <alignment horizontal="center" vertical="center" wrapText="1"/>
    </xf>
    <xf numFmtId="165" fontId="4" fillId="6" borderId="28" xfId="1" applyNumberFormat="1" applyFont="1" applyFill="1" applyBorder="1" applyAlignment="1">
      <alignment horizontal="center" vertical="center" wrapText="1"/>
    </xf>
    <xf numFmtId="165" fontId="4" fillId="0" borderId="28" xfId="1" applyNumberFormat="1" applyFont="1" applyFill="1" applyBorder="1" applyAlignment="1">
      <alignment horizontal="center" vertical="center" wrapText="1"/>
    </xf>
    <xf numFmtId="165" fontId="4" fillId="3" borderId="28" xfId="1" applyNumberFormat="1" applyFont="1" applyFill="1" applyBorder="1" applyAlignment="1">
      <alignment horizontal="center" vertical="center" wrapText="1"/>
    </xf>
    <xf numFmtId="165" fontId="4" fillId="0" borderId="0" xfId="1" applyNumberFormat="1" applyFont="1" applyFill="1" applyBorder="1" applyAlignment="1">
      <alignment horizontal="center" vertical="center" wrapText="1"/>
    </xf>
    <xf numFmtId="17" fontId="3" fillId="0" borderId="0" xfId="0" applyNumberFormat="1" applyFont="1" applyFill="1" applyBorder="1" applyAlignment="1">
      <alignment horizontal="center" vertical="center"/>
    </xf>
    <xf numFmtId="168" fontId="14" fillId="8" borderId="21" xfId="0" applyNumberFormat="1" applyFont="1" applyFill="1" applyBorder="1" applyAlignment="1">
      <alignment horizontal="right" vertical="center"/>
    </xf>
    <xf numFmtId="167" fontId="4" fillId="3" borderId="21" xfId="0" applyNumberFormat="1" applyFont="1" applyFill="1" applyBorder="1" applyAlignment="1">
      <alignment horizontal="right" vertical="center"/>
    </xf>
    <xf numFmtId="167" fontId="4" fillId="3" borderId="1" xfId="0" applyNumberFormat="1" applyFont="1" applyFill="1" applyBorder="1" applyAlignment="1">
      <alignment horizontal="right" vertical="center"/>
    </xf>
    <xf numFmtId="167" fontId="4" fillId="4" borderId="21" xfId="0" applyNumberFormat="1" applyFont="1" applyFill="1" applyBorder="1" applyAlignment="1">
      <alignment horizontal="right" vertical="center"/>
    </xf>
    <xf numFmtId="167" fontId="4" fillId="4" borderId="1" xfId="0" applyNumberFormat="1" applyFont="1" applyFill="1" applyBorder="1" applyAlignment="1">
      <alignment horizontal="right" vertical="center"/>
    </xf>
    <xf numFmtId="0" fontId="15" fillId="0" borderId="0" xfId="0" applyFont="1"/>
    <xf numFmtId="0" fontId="15" fillId="0" borderId="2" xfId="0" applyFont="1" applyBorder="1" applyAlignment="1">
      <alignment horizontal="center" vertical="center"/>
    </xf>
    <xf numFmtId="169" fontId="9" fillId="7" borderId="10" xfId="1" applyNumberFormat="1" applyFont="1" applyFill="1" applyBorder="1" applyAlignment="1">
      <alignment horizontal="right" vertical="center" wrapText="1"/>
    </xf>
    <xf numFmtId="169" fontId="9" fillId="7" borderId="7" xfId="1" applyNumberFormat="1" applyFont="1" applyFill="1" applyBorder="1" applyAlignment="1">
      <alignment horizontal="center" vertical="center" wrapText="1"/>
    </xf>
    <xf numFmtId="167" fontId="7" fillId="0" borderId="29" xfId="0" applyNumberFormat="1" applyFont="1" applyFill="1" applyBorder="1" applyAlignment="1">
      <alignment horizontal="right" vertical="center"/>
    </xf>
    <xf numFmtId="0" fontId="16" fillId="0" borderId="0" xfId="0" applyFont="1" applyAlignment="1">
      <alignment horizontal="center" vertical="center"/>
    </xf>
    <xf numFmtId="164" fontId="4" fillId="4" borderId="2" xfId="1" applyNumberFormat="1" applyFont="1" applyFill="1" applyBorder="1" applyAlignment="1">
      <alignment horizontal="center" vertical="center" wrapText="1"/>
    </xf>
    <xf numFmtId="165" fontId="4" fillId="4" borderId="3" xfId="1" applyNumberFormat="1" applyFont="1" applyFill="1" applyBorder="1" applyAlignment="1">
      <alignment horizontal="center" vertical="center" wrapText="1"/>
    </xf>
    <xf numFmtId="165" fontId="4" fillId="4" borderId="27" xfId="1" applyNumberFormat="1" applyFont="1" applyFill="1" applyBorder="1" applyAlignment="1">
      <alignment horizontal="center" vertical="center" wrapText="1"/>
    </xf>
    <xf numFmtId="165" fontId="4" fillId="4" borderId="28" xfId="1" applyNumberFormat="1" applyFont="1" applyFill="1" applyBorder="1" applyAlignment="1">
      <alignment horizontal="center" vertical="center" wrapText="1"/>
    </xf>
    <xf numFmtId="167" fontId="6" fillId="4" borderId="4" xfId="0" applyNumberFormat="1" applyFont="1" applyFill="1" applyBorder="1" applyAlignment="1">
      <alignment horizontal="center" vertical="center"/>
    </xf>
    <xf numFmtId="167" fontId="6" fillId="4" borderId="15" xfId="0" applyNumberFormat="1" applyFont="1" applyFill="1" applyBorder="1" applyAlignment="1">
      <alignment horizontal="center" vertical="center"/>
    </xf>
    <xf numFmtId="167" fontId="7" fillId="4" borderId="2" xfId="0" applyNumberFormat="1" applyFont="1" applyFill="1" applyBorder="1" applyAlignment="1">
      <alignment horizontal="right" vertical="center"/>
    </xf>
    <xf numFmtId="167" fontId="4" fillId="0" borderId="31" xfId="0" applyNumberFormat="1" applyFont="1" applyFill="1" applyBorder="1" applyAlignment="1">
      <alignment horizontal="right" vertical="center"/>
    </xf>
    <xf numFmtId="167" fontId="4" fillId="0" borderId="32" xfId="0" applyNumberFormat="1" applyFont="1" applyFill="1" applyBorder="1" applyAlignment="1">
      <alignment horizontal="right" vertical="center"/>
    </xf>
    <xf numFmtId="167" fontId="4" fillId="8" borderId="10" xfId="0" applyNumberFormat="1" applyFont="1" applyFill="1" applyBorder="1" applyAlignment="1">
      <alignment horizontal="right" vertical="center"/>
    </xf>
    <xf numFmtId="167" fontId="4" fillId="3" borderId="20" xfId="0" applyNumberFormat="1" applyFont="1" applyFill="1" applyBorder="1" applyAlignment="1">
      <alignment horizontal="right" vertical="center"/>
    </xf>
    <xf numFmtId="167" fontId="5" fillId="3" borderId="12" xfId="0" applyNumberFormat="1" applyFont="1" applyFill="1" applyBorder="1" applyAlignment="1">
      <alignment horizontal="right" vertical="center"/>
    </xf>
    <xf numFmtId="167" fontId="4" fillId="3" borderId="7" xfId="0" applyNumberFormat="1" applyFont="1" applyFill="1" applyBorder="1" applyAlignment="1">
      <alignment horizontal="right" vertical="center"/>
    </xf>
    <xf numFmtId="167" fontId="4" fillId="8" borderId="8" xfId="0" applyNumberFormat="1" applyFont="1" applyFill="1" applyBorder="1" applyAlignment="1">
      <alignment horizontal="right" vertical="center"/>
    </xf>
    <xf numFmtId="167" fontId="5" fillId="0" borderId="33" xfId="0" applyNumberFormat="1" applyFont="1" applyFill="1" applyBorder="1" applyAlignment="1">
      <alignment horizontal="right" vertical="center"/>
    </xf>
    <xf numFmtId="167" fontId="4" fillId="8" borderId="9" xfId="0" applyNumberFormat="1" applyFont="1" applyFill="1" applyBorder="1" applyAlignment="1">
      <alignment horizontal="right" vertical="center"/>
    </xf>
    <xf numFmtId="167" fontId="4" fillId="0" borderId="34" xfId="0" applyNumberFormat="1" applyFont="1" applyFill="1" applyBorder="1" applyAlignment="1">
      <alignment horizontal="right" vertical="center"/>
    </xf>
    <xf numFmtId="167" fontId="5" fillId="0" borderId="35" xfId="0" applyNumberFormat="1" applyFont="1" applyFill="1" applyBorder="1" applyAlignment="1">
      <alignment horizontal="right" vertical="center"/>
    </xf>
    <xf numFmtId="167" fontId="4" fillId="8" borderId="30" xfId="0" applyNumberFormat="1" applyFont="1" applyFill="1" applyBorder="1" applyAlignment="1">
      <alignment horizontal="right" vertical="center"/>
    </xf>
    <xf numFmtId="167" fontId="4" fillId="4" borderId="7" xfId="0" applyNumberFormat="1" applyFont="1" applyFill="1" applyBorder="1" applyAlignment="1">
      <alignment horizontal="right" vertical="center"/>
    </xf>
    <xf numFmtId="167" fontId="4" fillId="0" borderId="33" xfId="0" applyNumberFormat="1" applyFont="1" applyFill="1" applyBorder="1" applyAlignment="1">
      <alignment horizontal="right" vertical="center"/>
    </xf>
    <xf numFmtId="167" fontId="4" fillId="8" borderId="36" xfId="0" applyNumberFormat="1" applyFont="1" applyFill="1" applyBorder="1" applyAlignment="1">
      <alignment horizontal="right" vertical="center"/>
    </xf>
    <xf numFmtId="167" fontId="4" fillId="8" borderId="37" xfId="0" applyNumberFormat="1" applyFont="1" applyFill="1" applyBorder="1" applyAlignment="1">
      <alignment horizontal="right" vertical="center"/>
    </xf>
    <xf numFmtId="167" fontId="4" fillId="4" borderId="20" xfId="0" applyNumberFormat="1" applyFont="1" applyFill="1" applyBorder="1" applyAlignment="1">
      <alignment horizontal="right" vertical="center"/>
    </xf>
    <xf numFmtId="167" fontId="4" fillId="4" borderId="12" xfId="0" applyNumberFormat="1" applyFont="1" applyFill="1" applyBorder="1" applyAlignment="1">
      <alignment horizontal="right" vertical="center"/>
    </xf>
    <xf numFmtId="167" fontId="6" fillId="0" borderId="32" xfId="0" applyNumberFormat="1" applyFont="1" applyFill="1" applyBorder="1" applyAlignment="1">
      <alignment horizontal="center" vertical="center"/>
    </xf>
    <xf numFmtId="167" fontId="6" fillId="0" borderId="39" xfId="0" applyNumberFormat="1" applyFont="1" applyFill="1" applyBorder="1" applyAlignment="1">
      <alignment horizontal="center" vertical="center"/>
    </xf>
    <xf numFmtId="167" fontId="6" fillId="0" borderId="12" xfId="0" applyNumberFormat="1" applyFont="1" applyFill="1" applyBorder="1" applyAlignment="1">
      <alignment horizontal="center" vertical="center"/>
    </xf>
    <xf numFmtId="167" fontId="6" fillId="0" borderId="13" xfId="0" applyNumberFormat="1" applyFont="1" applyFill="1" applyBorder="1" applyAlignment="1">
      <alignment horizontal="center" vertical="center"/>
    </xf>
    <xf numFmtId="167" fontId="4" fillId="0" borderId="29" xfId="0" applyNumberFormat="1" applyFont="1" applyFill="1" applyBorder="1" applyAlignment="1">
      <alignment horizontal="right" vertical="center"/>
    </xf>
    <xf numFmtId="167" fontId="6" fillId="0" borderId="40" xfId="0" applyNumberFormat="1" applyFont="1" applyFill="1" applyBorder="1" applyAlignment="1">
      <alignment horizontal="center" vertical="center"/>
    </xf>
    <xf numFmtId="167" fontId="6" fillId="0" borderId="41" xfId="0" applyNumberFormat="1" applyFont="1" applyFill="1" applyBorder="1" applyAlignment="1">
      <alignment horizontal="center" vertical="center"/>
    </xf>
    <xf numFmtId="169" fontId="9" fillId="7" borderId="38" xfId="1" applyNumberFormat="1" applyFont="1" applyFill="1" applyBorder="1" applyAlignment="1">
      <alignment horizontal="center" vertical="center" wrapText="1"/>
    </xf>
    <xf numFmtId="169" fontId="9" fillId="7" borderId="10" xfId="1" applyNumberFormat="1" applyFont="1" applyFill="1" applyBorder="1" applyAlignment="1">
      <alignment horizontal="center" vertical="center" wrapText="1"/>
    </xf>
    <xf numFmtId="167" fontId="6" fillId="6" borderId="32" xfId="0" applyNumberFormat="1" applyFont="1" applyFill="1" applyBorder="1" applyAlignment="1">
      <alignment horizontal="center" vertical="center"/>
    </xf>
    <xf numFmtId="167" fontId="6" fillId="6" borderId="39" xfId="0" applyNumberFormat="1" applyFont="1" applyFill="1" applyBorder="1" applyAlignment="1">
      <alignment horizontal="center" vertical="center"/>
    </xf>
    <xf numFmtId="167" fontId="7" fillId="0" borderId="29" xfId="0" applyNumberFormat="1" applyFont="1" applyFill="1" applyBorder="1" applyAlignment="1">
      <alignment horizontal="center" vertical="center"/>
    </xf>
    <xf numFmtId="0" fontId="15" fillId="9" borderId="2" xfId="0" applyFont="1" applyFill="1" applyBorder="1" applyAlignment="1">
      <alignment horizontal="center" vertical="center"/>
    </xf>
    <xf numFmtId="0" fontId="15" fillId="5" borderId="2" xfId="0" applyFont="1" applyFill="1" applyBorder="1" applyAlignment="1">
      <alignment horizontal="center" vertical="center"/>
    </xf>
    <xf numFmtId="169" fontId="15" fillId="0" borderId="2" xfId="0" applyNumberFormat="1" applyFont="1" applyBorder="1" applyAlignment="1">
      <alignment horizontal="right" vertical="center"/>
    </xf>
    <xf numFmtId="0" fontId="15" fillId="5" borderId="3" xfId="0" applyFont="1" applyFill="1" applyBorder="1" applyAlignment="1">
      <alignment horizontal="center" vertical="center"/>
    </xf>
    <xf numFmtId="0" fontId="15" fillId="5" borderId="5" xfId="0" applyFont="1" applyFill="1" applyBorder="1" applyAlignment="1">
      <alignment horizontal="center" vertical="center"/>
    </xf>
    <xf numFmtId="169" fontId="15" fillId="0" borderId="3" xfId="0" applyNumberFormat="1" applyFont="1" applyBorder="1" applyAlignment="1">
      <alignment horizontal="right" vertical="center"/>
    </xf>
    <xf numFmtId="169" fontId="15" fillId="0" borderId="5" xfId="0" applyNumberFormat="1" applyFont="1" applyBorder="1" applyAlignment="1">
      <alignment horizontal="right" vertical="center"/>
    </xf>
    <xf numFmtId="0" fontId="15" fillId="10" borderId="2" xfId="0" applyFont="1" applyFill="1" applyBorder="1" applyAlignment="1">
      <alignment horizontal="center" vertical="center"/>
    </xf>
    <xf numFmtId="17" fontId="3" fillId="0" borderId="23" xfId="0" applyNumberFormat="1" applyFont="1" applyBorder="1" applyAlignment="1">
      <alignment horizontal="center" vertical="center"/>
    </xf>
    <xf numFmtId="17" fontId="3" fillId="0" borderId="24" xfId="0" applyNumberFormat="1" applyFont="1" applyBorder="1" applyAlignment="1">
      <alignment horizontal="center" vertical="center"/>
    </xf>
    <xf numFmtId="17" fontId="3" fillId="0" borderId="25" xfId="0" applyNumberFormat="1" applyFont="1" applyBorder="1" applyAlignment="1">
      <alignment horizontal="center" vertical="center"/>
    </xf>
    <xf numFmtId="17" fontId="3" fillId="0" borderId="26" xfId="0" applyNumberFormat="1" applyFont="1" applyBorder="1" applyAlignment="1">
      <alignment horizontal="center" vertical="center"/>
    </xf>
    <xf numFmtId="166" fontId="2" fillId="2" borderId="14" xfId="2" applyNumberFormat="1" applyFont="1" applyBorder="1" applyAlignment="1">
      <alignment horizontal="center" vertical="center" wrapText="1"/>
    </xf>
    <xf numFmtId="166" fontId="2" fillId="2" borderId="12" xfId="2" applyNumberFormat="1" applyFont="1" applyBorder="1" applyAlignment="1">
      <alignment horizontal="center" vertical="center" wrapText="1"/>
    </xf>
    <xf numFmtId="166" fontId="2" fillId="2" borderId="11" xfId="2" applyNumberFormat="1" applyFont="1" applyBorder="1" applyAlignment="1">
      <alignment horizontal="center" vertical="center" wrapText="1"/>
    </xf>
    <xf numFmtId="166" fontId="2" fillId="2" borderId="13" xfId="2" applyNumberFormat="1" applyFont="1" applyBorder="1" applyAlignment="1">
      <alignment horizontal="center" vertical="center" wrapText="1"/>
    </xf>
    <xf numFmtId="0" fontId="2" fillId="2" borderId="19" xfId="2" applyFont="1" applyBorder="1" applyAlignment="1">
      <alignment horizontal="center" vertical="center"/>
    </xf>
    <xf numFmtId="0" fontId="2" fillId="2" borderId="20" xfId="2" applyFont="1" applyBorder="1" applyAlignment="1">
      <alignment horizontal="center" vertical="center"/>
    </xf>
    <xf numFmtId="0" fontId="2" fillId="2" borderId="14" xfId="2" applyFont="1" applyBorder="1" applyAlignment="1">
      <alignment horizontal="center" vertical="center"/>
    </xf>
    <xf numFmtId="0" fontId="2" fillId="2" borderId="12" xfId="2" applyFont="1" applyBorder="1" applyAlignment="1">
      <alignment horizontal="center" vertical="center"/>
    </xf>
    <xf numFmtId="17" fontId="11" fillId="0" borderId="27" xfId="0" applyNumberFormat="1" applyFont="1" applyBorder="1" applyAlignment="1">
      <alignment horizontal="center" vertical="center"/>
    </xf>
    <xf numFmtId="17" fontId="11" fillId="0" borderId="28" xfId="0" applyNumberFormat="1" applyFont="1" applyBorder="1" applyAlignment="1">
      <alignment horizontal="center" vertical="center"/>
    </xf>
  </cellXfs>
  <cellStyles count="3">
    <cellStyle name="Monétaire" xfId="1" builtinId="4"/>
    <cellStyle name="Normal" xfId="0" builtinId="0"/>
    <cellStyle name="Sortie" xfId="2" builtinId="21"/>
  </cellStyles>
  <dxfs count="0"/>
  <tableStyles count="0" defaultTableStyle="TableStyleMedium9" defaultPivotStyle="PivotStyleLight16"/>
  <colors>
    <mruColors>
      <color rgb="FFE6E6E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257175</xdr:colOff>
      <xdr:row>8</xdr:row>
      <xdr:rowOff>47625</xdr:rowOff>
    </xdr:from>
    <xdr:to>
      <xdr:col>7</xdr:col>
      <xdr:colOff>257175</xdr:colOff>
      <xdr:row>10</xdr:row>
      <xdr:rowOff>142875</xdr:rowOff>
    </xdr:to>
    <xdr:cxnSp macro="">
      <xdr:nvCxnSpPr>
        <xdr:cNvPr id="3" name="Connecteur droit avec flèche 2"/>
        <xdr:cNvCxnSpPr/>
      </xdr:nvCxnSpPr>
      <xdr:spPr>
        <a:xfrm flipV="1">
          <a:off x="2933700" y="1095375"/>
          <a:ext cx="0" cy="323850"/>
        </a:xfrm>
        <a:prstGeom prst="straightConnector1">
          <a:avLst/>
        </a:prstGeom>
        <a:ln>
          <a:solidFill>
            <a:srgbClr val="FFFF00"/>
          </a:solidFill>
          <a:headEnd type="arrow"/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295275</xdr:colOff>
      <xdr:row>8</xdr:row>
      <xdr:rowOff>47625</xdr:rowOff>
    </xdr:from>
    <xdr:to>
      <xdr:col>14</xdr:col>
      <xdr:colOff>295275</xdr:colOff>
      <xdr:row>10</xdr:row>
      <xdr:rowOff>142875</xdr:rowOff>
    </xdr:to>
    <xdr:cxnSp macro="">
      <xdr:nvCxnSpPr>
        <xdr:cNvPr id="6" name="Connecteur droit avec flèche 5"/>
        <xdr:cNvCxnSpPr/>
      </xdr:nvCxnSpPr>
      <xdr:spPr>
        <a:xfrm flipV="1">
          <a:off x="5105400" y="1095375"/>
          <a:ext cx="0" cy="323850"/>
        </a:xfrm>
        <a:prstGeom prst="straightConnector1">
          <a:avLst/>
        </a:prstGeom>
        <a:ln>
          <a:solidFill>
            <a:srgbClr val="FFFF00"/>
          </a:solidFill>
          <a:headEnd type="arrow"/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228600</xdr:colOff>
      <xdr:row>16</xdr:row>
      <xdr:rowOff>38100</xdr:rowOff>
    </xdr:from>
    <xdr:to>
      <xdr:col>26</xdr:col>
      <xdr:colOff>228600</xdr:colOff>
      <xdr:row>20</xdr:row>
      <xdr:rowOff>47625</xdr:rowOff>
    </xdr:to>
    <xdr:cxnSp macro="">
      <xdr:nvCxnSpPr>
        <xdr:cNvPr id="7" name="Connecteur droit avec flèche 6"/>
        <xdr:cNvCxnSpPr/>
      </xdr:nvCxnSpPr>
      <xdr:spPr>
        <a:xfrm flipV="1">
          <a:off x="8696325" y="2228850"/>
          <a:ext cx="0" cy="466725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209550</xdr:colOff>
      <xdr:row>16</xdr:row>
      <xdr:rowOff>47625</xdr:rowOff>
    </xdr:from>
    <xdr:to>
      <xdr:col>2</xdr:col>
      <xdr:colOff>209550</xdr:colOff>
      <xdr:row>21</xdr:row>
      <xdr:rowOff>0</xdr:rowOff>
    </xdr:to>
    <xdr:cxnSp macro="">
      <xdr:nvCxnSpPr>
        <xdr:cNvPr id="10" name="Connecteur droit avec flèche 9"/>
        <xdr:cNvCxnSpPr/>
      </xdr:nvCxnSpPr>
      <xdr:spPr>
        <a:xfrm flipV="1">
          <a:off x="1381125" y="2238375"/>
          <a:ext cx="0" cy="466725"/>
        </a:xfrm>
        <a:prstGeom prst="straightConnector1">
          <a:avLst/>
        </a:prstGeom>
        <a:ln>
          <a:solidFill>
            <a:srgbClr val="FF0000"/>
          </a:solidFill>
          <a:headEnd type="arrow"/>
          <a:tailEnd type="arrow"/>
        </a:ln>
        <a:effectLst/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22"/>
  <sheetViews>
    <sheetView workbookViewId="0">
      <selection activeCell="J17" sqref="J17"/>
    </sheetView>
  </sheetViews>
  <sheetFormatPr baseColWidth="10" defaultRowHeight="15"/>
  <cols>
    <col min="1" max="1" width="8.42578125" customWidth="1"/>
    <col min="2" max="2" width="10.42578125" bestFit="1" customWidth="1"/>
    <col min="3" max="3" width="6.5703125" bestFit="1" customWidth="1"/>
    <col min="4" max="4" width="8.28515625" bestFit="1" customWidth="1"/>
    <col min="5" max="8" width="4.140625" customWidth="1"/>
    <col min="9" max="30" width="5" customWidth="1"/>
  </cols>
  <sheetData>
    <row r="1" spans="1:5">
      <c r="A1" s="71"/>
      <c r="B1" s="71"/>
      <c r="C1" s="71"/>
      <c r="D1" s="71"/>
      <c r="E1" s="71"/>
    </row>
    <row r="2" spans="1:5">
      <c r="A2" s="71"/>
      <c r="B2" s="72" t="s">
        <v>18</v>
      </c>
      <c r="C2" s="72" t="s">
        <v>17</v>
      </c>
      <c r="D2" s="72" t="s">
        <v>19</v>
      </c>
      <c r="E2" s="71"/>
    </row>
    <row r="3" spans="1:5">
      <c r="A3" s="71"/>
      <c r="B3" s="114" t="s">
        <v>25</v>
      </c>
      <c r="C3" s="115" t="s">
        <v>20</v>
      </c>
      <c r="D3" s="116">
        <f>24.8*2</f>
        <v>49.6</v>
      </c>
      <c r="E3" s="71"/>
    </row>
    <row r="4" spans="1:5">
      <c r="A4" s="71"/>
      <c r="B4" s="114"/>
      <c r="C4" s="115"/>
      <c r="D4" s="116"/>
      <c r="E4" s="71"/>
    </row>
    <row r="5" spans="1:5">
      <c r="A5" s="71"/>
      <c r="B5" s="114" t="s">
        <v>25</v>
      </c>
      <c r="C5" s="115" t="s">
        <v>21</v>
      </c>
      <c r="D5" s="116">
        <f>16*2</f>
        <v>32</v>
      </c>
      <c r="E5" s="71"/>
    </row>
    <row r="6" spans="1:5">
      <c r="A6" s="71"/>
      <c r="B6" s="114"/>
      <c r="C6" s="115"/>
      <c r="D6" s="116"/>
      <c r="E6" s="71"/>
    </row>
    <row r="7" spans="1:5">
      <c r="A7" s="71"/>
      <c r="B7" s="114" t="s">
        <v>25</v>
      </c>
      <c r="C7" s="115" t="s">
        <v>36</v>
      </c>
      <c r="D7" s="116">
        <f>15.8*2</f>
        <v>31.6</v>
      </c>
      <c r="E7" s="71"/>
    </row>
    <row r="8" spans="1:5">
      <c r="A8" s="71"/>
      <c r="B8" s="114"/>
      <c r="C8" s="115"/>
      <c r="D8" s="116"/>
      <c r="E8" s="71"/>
    </row>
    <row r="9" spans="1:5" ht="15" customHeight="1">
      <c r="A9" s="71"/>
      <c r="B9" s="114" t="s">
        <v>25</v>
      </c>
      <c r="C9" s="115" t="s">
        <v>22</v>
      </c>
      <c r="D9" s="116">
        <f>15.4*2</f>
        <v>30.8</v>
      </c>
      <c r="E9" s="71"/>
    </row>
    <row r="10" spans="1:5">
      <c r="A10" s="71"/>
      <c r="B10" s="114"/>
      <c r="C10" s="115"/>
      <c r="D10" s="116"/>
      <c r="E10" s="71"/>
    </row>
    <row r="11" spans="1:5">
      <c r="A11" s="71"/>
      <c r="B11" s="114" t="s">
        <v>25</v>
      </c>
      <c r="C11" s="117" t="s">
        <v>37</v>
      </c>
      <c r="D11" s="119">
        <f>13.1*2</f>
        <v>26.2</v>
      </c>
      <c r="E11" s="71"/>
    </row>
    <row r="12" spans="1:5">
      <c r="A12" s="71"/>
      <c r="B12" s="114"/>
      <c r="C12" s="118"/>
      <c r="D12" s="120"/>
      <c r="E12" s="71"/>
    </row>
    <row r="13" spans="1:5">
      <c r="A13" s="71"/>
      <c r="B13" s="71"/>
      <c r="C13" s="71"/>
      <c r="D13" s="71"/>
      <c r="E13" s="71"/>
    </row>
    <row r="14" spans="1:5" ht="15" customHeight="1">
      <c r="A14" s="71"/>
      <c r="B14" s="121" t="s">
        <v>26</v>
      </c>
      <c r="C14" s="115" t="s">
        <v>23</v>
      </c>
      <c r="D14" s="116">
        <f>41.1*2</f>
        <v>82.2</v>
      </c>
      <c r="E14" s="71"/>
    </row>
    <row r="15" spans="1:5">
      <c r="A15" s="71"/>
      <c r="B15" s="121"/>
      <c r="C15" s="115"/>
      <c r="D15" s="116"/>
      <c r="E15" s="71"/>
    </row>
    <row r="16" spans="1:5" ht="15" customHeight="1">
      <c r="A16" s="71"/>
      <c r="B16" s="121" t="s">
        <v>26</v>
      </c>
      <c r="C16" s="115" t="s">
        <v>39</v>
      </c>
      <c r="D16" s="116">
        <f>28.2*2</f>
        <v>56.4</v>
      </c>
      <c r="E16" s="71"/>
    </row>
    <row r="17" spans="1:5">
      <c r="A17" s="71"/>
      <c r="B17" s="121"/>
      <c r="C17" s="115"/>
      <c r="D17" s="116"/>
      <c r="E17" s="71"/>
    </row>
    <row r="18" spans="1:5">
      <c r="A18" s="71"/>
      <c r="B18" s="121" t="s">
        <v>26</v>
      </c>
      <c r="C18" s="115" t="s">
        <v>38</v>
      </c>
      <c r="D18" s="116">
        <f>20.1*2</f>
        <v>40.200000000000003</v>
      </c>
      <c r="E18" s="71"/>
    </row>
    <row r="19" spans="1:5">
      <c r="A19" s="71"/>
      <c r="B19" s="121"/>
      <c r="C19" s="115"/>
      <c r="D19" s="116"/>
      <c r="E19" s="71"/>
    </row>
    <row r="20" spans="1:5" ht="15" customHeight="1">
      <c r="A20" s="71"/>
      <c r="B20" s="121" t="s">
        <v>26</v>
      </c>
      <c r="C20" s="115" t="s">
        <v>24</v>
      </c>
      <c r="D20" s="116">
        <f>8.4*2</f>
        <v>16.8</v>
      </c>
      <c r="E20" s="71"/>
    </row>
    <row r="21" spans="1:5">
      <c r="A21" s="71"/>
      <c r="B21" s="121"/>
      <c r="C21" s="115"/>
      <c r="D21" s="116"/>
      <c r="E21" s="71"/>
    </row>
    <row r="22" spans="1:5">
      <c r="A22" s="71"/>
      <c r="B22" s="71"/>
      <c r="C22" s="71"/>
      <c r="D22" s="71"/>
      <c r="E22" s="71"/>
    </row>
  </sheetData>
  <mergeCells count="27">
    <mergeCell ref="B20:B21"/>
    <mergeCell ref="C20:C21"/>
    <mergeCell ref="D20:D21"/>
    <mergeCell ref="B16:B17"/>
    <mergeCell ref="C16:C17"/>
    <mergeCell ref="D16:D17"/>
    <mergeCell ref="B18:B19"/>
    <mergeCell ref="C18:C19"/>
    <mergeCell ref="D18:D19"/>
    <mergeCell ref="B11:B12"/>
    <mergeCell ref="C11:C12"/>
    <mergeCell ref="D11:D12"/>
    <mergeCell ref="B14:B15"/>
    <mergeCell ref="C14:C15"/>
    <mergeCell ref="D14:D15"/>
    <mergeCell ref="B7:B8"/>
    <mergeCell ref="C7:C8"/>
    <mergeCell ref="D7:D8"/>
    <mergeCell ref="B9:B10"/>
    <mergeCell ref="C9:C10"/>
    <mergeCell ref="D9:D10"/>
    <mergeCell ref="B3:B4"/>
    <mergeCell ref="C3:C4"/>
    <mergeCell ref="D3:D4"/>
    <mergeCell ref="B5:B6"/>
    <mergeCell ref="C5:C6"/>
    <mergeCell ref="D5:D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G32"/>
  <sheetViews>
    <sheetView tabSelected="1" zoomScaleNormal="100" workbookViewId="0">
      <selection activeCell="G26" sqref="G26"/>
    </sheetView>
  </sheetViews>
  <sheetFormatPr baseColWidth="10" defaultRowHeight="15"/>
  <cols>
    <col min="1" max="1" width="8.42578125" customWidth="1"/>
    <col min="2" max="2" width="9.140625" customWidth="1"/>
    <col min="3" max="4" width="4.85546875" customWidth="1"/>
    <col min="5" max="6" width="4" customWidth="1"/>
    <col min="7" max="10" width="4.85546875" customWidth="1"/>
    <col min="11" max="11" width="4" customWidth="1"/>
    <col min="12" max="13" width="4.28515625" customWidth="1"/>
    <col min="14" max="17" width="4.85546875" customWidth="1"/>
    <col min="18" max="20" width="4.28515625" customWidth="1"/>
    <col min="21" max="22" width="4.85546875" customWidth="1"/>
    <col min="23" max="23" width="4.28515625" customWidth="1"/>
    <col min="24" max="24" width="4.85546875" customWidth="1"/>
    <col min="25" max="27" width="4.28515625" customWidth="1"/>
    <col min="28" max="29" width="4.85546875" customWidth="1"/>
    <col min="30" max="30" width="4.28515625" customWidth="1"/>
    <col min="31" max="31" width="4.85546875" customWidth="1"/>
    <col min="32" max="33" width="4.28515625" customWidth="1"/>
  </cols>
  <sheetData>
    <row r="1" spans="1:33" ht="5.0999999999999996" customHeight="1">
      <c r="A1" s="4"/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14.1" customHeight="1">
      <c r="A2" s="122" t="s">
        <v>9</v>
      </c>
      <c r="B2" s="123"/>
      <c r="C2" s="56" t="s">
        <v>2</v>
      </c>
      <c r="D2" s="1" t="s">
        <v>3</v>
      </c>
      <c r="E2" s="1" t="s">
        <v>4</v>
      </c>
      <c r="F2" s="1" t="s">
        <v>4</v>
      </c>
      <c r="G2" s="1" t="s">
        <v>5</v>
      </c>
      <c r="H2" s="1" t="s">
        <v>0</v>
      </c>
      <c r="I2" s="1" t="s">
        <v>1</v>
      </c>
      <c r="J2" s="2" t="s">
        <v>2</v>
      </c>
      <c r="K2" s="1" t="s">
        <v>3</v>
      </c>
      <c r="L2" s="1" t="s">
        <v>4</v>
      </c>
      <c r="M2" s="1" t="s">
        <v>4</v>
      </c>
      <c r="N2" s="1" t="s">
        <v>5</v>
      </c>
      <c r="O2" s="1" t="s">
        <v>0</v>
      </c>
      <c r="P2" s="1" t="s">
        <v>1</v>
      </c>
      <c r="Q2" s="77" t="s">
        <v>2</v>
      </c>
      <c r="R2" s="1" t="s">
        <v>3</v>
      </c>
      <c r="S2" s="1" t="s">
        <v>4</v>
      </c>
      <c r="T2" s="1" t="s">
        <v>4</v>
      </c>
      <c r="U2" s="1" t="s">
        <v>5</v>
      </c>
      <c r="V2" s="1" t="s">
        <v>0</v>
      </c>
      <c r="W2" s="1" t="s">
        <v>1</v>
      </c>
      <c r="X2" s="2" t="s">
        <v>2</v>
      </c>
      <c r="Y2" s="1" t="s">
        <v>3</v>
      </c>
      <c r="Z2" s="1" t="s">
        <v>4</v>
      </c>
      <c r="AA2" s="1" t="s">
        <v>4</v>
      </c>
      <c r="AB2" s="1" t="s">
        <v>5</v>
      </c>
      <c r="AC2" s="1" t="s">
        <v>0</v>
      </c>
      <c r="AD2" s="1" t="s">
        <v>1</v>
      </c>
      <c r="AE2" s="2" t="s">
        <v>2</v>
      </c>
      <c r="AF2" s="1" t="s">
        <v>3</v>
      </c>
      <c r="AG2" s="1" t="s">
        <v>4</v>
      </c>
    </row>
    <row r="3" spans="1:33" ht="14.1" customHeight="1">
      <c r="A3" s="124"/>
      <c r="B3" s="125"/>
      <c r="C3" s="57">
        <v>42370</v>
      </c>
      <c r="D3" s="20">
        <v>42371</v>
      </c>
      <c r="E3" s="20">
        <v>42372</v>
      </c>
      <c r="F3" s="20">
        <v>42373</v>
      </c>
      <c r="G3" s="20">
        <v>42374</v>
      </c>
      <c r="H3" s="20">
        <v>42375</v>
      </c>
      <c r="I3" s="20">
        <v>42376</v>
      </c>
      <c r="J3" s="21">
        <v>42377</v>
      </c>
      <c r="K3" s="20">
        <v>42378</v>
      </c>
      <c r="L3" s="20">
        <v>42379</v>
      </c>
      <c r="M3" s="20">
        <v>42380</v>
      </c>
      <c r="N3" s="20">
        <v>42381</v>
      </c>
      <c r="O3" s="20">
        <v>42382</v>
      </c>
      <c r="P3" s="20">
        <v>42383</v>
      </c>
      <c r="Q3" s="78">
        <v>42384</v>
      </c>
      <c r="R3" s="20">
        <v>42385</v>
      </c>
      <c r="S3" s="20">
        <v>42386</v>
      </c>
      <c r="T3" s="20">
        <v>42387</v>
      </c>
      <c r="U3" s="20">
        <v>42388</v>
      </c>
      <c r="V3" s="20">
        <v>42389</v>
      </c>
      <c r="W3" s="20">
        <v>42390</v>
      </c>
      <c r="X3" s="21">
        <v>42391</v>
      </c>
      <c r="Y3" s="20">
        <v>42392</v>
      </c>
      <c r="Z3" s="20">
        <v>42393</v>
      </c>
      <c r="AA3" s="20">
        <v>42394</v>
      </c>
      <c r="AB3" s="20">
        <v>42395</v>
      </c>
      <c r="AC3" s="20">
        <v>42396</v>
      </c>
      <c r="AD3" s="20">
        <v>42397</v>
      </c>
      <c r="AE3" s="21">
        <v>42398</v>
      </c>
      <c r="AF3" s="20">
        <v>42399</v>
      </c>
      <c r="AG3" s="20">
        <v>42400</v>
      </c>
    </row>
    <row r="4" spans="1:33" ht="9.9499999999999993" customHeight="1">
      <c r="A4" s="134" t="s">
        <v>14</v>
      </c>
      <c r="B4" s="134"/>
      <c r="C4" s="58" t="s">
        <v>16</v>
      </c>
      <c r="D4" s="59"/>
      <c r="E4" s="59"/>
      <c r="F4" s="59"/>
      <c r="G4" s="59"/>
      <c r="H4" s="59"/>
      <c r="I4" s="59"/>
      <c r="J4" s="60" t="s">
        <v>16</v>
      </c>
      <c r="K4" s="59"/>
      <c r="L4" s="59"/>
      <c r="M4" s="59"/>
      <c r="N4" s="59"/>
      <c r="O4" s="59"/>
      <c r="P4" s="59"/>
      <c r="Q4" s="79" t="s">
        <v>16</v>
      </c>
      <c r="R4" s="59"/>
      <c r="S4" s="59"/>
      <c r="T4" s="59"/>
      <c r="U4" s="59"/>
      <c r="V4" s="59"/>
      <c r="W4" s="59"/>
      <c r="X4" s="60" t="s">
        <v>16</v>
      </c>
      <c r="Y4" s="59"/>
      <c r="Z4" s="59"/>
      <c r="AA4" s="59"/>
      <c r="AB4" s="59"/>
      <c r="AC4" s="59"/>
      <c r="AD4" s="59"/>
      <c r="AE4" s="60" t="s">
        <v>16</v>
      </c>
      <c r="AF4" s="59"/>
      <c r="AG4" s="59"/>
    </row>
    <row r="5" spans="1:33" ht="9.9499999999999993" customHeight="1">
      <c r="A5" s="135" t="s">
        <v>15</v>
      </c>
      <c r="B5" s="135"/>
      <c r="C5" s="61" t="s">
        <v>16</v>
      </c>
      <c r="D5" s="62"/>
      <c r="E5" s="62"/>
      <c r="F5" s="62"/>
      <c r="G5" s="62"/>
      <c r="H5" s="62"/>
      <c r="I5" s="62"/>
      <c r="J5" s="63"/>
      <c r="K5" s="62"/>
      <c r="L5" s="62"/>
      <c r="M5" s="62"/>
      <c r="N5" s="62"/>
      <c r="O5" s="62"/>
      <c r="P5" s="62"/>
      <c r="Q5" s="80" t="s">
        <v>16</v>
      </c>
      <c r="R5" s="62"/>
      <c r="S5" s="62"/>
      <c r="T5" s="62"/>
      <c r="U5" s="62"/>
      <c r="V5" s="62"/>
      <c r="W5" s="62"/>
      <c r="X5" s="63"/>
      <c r="Y5" s="62"/>
      <c r="Z5" s="62"/>
      <c r="AA5" s="62"/>
      <c r="AB5" s="62"/>
      <c r="AC5" s="62"/>
      <c r="AD5" s="62"/>
      <c r="AE5" s="63"/>
      <c r="AF5" s="62"/>
      <c r="AG5" s="62"/>
    </row>
    <row r="6" spans="1:33" ht="5.0999999999999996" customHeight="1" thickBot="1">
      <c r="A6" s="65"/>
      <c r="B6" s="65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3" ht="14.1" customHeight="1" thickTop="1">
      <c r="A7" s="130" t="s">
        <v>6</v>
      </c>
      <c r="B7" s="131"/>
      <c r="C7" s="42"/>
      <c r="D7" s="43">
        <v>0.125</v>
      </c>
      <c r="E7" s="43"/>
      <c r="F7" s="43"/>
      <c r="G7" s="43"/>
      <c r="H7" s="84"/>
      <c r="I7" s="93">
        <v>0.83333333333333337</v>
      </c>
      <c r="J7" s="87">
        <v>0.83333333333333337</v>
      </c>
      <c r="K7" s="43"/>
      <c r="L7" s="43"/>
      <c r="M7" s="43"/>
      <c r="N7" s="43"/>
      <c r="O7" s="84"/>
      <c r="P7" s="93">
        <v>0.83333333333333337</v>
      </c>
      <c r="Q7" s="100"/>
      <c r="R7" s="43"/>
      <c r="S7" s="43"/>
      <c r="T7" s="43"/>
      <c r="U7" s="43"/>
      <c r="V7" s="43"/>
      <c r="W7" s="43"/>
      <c r="X7" s="44"/>
      <c r="Y7" s="43"/>
      <c r="Z7" s="43"/>
      <c r="AA7" s="43"/>
      <c r="AB7" s="43">
        <v>0.83333333333333337</v>
      </c>
      <c r="AC7" s="43"/>
      <c r="AD7" s="43"/>
      <c r="AE7" s="44"/>
      <c r="AF7" s="43"/>
      <c r="AG7" s="43"/>
    </row>
    <row r="8" spans="1:33" ht="14.1" customHeight="1" thickBot="1">
      <c r="A8" s="132"/>
      <c r="B8" s="133"/>
      <c r="C8" s="51"/>
      <c r="D8" s="6">
        <v>0.95833333333333337</v>
      </c>
      <c r="E8" s="6"/>
      <c r="F8" s="6"/>
      <c r="G8" s="6"/>
      <c r="H8" s="85"/>
      <c r="I8" s="94">
        <v>0.33333333333333331</v>
      </c>
      <c r="J8" s="88">
        <v>0.33333333333333331</v>
      </c>
      <c r="K8" s="6"/>
      <c r="L8" s="6"/>
      <c r="M8" s="6"/>
      <c r="N8" s="6"/>
      <c r="O8" s="85"/>
      <c r="P8" s="94">
        <v>0.33333333333333331</v>
      </c>
      <c r="Q8" s="101"/>
      <c r="R8" s="6"/>
      <c r="S8" s="6"/>
      <c r="T8" s="6"/>
      <c r="U8" s="6"/>
      <c r="V8" s="52"/>
      <c r="W8" s="6"/>
      <c r="X8" s="17"/>
      <c r="Y8" s="6"/>
      <c r="Z8" s="6"/>
      <c r="AA8" s="52"/>
      <c r="AB8" s="52">
        <v>0.29166666666666669</v>
      </c>
      <c r="AC8" s="6"/>
      <c r="AD8" s="6"/>
      <c r="AE8" s="17"/>
      <c r="AF8" s="6"/>
      <c r="AG8" s="6"/>
    </row>
    <row r="9" spans="1:33" ht="5.0999999999999996" customHeight="1" thickTop="1">
      <c r="A9" s="47"/>
      <c r="B9" s="47"/>
      <c r="C9" s="53"/>
      <c r="D9" s="31"/>
      <c r="E9" s="31"/>
      <c r="F9" s="31"/>
      <c r="G9" s="31"/>
      <c r="H9" s="31"/>
      <c r="I9" s="91"/>
      <c r="J9" s="53"/>
      <c r="K9" s="31"/>
      <c r="L9" s="31"/>
      <c r="M9" s="31"/>
      <c r="N9" s="31"/>
      <c r="O9" s="31"/>
      <c r="P9" s="97"/>
      <c r="Q9" s="31"/>
      <c r="R9" s="31"/>
      <c r="S9" s="31"/>
      <c r="T9" s="31"/>
      <c r="U9" s="31"/>
      <c r="V9" s="53"/>
      <c r="W9" s="31"/>
      <c r="X9" s="31"/>
      <c r="Y9" s="31"/>
      <c r="Z9" s="31"/>
      <c r="AA9" s="53"/>
      <c r="AB9" s="31"/>
      <c r="AC9" s="31"/>
      <c r="AD9" s="31"/>
      <c r="AE9" s="31"/>
      <c r="AF9" s="31"/>
      <c r="AG9" s="31"/>
    </row>
    <row r="10" spans="1:33" ht="14.1" customHeight="1">
      <c r="A10" s="54" t="s">
        <v>10</v>
      </c>
      <c r="B10" s="66">
        <f>SUM(C11:AG11)</f>
        <v>1.7083333333333335</v>
      </c>
      <c r="C10" s="69" t="str">
        <f>IF(OR(C7="",C8=""),"",(MOD(C8-C7,1)))</f>
        <v/>
      </c>
      <c r="D10" s="55">
        <f>IF(OR(D7="",D8=""),"",(MOD(D8-D7,1)))</f>
        <v>0.83333333333333337</v>
      </c>
      <c r="E10" s="55" t="str">
        <f t="shared" ref="E10:AG10" si="0">IF(OR(E7="",E8=""),"",(MOD(E8-E7,1)))</f>
        <v/>
      </c>
      <c r="F10" s="55" t="str">
        <f t="shared" si="0"/>
        <v/>
      </c>
      <c r="G10" s="55" t="str">
        <f t="shared" si="0"/>
        <v/>
      </c>
      <c r="H10" s="55" t="str">
        <f t="shared" si="0"/>
        <v/>
      </c>
      <c r="I10" s="55">
        <f t="shared" si="0"/>
        <v>0.5</v>
      </c>
      <c r="J10" s="67">
        <f t="shared" si="0"/>
        <v>0.5</v>
      </c>
      <c r="K10" s="55" t="str">
        <f t="shared" si="0"/>
        <v/>
      </c>
      <c r="L10" s="55" t="str">
        <f t="shared" si="0"/>
        <v/>
      </c>
      <c r="M10" s="55" t="str">
        <f t="shared" si="0"/>
        <v/>
      </c>
      <c r="N10" s="55" t="str">
        <f t="shared" si="0"/>
        <v/>
      </c>
      <c r="O10" s="55" t="str">
        <f t="shared" si="0"/>
        <v/>
      </c>
      <c r="P10" s="55">
        <f t="shared" si="0"/>
        <v>0.5</v>
      </c>
      <c r="Q10" s="69" t="str">
        <f t="shared" si="0"/>
        <v/>
      </c>
      <c r="R10" s="55" t="str">
        <f t="shared" si="0"/>
        <v/>
      </c>
      <c r="S10" s="55" t="str">
        <f t="shared" si="0"/>
        <v/>
      </c>
      <c r="T10" s="55" t="str">
        <f t="shared" si="0"/>
        <v/>
      </c>
      <c r="U10" s="55" t="str">
        <f t="shared" si="0"/>
        <v/>
      </c>
      <c r="V10" s="55" t="str">
        <f t="shared" si="0"/>
        <v/>
      </c>
      <c r="W10" s="55" t="str">
        <f t="shared" si="0"/>
        <v/>
      </c>
      <c r="X10" s="67" t="str">
        <f t="shared" si="0"/>
        <v/>
      </c>
      <c r="Y10" s="55" t="str">
        <f t="shared" si="0"/>
        <v/>
      </c>
      <c r="Z10" s="55" t="str">
        <f t="shared" si="0"/>
        <v/>
      </c>
      <c r="AA10" s="55" t="str">
        <f t="shared" si="0"/>
        <v/>
      </c>
      <c r="AB10" s="55">
        <f t="shared" si="0"/>
        <v>0.45833333333333326</v>
      </c>
      <c r="AC10" s="55" t="str">
        <f t="shared" si="0"/>
        <v/>
      </c>
      <c r="AD10" s="55" t="str">
        <f t="shared" si="0"/>
        <v/>
      </c>
      <c r="AE10" s="67" t="str">
        <f t="shared" si="0"/>
        <v/>
      </c>
      <c r="AF10" s="55" t="str">
        <f t="shared" si="0"/>
        <v/>
      </c>
      <c r="AG10" s="55" t="str">
        <f t="shared" si="0"/>
        <v/>
      </c>
    </row>
    <row r="11" spans="1:33" ht="14.1" customHeight="1" thickBot="1">
      <c r="A11" s="46" t="s">
        <v>11</v>
      </c>
      <c r="B11" s="50">
        <f>SUM(C11:AG11)</f>
        <v>1.7083333333333335</v>
      </c>
      <c r="C11" s="70" t="str">
        <f>IF(OR(C7="",C8=""),"",(MOD(C8-C7,1)-IF(C8&gt;C7,MAX(0,MIN(C8,21/24)-MAX(C7,6/24)),MAX(0,21/24-MAX(C7,6/24))+MAX(0,MIN(C8,21/24)-6/24))))</f>
        <v/>
      </c>
      <c r="D11" s="45">
        <f>IF(OR(D7="",D8=""),"",(MOD(D8-D7,1)-IF(D8&gt;D7,MAX(0,MIN(D8,21/24)-MAX(D7,6/24)),MAX(0,21/24-MAX(D7,6/24))+MAX(0,MIN(D8,21/24)-6/24))))</f>
        <v>0.20833333333333337</v>
      </c>
      <c r="E11" s="45" t="str">
        <f t="shared" ref="E11:AG11" si="1">IF(OR(E7="",E8=""),"",(MOD(E8-E7,1)-IF(E8&gt;E7,MAX(0,MIN(E8,21/24)-MAX(E7,6/24)),MAX(0,21/24-MAX(E7,6/24))+MAX(0,MIN(E8,21/24)-6/24))))</f>
        <v/>
      </c>
      <c r="F11" s="45" t="str">
        <f t="shared" si="1"/>
        <v/>
      </c>
      <c r="G11" s="45" t="str">
        <f t="shared" si="1"/>
        <v/>
      </c>
      <c r="H11" s="45" t="str">
        <f t="shared" si="1"/>
        <v/>
      </c>
      <c r="I11" s="90">
        <f t="shared" si="1"/>
        <v>0.37500000000000006</v>
      </c>
      <c r="J11" s="68">
        <f t="shared" si="1"/>
        <v>0.37500000000000006</v>
      </c>
      <c r="K11" s="45" t="str">
        <f t="shared" si="1"/>
        <v/>
      </c>
      <c r="L11" s="45" t="str">
        <f t="shared" si="1"/>
        <v/>
      </c>
      <c r="M11" s="45" t="str">
        <f t="shared" si="1"/>
        <v/>
      </c>
      <c r="N11" s="45" t="str">
        <f t="shared" si="1"/>
        <v/>
      </c>
      <c r="O11" s="45" t="str">
        <f t="shared" si="1"/>
        <v/>
      </c>
      <c r="P11" s="90">
        <f t="shared" si="1"/>
        <v>0.37500000000000006</v>
      </c>
      <c r="Q11" s="70" t="str">
        <f t="shared" si="1"/>
        <v/>
      </c>
      <c r="R11" s="45" t="str">
        <f t="shared" si="1"/>
        <v/>
      </c>
      <c r="S11" s="45" t="str">
        <f t="shared" si="1"/>
        <v/>
      </c>
      <c r="T11" s="45" t="str">
        <f t="shared" si="1"/>
        <v/>
      </c>
      <c r="U11" s="45" t="str">
        <f t="shared" si="1"/>
        <v/>
      </c>
      <c r="V11" s="45" t="str">
        <f t="shared" si="1"/>
        <v/>
      </c>
      <c r="W11" s="45" t="str">
        <f t="shared" si="1"/>
        <v/>
      </c>
      <c r="X11" s="68" t="str">
        <f t="shared" si="1"/>
        <v/>
      </c>
      <c r="Y11" s="45" t="str">
        <f t="shared" si="1"/>
        <v/>
      </c>
      <c r="Z11" s="45" t="str">
        <f t="shared" si="1"/>
        <v/>
      </c>
      <c r="AA11" s="45" t="str">
        <f t="shared" si="1"/>
        <v/>
      </c>
      <c r="AB11" s="45">
        <f t="shared" si="1"/>
        <v>0.37499999999999994</v>
      </c>
      <c r="AC11" s="45" t="str">
        <f t="shared" si="1"/>
        <v/>
      </c>
      <c r="AD11" s="45" t="str">
        <f t="shared" si="1"/>
        <v/>
      </c>
      <c r="AE11" s="68" t="str">
        <f t="shared" si="1"/>
        <v/>
      </c>
      <c r="AF11" s="45" t="str">
        <f t="shared" si="1"/>
        <v/>
      </c>
      <c r="AG11" s="45" t="str">
        <f t="shared" si="1"/>
        <v/>
      </c>
    </row>
    <row r="12" spans="1:33" ht="14.1" customHeight="1" thickTop="1" thickBot="1">
      <c r="A12" s="46" t="s">
        <v>12</v>
      </c>
      <c r="B12" s="50">
        <f t="shared" ref="B12:B13" si="2">SUM(C12:AG12)</f>
        <v>0.16666666666666669</v>
      </c>
      <c r="C12" s="70" t="str">
        <f>IF(WEEKDAY(C3)=1,"",IF(NOT(ISBLANK(C4)),(IF(OR(C7="",C8=""),"",(MOD(C8-C7,1)-IF(C8&gt;C7,MAX(0,MIN(C8,0/24)-MAX(C7,12/24)),MAX(0,12/24-MAX(C7,12/24))+MAX(0,MIN(C8,12/24)-0/24))))),""))</f>
        <v/>
      </c>
      <c r="D12" s="45" t="str">
        <f t="shared" ref="D12:AG12" si="3">IF(WEEKDAY(D3)=1,"",IF(NOT(ISBLANK(D4)),(IF(OR(D7="",D8=""),"",(MOD(D8-D7,1)-IF(D8&gt;D7,MAX(0,MIN(D8,0/24)-MAX(D7,12/24)),MAX(0,12/24-MAX(D7,12/24))+MAX(0,MIN(D8,12/24)-0/24))))),""))</f>
        <v/>
      </c>
      <c r="E12" s="45" t="str">
        <f t="shared" si="3"/>
        <v/>
      </c>
      <c r="F12" s="45" t="str">
        <f t="shared" si="3"/>
        <v/>
      </c>
      <c r="G12" s="45" t="str">
        <f t="shared" si="3"/>
        <v/>
      </c>
      <c r="H12" s="86" t="str">
        <f t="shared" si="3"/>
        <v/>
      </c>
      <c r="I12" s="95" t="str">
        <f t="shared" si="3"/>
        <v/>
      </c>
      <c r="J12" s="89">
        <f t="shared" si="3"/>
        <v>0.16666666666666669</v>
      </c>
      <c r="K12" s="45" t="str">
        <f t="shared" si="3"/>
        <v/>
      </c>
      <c r="L12" s="45" t="str">
        <f t="shared" si="3"/>
        <v/>
      </c>
      <c r="M12" s="45" t="str">
        <f t="shared" si="3"/>
        <v/>
      </c>
      <c r="N12" s="45" t="str">
        <f t="shared" si="3"/>
        <v/>
      </c>
      <c r="O12" s="86" t="str">
        <f t="shared" si="3"/>
        <v/>
      </c>
      <c r="P12" s="98" t="str">
        <f t="shared" si="3"/>
        <v/>
      </c>
      <c r="Q12" s="96" t="str">
        <f t="shared" si="3"/>
        <v/>
      </c>
      <c r="R12" s="45" t="str">
        <f t="shared" si="3"/>
        <v/>
      </c>
      <c r="S12" s="45" t="str">
        <f t="shared" si="3"/>
        <v/>
      </c>
      <c r="T12" s="45" t="str">
        <f t="shared" si="3"/>
        <v/>
      </c>
      <c r="U12" s="45" t="str">
        <f t="shared" si="3"/>
        <v/>
      </c>
      <c r="V12" s="45" t="str">
        <f t="shared" si="3"/>
        <v/>
      </c>
      <c r="W12" s="45" t="str">
        <f t="shared" si="3"/>
        <v/>
      </c>
      <c r="X12" s="68" t="str">
        <f t="shared" si="3"/>
        <v/>
      </c>
      <c r="Y12" s="45" t="str">
        <f t="shared" si="3"/>
        <v/>
      </c>
      <c r="Z12" s="45" t="str">
        <f t="shared" si="3"/>
        <v/>
      </c>
      <c r="AA12" s="45" t="str">
        <f t="shared" si="3"/>
        <v/>
      </c>
      <c r="AB12" s="45" t="str">
        <f t="shared" si="3"/>
        <v/>
      </c>
      <c r="AC12" s="45" t="str">
        <f t="shared" si="3"/>
        <v/>
      </c>
      <c r="AD12" s="45" t="str">
        <f t="shared" si="3"/>
        <v/>
      </c>
      <c r="AE12" s="68" t="str">
        <f t="shared" si="3"/>
        <v/>
      </c>
      <c r="AF12" s="45" t="str">
        <f t="shared" si="3"/>
        <v/>
      </c>
      <c r="AG12" s="45" t="str">
        <f t="shared" si="3"/>
        <v/>
      </c>
    </row>
    <row r="13" spans="1:33" ht="14.1" customHeight="1" thickTop="1" thickBot="1">
      <c r="A13" s="46" t="s">
        <v>13</v>
      </c>
      <c r="B13" s="50">
        <f t="shared" si="2"/>
        <v>0</v>
      </c>
      <c r="C13" s="70" t="str">
        <f>IF(WEEKDAY(C3)=1,"",IF(NOT(ISBLANK(C5)),(IF(OR(C7="",C8=""),"",(MOD(C8-C7,1)-IF(C8&gt;C7,MAX(0,MIN(C8,0/24)-MAX(C7,12/24)),MAX(0,12/24-MAX(C7,12/24))+MAX(0,MIN(C8,12/24)-0/24))))),""))</f>
        <v/>
      </c>
      <c r="D13" s="45" t="str">
        <f t="shared" ref="D13:AG13" si="4">IF(WEEKDAY(D3)=1,"",IF(NOT(ISBLANK(D5)),(IF(OR(D7="",D8=""),"",(MOD(D8-D7,1)-IF(D8&gt;D7,MAX(0,MIN(D8,0/24)-MAX(D7,12/24)),MAX(0,12/24-MAX(D7,12/24))+MAX(0,MIN(D8,12/24)-0/24))))),""))</f>
        <v/>
      </c>
      <c r="E13" s="45" t="str">
        <f t="shared" si="4"/>
        <v/>
      </c>
      <c r="F13" s="45" t="str">
        <f t="shared" si="4"/>
        <v/>
      </c>
      <c r="G13" s="45" t="str">
        <f t="shared" si="4"/>
        <v/>
      </c>
      <c r="H13" s="45" t="str">
        <f t="shared" si="4"/>
        <v/>
      </c>
      <c r="I13" s="92" t="str">
        <f t="shared" si="4"/>
        <v/>
      </c>
      <c r="J13" s="68" t="str">
        <f t="shared" si="4"/>
        <v/>
      </c>
      <c r="K13" s="45" t="str">
        <f t="shared" si="4"/>
        <v/>
      </c>
      <c r="L13" s="45" t="str">
        <f t="shared" si="4"/>
        <v/>
      </c>
      <c r="M13" s="45" t="str">
        <f t="shared" si="4"/>
        <v/>
      </c>
      <c r="N13" s="45" t="str">
        <f t="shared" si="4"/>
        <v/>
      </c>
      <c r="O13" s="86" t="str">
        <f t="shared" si="4"/>
        <v/>
      </c>
      <c r="P13" s="99" t="str">
        <f t="shared" si="4"/>
        <v/>
      </c>
      <c r="Q13" s="96" t="str">
        <f t="shared" si="4"/>
        <v/>
      </c>
      <c r="R13" s="45" t="str">
        <f t="shared" si="4"/>
        <v/>
      </c>
      <c r="S13" s="45" t="str">
        <f t="shared" si="4"/>
        <v/>
      </c>
      <c r="T13" s="45" t="str">
        <f t="shared" si="4"/>
        <v/>
      </c>
      <c r="U13" s="45" t="str">
        <f t="shared" si="4"/>
        <v/>
      </c>
      <c r="V13" s="45" t="str">
        <f t="shared" si="4"/>
        <v/>
      </c>
      <c r="W13" s="45" t="str">
        <f t="shared" si="4"/>
        <v/>
      </c>
      <c r="X13" s="68" t="str">
        <f t="shared" si="4"/>
        <v/>
      </c>
      <c r="Y13" s="45" t="str">
        <f t="shared" si="4"/>
        <v/>
      </c>
      <c r="Z13" s="45" t="str">
        <f t="shared" si="4"/>
        <v/>
      </c>
      <c r="AA13" s="45" t="str">
        <f t="shared" si="4"/>
        <v/>
      </c>
      <c r="AB13" s="45" t="str">
        <f t="shared" si="4"/>
        <v/>
      </c>
      <c r="AC13" s="45" t="str">
        <f t="shared" si="4"/>
        <v/>
      </c>
      <c r="AD13" s="45" t="str">
        <f t="shared" si="4"/>
        <v/>
      </c>
      <c r="AE13" s="68" t="str">
        <f t="shared" si="4"/>
        <v/>
      </c>
      <c r="AF13" s="45" t="str">
        <f t="shared" si="4"/>
        <v/>
      </c>
      <c r="AG13" s="45" t="str">
        <f t="shared" si="4"/>
        <v/>
      </c>
    </row>
    <row r="14" spans="1:33" ht="5.0999999999999996" customHeight="1" thickTop="1" thickBot="1">
      <c r="A14" s="47"/>
      <c r="B14" s="47"/>
      <c r="C14" s="31"/>
      <c r="D14" s="106"/>
      <c r="E14" s="31"/>
      <c r="F14" s="31"/>
      <c r="G14" s="31"/>
      <c r="H14" s="31"/>
      <c r="I14" s="31"/>
      <c r="J14" s="31"/>
      <c r="K14" s="31"/>
      <c r="L14" s="31"/>
      <c r="M14" s="31"/>
      <c r="N14" s="31"/>
      <c r="O14" s="31"/>
      <c r="P14" s="97"/>
      <c r="Q14" s="31"/>
      <c r="R14" s="31"/>
      <c r="S14" s="31"/>
      <c r="T14" s="31"/>
      <c r="U14" s="31"/>
      <c r="V14" s="31"/>
      <c r="W14" s="31"/>
      <c r="X14" s="31"/>
      <c r="Y14" s="31"/>
      <c r="Z14" s="31"/>
      <c r="AA14" s="31"/>
      <c r="AB14" s="106"/>
      <c r="AC14" s="31"/>
      <c r="AD14" s="31"/>
      <c r="AE14" s="31"/>
      <c r="AF14" s="31"/>
      <c r="AG14" s="31"/>
    </row>
    <row r="15" spans="1:33" ht="14.1" customHeight="1" thickTop="1">
      <c r="A15" s="126" t="s">
        <v>7</v>
      </c>
      <c r="B15" s="127"/>
      <c r="C15" s="111"/>
      <c r="D15" s="107" t="s">
        <v>25</v>
      </c>
      <c r="E15" s="104"/>
      <c r="F15" s="39"/>
      <c r="G15" s="39"/>
      <c r="H15" s="39"/>
      <c r="I15" s="39"/>
      <c r="J15" s="40"/>
      <c r="K15" s="39"/>
      <c r="L15" s="39"/>
      <c r="M15" s="39"/>
      <c r="N15" s="39"/>
      <c r="O15" s="39"/>
      <c r="P15" s="39"/>
      <c r="Q15" s="81"/>
      <c r="R15" s="39"/>
      <c r="S15" s="39"/>
      <c r="T15" s="39"/>
      <c r="U15" s="39"/>
      <c r="V15" s="39"/>
      <c r="W15" s="39"/>
      <c r="X15" s="40"/>
      <c r="Y15" s="39"/>
      <c r="Z15" s="39"/>
      <c r="AA15" s="102"/>
      <c r="AB15" s="107" t="s">
        <v>26</v>
      </c>
      <c r="AC15" s="104"/>
      <c r="AD15" s="39"/>
      <c r="AE15" s="41"/>
      <c r="AF15" s="39"/>
      <c r="AG15" s="39"/>
    </row>
    <row r="16" spans="1:33" ht="14.1" customHeight="1" thickBot="1">
      <c r="A16" s="128"/>
      <c r="B16" s="129"/>
      <c r="C16" s="112"/>
      <c r="D16" s="108" t="s">
        <v>20</v>
      </c>
      <c r="E16" s="105"/>
      <c r="F16" s="23"/>
      <c r="G16" s="23"/>
      <c r="H16" s="23"/>
      <c r="I16" s="23"/>
      <c r="J16" s="22"/>
      <c r="K16" s="23"/>
      <c r="L16" s="23"/>
      <c r="M16" s="23"/>
      <c r="N16" s="23"/>
      <c r="O16" s="23"/>
      <c r="P16" s="23"/>
      <c r="Q16" s="82"/>
      <c r="R16" s="23"/>
      <c r="S16" s="23"/>
      <c r="T16" s="23"/>
      <c r="U16" s="23"/>
      <c r="V16" s="23"/>
      <c r="W16" s="23"/>
      <c r="X16" s="22"/>
      <c r="Y16" s="23"/>
      <c r="Z16" s="23"/>
      <c r="AA16" s="103"/>
      <c r="AB16" s="108" t="s">
        <v>24</v>
      </c>
      <c r="AC16" s="105"/>
      <c r="AD16" s="23"/>
      <c r="AE16" s="24"/>
      <c r="AF16" s="23"/>
      <c r="AG16" s="23"/>
    </row>
    <row r="17" spans="1:33" s="3" customFormat="1" ht="5.0999999999999996" customHeight="1" thickTop="1">
      <c r="A17" s="48"/>
      <c r="B17" s="48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26"/>
      <c r="AF17" s="7"/>
    </row>
    <row r="18" spans="1:33" ht="14.1" customHeight="1">
      <c r="A18" s="49" t="s">
        <v>25</v>
      </c>
      <c r="B18" s="15">
        <f>SUM(C18:AG18)</f>
        <v>0.5</v>
      </c>
      <c r="C18" s="16"/>
      <c r="D18" s="11">
        <v>0.5</v>
      </c>
      <c r="E18" s="12"/>
      <c r="F18" s="12"/>
      <c r="G18" s="11"/>
      <c r="H18" s="11"/>
      <c r="I18" s="12"/>
      <c r="J18" s="8"/>
      <c r="K18" s="5"/>
      <c r="L18" s="5"/>
      <c r="M18" s="12"/>
      <c r="N18" s="5"/>
      <c r="O18" s="9"/>
      <c r="P18" s="12"/>
      <c r="Q18" s="83"/>
      <c r="R18" s="5"/>
      <c r="S18" s="5"/>
      <c r="T18" s="12"/>
      <c r="U18" s="9"/>
      <c r="V18" s="5"/>
      <c r="W18" s="12"/>
      <c r="X18" s="8"/>
      <c r="Y18" s="9"/>
      <c r="Z18" s="5"/>
      <c r="AA18" s="12"/>
      <c r="AB18" s="9"/>
      <c r="AC18" s="9"/>
      <c r="AD18" s="9"/>
      <c r="AE18" s="25"/>
      <c r="AF18" s="12"/>
      <c r="AG18" s="12"/>
    </row>
    <row r="19" spans="1:33" s="3" customFormat="1" ht="5.0999999999999996" customHeight="1">
      <c r="A19" s="48"/>
      <c r="B19" s="27"/>
      <c r="C19" s="7"/>
      <c r="D19" s="10"/>
      <c r="E19" s="7"/>
      <c r="F19" s="7"/>
      <c r="G19" s="10"/>
      <c r="H19" s="10"/>
      <c r="I19" s="7"/>
      <c r="J19" s="13"/>
      <c r="K19" s="14"/>
      <c r="L19" s="14"/>
      <c r="M19" s="7"/>
      <c r="N19" s="14"/>
      <c r="O19" s="13"/>
      <c r="P19" s="7"/>
      <c r="Q19" s="13"/>
      <c r="R19" s="14"/>
      <c r="S19" s="14"/>
      <c r="T19" s="7"/>
      <c r="U19" s="13"/>
      <c r="V19" s="14"/>
      <c r="W19" s="7"/>
      <c r="X19" s="13"/>
      <c r="Y19" s="13"/>
      <c r="Z19" s="14"/>
      <c r="AA19" s="7"/>
      <c r="AB19" s="13"/>
      <c r="AC19" s="13"/>
      <c r="AD19" s="13"/>
      <c r="AE19" s="26"/>
      <c r="AF19" s="7"/>
      <c r="AG19" s="7"/>
    </row>
    <row r="20" spans="1:33" ht="14.1" customHeight="1">
      <c r="A20" s="49" t="s">
        <v>26</v>
      </c>
      <c r="B20" s="15">
        <f>SUM(C20:AG20)</f>
        <v>0</v>
      </c>
      <c r="C20" s="16"/>
      <c r="D20" s="11"/>
      <c r="E20" s="12"/>
      <c r="F20" s="12"/>
      <c r="G20" s="11"/>
      <c r="H20" s="11"/>
      <c r="I20" s="12"/>
      <c r="J20" s="8"/>
      <c r="K20" s="5"/>
      <c r="L20" s="5"/>
      <c r="M20" s="12"/>
      <c r="N20" s="5"/>
      <c r="O20" s="9"/>
      <c r="P20" s="12"/>
      <c r="Q20" s="83"/>
      <c r="R20" s="5"/>
      <c r="S20" s="5"/>
      <c r="T20" s="12"/>
      <c r="U20" s="9"/>
      <c r="V20" s="5"/>
      <c r="W20" s="12"/>
      <c r="X20" s="8"/>
      <c r="Y20" s="9"/>
      <c r="Z20" s="5"/>
      <c r="AA20" s="12"/>
      <c r="AB20" s="9" t="s">
        <v>40</v>
      </c>
      <c r="AC20" s="9"/>
      <c r="AD20" s="9"/>
      <c r="AE20" s="25"/>
      <c r="AF20" s="12"/>
      <c r="AG20" s="12"/>
    </row>
    <row r="21" spans="1:33" ht="5.0999999999999996" customHeight="1" thickBot="1">
      <c r="A21" s="33"/>
      <c r="B21" s="28"/>
      <c r="C21" s="30"/>
      <c r="D21" s="113"/>
      <c r="E21" s="30"/>
      <c r="F21" s="30"/>
      <c r="G21" s="29"/>
      <c r="H21" s="29"/>
      <c r="I21" s="30"/>
      <c r="J21" s="32"/>
      <c r="K21" s="31"/>
      <c r="L21" s="31"/>
      <c r="M21" s="30"/>
      <c r="N21" s="31"/>
      <c r="O21" s="32"/>
      <c r="P21" s="30"/>
      <c r="Q21" s="32"/>
      <c r="R21" s="31"/>
      <c r="S21" s="31"/>
      <c r="T21" s="30"/>
      <c r="U21" s="32"/>
      <c r="V21" s="31"/>
      <c r="W21" s="30"/>
      <c r="X21" s="32"/>
      <c r="Y21" s="32"/>
      <c r="Z21" s="31"/>
      <c r="AA21" s="30"/>
      <c r="AB21" s="75"/>
      <c r="AC21" s="32"/>
      <c r="AD21" s="32"/>
      <c r="AE21" s="34"/>
      <c r="AF21" s="30"/>
      <c r="AG21" s="30"/>
    </row>
    <row r="22" spans="1:33" s="19" customFormat="1" ht="14.1" customHeight="1" thickTop="1" thickBot="1">
      <c r="A22" s="35" t="s">
        <v>8</v>
      </c>
      <c r="B22" s="36">
        <f>SUM(C22:AG22)</f>
        <v>66.400000000000006</v>
      </c>
      <c r="C22" s="110"/>
      <c r="D22" s="109">
        <f>24.8*2</f>
        <v>49.6</v>
      </c>
      <c r="E22" s="74"/>
      <c r="F22" s="37"/>
      <c r="G22" s="37"/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73"/>
      <c r="AB22" s="109">
        <f>8.4*2</f>
        <v>16.8</v>
      </c>
      <c r="AC22" s="74"/>
      <c r="AD22" s="37"/>
      <c r="AE22" s="37"/>
      <c r="AF22" s="37"/>
      <c r="AG22" s="38"/>
    </row>
    <row r="23" spans="1:33" ht="21.75" thickTop="1">
      <c r="D23" s="76"/>
      <c r="I23" s="76" t="s">
        <v>27</v>
      </c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76" t="s">
        <v>27</v>
      </c>
      <c r="AC23" s="19"/>
      <c r="AD23" s="19"/>
      <c r="AE23" s="19"/>
      <c r="AF23" s="19"/>
      <c r="AG23" s="18"/>
    </row>
    <row r="24" spans="1:33">
      <c r="D24" s="19"/>
      <c r="I24" s="19" t="s">
        <v>31</v>
      </c>
      <c r="AB24" s="19" t="s">
        <v>28</v>
      </c>
    </row>
    <row r="25" spans="1:33">
      <c r="D25" s="19"/>
      <c r="I25" s="19" t="s">
        <v>32</v>
      </c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 t="s">
        <v>30</v>
      </c>
      <c r="AC25" s="19"/>
      <c r="AD25" s="19"/>
      <c r="AE25" s="19"/>
      <c r="AF25" s="19"/>
      <c r="AG25" s="18"/>
    </row>
    <row r="26" spans="1:33">
      <c r="D26" s="19"/>
      <c r="I26" s="19" t="s">
        <v>33</v>
      </c>
      <c r="AB26" s="19" t="s">
        <v>29</v>
      </c>
    </row>
    <row r="27" spans="1:33">
      <c r="D27" s="19"/>
      <c r="I27" s="19" t="s">
        <v>34</v>
      </c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8"/>
    </row>
    <row r="28" spans="1:33">
      <c r="D28" s="19"/>
      <c r="I28" s="19" t="s">
        <v>35</v>
      </c>
    </row>
    <row r="29" spans="1:33">
      <c r="K29" s="19"/>
      <c r="L29" s="19"/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8"/>
    </row>
    <row r="32" spans="1:33"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8"/>
    </row>
  </sheetData>
  <mergeCells count="5">
    <mergeCell ref="A2:B3"/>
    <mergeCell ref="A15:B16"/>
    <mergeCell ref="A7:B8"/>
    <mergeCell ref="A4:B4"/>
    <mergeCell ref="A5:B5"/>
  </mergeCells>
  <pageMargins left="0.70866141732283472" right="0.70866141732283472" top="0.74803149606299213" bottom="0.74803149606299213" header="0.31496062992125984" footer="0.31496062992125984"/>
  <pageSetup paperSize="9" scale="86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LIEU</vt:lpstr>
      <vt:lpstr>JANVIER</vt:lpstr>
      <vt:lpstr>JANVIER!Zone_d_impression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2016-09-05T20:56:48Z</dcterms:modified>
</cp:coreProperties>
</file>