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mma.dessane\Desktop\"/>
    </mc:Choice>
  </mc:AlternateContent>
  <bookViews>
    <workbookView xWindow="0" yWindow="0" windowWidth="28800" windowHeight="12435" tabRatio="717" activeTab="14"/>
  </bookViews>
  <sheets>
    <sheet name="Lancer le programme" sheetId="1" r:id="rId1"/>
    <sheet name="Planning global" sheetId="2" r:id="rId2"/>
    <sheet name="Planning PTMNY" sheetId="3" r:id="rId3"/>
    <sheet name="M1-M2-M3-M4" sheetId="8" r:id="rId4"/>
    <sheet name="M1" sheetId="4" r:id="rId5"/>
    <sheet name="M2" sheetId="5" r:id="rId6"/>
    <sheet name="M3" sheetId="6" r:id="rId7"/>
    <sheet name="M4" sheetId="7" r:id="rId8"/>
    <sheet name="F-L" sheetId="9" r:id="rId9"/>
    <sheet name="Ptmy" sheetId="10" r:id="rId10"/>
    <sheet name="CPtmy" sheetId="11" r:id="rId11"/>
    <sheet name="Découplé" sheetId="12" r:id="rId12"/>
    <sheet name="Fictif" sheetId="14" r:id="rId13"/>
    <sheet name="PfMP" sheetId="13" r:id="rId14"/>
    <sheet name="Tps" sheetId="15" r:id="rId15"/>
    <sheet name="Rendement" sheetId="16" r:id="rId16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5" l="1"/>
  <c r="I4" i="15"/>
  <c r="C8" i="15"/>
  <c r="D8" i="15"/>
  <c r="I12" i="15"/>
  <c r="E13" i="15"/>
  <c r="I13" i="15"/>
</calcChain>
</file>

<file path=xl/sharedStrings.xml><?xml version="1.0" encoding="utf-8"?>
<sst xmlns="http://schemas.openxmlformats.org/spreadsheetml/2006/main" count="173" uniqueCount="57">
  <si>
    <t>Description</t>
  </si>
  <si>
    <t>USI 1</t>
  </si>
  <si>
    <t>USI 2</t>
  </si>
  <si>
    <t>USI 3</t>
  </si>
  <si>
    <t>TOUR</t>
  </si>
  <si>
    <t>TOUR2</t>
  </si>
  <si>
    <t>TOUR / FRA</t>
  </si>
  <si>
    <t>FRA</t>
  </si>
  <si>
    <t>FRAI</t>
  </si>
  <si>
    <t>FRAI 1</t>
  </si>
  <si>
    <t>FRAI 2</t>
  </si>
  <si>
    <t>ACHEV</t>
  </si>
  <si>
    <t xml:space="preserve">C Ref1 </t>
  </si>
  <si>
    <t xml:space="preserve">L Ref1 </t>
  </si>
  <si>
    <t>F Ref1</t>
  </si>
  <si>
    <t>C Ref2</t>
  </si>
  <si>
    <t>L Ref2</t>
  </si>
  <si>
    <t>F Ref2</t>
  </si>
  <si>
    <t>C Ref3</t>
  </si>
  <si>
    <t>L Ref3</t>
  </si>
  <si>
    <t>F Ref3</t>
  </si>
  <si>
    <t>C Ref4</t>
  </si>
  <si>
    <t>L Ref4</t>
  </si>
  <si>
    <t>F Ref4</t>
  </si>
  <si>
    <t>Rendement</t>
  </si>
  <si>
    <t>0,4</t>
  </si>
  <si>
    <t>0,2</t>
  </si>
  <si>
    <t>0,3</t>
  </si>
  <si>
    <t>MO</t>
  </si>
  <si>
    <t>ARTICLE</t>
  </si>
  <si>
    <t>DESIGNATION</t>
  </si>
  <si>
    <t>M1</t>
  </si>
  <si>
    <t>BUFF</t>
  </si>
  <si>
    <t>PROT</t>
  </si>
  <si>
    <t>VIS</t>
  </si>
  <si>
    <t>M2</t>
  </si>
  <si>
    <t>M3</t>
  </si>
  <si>
    <t>SERT</t>
  </si>
  <si>
    <t>M4</t>
  </si>
  <si>
    <t>USI1</t>
  </si>
  <si>
    <t>USI2</t>
  </si>
  <si>
    <t>USI3</t>
  </si>
  <si>
    <t>MF</t>
  </si>
  <si>
    <t>ML</t>
  </si>
  <si>
    <t>ACP</t>
  </si>
  <si>
    <r>
      <t>FRA</t>
    </r>
    <r>
      <rPr>
        <sz val="22"/>
        <color theme="0"/>
        <rFont val="Calibri"/>
        <family val="2"/>
        <scheme val="minor"/>
      </rPr>
      <t>c</t>
    </r>
  </si>
  <si>
    <t>Av B</t>
  </si>
  <si>
    <t>AVB</t>
  </si>
  <si>
    <t>IFL</t>
  </si>
  <si>
    <t>L Ref1</t>
  </si>
  <si>
    <t>LRef3</t>
  </si>
  <si>
    <t>Ptmy1</t>
  </si>
  <si>
    <t>CPtmy1</t>
  </si>
  <si>
    <t xml:space="preserve">N° </t>
  </si>
  <si>
    <t xml:space="preserve">QTE
</t>
  </si>
  <si>
    <t>Ptmy2</t>
  </si>
  <si>
    <t>B1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</si>
</sst>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Arial"/>
      <family val="2"/>
    </font>
    <font>
      <sz val="11"/>
      <color theme="9" tint="-0.249977111117893"/>
      <name val="Calibri"/>
      <family val="2"/>
      <scheme val="minor"/>
    </font>
    <font>
      <sz val="11"/>
      <color theme="9" tint="-0.24994659260841701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sz val="10"/>
      <name val="Arial"/>
      <family val="2"/>
    </font>
    <font>
      <sz val="11"/>
      <color rgb="FFFFFFFF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9" tint="-0.249977111117893"/>
      <name val="Calibri"/>
      <family val="2"/>
      <scheme val="minor"/>
    </font>
    <font>
      <sz val="18"/>
      <name val="Calibri"/>
      <family val="2"/>
      <scheme val="minor"/>
    </font>
    <font>
      <sz val="18"/>
      <color rgb="FF9999FF"/>
      <name val="Calibri"/>
      <family val="2"/>
      <scheme val="minor"/>
    </font>
    <font>
      <sz val="18"/>
      <color rgb="FF00B050"/>
      <name val="Calibri"/>
      <family val="2"/>
      <scheme val="minor"/>
    </font>
    <font>
      <sz val="22"/>
      <name val="Calibri"/>
      <family val="2"/>
      <scheme val="minor"/>
    </font>
    <font>
      <sz val="22"/>
      <color theme="0"/>
      <name val="Calibri"/>
      <family val="2"/>
      <scheme val="minor"/>
    </font>
    <font>
      <sz val="22"/>
      <color rgb="FF00B05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60093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6" fillId="0" borderId="0"/>
    <xf numFmtId="0" fontId="11" fillId="0" borderId="0"/>
  </cellStyleXfs>
  <cellXfs count="86">
    <xf numFmtId="0" fontId="0" fillId="0" borderId="0" xfId="0"/>
    <xf numFmtId="0" fontId="5" fillId="0" borderId="1" xfId="0" applyNumberFormat="1" applyFont="1" applyFill="1" applyBorder="1"/>
    <xf numFmtId="2" fontId="7" fillId="0" borderId="2" xfId="1" applyNumberFormat="1" applyFont="1" applyFill="1" applyBorder="1" applyAlignment="1">
      <alignment horizontal="center" vertical="center" wrapText="1"/>
    </xf>
    <xf numFmtId="2" fontId="7" fillId="0" borderId="3" xfId="1" applyNumberFormat="1" applyFont="1" applyFill="1" applyBorder="1" applyAlignment="1">
      <alignment horizontal="center" vertical="center" wrapText="1"/>
    </xf>
    <xf numFmtId="0" fontId="9" fillId="0" borderId="2" xfId="1" applyNumberFormat="1" applyFont="1" applyFill="1" applyBorder="1" applyAlignment="1">
      <alignment horizontal="center" vertical="center" wrapText="1"/>
    </xf>
    <xf numFmtId="2" fontId="10" fillId="0" borderId="3" xfId="1" applyNumberFormat="1" applyFont="1" applyFill="1" applyBorder="1" applyAlignment="1">
      <alignment horizontal="center" vertical="center" wrapText="1"/>
    </xf>
    <xf numFmtId="0" fontId="0" fillId="0" borderId="5" xfId="0" applyNumberFormat="1" applyBorder="1"/>
    <xf numFmtId="0" fontId="0" fillId="0" borderId="6" xfId="0" applyBorder="1"/>
    <xf numFmtId="0" fontId="0" fillId="0" borderId="7" xfId="0" applyBorder="1"/>
    <xf numFmtId="0" fontId="0" fillId="0" borderId="8" xfId="0" applyNumberForma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NumberFormat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NumberFormat="1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17" xfId="0" applyFont="1" applyBorder="1"/>
    <xf numFmtId="0" fontId="0" fillId="0" borderId="18" xfId="0" applyFont="1" applyBorder="1"/>
    <xf numFmtId="0" fontId="0" fillId="0" borderId="9" xfId="0" applyFont="1" applyBorder="1"/>
    <xf numFmtId="0" fontId="0" fillId="0" borderId="10" xfId="0" applyFont="1" applyBorder="1"/>
    <xf numFmtId="0" fontId="0" fillId="0" borderId="13" xfId="0" applyFont="1" applyBorder="1"/>
    <xf numFmtId="0" fontId="0" fillId="0" borderId="14" xfId="0" applyFont="1" applyBorder="1"/>
    <xf numFmtId="2" fontId="7" fillId="0" borderId="20" xfId="1" applyNumberFormat="1" applyFont="1" applyFill="1" applyBorder="1" applyAlignment="1">
      <alignment horizontal="center" vertical="center" wrapText="1"/>
    </xf>
    <xf numFmtId="2" fontId="7" fillId="0" borderId="18" xfId="1" applyNumberFormat="1" applyFont="1" applyFill="1" applyBorder="1" applyAlignment="1">
      <alignment horizontal="center" vertical="center" wrapText="1"/>
    </xf>
    <xf numFmtId="0" fontId="9" fillId="0" borderId="21" xfId="1" applyNumberFormat="1" applyFont="1" applyFill="1" applyBorder="1" applyAlignment="1">
      <alignment horizontal="center" vertical="center" wrapText="1"/>
    </xf>
    <xf numFmtId="2" fontId="10" fillId="0" borderId="20" xfId="1" applyNumberFormat="1" applyFont="1" applyFill="1" applyBorder="1" applyAlignment="1">
      <alignment horizontal="center" vertical="center" wrapText="1"/>
    </xf>
    <xf numFmtId="0" fontId="3" fillId="0" borderId="13" xfId="0" applyFont="1" applyBorder="1"/>
    <xf numFmtId="0" fontId="0" fillId="0" borderId="23" xfId="0" applyBorder="1"/>
    <xf numFmtId="0" fontId="0" fillId="0" borderId="24" xfId="0" applyBorder="1"/>
    <xf numFmtId="0" fontId="8" fillId="0" borderId="18" xfId="1" applyNumberFormat="1" applyFont="1" applyFill="1" applyBorder="1" applyAlignment="1">
      <alignment horizontal="center" vertical="center"/>
    </xf>
    <xf numFmtId="2" fontId="10" fillId="0" borderId="22" xfId="1" applyNumberFormat="1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2" borderId="25" xfId="0" applyFont="1" applyFill="1" applyBorder="1" applyAlignment="1">
      <alignment horizontal="center" vertical="center" wrapText="1"/>
    </xf>
    <xf numFmtId="0" fontId="9" fillId="0" borderId="3" xfId="2" applyFont="1" applyFill="1" applyBorder="1" applyAlignment="1">
      <alignment horizontal="center" vertical="center"/>
    </xf>
    <xf numFmtId="0" fontId="0" fillId="0" borderId="3" xfId="0" applyNumberFormat="1" applyFont="1" applyFill="1" applyBorder="1" applyAlignment="1">
      <alignment horizontal="center" vertical="center"/>
    </xf>
    <xf numFmtId="0" fontId="14" fillId="0" borderId="3" xfId="0" applyFont="1" applyFill="1" applyBorder="1"/>
    <xf numFmtId="0" fontId="9" fillId="0" borderId="4" xfId="2" applyFont="1" applyFill="1" applyBorder="1" applyAlignment="1">
      <alignment horizontal="center" vertical="center"/>
    </xf>
    <xf numFmtId="0" fontId="0" fillId="0" borderId="4" xfId="0" applyNumberFormat="1" applyFont="1" applyFill="1" applyBorder="1" applyAlignment="1">
      <alignment horizontal="center" vertical="center"/>
    </xf>
    <xf numFmtId="0" fontId="9" fillId="3" borderId="4" xfId="2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2" fontId="13" fillId="0" borderId="4" xfId="1" applyNumberFormat="1" applyFont="1" applyFill="1" applyBorder="1" applyAlignment="1">
      <alignment horizontal="center" vertical="center" wrapText="1"/>
    </xf>
    <xf numFmtId="0" fontId="15" fillId="0" borderId="4" xfId="1" applyNumberFormat="1" applyFont="1" applyFill="1" applyBorder="1" applyAlignment="1">
      <alignment horizontal="center" vertical="center"/>
    </xf>
    <xf numFmtId="2" fontId="16" fillId="0" borderId="4" xfId="1" applyNumberFormat="1" applyFont="1" applyFill="1" applyBorder="1" applyAlignment="1">
      <alignment horizontal="center" vertical="center" wrapText="1"/>
    </xf>
    <xf numFmtId="0" fontId="9" fillId="0" borderId="3" xfId="2" applyFont="1" applyFill="1" applyBorder="1" applyAlignment="1">
      <alignment horizontal="center" vertical="center" wrapText="1"/>
    </xf>
    <xf numFmtId="0" fontId="9" fillId="4" borderId="3" xfId="2" applyFont="1" applyFill="1" applyBorder="1" applyAlignment="1">
      <alignment horizontal="left" vertical="center" wrapText="1"/>
    </xf>
    <xf numFmtId="0" fontId="0" fillId="0" borderId="3" xfId="0" applyFont="1" applyFill="1" applyBorder="1" applyAlignment="1">
      <alignment horizontal="center" vertical="center"/>
    </xf>
    <xf numFmtId="0" fontId="9" fillId="0" borderId="4" xfId="2" applyFont="1" applyFill="1" applyBorder="1" applyAlignment="1">
      <alignment horizontal="center" vertical="center" wrapText="1"/>
    </xf>
    <xf numFmtId="0" fontId="16" fillId="0" borderId="4" xfId="1" applyNumberFormat="1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4" fillId="5" borderId="4" xfId="2" applyFont="1" applyFill="1" applyBorder="1" applyAlignment="1">
      <alignment horizontal="center" vertical="center" wrapText="1"/>
    </xf>
    <xf numFmtId="2" fontId="17" fillId="0" borderId="4" xfId="1" applyNumberFormat="1" applyFont="1" applyFill="1" applyBorder="1" applyAlignment="1">
      <alignment horizontal="center" vertical="center" wrapText="1"/>
    </xf>
    <xf numFmtId="0" fontId="9" fillId="6" borderId="4" xfId="2" applyFont="1" applyFill="1" applyBorder="1" applyAlignment="1">
      <alignment horizontal="center" vertical="center" wrapText="1"/>
    </xf>
    <xf numFmtId="0" fontId="13" fillId="0" borderId="4" xfId="1" applyNumberFormat="1" applyFont="1" applyFill="1" applyBorder="1" applyAlignment="1">
      <alignment horizontal="center" vertical="center"/>
    </xf>
    <xf numFmtId="0" fontId="16" fillId="0" borderId="4" xfId="1" applyNumberFormat="1" applyFont="1" applyFill="1" applyBorder="1" applyAlignment="1">
      <alignment horizontal="center" vertical="center" wrapText="1"/>
    </xf>
    <xf numFmtId="0" fontId="9" fillId="7" borderId="4" xfId="2" applyFont="1" applyFill="1" applyBorder="1" applyAlignment="1">
      <alignment horizontal="center" vertical="center" wrapText="1"/>
    </xf>
    <xf numFmtId="2" fontId="13" fillId="0" borderId="4" xfId="0" applyNumberFormat="1" applyFont="1" applyFill="1" applyBorder="1" applyAlignment="1">
      <alignment horizontal="center" vertical="center" wrapText="1"/>
    </xf>
    <xf numFmtId="2" fontId="18" fillId="0" borderId="4" xfId="1" applyNumberFormat="1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/>
    </xf>
    <xf numFmtId="0" fontId="0" fillId="8" borderId="4" xfId="0" applyNumberFormat="1" applyFont="1" applyFill="1" applyBorder="1" applyAlignment="1">
      <alignment horizontal="center" vertical="center"/>
    </xf>
    <xf numFmtId="0" fontId="9" fillId="7" borderId="4" xfId="0" applyNumberFormat="1" applyFont="1" applyFill="1" applyBorder="1" applyAlignment="1">
      <alignment horizontal="center" vertical="center"/>
    </xf>
    <xf numFmtId="0" fontId="19" fillId="0" borderId="4" xfId="1" applyFont="1" applyFill="1" applyBorder="1" applyAlignment="1">
      <alignment horizontal="center" vertical="center" wrapText="1"/>
    </xf>
    <xf numFmtId="0" fontId="19" fillId="8" borderId="4" xfId="1" applyFont="1" applyFill="1" applyBorder="1" applyAlignment="1">
      <alignment horizontal="center" vertical="center"/>
    </xf>
    <xf numFmtId="0" fontId="19" fillId="0" borderId="4" xfId="2" applyFont="1" applyFill="1" applyBorder="1" applyAlignment="1">
      <alignment horizontal="center" vertical="center" wrapText="1"/>
    </xf>
    <xf numFmtId="0" fontId="21" fillId="0" borderId="4" xfId="2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/>
    </xf>
    <xf numFmtId="2" fontId="18" fillId="9" borderId="4" xfId="1" applyNumberFormat="1" applyFont="1" applyFill="1" applyBorder="1" applyAlignment="1">
      <alignment horizontal="center" vertical="center" wrapText="1"/>
    </xf>
    <xf numFmtId="2" fontId="16" fillId="9" borderId="4" xfId="1" applyNumberFormat="1" applyFont="1" applyFill="1" applyBorder="1" applyAlignment="1">
      <alignment horizontal="center" vertical="center" wrapText="1"/>
    </xf>
    <xf numFmtId="0" fontId="9" fillId="0" borderId="3" xfId="2" applyNumberFormat="1" applyFont="1" applyFill="1" applyBorder="1" applyAlignment="1">
      <alignment horizontal="center" vertical="center"/>
    </xf>
    <xf numFmtId="0" fontId="9" fillId="3" borderId="3" xfId="2" applyFont="1" applyFill="1" applyBorder="1" applyAlignment="1">
      <alignment horizontal="left" vertical="center"/>
    </xf>
    <xf numFmtId="0" fontId="12" fillId="10" borderId="3" xfId="2" applyFont="1" applyFill="1" applyBorder="1" applyAlignment="1">
      <alignment horizontal="center" vertical="center"/>
    </xf>
    <xf numFmtId="2" fontId="15" fillId="0" borderId="2" xfId="1" applyNumberFormat="1" applyFont="1" applyFill="1" applyBorder="1" applyAlignment="1">
      <alignment horizontal="center" vertical="center" wrapText="1"/>
    </xf>
    <xf numFmtId="2" fontId="15" fillId="0" borderId="3" xfId="1" applyNumberFormat="1" applyFont="1" applyFill="1" applyBorder="1" applyAlignment="1">
      <alignment horizontal="center" vertical="center" wrapText="1"/>
    </xf>
    <xf numFmtId="0" fontId="8" fillId="0" borderId="3" xfId="1" applyNumberFormat="1" applyFont="1" applyFill="1" applyBorder="1" applyAlignment="1">
      <alignment horizontal="center" vertical="center"/>
    </xf>
    <xf numFmtId="0" fontId="0" fillId="0" borderId="16" xfId="0" applyNumberFormat="1" applyFill="1" applyBorder="1"/>
    <xf numFmtId="0" fontId="0" fillId="0" borderId="12" xfId="0" applyNumberFormat="1" applyFill="1" applyBorder="1"/>
    <xf numFmtId="0" fontId="0" fillId="0" borderId="12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</cellXfs>
  <cellStyles count="3">
    <cellStyle name="Normal" xfId="0" builtinId="0"/>
    <cellStyle name="Normal 6" xfId="2"/>
    <cellStyle name="Normal 6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0</xdr:row>
          <xdr:rowOff>171450</xdr:rowOff>
        </xdr:from>
        <xdr:to>
          <xdr:col>7</xdr:col>
          <xdr:colOff>9525</xdr:colOff>
          <xdr:row>2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la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752475</xdr:colOff>
          <xdr:row>14</xdr:row>
          <xdr:rowOff>19050</xdr:rowOff>
        </xdr:from>
        <xdr:to>
          <xdr:col>6</xdr:col>
          <xdr:colOff>733425</xdr:colOff>
          <xdr:row>17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Calcul Charge USI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30" sqref="A30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init">
                <anchor moveWithCells="1" sizeWithCells="1">
                  <from>
                    <xdr:col>5</xdr:col>
                    <xdr:colOff>0</xdr:colOff>
                    <xdr:row>0</xdr:row>
                    <xdr:rowOff>171450</xdr:rowOff>
                  </from>
                  <to>
                    <xdr:col>7</xdr:col>
                    <xdr:colOff>9525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CalculUSI.CalculUSI">
                <anchor moveWithCells="1" sizeWithCells="1">
                  <from>
                    <xdr:col>4</xdr:col>
                    <xdr:colOff>752475</xdr:colOff>
                    <xdr:row>14</xdr:row>
                    <xdr:rowOff>19050</xdr:rowOff>
                  </from>
                  <to>
                    <xdr:col>6</xdr:col>
                    <xdr:colOff>733425</xdr:colOff>
                    <xdr:row>17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5"/>
  <sheetViews>
    <sheetView workbookViewId="0">
      <selection activeCell="D1" sqref="D1:E3"/>
    </sheetView>
  </sheetViews>
  <sheetFormatPr baseColWidth="10" defaultRowHeight="15" x14ac:dyDescent="0.25"/>
  <sheetData>
    <row r="1" spans="1:10" x14ac:dyDescent="0.25">
      <c r="A1" s="36" t="s">
        <v>28</v>
      </c>
      <c r="B1" s="36" t="s">
        <v>29</v>
      </c>
      <c r="C1" s="36" t="s">
        <v>30</v>
      </c>
      <c r="D1" s="36" t="s">
        <v>53</v>
      </c>
      <c r="E1" s="36" t="s">
        <v>54</v>
      </c>
    </row>
    <row r="2" spans="1:10" x14ac:dyDescent="0.25">
      <c r="A2" s="37"/>
      <c r="B2" s="37"/>
      <c r="C2" s="37"/>
      <c r="D2" s="37"/>
      <c r="E2" s="37"/>
    </row>
    <row r="3" spans="1:10" x14ac:dyDescent="0.25">
      <c r="A3" s="38"/>
      <c r="B3" s="38"/>
      <c r="C3" s="38"/>
      <c r="D3" s="38"/>
      <c r="E3" s="38"/>
    </row>
    <row r="5" spans="1:10" ht="23.25" x14ac:dyDescent="0.25">
      <c r="A5" s="42" t="s">
        <v>31</v>
      </c>
      <c r="B5" s="43">
        <v>1</v>
      </c>
      <c r="C5" s="44" t="s">
        <v>12</v>
      </c>
      <c r="D5" s="42">
        <v>110</v>
      </c>
      <c r="E5" s="45">
        <v>34</v>
      </c>
      <c r="F5" s="47" t="s">
        <v>2</v>
      </c>
      <c r="G5" s="48" t="s">
        <v>11</v>
      </c>
      <c r="H5" s="46" t="s">
        <v>32</v>
      </c>
      <c r="I5" s="46" t="s">
        <v>32</v>
      </c>
      <c r="J5" s="46" t="s">
        <v>32</v>
      </c>
    </row>
  </sheetData>
  <mergeCells count="5">
    <mergeCell ref="A1:A3"/>
    <mergeCell ref="B1:B3"/>
    <mergeCell ref="C1:C3"/>
    <mergeCell ref="D1:D3"/>
    <mergeCell ref="E1:E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5"/>
  <sheetViews>
    <sheetView workbookViewId="0">
      <selection activeCell="D1" sqref="D1:E3"/>
    </sheetView>
  </sheetViews>
  <sheetFormatPr baseColWidth="10" defaultRowHeight="15" x14ac:dyDescent="0.25"/>
  <sheetData>
    <row r="1" spans="1:10" ht="15" customHeight="1" x14ac:dyDescent="0.25">
      <c r="A1" s="36" t="s">
        <v>28</v>
      </c>
      <c r="B1" s="36" t="s">
        <v>29</v>
      </c>
      <c r="C1" s="36" t="s">
        <v>30</v>
      </c>
      <c r="D1" s="36" t="s">
        <v>53</v>
      </c>
      <c r="E1" s="36" t="s">
        <v>54</v>
      </c>
    </row>
    <row r="2" spans="1:10" x14ac:dyDescent="0.25">
      <c r="A2" s="37"/>
      <c r="B2" s="37"/>
      <c r="C2" s="37"/>
      <c r="D2" s="37"/>
      <c r="E2" s="37"/>
    </row>
    <row r="3" spans="1:10" x14ac:dyDescent="0.25">
      <c r="A3" s="38"/>
      <c r="B3" s="38"/>
      <c r="C3" s="38"/>
      <c r="D3" s="38"/>
      <c r="E3" s="38"/>
    </row>
    <row r="4" spans="1:10" ht="15.75" thickBot="1" x14ac:dyDescent="0.3"/>
    <row r="5" spans="1:10" ht="23.25" x14ac:dyDescent="0.25">
      <c r="A5" s="49" t="s">
        <v>35</v>
      </c>
      <c r="B5" s="40">
        <v>2</v>
      </c>
      <c r="C5" s="50" t="s">
        <v>15</v>
      </c>
      <c r="D5" s="39">
        <v>111</v>
      </c>
      <c r="E5" s="51">
        <v>50</v>
      </c>
      <c r="F5" s="76" t="s">
        <v>1</v>
      </c>
      <c r="G5" s="48" t="s">
        <v>11</v>
      </c>
      <c r="H5" s="46" t="s">
        <v>32</v>
      </c>
      <c r="I5" s="46" t="s">
        <v>32</v>
      </c>
      <c r="J5" s="46" t="s">
        <v>32</v>
      </c>
    </row>
  </sheetData>
  <mergeCells count="5">
    <mergeCell ref="A1:A3"/>
    <mergeCell ref="B1:B3"/>
    <mergeCell ref="C1:C3"/>
    <mergeCell ref="D1:D3"/>
    <mergeCell ref="E1:E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5"/>
  <sheetViews>
    <sheetView workbookViewId="0">
      <selection activeCell="D1" sqref="D1:E3"/>
    </sheetView>
  </sheetViews>
  <sheetFormatPr baseColWidth="10" defaultRowHeight="15" x14ac:dyDescent="0.25"/>
  <sheetData>
    <row r="1" spans="1:10" ht="15" customHeight="1" x14ac:dyDescent="0.25">
      <c r="A1" s="36" t="s">
        <v>28</v>
      </c>
      <c r="B1" s="36" t="s">
        <v>29</v>
      </c>
      <c r="C1" s="36" t="s">
        <v>30</v>
      </c>
      <c r="D1" s="36" t="s">
        <v>53</v>
      </c>
      <c r="E1" s="36" t="s">
        <v>54</v>
      </c>
    </row>
    <row r="2" spans="1:10" x14ac:dyDescent="0.25">
      <c r="A2" s="37"/>
      <c r="B2" s="37"/>
      <c r="C2" s="37"/>
      <c r="D2" s="37"/>
      <c r="E2" s="37"/>
    </row>
    <row r="3" spans="1:10" x14ac:dyDescent="0.25">
      <c r="A3" s="38"/>
      <c r="B3" s="38"/>
      <c r="C3" s="38"/>
      <c r="D3" s="38"/>
      <c r="E3" s="38"/>
    </row>
    <row r="4" spans="1:10" ht="15.75" thickBot="1" x14ac:dyDescent="0.3"/>
    <row r="5" spans="1:10" ht="23.25" x14ac:dyDescent="0.25">
      <c r="A5" s="42" t="s">
        <v>36</v>
      </c>
      <c r="B5" s="43">
        <v>3</v>
      </c>
      <c r="C5" s="55" t="s">
        <v>18</v>
      </c>
      <c r="D5" s="42">
        <v>113</v>
      </c>
      <c r="E5" s="54">
        <v>10</v>
      </c>
      <c r="F5" s="77" t="s">
        <v>3</v>
      </c>
      <c r="G5" s="56" t="s">
        <v>37</v>
      </c>
      <c r="H5" s="56" t="s">
        <v>37</v>
      </c>
      <c r="I5" s="56" t="s">
        <v>37</v>
      </c>
      <c r="J5" s="56" t="s">
        <v>37</v>
      </c>
    </row>
  </sheetData>
  <mergeCells count="5">
    <mergeCell ref="A1:A3"/>
    <mergeCell ref="B1:B3"/>
    <mergeCell ref="C1:C3"/>
    <mergeCell ref="D1:D3"/>
    <mergeCell ref="E1:E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5"/>
  <sheetViews>
    <sheetView workbookViewId="0">
      <selection activeCell="D1" sqref="D1:E3"/>
    </sheetView>
  </sheetViews>
  <sheetFormatPr baseColWidth="10" defaultRowHeight="15" x14ac:dyDescent="0.25"/>
  <sheetData>
    <row r="1" spans="1:10" ht="15" customHeight="1" x14ac:dyDescent="0.25">
      <c r="A1" s="36" t="s">
        <v>28</v>
      </c>
      <c r="B1" s="36" t="s">
        <v>29</v>
      </c>
      <c r="C1" s="36" t="s">
        <v>30</v>
      </c>
      <c r="D1" s="36" t="s">
        <v>53</v>
      </c>
      <c r="E1" s="36" t="s">
        <v>54</v>
      </c>
    </row>
    <row r="2" spans="1:10" x14ac:dyDescent="0.25">
      <c r="A2" s="37"/>
      <c r="B2" s="37"/>
      <c r="C2" s="37"/>
      <c r="D2" s="37"/>
      <c r="E2" s="37"/>
    </row>
    <row r="3" spans="1:10" x14ac:dyDescent="0.25">
      <c r="A3" s="38"/>
      <c r="B3" s="38"/>
      <c r="C3" s="38"/>
      <c r="D3" s="38"/>
      <c r="E3" s="38"/>
    </row>
    <row r="5" spans="1:10" ht="23.25" x14ac:dyDescent="0.25">
      <c r="A5" s="42" t="s">
        <v>38</v>
      </c>
      <c r="B5" s="43">
        <v>4</v>
      </c>
      <c r="C5" s="57" t="s">
        <v>21</v>
      </c>
      <c r="D5" s="42">
        <v>114</v>
      </c>
      <c r="E5" s="45">
        <v>14</v>
      </c>
      <c r="F5" s="47" t="s">
        <v>39</v>
      </c>
      <c r="G5" s="47" t="s">
        <v>40</v>
      </c>
      <c r="H5" s="47" t="s">
        <v>41</v>
      </c>
      <c r="I5" s="58" t="s">
        <v>11</v>
      </c>
      <c r="J5" s="59" t="s">
        <v>32</v>
      </c>
    </row>
  </sheetData>
  <mergeCells count="5">
    <mergeCell ref="A1:A3"/>
    <mergeCell ref="B1:B3"/>
    <mergeCell ref="C1:C3"/>
    <mergeCell ref="D1:D3"/>
    <mergeCell ref="E1:E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8"/>
  <sheetViews>
    <sheetView workbookViewId="0">
      <selection activeCell="D1" sqref="D1:E3"/>
    </sheetView>
  </sheetViews>
  <sheetFormatPr baseColWidth="10" defaultRowHeight="15" x14ac:dyDescent="0.25"/>
  <sheetData>
    <row r="1" spans="1:10" ht="15" customHeight="1" x14ac:dyDescent="0.25">
      <c r="A1" s="36" t="s">
        <v>28</v>
      </c>
      <c r="B1" s="36" t="s">
        <v>29</v>
      </c>
      <c r="C1" s="36" t="s">
        <v>30</v>
      </c>
      <c r="D1" s="36" t="s">
        <v>53</v>
      </c>
      <c r="E1" s="36" t="s">
        <v>54</v>
      </c>
    </row>
    <row r="2" spans="1:10" x14ac:dyDescent="0.25">
      <c r="A2" s="37"/>
      <c r="B2" s="37"/>
      <c r="C2" s="37"/>
      <c r="D2" s="37"/>
      <c r="E2" s="37"/>
    </row>
    <row r="3" spans="1:10" x14ac:dyDescent="0.25">
      <c r="A3" s="38"/>
      <c r="B3" s="38"/>
      <c r="C3" s="38"/>
      <c r="D3" s="38"/>
      <c r="E3" s="38"/>
    </row>
    <row r="4" spans="1:10" ht="15.75" thickBot="1" x14ac:dyDescent="0.3"/>
    <row r="5" spans="1:10" ht="24" thickBot="1" x14ac:dyDescent="0.3">
      <c r="A5" s="42" t="s">
        <v>42</v>
      </c>
      <c r="B5" s="43">
        <v>5</v>
      </c>
      <c r="C5" s="44" t="s">
        <v>17</v>
      </c>
      <c r="D5" s="42">
        <v>115</v>
      </c>
      <c r="E5" s="45">
        <v>32</v>
      </c>
      <c r="F5" s="48" t="s">
        <v>32</v>
      </c>
      <c r="G5" s="48" t="s">
        <v>32</v>
      </c>
      <c r="H5" s="77" t="s">
        <v>4</v>
      </c>
      <c r="I5" s="61" t="s">
        <v>34</v>
      </c>
      <c r="J5" s="48" t="s">
        <v>33</v>
      </c>
    </row>
    <row r="6" spans="1:10" ht="24" thickBot="1" x14ac:dyDescent="0.3">
      <c r="A6" s="42" t="s">
        <v>42</v>
      </c>
      <c r="B6" s="43">
        <v>6</v>
      </c>
      <c r="C6" s="44" t="s">
        <v>20</v>
      </c>
      <c r="D6" s="42">
        <v>116</v>
      </c>
      <c r="E6" s="45">
        <v>32</v>
      </c>
      <c r="F6" s="48" t="s">
        <v>32</v>
      </c>
      <c r="G6" s="48" t="s">
        <v>32</v>
      </c>
      <c r="H6" s="48" t="s">
        <v>32</v>
      </c>
      <c r="I6" s="77" t="s">
        <v>4</v>
      </c>
      <c r="J6" s="62" t="s">
        <v>8</v>
      </c>
    </row>
    <row r="7" spans="1:10" ht="23.25" x14ac:dyDescent="0.25">
      <c r="A7" s="42" t="s">
        <v>43</v>
      </c>
      <c r="B7" s="43">
        <v>7</v>
      </c>
      <c r="C7" s="44" t="s">
        <v>49</v>
      </c>
      <c r="D7" s="42">
        <v>117</v>
      </c>
      <c r="E7" s="45">
        <v>33</v>
      </c>
      <c r="F7" s="53" t="s">
        <v>33</v>
      </c>
      <c r="G7" s="77" t="s">
        <v>4</v>
      </c>
      <c r="H7" s="59" t="s">
        <v>32</v>
      </c>
      <c r="I7" s="59" t="s">
        <v>32</v>
      </c>
      <c r="J7" s="59" t="s">
        <v>32</v>
      </c>
    </row>
    <row r="8" spans="1:10" ht="23.25" x14ac:dyDescent="0.25">
      <c r="A8" s="42" t="s">
        <v>43</v>
      </c>
      <c r="B8" s="43">
        <v>8</v>
      </c>
      <c r="C8" s="44" t="s">
        <v>50</v>
      </c>
      <c r="D8" s="42">
        <v>118</v>
      </c>
      <c r="E8" s="45">
        <v>33</v>
      </c>
      <c r="F8" s="53" t="s">
        <v>33</v>
      </c>
      <c r="G8" s="62" t="s">
        <v>8</v>
      </c>
      <c r="H8" s="59" t="s">
        <v>32</v>
      </c>
      <c r="I8" s="59" t="s">
        <v>32</v>
      </c>
      <c r="J8" s="59" t="s">
        <v>32</v>
      </c>
    </row>
  </sheetData>
  <mergeCells count="5">
    <mergeCell ref="A1:A3"/>
    <mergeCell ref="B1:B3"/>
    <mergeCell ref="C1:C3"/>
    <mergeCell ref="D1:D3"/>
    <mergeCell ref="E1:E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5"/>
  <sheetViews>
    <sheetView workbookViewId="0">
      <selection activeCell="D1" sqref="D1:E3"/>
    </sheetView>
  </sheetViews>
  <sheetFormatPr baseColWidth="10" defaultRowHeight="15" x14ac:dyDescent="0.25"/>
  <sheetData>
    <row r="1" spans="1:10" ht="15" customHeight="1" x14ac:dyDescent="0.25">
      <c r="A1" s="36" t="s">
        <v>28</v>
      </c>
      <c r="B1" s="36" t="s">
        <v>29</v>
      </c>
      <c r="C1" s="36" t="s">
        <v>30</v>
      </c>
      <c r="D1" s="36" t="s">
        <v>53</v>
      </c>
      <c r="E1" s="36" t="s">
        <v>54</v>
      </c>
    </row>
    <row r="2" spans="1:10" x14ac:dyDescent="0.25">
      <c r="A2" s="37"/>
      <c r="B2" s="37"/>
      <c r="C2" s="37"/>
      <c r="D2" s="37"/>
      <c r="E2" s="37"/>
    </row>
    <row r="3" spans="1:10" x14ac:dyDescent="0.25">
      <c r="A3" s="38"/>
      <c r="B3" s="38"/>
      <c r="C3" s="38"/>
      <c r="D3" s="38"/>
      <c r="E3" s="38"/>
    </row>
    <row r="5" spans="1:10" ht="57" x14ac:dyDescent="0.25">
      <c r="A5" s="63" t="s">
        <v>44</v>
      </c>
      <c r="B5" s="64">
        <v>9</v>
      </c>
      <c r="C5" s="65" t="s">
        <v>51</v>
      </c>
      <c r="D5" s="52">
        <v>119</v>
      </c>
      <c r="E5" s="52">
        <v>26</v>
      </c>
      <c r="F5" s="66" t="s">
        <v>4</v>
      </c>
      <c r="G5" s="66" t="s">
        <v>4</v>
      </c>
      <c r="H5" s="66" t="s">
        <v>33</v>
      </c>
      <c r="I5" s="67" t="s">
        <v>45</v>
      </c>
      <c r="J5" s="66" t="s">
        <v>11</v>
      </c>
    </row>
  </sheetData>
  <mergeCells count="5">
    <mergeCell ref="A1:A3"/>
    <mergeCell ref="B1:B3"/>
    <mergeCell ref="C1:C3"/>
    <mergeCell ref="D1:D3"/>
    <mergeCell ref="E1:E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J5"/>
  <sheetViews>
    <sheetView workbookViewId="0">
      <selection activeCell="I29" sqref="I29"/>
    </sheetView>
  </sheetViews>
  <sheetFormatPr baseColWidth="10" defaultRowHeight="15" x14ac:dyDescent="0.25"/>
  <sheetData>
    <row r="1" spans="1:10" ht="15" customHeight="1" x14ac:dyDescent="0.25">
      <c r="A1" s="36" t="s">
        <v>28</v>
      </c>
      <c r="B1" s="36" t="s">
        <v>29</v>
      </c>
      <c r="C1" s="36" t="s">
        <v>30</v>
      </c>
      <c r="D1" s="36" t="s">
        <v>53</v>
      </c>
      <c r="E1" s="36" t="s">
        <v>54</v>
      </c>
    </row>
    <row r="2" spans="1:10" x14ac:dyDescent="0.25">
      <c r="A2" s="37"/>
      <c r="B2" s="37"/>
      <c r="C2" s="37"/>
      <c r="D2" s="37"/>
      <c r="E2" s="37"/>
    </row>
    <row r="3" spans="1:10" x14ac:dyDescent="0.25">
      <c r="A3" s="38"/>
      <c r="B3" s="38"/>
      <c r="C3" s="38"/>
      <c r="D3" s="38"/>
      <c r="E3" s="38"/>
    </row>
    <row r="5" spans="1:10" ht="28.5" x14ac:dyDescent="0.25">
      <c r="A5" s="63" t="s">
        <v>44</v>
      </c>
      <c r="B5" s="52">
        <v>9</v>
      </c>
      <c r="C5" s="60" t="s">
        <v>52</v>
      </c>
      <c r="D5" s="52">
        <v>120</v>
      </c>
      <c r="E5" s="52">
        <v>50</v>
      </c>
      <c r="F5" s="68" t="s">
        <v>46</v>
      </c>
      <c r="G5" s="68" t="s">
        <v>46</v>
      </c>
      <c r="H5" s="69" t="s">
        <v>32</v>
      </c>
      <c r="I5" s="69" t="s">
        <v>32</v>
      </c>
      <c r="J5" s="69" t="s">
        <v>32</v>
      </c>
    </row>
  </sheetData>
  <mergeCells count="5">
    <mergeCell ref="A1:A3"/>
    <mergeCell ref="B1:B3"/>
    <mergeCell ref="C1:C3"/>
    <mergeCell ref="D1:D3"/>
    <mergeCell ref="E1:E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J5"/>
  <sheetViews>
    <sheetView workbookViewId="0">
      <selection activeCell="F5" sqref="F5"/>
    </sheetView>
  </sheetViews>
  <sheetFormatPr baseColWidth="10" defaultRowHeight="15" x14ac:dyDescent="0.25"/>
  <sheetData>
    <row r="1" spans="1:10" ht="15" customHeight="1" x14ac:dyDescent="0.25">
      <c r="A1" s="36" t="s">
        <v>28</v>
      </c>
      <c r="B1" s="36" t="s">
        <v>29</v>
      </c>
      <c r="C1" s="36" t="s">
        <v>30</v>
      </c>
      <c r="D1" s="36" t="s">
        <v>53</v>
      </c>
      <c r="E1" s="36" t="s">
        <v>54</v>
      </c>
    </row>
    <row r="2" spans="1:10" x14ac:dyDescent="0.25">
      <c r="A2" s="37"/>
      <c r="B2" s="37"/>
      <c r="C2" s="37"/>
      <c r="D2" s="37"/>
      <c r="E2" s="37"/>
    </row>
    <row r="3" spans="1:10" x14ac:dyDescent="0.25">
      <c r="A3" s="38"/>
      <c r="B3" s="38"/>
      <c r="C3" s="38"/>
      <c r="D3" s="38"/>
      <c r="E3" s="38"/>
    </row>
    <row r="5" spans="1:10" ht="23.25" x14ac:dyDescent="0.25">
      <c r="A5" s="42" t="s">
        <v>47</v>
      </c>
      <c r="B5" s="43">
        <v>10</v>
      </c>
      <c r="C5" s="44" t="s">
        <v>55</v>
      </c>
      <c r="D5" s="70">
        <v>121</v>
      </c>
      <c r="E5" s="45">
        <v>27</v>
      </c>
      <c r="F5" s="71" t="s">
        <v>8</v>
      </c>
      <c r="G5" s="72" t="s">
        <v>32</v>
      </c>
      <c r="H5" s="72" t="s">
        <v>32</v>
      </c>
      <c r="I5" s="72" t="s">
        <v>32</v>
      </c>
      <c r="J5" s="72" t="s">
        <v>32</v>
      </c>
    </row>
  </sheetData>
  <mergeCells count="5">
    <mergeCell ref="A1:A3"/>
    <mergeCell ref="B1:B3"/>
    <mergeCell ref="C1:C3"/>
    <mergeCell ref="D1:D3"/>
    <mergeCell ref="E1:E3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J5"/>
  <sheetViews>
    <sheetView workbookViewId="0">
      <selection activeCell="N10" sqref="N10"/>
    </sheetView>
  </sheetViews>
  <sheetFormatPr baseColWidth="10" defaultRowHeight="15" x14ac:dyDescent="0.25"/>
  <sheetData>
    <row r="1" spans="1:10" ht="15" customHeight="1" x14ac:dyDescent="0.25">
      <c r="A1" s="36" t="s">
        <v>28</v>
      </c>
      <c r="B1" s="36" t="s">
        <v>29</v>
      </c>
      <c r="C1" s="36" t="s">
        <v>30</v>
      </c>
      <c r="D1" s="36" t="s">
        <v>53</v>
      </c>
      <c r="E1" s="36" t="s">
        <v>54</v>
      </c>
    </row>
    <row r="2" spans="1:10" x14ac:dyDescent="0.25">
      <c r="A2" s="37"/>
      <c r="B2" s="37"/>
      <c r="C2" s="37"/>
      <c r="D2" s="37"/>
      <c r="E2" s="37"/>
    </row>
    <row r="3" spans="1:10" x14ac:dyDescent="0.25">
      <c r="A3" s="38"/>
      <c r="B3" s="38"/>
      <c r="C3" s="38"/>
      <c r="D3" s="38"/>
      <c r="E3" s="38"/>
    </row>
    <row r="4" spans="1:10" ht="15.75" thickBot="1" x14ac:dyDescent="0.3"/>
    <row r="5" spans="1:10" ht="26.25" x14ac:dyDescent="0.4">
      <c r="A5" s="39" t="s">
        <v>48</v>
      </c>
      <c r="B5" s="73">
        <v>11</v>
      </c>
      <c r="C5" s="74" t="s">
        <v>56</v>
      </c>
      <c r="D5" s="75">
        <v>122</v>
      </c>
      <c r="E5" s="51">
        <v>50</v>
      </c>
      <c r="F5" s="41"/>
      <c r="G5" s="41"/>
      <c r="H5" s="41"/>
      <c r="I5" s="71" t="s">
        <v>8</v>
      </c>
      <c r="J5" s="41"/>
    </row>
  </sheetData>
  <mergeCells count="5">
    <mergeCell ref="A1:A3"/>
    <mergeCell ref="B1:B3"/>
    <mergeCell ref="C1:C3"/>
    <mergeCell ref="D1:D3"/>
    <mergeCell ref="E1:E3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L17"/>
  <sheetViews>
    <sheetView tabSelected="1" workbookViewId="0">
      <selection activeCell="O17" sqref="O17"/>
    </sheetView>
  </sheetViews>
  <sheetFormatPr baseColWidth="10" defaultRowHeight="15" x14ac:dyDescent="0.25"/>
  <cols>
    <col min="1" max="1" width="19.28515625" bestFit="1" customWidth="1"/>
  </cols>
  <sheetData>
    <row r="1" spans="1:12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78" t="s">
        <v>5</v>
      </c>
      <c r="G1" s="4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35" t="s">
        <v>46</v>
      </c>
    </row>
    <row r="2" spans="1:12" x14ac:dyDescent="0.25">
      <c r="A2" s="6" t="s">
        <v>12</v>
      </c>
      <c r="B2" s="7">
        <v>210</v>
      </c>
      <c r="C2" s="8">
        <v>1095</v>
      </c>
      <c r="D2" s="8"/>
      <c r="E2" s="8"/>
      <c r="F2" s="8"/>
      <c r="G2" s="8"/>
      <c r="H2" s="8"/>
      <c r="I2" s="8"/>
      <c r="J2" s="8"/>
      <c r="K2" s="8"/>
      <c r="L2" s="85"/>
    </row>
    <row r="3" spans="1:12" x14ac:dyDescent="0.25">
      <c r="A3" s="9" t="s">
        <v>13</v>
      </c>
      <c r="B3" s="10"/>
      <c r="C3" s="11"/>
      <c r="D3" s="11"/>
      <c r="E3" s="11">
        <v>140</v>
      </c>
      <c r="F3" s="11"/>
      <c r="G3" s="11"/>
      <c r="H3" s="11"/>
      <c r="I3" s="11"/>
      <c r="J3" s="11"/>
      <c r="K3" s="11"/>
      <c r="L3" s="12"/>
    </row>
    <row r="4" spans="1:12" ht="15.75" thickBot="1" x14ac:dyDescent="0.3">
      <c r="A4" s="9" t="s">
        <v>14</v>
      </c>
      <c r="B4" s="10"/>
      <c r="C4" s="11"/>
      <c r="D4" s="11"/>
      <c r="E4" s="11">
        <f>3*60+40</f>
        <v>220</v>
      </c>
      <c r="F4" s="11"/>
      <c r="G4" s="11"/>
      <c r="H4" s="11"/>
      <c r="I4" s="11">
        <f>50*60</f>
        <v>3000</v>
      </c>
      <c r="J4" s="11"/>
      <c r="K4" s="11"/>
      <c r="L4" s="12"/>
    </row>
    <row r="5" spans="1:12" x14ac:dyDescent="0.25">
      <c r="A5" s="17" t="s">
        <v>15</v>
      </c>
      <c r="B5" s="18">
        <v>220</v>
      </c>
      <c r="C5" s="19"/>
      <c r="D5" s="19"/>
      <c r="E5" s="19"/>
      <c r="F5" s="19"/>
      <c r="G5" s="19"/>
      <c r="H5" s="19"/>
      <c r="I5" s="19"/>
      <c r="J5" s="19"/>
      <c r="K5" s="19"/>
      <c r="L5" s="20"/>
    </row>
    <row r="6" spans="1:12" x14ac:dyDescent="0.25">
      <c r="A6" s="9" t="s">
        <v>16</v>
      </c>
      <c r="B6" s="10"/>
      <c r="C6" s="11"/>
      <c r="D6" s="11"/>
      <c r="E6" s="11">
        <v>110</v>
      </c>
      <c r="F6" s="11"/>
      <c r="G6" s="11"/>
      <c r="H6" s="11"/>
      <c r="I6" s="11"/>
      <c r="J6" s="11"/>
      <c r="K6" s="11"/>
      <c r="L6" s="12"/>
    </row>
    <row r="7" spans="1:12" ht="15.75" thickBot="1" x14ac:dyDescent="0.3">
      <c r="A7" s="13" t="s">
        <v>17</v>
      </c>
      <c r="B7" s="14"/>
      <c r="C7" s="15"/>
      <c r="D7" s="15"/>
      <c r="E7" s="15">
        <v>240</v>
      </c>
      <c r="F7" s="15"/>
      <c r="G7" s="15"/>
      <c r="H7" s="15"/>
      <c r="I7" s="15">
        <v>210</v>
      </c>
      <c r="J7" s="15"/>
      <c r="K7" s="15"/>
      <c r="L7" s="16"/>
    </row>
    <row r="8" spans="1:12" x14ac:dyDescent="0.25">
      <c r="A8" s="9" t="s">
        <v>18</v>
      </c>
      <c r="B8" s="23">
        <v>45</v>
      </c>
      <c r="C8" s="24">
        <f>13*60+45</f>
        <v>825</v>
      </c>
      <c r="D8" s="24">
        <f>3*60+30</f>
        <v>210</v>
      </c>
      <c r="E8" s="24"/>
      <c r="F8" s="24"/>
      <c r="G8" s="24"/>
      <c r="H8" s="24"/>
      <c r="I8" s="24"/>
      <c r="J8" s="24"/>
      <c r="K8" s="24"/>
      <c r="L8" s="12"/>
    </row>
    <row r="9" spans="1:12" x14ac:dyDescent="0.25">
      <c r="A9" s="9" t="s">
        <v>19</v>
      </c>
      <c r="B9" s="23"/>
      <c r="C9" s="24"/>
      <c r="D9" s="24"/>
      <c r="E9" s="24">
        <v>100</v>
      </c>
      <c r="F9" s="24"/>
      <c r="G9" s="24"/>
      <c r="H9" s="24"/>
      <c r="I9" s="24">
        <v>275</v>
      </c>
      <c r="J9" s="24"/>
      <c r="K9" s="24"/>
      <c r="L9" s="12"/>
    </row>
    <row r="10" spans="1:12" ht="15.75" thickBot="1" x14ac:dyDescent="0.3">
      <c r="A10" s="9" t="s">
        <v>20</v>
      </c>
      <c r="B10" s="23"/>
      <c r="C10" s="24"/>
      <c r="D10" s="24"/>
      <c r="E10" s="24">
        <v>145</v>
      </c>
      <c r="F10" s="24"/>
      <c r="G10" s="24"/>
      <c r="H10" s="24"/>
      <c r="I10" s="24">
        <v>235</v>
      </c>
      <c r="J10" s="24"/>
      <c r="K10" s="24"/>
      <c r="L10" s="12"/>
    </row>
    <row r="11" spans="1:12" x14ac:dyDescent="0.25">
      <c r="A11" s="17" t="s">
        <v>21</v>
      </c>
      <c r="B11" s="21">
        <v>150</v>
      </c>
      <c r="C11" s="22">
        <v>260</v>
      </c>
      <c r="D11" s="22">
        <v>1295</v>
      </c>
      <c r="E11" s="22"/>
      <c r="F11" s="22"/>
      <c r="G11" s="22"/>
      <c r="H11" s="22"/>
      <c r="I11" s="22"/>
      <c r="J11" s="22"/>
      <c r="K11" s="22"/>
      <c r="L11" s="20"/>
    </row>
    <row r="12" spans="1:12" x14ac:dyDescent="0.25">
      <c r="A12" s="9" t="s">
        <v>22</v>
      </c>
      <c r="B12" s="23"/>
      <c r="C12" s="24"/>
      <c r="D12" s="24"/>
      <c r="E12" s="24">
        <v>120</v>
      </c>
      <c r="F12" s="24"/>
      <c r="G12" s="24"/>
      <c r="H12" s="24"/>
      <c r="I12" s="24">
        <f>2*60+15</f>
        <v>135</v>
      </c>
      <c r="J12" s="24"/>
      <c r="K12" s="24"/>
      <c r="L12" s="12"/>
    </row>
    <row r="13" spans="1:12" ht="15.75" thickBot="1" x14ac:dyDescent="0.3">
      <c r="A13" s="13" t="s">
        <v>23</v>
      </c>
      <c r="B13" s="25"/>
      <c r="C13" s="26"/>
      <c r="D13" s="26"/>
      <c r="E13" s="26">
        <f>2*60+30</f>
        <v>150</v>
      </c>
      <c r="F13" s="26"/>
      <c r="G13" s="26"/>
      <c r="H13" s="26"/>
      <c r="I13" s="26">
        <f>3*60+55</f>
        <v>235</v>
      </c>
      <c r="J13" s="26"/>
      <c r="K13" s="26"/>
      <c r="L13" s="16"/>
    </row>
    <row r="14" spans="1:12" x14ac:dyDescent="0.25">
      <c r="A14" s="79" t="s">
        <v>51</v>
      </c>
      <c r="B14" s="82"/>
      <c r="C14" s="19"/>
      <c r="D14" s="19"/>
      <c r="E14" s="19"/>
      <c r="F14" s="19"/>
      <c r="G14" s="19"/>
      <c r="H14" s="19">
        <v>125</v>
      </c>
      <c r="I14" s="19"/>
      <c r="J14" s="19"/>
      <c r="K14" s="19"/>
      <c r="L14" s="20"/>
    </row>
    <row r="15" spans="1:12" ht="15.75" thickBot="1" x14ac:dyDescent="0.3">
      <c r="A15" s="80" t="s">
        <v>52</v>
      </c>
      <c r="B15" s="83"/>
      <c r="C15" s="15"/>
      <c r="D15" s="15"/>
      <c r="E15" s="15"/>
      <c r="F15" s="15"/>
      <c r="G15" s="15"/>
      <c r="H15" s="15"/>
      <c r="I15" s="15"/>
      <c r="J15" s="15"/>
      <c r="K15" s="15"/>
      <c r="L15" s="16">
        <v>20</v>
      </c>
    </row>
    <row r="16" spans="1:12" x14ac:dyDescent="0.25">
      <c r="A16" s="79" t="s">
        <v>55</v>
      </c>
      <c r="B16" s="84"/>
      <c r="C16" s="11"/>
      <c r="D16" s="11"/>
      <c r="E16" s="11"/>
      <c r="F16" s="11"/>
      <c r="G16" s="11"/>
      <c r="H16" s="11"/>
      <c r="I16" s="11">
        <v>160</v>
      </c>
      <c r="J16" s="11"/>
      <c r="K16" s="11"/>
      <c r="L16" s="12"/>
    </row>
    <row r="17" spans="1:12" ht="15.75" thickBot="1" x14ac:dyDescent="0.3">
      <c r="A17" s="81"/>
      <c r="B17" s="83"/>
      <c r="C17" s="15"/>
      <c r="D17" s="15"/>
      <c r="E17" s="15"/>
      <c r="F17" s="15"/>
      <c r="G17" s="15"/>
      <c r="H17" s="15"/>
      <c r="I17" s="15"/>
      <c r="J17" s="15"/>
      <c r="K17" s="15"/>
      <c r="L17" s="16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K2"/>
  <sheetViews>
    <sheetView workbookViewId="0">
      <selection activeCell="I7" sqref="I7"/>
    </sheetView>
  </sheetViews>
  <sheetFormatPr baseColWidth="10" defaultRowHeight="15" x14ac:dyDescent="0.25"/>
  <sheetData>
    <row r="1" spans="1:11" x14ac:dyDescent="0.25">
      <c r="A1" s="18"/>
      <c r="B1" s="27" t="s">
        <v>1</v>
      </c>
      <c r="C1" s="28" t="s">
        <v>2</v>
      </c>
      <c r="D1" s="27" t="s">
        <v>3</v>
      </c>
      <c r="E1" s="27" t="s">
        <v>4</v>
      </c>
      <c r="F1" s="34" t="s">
        <v>5</v>
      </c>
      <c r="G1" s="29" t="s">
        <v>6</v>
      </c>
      <c r="H1" s="30" t="s">
        <v>7</v>
      </c>
      <c r="I1" s="30" t="s">
        <v>8</v>
      </c>
      <c r="J1" s="30" t="s">
        <v>9</v>
      </c>
      <c r="K1" s="35" t="s">
        <v>10</v>
      </c>
    </row>
    <row r="2" spans="1:11" ht="15.75" thickBot="1" x14ac:dyDescent="0.3">
      <c r="A2" s="31" t="s">
        <v>24</v>
      </c>
      <c r="B2" s="32" t="s">
        <v>25</v>
      </c>
      <c r="C2" s="15" t="s">
        <v>25</v>
      </c>
      <c r="D2" s="32" t="s">
        <v>25</v>
      </c>
      <c r="E2" s="32" t="s">
        <v>26</v>
      </c>
      <c r="F2" s="32" t="s">
        <v>26</v>
      </c>
      <c r="G2" s="32" t="s">
        <v>26</v>
      </c>
      <c r="H2" s="32" t="s">
        <v>27</v>
      </c>
      <c r="I2" s="32" t="s">
        <v>27</v>
      </c>
      <c r="J2" s="32" t="s">
        <v>27</v>
      </c>
      <c r="K2" s="33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Lancer le programme</vt:lpstr>
      <vt:lpstr>Planning global</vt:lpstr>
      <vt:lpstr>Planning PTMNY</vt:lpstr>
      <vt:lpstr>M1-M2-M3-M4</vt:lpstr>
      <vt:lpstr>M1</vt:lpstr>
      <vt:lpstr>M2</vt:lpstr>
      <vt:lpstr>M3</vt:lpstr>
      <vt:lpstr>M4</vt:lpstr>
      <vt:lpstr>F-L</vt:lpstr>
      <vt:lpstr>Ptmy</vt:lpstr>
      <vt:lpstr>CPtmy</vt:lpstr>
      <vt:lpstr>Découplé</vt:lpstr>
      <vt:lpstr>Fictif</vt:lpstr>
      <vt:lpstr>PfMP</vt:lpstr>
      <vt:lpstr>Tps</vt:lpstr>
      <vt:lpstr>Rendement</vt:lpstr>
    </vt:vector>
  </TitlesOfParts>
  <Company>Richemont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DESSANE Emma (OTH-CH)</dc:creator>
  <cp:lastModifiedBy>DESSANE Emma (OTH-CH)</cp:lastModifiedBy>
  <dcterms:created xsi:type="dcterms:W3CDTF">2016-09-15T05:29:48Z</dcterms:created>
  <dcterms:modified xsi:type="dcterms:W3CDTF">2016-09-15T06:28:09Z</dcterms:modified>
</cp:coreProperties>
</file>