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loc 3007\"/>
    </mc:Choice>
  </mc:AlternateContent>
  <bookViews>
    <workbookView xWindow="0" yWindow="0" windowWidth="20490" windowHeight="8670"/>
  </bookViews>
  <sheets>
    <sheet name="BDD" sheetId="1" r:id="rId1"/>
    <sheet name="ACC" sheetId="4" r:id="rId2"/>
    <sheet name="EXPLIC" sheetId="5" r:id="rId3"/>
  </sheets>
  <definedNames>
    <definedName name="_xlnm._FilterDatabase" localSheetId="0" hidden="1">BDD!$D$10:$R$15</definedName>
    <definedName name="_xlnm.Criteria" localSheetId="0">BDD!$R$5:$R$6</definedName>
    <definedName name="ZOE">OFFSET(BDD!$M$11,0,0,ROW()-ROW(BDD!$10:$10))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0" i="4" l="1"/>
  <c r="P10" i="4"/>
  <c r="O10" i="4"/>
  <c r="N10" i="4"/>
  <c r="M10" i="4"/>
  <c r="L10" i="4"/>
  <c r="K10" i="4"/>
  <c r="J10" i="4"/>
  <c r="I10" i="4"/>
  <c r="H10" i="4"/>
  <c r="G10" i="4"/>
  <c r="F10" i="4"/>
  <c r="E10" i="4"/>
  <c r="Q11" i="1" l="1"/>
  <c r="R11" i="1" s="1"/>
  <c r="Q12" i="1"/>
  <c r="R12" i="1" s="1"/>
  <c r="Q13" i="1"/>
  <c r="R13" i="1" s="1"/>
  <c r="Q14" i="1"/>
  <c r="R14" i="1" s="1"/>
  <c r="Q15" i="1"/>
  <c r="R15" i="1" s="1"/>
  <c r="D15" i="1"/>
  <c r="K15" i="1"/>
  <c r="D14" i="1"/>
  <c r="K14" i="1"/>
  <c r="D13" i="1"/>
  <c r="K13" i="1"/>
  <c r="K11" i="1"/>
  <c r="K12" i="1"/>
  <c r="D11" i="1"/>
  <c r="D12" i="1"/>
  <c r="D11" i="4" l="1"/>
  <c r="E11" i="4" s="1"/>
  <c r="F11" i="4" s="1"/>
  <c r="G11" i="4" s="1"/>
  <c r="H11" i="4" s="1"/>
  <c r="I11" i="4" s="1"/>
  <c r="J11" i="4" s="1"/>
  <c r="K11" i="4" s="1"/>
  <c r="L11" i="4" s="1"/>
  <c r="M11" i="4" s="1"/>
  <c r="N11" i="4" s="1"/>
  <c r="O11" i="4" s="1"/>
  <c r="P11" i="4" s="1"/>
  <c r="Q11" i="4" s="1"/>
  <c r="D12" i="4" l="1"/>
  <c r="E12" i="4" s="1"/>
  <c r="F12" i="4" s="1"/>
  <c r="G12" i="4" s="1"/>
  <c r="H12" i="4" s="1"/>
  <c r="I12" i="4" s="1"/>
  <c r="J12" i="4" s="1"/>
  <c r="K12" i="4" s="1"/>
  <c r="L12" i="4" s="1"/>
  <c r="M12" i="4" s="1"/>
  <c r="N12" i="4" s="1"/>
  <c r="O12" i="4" s="1"/>
  <c r="P12" i="4" s="1"/>
  <c r="Q12" i="4" s="1"/>
  <c r="D13" i="4" l="1"/>
  <c r="E13" i="4" s="1"/>
  <c r="F13" i="4" s="1"/>
  <c r="G13" i="4" s="1"/>
  <c r="H13" i="4" s="1"/>
  <c r="I13" i="4" s="1"/>
  <c r="J13" i="4" s="1"/>
  <c r="K13" i="4" s="1"/>
  <c r="L13" i="4" s="1"/>
  <c r="M13" i="4" s="1"/>
  <c r="N13" i="4" s="1"/>
  <c r="O13" i="4" s="1"/>
  <c r="P13" i="4" s="1"/>
  <c r="Q13" i="4" s="1"/>
  <c r="D14" i="4" l="1"/>
  <c r="E14" i="4" s="1"/>
  <c r="F14" i="4" s="1"/>
  <c r="G14" i="4" s="1"/>
  <c r="H14" i="4" s="1"/>
  <c r="I14" i="4" s="1"/>
  <c r="J14" i="4" s="1"/>
  <c r="K14" i="4" s="1"/>
  <c r="L14" i="4" s="1"/>
  <c r="M14" i="4" s="1"/>
  <c r="N14" i="4" s="1"/>
  <c r="O14" i="4" s="1"/>
  <c r="P14" i="4" s="1"/>
  <c r="Q14" i="4" s="1"/>
  <c r="D15" i="4" l="1"/>
  <c r="E15" i="4" s="1"/>
  <c r="F15" i="4" s="1"/>
  <c r="G15" i="4" s="1"/>
  <c r="H15" i="4" s="1"/>
  <c r="I15" i="4" s="1"/>
  <c r="J15" i="4" s="1"/>
  <c r="K15" i="4" s="1"/>
  <c r="L15" i="4" s="1"/>
  <c r="M15" i="4" s="1"/>
  <c r="N15" i="4" s="1"/>
  <c r="O15" i="4" s="1"/>
  <c r="P15" i="4" s="1"/>
  <c r="Q15" i="4" s="1"/>
  <c r="D16" i="4" l="1"/>
  <c r="E16" i="4" s="1"/>
  <c r="F16" i="4" s="1"/>
  <c r="G16" i="4" s="1"/>
  <c r="H16" i="4" s="1"/>
  <c r="I16" i="4" s="1"/>
  <c r="J16" i="4" s="1"/>
  <c r="K16" i="4" s="1"/>
  <c r="L16" i="4" s="1"/>
  <c r="M16" i="4" s="1"/>
  <c r="N16" i="4" s="1"/>
  <c r="O16" i="4" s="1"/>
  <c r="P16" i="4" s="1"/>
  <c r="Q16" i="4" s="1"/>
  <c r="D17" i="4" l="1"/>
  <c r="E17" i="4" s="1"/>
  <c r="F17" i="4" s="1"/>
  <c r="G17" i="4" s="1"/>
  <c r="H17" i="4" s="1"/>
  <c r="I17" i="4" s="1"/>
  <c r="J17" i="4" s="1"/>
  <c r="K17" i="4" s="1"/>
  <c r="L17" i="4" s="1"/>
  <c r="M17" i="4" s="1"/>
  <c r="N17" i="4" s="1"/>
  <c r="O17" i="4" s="1"/>
  <c r="P17" i="4" s="1"/>
  <c r="Q17" i="4" s="1"/>
  <c r="D18" i="4" l="1"/>
  <c r="E18" i="4" s="1"/>
  <c r="F18" i="4" s="1"/>
  <c r="G18" i="4" s="1"/>
  <c r="H18" i="4" s="1"/>
  <c r="I18" i="4" s="1"/>
  <c r="J18" i="4" s="1"/>
  <c r="K18" i="4" s="1"/>
  <c r="L18" i="4" s="1"/>
  <c r="M18" i="4" s="1"/>
  <c r="N18" i="4" s="1"/>
  <c r="O18" i="4" s="1"/>
  <c r="P18" i="4" s="1"/>
  <c r="Q18" i="4" s="1"/>
  <c r="D19" i="4" l="1"/>
  <c r="E19" i="4" s="1"/>
  <c r="F19" i="4" s="1"/>
  <c r="G19" i="4" s="1"/>
  <c r="H19" i="4" s="1"/>
  <c r="I19" i="4" s="1"/>
  <c r="J19" i="4" s="1"/>
  <c r="K19" i="4" s="1"/>
  <c r="L19" i="4" s="1"/>
  <c r="M19" i="4" s="1"/>
  <c r="N19" i="4" s="1"/>
  <c r="O19" i="4" s="1"/>
  <c r="P19" i="4" s="1"/>
  <c r="Q19" i="4" s="1"/>
  <c r="D20" i="4" l="1"/>
  <c r="E20" i="4" s="1"/>
  <c r="F20" i="4" s="1"/>
  <c r="G20" i="4" s="1"/>
  <c r="H20" i="4" s="1"/>
  <c r="I20" i="4" s="1"/>
  <c r="J20" i="4" s="1"/>
  <c r="K20" i="4" s="1"/>
  <c r="L20" i="4" s="1"/>
  <c r="M20" i="4" s="1"/>
  <c r="N20" i="4" s="1"/>
  <c r="O20" i="4" s="1"/>
  <c r="P20" i="4" s="1"/>
  <c r="Q20" i="4" s="1"/>
</calcChain>
</file>

<file path=xl/sharedStrings.xml><?xml version="1.0" encoding="utf-8"?>
<sst xmlns="http://schemas.openxmlformats.org/spreadsheetml/2006/main" count="88" uniqueCount="71">
  <si>
    <t>PILOTE</t>
  </si>
  <si>
    <t>VOLET</t>
  </si>
  <si>
    <t>N°</t>
  </si>
  <si>
    <t>TIERS</t>
  </si>
  <si>
    <t xml:space="preserve">OBJET </t>
  </si>
  <si>
    <t xml:space="preserve"> ARRIVEE LE</t>
  </si>
  <si>
    <t>REPONSE POUR</t>
  </si>
  <si>
    <t>AR</t>
  </si>
  <si>
    <t>REPONSE FAITE LE</t>
  </si>
  <si>
    <t xml:space="preserve">DELAI </t>
  </si>
  <si>
    <t>TYPOLOGIE</t>
  </si>
  <si>
    <t>SCO.NUM</t>
  </si>
  <si>
    <t>SCO.TIERS</t>
  </si>
  <si>
    <t>SCO.DATE.ARR</t>
  </si>
  <si>
    <t>SCO.AAR</t>
  </si>
  <si>
    <t>SCO.DATE.REP</t>
  </si>
  <si>
    <t>SCO.DELAI</t>
  </si>
  <si>
    <t>SCO.TYPO</t>
  </si>
  <si>
    <t>SCO.PILOTE</t>
  </si>
  <si>
    <t>SCO.VOLET</t>
  </si>
  <si>
    <t>SCO.OBJ</t>
  </si>
  <si>
    <t>SCO.CODE</t>
  </si>
  <si>
    <t>REF PIECE</t>
  </si>
  <si>
    <t>VOISIN</t>
  </si>
  <si>
    <t>DUPONT</t>
  </si>
  <si>
    <t>DEGAT DES EAUX</t>
  </si>
  <si>
    <t>POUBELLES</t>
  </si>
  <si>
    <t>SCO.DATE.APT</t>
  </si>
  <si>
    <t>SCO.COPIE</t>
  </si>
  <si>
    <t>COPIE A</t>
  </si>
  <si>
    <t>SCO.OK</t>
  </si>
  <si>
    <t>DUPRE</t>
  </si>
  <si>
    <t>MARTIN</t>
  </si>
  <si>
    <t>DELATOUR</t>
  </si>
  <si>
    <r>
      <t>REF TRAIT</t>
    </r>
    <r>
      <rPr>
        <b/>
        <vertAlign val="superscript"/>
        <sz val="11"/>
        <color theme="0"/>
        <rFont val="Calibri"/>
        <family val="2"/>
      </rPr>
      <t>NT</t>
    </r>
  </si>
  <si>
    <r>
      <t>REF TRAIT</t>
    </r>
    <r>
      <rPr>
        <vertAlign val="superscript"/>
        <sz val="11"/>
        <color theme="0"/>
        <rFont val="Calibri"/>
        <family val="2"/>
      </rPr>
      <t>NT</t>
    </r>
  </si>
  <si>
    <t>Courriels Traités</t>
  </si>
  <si>
    <t>Courriels Reçus</t>
  </si>
  <si>
    <t>CTR.REF</t>
  </si>
  <si>
    <t>A MON AVIS PAS BESOIN DE MACRO !!!</t>
  </si>
  <si>
    <t>EXPLICATION DES FEUILLES</t>
  </si>
  <si>
    <t>BDD</t>
  </si>
  <si>
    <t>Les mêmes champs que les tiens (mais en version minimaliste - dans le tableau)</t>
  </si>
  <si>
    <t>Les entêtes de colonnes (pour l'utilisateur) sont extérieures au tablea (la ligne juste au dessus du tableau)</t>
  </si>
  <si>
    <t>&gt;1 Dans Plages il s'agit du tableau</t>
  </si>
  <si>
    <t>&gt;2 Dans Zone de critères ce sont les "deux cellules isolées" du tableau en colonne 20 ®</t>
  </si>
  <si>
    <t>En colonne 20 (R) il ya une "filtre avancé"</t>
  </si>
  <si>
    <t>La zone de critères contenant FAUX au-dessus la colonne du même nom dans le tableau</t>
  </si>
  <si>
    <t>TRAIT OK</t>
  </si>
  <si>
    <t>fera que seules les lignes contenant FAUX de cette colonne sont affichées !</t>
  </si>
  <si>
    <r>
      <t>la colonne se nomme "</t>
    </r>
    <r>
      <rPr>
        <b/>
        <sz val="11"/>
        <color theme="1"/>
        <rFont val="Calibri"/>
        <family val="2"/>
      </rPr>
      <t>Traitement OK</t>
    </r>
    <r>
      <rPr>
        <sz val="11"/>
        <color theme="1"/>
        <rFont val="Calibri"/>
        <family val="2"/>
        <scheme val="minor"/>
      </rPr>
      <t>" donc</t>
    </r>
    <r>
      <rPr>
        <b/>
        <u/>
        <sz val="11"/>
        <color theme="1"/>
        <rFont val="Calibri"/>
        <family val="2"/>
        <scheme val="minor"/>
      </rPr>
      <t xml:space="preserve"> seuls les courriels non traités sont affichés </t>
    </r>
    <r>
      <rPr>
        <sz val="11"/>
        <color theme="1"/>
        <rFont val="Calibri"/>
        <family val="2"/>
        <scheme val="minor"/>
      </rPr>
      <t>!</t>
    </r>
  </si>
  <si>
    <t>SI tu effaces ce FAUX dans la zone de critères tu vois à nouveau toutes les données !</t>
  </si>
  <si>
    <t xml:space="preserve">J'ai employé ce procédé parce qu'il n'est pas correct (informatiquement parlant) de déplacer une ligne ! </t>
  </si>
  <si>
    <t xml:space="preserve">Et cela quelle que soit sa destination ! </t>
  </si>
  <si>
    <t>On ne supprime jamais, on ne déplace jamais, on ne copie jamais… comme vous avez tous tendance à vouloir le faire</t>
  </si>
  <si>
    <t>Tu peux ainis retrouver toujours et à tout instant toutes les informations de n'importe quel courriel</t>
  </si>
  <si>
    <t>Ainsi tu gardes en plus un historique des "courriels reçus" et de la date de traitement…</t>
  </si>
  <si>
    <t>ACC</t>
  </si>
  <si>
    <t>Ici il s'agit d'un "faux" tableau de présentation</t>
  </si>
  <si>
    <t>La formule qui permet d'afficher les valeurs (et oui LA formule, il n'y a effectivement qu'une formule) va rechercher l'ensemble des courriels traités donc la colonne 20 ® a VRAI</t>
  </si>
  <si>
    <t>en se référant au n° d'ordre de traitement (celle à gauche de cette colonne 20) dans le tableau de BDD et (complètement à gauche et calculée) dans ACC</t>
  </si>
  <si>
    <t>PS/</t>
  </si>
  <si>
    <t>Et également les colonnes 19 et/ou 20 (Q et/ou R)</t>
  </si>
  <si>
    <t>Lorsque tu auras décrypter toutes les formules</t>
  </si>
  <si>
    <r>
      <t>Tu peux masquer les lignes d'entête ("parasites" pour la vue) toujours en</t>
    </r>
    <r>
      <rPr>
        <b/>
        <sz val="11"/>
        <color theme="1"/>
        <rFont val="Calibri"/>
        <family val="2"/>
      </rPr>
      <t xml:space="preserve"> ligne 10 </t>
    </r>
    <r>
      <rPr>
        <sz val="11"/>
        <color theme="1"/>
        <rFont val="Calibri"/>
        <family val="2"/>
        <scheme val="minor"/>
      </rPr>
      <t>lorsque je réalise des tableaux</t>
    </r>
  </si>
  <si>
    <t>Tu remarquerras peut-être que tu peux déplacer toutes les colonnes du tableau de ACC (sauf la rpemière)</t>
  </si>
  <si>
    <r>
      <t xml:space="preserve">comme tu le suhaites, les données seront toujours placées au bon endroit ! Tant que les intituleés des 2 tableaux </t>
    </r>
    <r>
      <rPr>
        <b/>
        <sz val="11"/>
        <color theme="1"/>
        <rFont val="Calibri"/>
        <family val="2"/>
      </rPr>
      <t>restent identiques</t>
    </r>
    <r>
      <rPr>
        <sz val="11"/>
        <color theme="1"/>
        <rFont val="Calibri"/>
        <family val="2"/>
        <scheme val="minor"/>
      </rPr>
      <t xml:space="preserve"> !</t>
    </r>
  </si>
  <si>
    <t>PPS/</t>
  </si>
  <si>
    <t>Tout cela serait très difficile à faire avec VBA sans un avoir un très bon niveau d'analyse et de programmation (et oui programmer c(est un métier)</t>
  </si>
  <si>
    <t>Pour infos, je suis développeur autrement dit (au moins) analyste-programmeur aussi, (et même Ingenieur Etudes et Développement) sur Excel</t>
  </si>
  <si>
    <t>Sincèrement j'adore programmer, en particulier sous VBA qui est un langage fantastique, mais quand c'est nécéssaire seulement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</si>
</sst>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;#;&quot;&quot;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vertAlign val="superscript"/>
      <sz val="11"/>
      <color theme="0"/>
      <name val="Calibri"/>
      <family val="2"/>
    </font>
    <font>
      <vertAlign val="superscript"/>
      <sz val="11"/>
      <color theme="0"/>
      <name val="Calibri"/>
      <family val="2"/>
    </font>
    <font>
      <b/>
      <sz val="16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0" fillId="3" borderId="0" xfId="0" applyFill="1"/>
    <xf numFmtId="0" fontId="4" fillId="3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14" fontId="5" fillId="4" borderId="0" xfId="0" applyNumberFormat="1" applyFont="1" applyFill="1" applyAlignment="1">
      <alignment vertical="center"/>
    </xf>
    <xf numFmtId="0" fontId="8" fillId="0" borderId="0" xfId="0" applyFont="1"/>
    <xf numFmtId="165" fontId="0" fillId="0" borderId="0" xfId="0" applyNumberFormat="1"/>
  </cellXfs>
  <cellStyles count="1">
    <cellStyle name="Normal" xfId="0" builtinId="0"/>
  </cellStyles>
  <dxfs count="9">
    <dxf>
      <numFmt numFmtId="19" formatCode="dd/mm/yyyy"/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238437</xdr:colOff>
      <xdr:row>0</xdr:row>
      <xdr:rowOff>47625</xdr:rowOff>
    </xdr:from>
    <xdr:to>
      <xdr:col>13</xdr:col>
      <xdr:colOff>447675</xdr:colOff>
      <xdr:row>8</xdr:row>
      <xdr:rowOff>133149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58437" y="47625"/>
          <a:ext cx="2495238" cy="1609524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5</xdr:row>
      <xdr:rowOff>105051</xdr:rowOff>
    </xdr:from>
    <xdr:to>
      <xdr:col>15</xdr:col>
      <xdr:colOff>66381</xdr:colOff>
      <xdr:row>17</xdr:row>
      <xdr:rowOff>28575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44000" y="1057551"/>
          <a:ext cx="2352381" cy="220952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D10:R15" totalsRowShown="0">
  <tableColumns count="15">
    <tableColumn id="12" name="SCO.CODE" dataDxfId="8">
      <calculatedColumnFormula>ROW()-ROW(Tableau1[#Headers])</calculatedColumnFormula>
    </tableColumn>
    <tableColumn id="1" name="SCO.PILOTE"/>
    <tableColumn id="2" name="SCO.VOLET"/>
    <tableColumn id="3" name="SCO.NUM"/>
    <tableColumn id="4" name="SCO.TIERS"/>
    <tableColumn id="5" name="SCO.OBJ"/>
    <tableColumn id="6" name="SCO.DATE.ARR"/>
    <tableColumn id="7" name="SCO.DATE.APT" dataDxfId="6">
      <calculatedColumnFormula>Tableau1[[#This Row],[SCO.DATE.ARR]]+Tableau1[[#This Row],[SCO.DELAI]]</calculatedColumnFormula>
    </tableColumn>
    <tableColumn id="8" name="SCO.AAR"/>
    <tableColumn id="9" name="SCO.DATE.REP" dataDxfId="7"/>
    <tableColumn id="10" name="SCO.DELAI"/>
    <tableColumn id="11" name="SCO.TYPO"/>
    <tableColumn id="13" name="SCO.COPIE" dataDxfId="5"/>
    <tableColumn id="14" name="CTR.REF" dataDxfId="4">
      <calculatedColumnFormula>IF(Tableau1[[#This Row],[SCO.DATE.REP]]="","",COUNT(OFFSET(Tableau1[[#Headers],[SCO.DATE.REP]],0,0,ROW()-ROW(Tableau1[#Headers])))+1)</calculatedColumnFormula>
    </tableColumn>
    <tableColumn id="15" name="SCO.OK" dataDxfId="3">
      <calculatedColumnFormula>ISNUMBER(Tableau1[[#This Row],[CTR.REF]])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1:R15"/>
  <sheetViews>
    <sheetView tabSelected="1" workbookViewId="0">
      <pane ySplit="10" topLeftCell="A11" activePane="bottomLeft" state="frozen"/>
      <selection pane="bottomLeft" activeCell="Q11" sqref="Q11"/>
    </sheetView>
  </sheetViews>
  <sheetFormatPr baseColWidth="10" defaultRowHeight="15" x14ac:dyDescent="0.25"/>
  <cols>
    <col min="1" max="1" width="1.7109375" customWidth="1"/>
    <col min="2" max="2" width="6.7109375" customWidth="1"/>
    <col min="3" max="3" width="1.7109375" customWidth="1"/>
    <col min="4" max="4" width="13.28515625" customWidth="1"/>
    <col min="5" max="5" width="12.85546875" customWidth="1"/>
    <col min="6" max="7" width="12" customWidth="1"/>
    <col min="9" max="9" width="16" customWidth="1"/>
    <col min="12" max="12" width="15.7109375" customWidth="1"/>
    <col min="13" max="13" width="12.28515625" customWidth="1"/>
    <col min="14" max="14" width="12" customWidth="1"/>
    <col min="16" max="16" width="13" customWidth="1"/>
    <col min="18" max="18" width="11.42578125" customWidth="1"/>
  </cols>
  <sheetData>
    <row r="1" spans="4:18" ht="5.0999999999999996" customHeight="1" x14ac:dyDescent="0.25"/>
    <row r="2" spans="4:18" s="5" customFormat="1" ht="30" customHeight="1" x14ac:dyDescent="0.25">
      <c r="D2" s="6" t="s">
        <v>37</v>
      </c>
    </row>
    <row r="3" spans="4:18" ht="5.0999999999999996" customHeight="1" x14ac:dyDescent="0.25"/>
    <row r="5" spans="4:18" x14ac:dyDescent="0.25">
      <c r="R5" t="s">
        <v>30</v>
      </c>
    </row>
    <row r="9" spans="4:18" ht="30" x14ac:dyDescent="0.25">
      <c r="D9" s="3" t="s">
        <v>22</v>
      </c>
      <c r="E9" s="3" t="s">
        <v>0</v>
      </c>
      <c r="F9" s="3" t="s">
        <v>1</v>
      </c>
      <c r="G9" s="3" t="s">
        <v>2</v>
      </c>
      <c r="H9" s="3" t="s">
        <v>3</v>
      </c>
      <c r="I9" s="3" t="s">
        <v>4</v>
      </c>
      <c r="J9" s="3" t="s">
        <v>5</v>
      </c>
      <c r="K9" s="3" t="s">
        <v>6</v>
      </c>
      <c r="L9" s="3" t="s">
        <v>7</v>
      </c>
      <c r="M9" s="3" t="s">
        <v>8</v>
      </c>
      <c r="N9" s="3" t="s">
        <v>9</v>
      </c>
      <c r="O9" s="3" t="s">
        <v>10</v>
      </c>
      <c r="P9" s="3" t="s">
        <v>29</v>
      </c>
      <c r="Q9" s="3" t="s">
        <v>35</v>
      </c>
      <c r="R9" s="3" t="s">
        <v>48</v>
      </c>
    </row>
    <row r="10" spans="4:18" x14ac:dyDescent="0.25">
      <c r="D10" t="s">
        <v>21</v>
      </c>
      <c r="E10" t="s">
        <v>18</v>
      </c>
      <c r="F10" t="s">
        <v>19</v>
      </c>
      <c r="G10" t="s">
        <v>11</v>
      </c>
      <c r="H10" t="s">
        <v>12</v>
      </c>
      <c r="I10" t="s">
        <v>20</v>
      </c>
      <c r="J10" t="s">
        <v>13</v>
      </c>
      <c r="K10" t="s">
        <v>27</v>
      </c>
      <c r="L10" t="s">
        <v>14</v>
      </c>
      <c r="M10" t="s">
        <v>15</v>
      </c>
      <c r="N10" t="s">
        <v>16</v>
      </c>
      <c r="O10" t="s">
        <v>17</v>
      </c>
      <c r="P10" t="s">
        <v>28</v>
      </c>
      <c r="Q10" t="s">
        <v>38</v>
      </c>
      <c r="R10" t="s">
        <v>30</v>
      </c>
    </row>
    <row r="11" spans="4:18" x14ac:dyDescent="0.25">
      <c r="D11">
        <f>ROW()-ROW(Tableau1[#Headers])</f>
        <v>1</v>
      </c>
      <c r="H11" t="s">
        <v>23</v>
      </c>
      <c r="I11" t="s">
        <v>25</v>
      </c>
      <c r="J11" s="1">
        <v>43475</v>
      </c>
      <c r="K11" s="1">
        <f>Tableau1[[#This Row],[SCO.DATE.ARR]]+Tableau1[[#This Row],[SCO.DELAI]]</f>
        <v>43480</v>
      </c>
      <c r="M11" s="1">
        <v>43488</v>
      </c>
      <c r="N11">
        <v>5</v>
      </c>
      <c r="Q11">
        <f ca="1">IF(Tableau1[[#This Row],[SCO.DATE.REP]]="","",COUNT(OFFSET(Tableau1[[#Headers],[SCO.DATE.REP]],0,0,ROW()-ROW(Tableau1[#Headers])))+1)</f>
        <v>1</v>
      </c>
      <c r="R11" t="b">
        <f ca="1">ISNUMBER(Tableau1[[#This Row],[CTR.REF]])</f>
        <v>1</v>
      </c>
    </row>
    <row r="12" spans="4:18" x14ac:dyDescent="0.25">
      <c r="D12">
        <f>ROW()-ROW(Tableau1[#Headers])</f>
        <v>2</v>
      </c>
      <c r="H12" t="s">
        <v>24</v>
      </c>
      <c r="I12" t="s">
        <v>26</v>
      </c>
      <c r="J12" s="1">
        <v>43494</v>
      </c>
      <c r="K12" s="1">
        <f>Tableau1[[#This Row],[SCO.DATE.ARR]]+Tableau1[[#This Row],[SCO.DELAI]]</f>
        <v>43509</v>
      </c>
      <c r="M12" s="1"/>
      <c r="N12">
        <v>15</v>
      </c>
      <c r="Q12" t="str">
        <f ca="1">IF(Tableau1[[#This Row],[SCO.DATE.REP]]="","",COUNT(OFFSET(Tableau1[[#Headers],[SCO.DATE.REP]],0,0,ROW()-ROW(Tableau1[#Headers])))+1)</f>
        <v/>
      </c>
      <c r="R12" t="b">
        <f ca="1">ISNUMBER(Tableau1[[#This Row],[CTR.REF]])</f>
        <v>0</v>
      </c>
    </row>
    <row r="13" spans="4:18" x14ac:dyDescent="0.25">
      <c r="D13" s="2">
        <f>ROW()-ROW(Tableau1[#Headers])</f>
        <v>3</v>
      </c>
      <c r="H13" t="s">
        <v>31</v>
      </c>
      <c r="I13" t="s">
        <v>25</v>
      </c>
      <c r="J13" s="1">
        <v>43480</v>
      </c>
      <c r="K13" s="1">
        <f>Tableau1[[#This Row],[SCO.DATE.ARR]]+Tableau1[[#This Row],[SCO.DELAI]]</f>
        <v>43510</v>
      </c>
      <c r="M13" s="1">
        <v>43488</v>
      </c>
      <c r="N13">
        <v>30</v>
      </c>
      <c r="Q13" s="2">
        <f ca="1">IF(Tableau1[[#This Row],[SCO.DATE.REP]]="","",COUNT(OFFSET(Tableau1[[#Headers],[SCO.DATE.REP]],0,0,ROW()-ROW(Tableau1[#Headers])))+1)</f>
        <v>2</v>
      </c>
      <c r="R13" t="b">
        <f ca="1">ISNUMBER(Tableau1[[#This Row],[CTR.REF]])</f>
        <v>1</v>
      </c>
    </row>
    <row r="14" spans="4:18" x14ac:dyDescent="0.25">
      <c r="D14" s="2">
        <f>ROW()-ROW(Tableau1[#Headers])</f>
        <v>4</v>
      </c>
      <c r="H14" t="s">
        <v>32</v>
      </c>
      <c r="I14" t="s">
        <v>26</v>
      </c>
      <c r="J14" s="1">
        <v>43488</v>
      </c>
      <c r="K14" s="1">
        <f>Tableau1[[#This Row],[SCO.DATE.ARR]]+Tableau1[[#This Row],[SCO.DELAI]]</f>
        <v>43503</v>
      </c>
      <c r="M14" s="1">
        <v>43488</v>
      </c>
      <c r="N14">
        <v>15</v>
      </c>
      <c r="Q14" s="2">
        <f ca="1">IF(Tableau1[[#This Row],[SCO.DATE.REP]]="","",COUNT(OFFSET(Tableau1[[#Headers],[SCO.DATE.REP]],0,0,ROW()-ROW(Tableau1[#Headers])))+1)</f>
        <v>3</v>
      </c>
      <c r="R14" t="b">
        <f ca="1">ISNUMBER(Tableau1[[#This Row],[CTR.REF]])</f>
        <v>1</v>
      </c>
    </row>
    <row r="15" spans="4:18" x14ac:dyDescent="0.25">
      <c r="D15" s="2">
        <f>ROW()-ROW(Tableau1[#Headers])</f>
        <v>5</v>
      </c>
      <c r="H15" t="s">
        <v>33</v>
      </c>
      <c r="I15" t="s">
        <v>26</v>
      </c>
      <c r="J15" s="1">
        <v>43488</v>
      </c>
      <c r="K15" s="1">
        <f>Tableau1[[#This Row],[SCO.DATE.ARR]]+Tableau1[[#This Row],[SCO.DELAI]]</f>
        <v>43518</v>
      </c>
      <c r="M15" s="1">
        <v>43488</v>
      </c>
      <c r="N15">
        <v>30</v>
      </c>
      <c r="Q15" s="2">
        <f ca="1">IF(Tableau1[[#This Row],[SCO.DATE.REP]]="","",COUNT(OFFSET(Tableau1[[#Headers],[SCO.DATE.REP]],0,0,ROW()-ROW(Tableau1[#Headers])))+1)</f>
        <v>4</v>
      </c>
      <c r="R15" t="b">
        <f ca="1">ISNUMBER(Tableau1[[#This Row],[CTR.REF]])</f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D1:Q20"/>
  <sheetViews>
    <sheetView workbookViewId="0">
      <pane ySplit="10" topLeftCell="A11" activePane="bottomLeft" state="frozen"/>
      <selection pane="bottomLeft" activeCell="G13" sqref="G13"/>
    </sheetView>
  </sheetViews>
  <sheetFormatPr baseColWidth="10" defaultRowHeight="15" x14ac:dyDescent="0.25"/>
  <cols>
    <col min="1" max="1" width="1.7109375" customWidth="1"/>
    <col min="2" max="2" width="6.7109375" customWidth="1"/>
    <col min="3" max="3" width="1.7109375" customWidth="1"/>
    <col min="4" max="4" width="11.42578125" customWidth="1"/>
    <col min="11" max="12" width="11.42578125" style="1"/>
    <col min="14" max="14" width="11.42578125" style="1"/>
  </cols>
  <sheetData>
    <row r="1" spans="4:17" ht="5.0999999999999996" customHeight="1" x14ac:dyDescent="0.25"/>
    <row r="2" spans="4:17" s="8" customFormat="1" ht="30" customHeight="1" x14ac:dyDescent="0.25">
      <c r="D2" s="7" t="s">
        <v>36</v>
      </c>
      <c r="K2" s="9"/>
      <c r="L2" s="9"/>
      <c r="N2" s="9"/>
    </row>
    <row r="3" spans="4:17" ht="5.0999999999999996" customHeight="1" x14ac:dyDescent="0.25"/>
    <row r="6" spans="4:17" x14ac:dyDescent="0.25">
      <c r="K6" s="2"/>
    </row>
    <row r="9" spans="4:17" ht="30" x14ac:dyDescent="0.25">
      <c r="D9" s="3" t="s">
        <v>34</v>
      </c>
      <c r="E9" s="3" t="s">
        <v>22</v>
      </c>
      <c r="F9" s="3" t="s">
        <v>0</v>
      </c>
      <c r="G9" s="3" t="s">
        <v>1</v>
      </c>
      <c r="H9" s="3" t="s">
        <v>2</v>
      </c>
      <c r="I9" s="3" t="s">
        <v>3</v>
      </c>
      <c r="J9" s="3" t="s">
        <v>4</v>
      </c>
      <c r="K9" s="4" t="s">
        <v>5</v>
      </c>
      <c r="L9" s="4" t="s">
        <v>6</v>
      </c>
      <c r="M9" s="3" t="s">
        <v>7</v>
      </c>
      <c r="N9" s="4" t="s">
        <v>8</v>
      </c>
      <c r="O9" s="3" t="s">
        <v>9</v>
      </c>
      <c r="P9" s="3" t="s">
        <v>10</v>
      </c>
      <c r="Q9" s="3" t="s">
        <v>29</v>
      </c>
    </row>
    <row r="10" spans="4:17" x14ac:dyDescent="0.25">
      <c r="E10" t="str">
        <f>INDEX(BDD!$D$9:$R$10,2,MATCH(ACC!E$9,BDD!$D$9:$R$9,0))</f>
        <v>SCO.CODE</v>
      </c>
      <c r="F10" t="str">
        <f>INDEX(BDD!$D$9:$R$10,2,MATCH(ACC!F$9,BDD!$D$9:$R$9,0))</f>
        <v>SCO.PILOTE</v>
      </c>
      <c r="G10" t="str">
        <f>INDEX(BDD!$D$9:$R$10,2,MATCH(ACC!G$9,BDD!$D$9:$R$9,0))</f>
        <v>SCO.VOLET</v>
      </c>
      <c r="H10" t="str">
        <f>INDEX(BDD!$D$9:$R$10,2,MATCH(ACC!H$9,BDD!$D$9:$R$9,0))</f>
        <v>SCO.NUM</v>
      </c>
      <c r="I10" t="str">
        <f>INDEX(BDD!$D$9:$R$10,2,MATCH(ACC!I$9,BDD!$D$9:$R$9,0))</f>
        <v>SCO.TIERS</v>
      </c>
      <c r="J10" t="str">
        <f>INDEX(BDD!$D$9:$R$10,2,MATCH(ACC!J$9,BDD!$D$9:$R$9,0))</f>
        <v>SCO.OBJ</v>
      </c>
      <c r="K10" t="str">
        <f>INDEX(BDD!$D$9:$R$10,2,MATCH(ACC!K$9,BDD!$D$9:$R$9,0))</f>
        <v>SCO.DATE.ARR</v>
      </c>
      <c r="L10" t="str">
        <f>INDEX(BDD!$D$9:$R$10,2,MATCH(ACC!L$9,BDD!$D$9:$R$9,0))</f>
        <v>SCO.DATE.APT</v>
      </c>
      <c r="M10" t="str">
        <f>INDEX(BDD!$D$9:$R$10,2,MATCH(ACC!M$9,BDD!$D$9:$R$9,0))</f>
        <v>SCO.AAR</v>
      </c>
      <c r="N10" t="str">
        <f>INDEX(BDD!$D$9:$R$10,2,MATCH(ACC!N$9,BDD!$D$9:$R$9,0))</f>
        <v>SCO.DATE.REP</v>
      </c>
      <c r="O10" t="str">
        <f>INDEX(BDD!$D$9:$R$10,2,MATCH(ACC!O$9,BDD!$D$9:$R$9,0))</f>
        <v>SCO.DELAI</v>
      </c>
      <c r="P10" t="str">
        <f>INDEX(BDD!$D$9:$R$10,2,MATCH(ACC!P$9,BDD!$D$9:$R$9,0))</f>
        <v>SCO.TYPO</v>
      </c>
      <c r="Q10" t="str">
        <f>INDEX(BDD!$D$9:$R$10,2,MATCH(ACC!Q$9,BDD!$D$9:$R$9,0))</f>
        <v>SCO.COPIE</v>
      </c>
    </row>
    <row r="11" spans="4:17" x14ac:dyDescent="0.25">
      <c r="D11">
        <f ca="1">IF(D9="","",IF(IFERROR(D9+1,1)&gt;MAX(Tableau1[CTR.REF]),"",IFERROR(D9+1,1)))</f>
        <v>1</v>
      </c>
      <c r="E11" s="11">
        <f ca="1">IF(D11="","",INDEX(Tableau1[],MATCH($D11,Tableau1[CTR.REF],0),MATCH(E$10,Tableau1[#Headers],0)))</f>
        <v>1</v>
      </c>
      <c r="F11" s="11">
        <f ca="1">IF(E11="","",INDEX(Tableau1[],MATCH($D11,Tableau1[CTR.REF],0),MATCH(F$10,Tableau1[#Headers],0)))</f>
        <v>0</v>
      </c>
      <c r="G11" s="11">
        <f ca="1">IF(F11="","",INDEX(Tableau1[],MATCH($D11,Tableau1[CTR.REF],0),MATCH(G$10,Tableau1[#Headers],0)))</f>
        <v>0</v>
      </c>
      <c r="H11" s="11">
        <f ca="1">IF(G11="","",INDEX(Tableau1[],MATCH($D11,Tableau1[CTR.REF],0),MATCH(H$10,Tableau1[#Headers],0)))</f>
        <v>0</v>
      </c>
      <c r="I11" s="11" t="str">
        <f ca="1">IF(H11="","",INDEX(Tableau1[],MATCH($D11,Tableau1[CTR.REF],0),MATCH(I$10,Tableau1[#Headers],0)))</f>
        <v>VOISIN</v>
      </c>
      <c r="J11" s="11" t="str">
        <f ca="1">IF(I11="","",INDEX(Tableau1[],MATCH($D11,Tableau1[CTR.REF],0),MATCH(J$10,Tableau1[#Headers],0)))</f>
        <v>DEGAT DES EAUX</v>
      </c>
      <c r="K11" s="11">
        <f ca="1">IF(J11="","",INDEX(Tableau1[],MATCH($D11,Tableau1[CTR.REF],0),MATCH(K$10,Tableau1[#Headers],0)))</f>
        <v>43475</v>
      </c>
      <c r="L11" s="11">
        <f ca="1">IF(K11="","",INDEX(Tableau1[],MATCH($D11,Tableau1[CTR.REF],0),MATCH(L$10,Tableau1[#Headers],0)))</f>
        <v>43480</v>
      </c>
      <c r="M11" s="11">
        <f ca="1">IF(L11="","",INDEX(Tableau1[],MATCH($D11,Tableau1[CTR.REF],0),MATCH(M$10,Tableau1[#Headers],0)))</f>
        <v>0</v>
      </c>
      <c r="N11" s="11">
        <f ca="1">IF(M11="","",INDEX(Tableau1[],MATCH($D11,Tableau1[CTR.REF],0),MATCH(N$10,Tableau1[#Headers],0)))</f>
        <v>43488</v>
      </c>
      <c r="O11" s="11">
        <f ca="1">IF(N11="","",INDEX(Tableau1[],MATCH($D11,Tableau1[CTR.REF],0),MATCH(O$10,Tableau1[#Headers],0)))</f>
        <v>5</v>
      </c>
      <c r="P11" s="11">
        <f ca="1">IF(O11="","",INDEX(Tableau1[],MATCH($D11,Tableau1[CTR.REF],0),MATCH(P$10,Tableau1[#Headers],0)))</f>
        <v>0</v>
      </c>
      <c r="Q11" s="11">
        <f ca="1">IF(P11="","",INDEX(Tableau1[],MATCH($D11,Tableau1[CTR.REF],0),MATCH(Q$10,Tableau1[#Headers],0)))</f>
        <v>0</v>
      </c>
    </row>
    <row r="12" spans="4:17" x14ac:dyDescent="0.25">
      <c r="D12">
        <f ca="1">IF(D11="","",IF(IFERROR(D11+1,1)&gt;MAX(Tableau1[CTR.REF]),"",IFERROR(D11+1,1)))</f>
        <v>2</v>
      </c>
      <c r="E12" s="11">
        <f ca="1">IF(D12="","",INDEX(Tableau1[],MATCH($D12,Tableau1[CTR.REF],0),MATCH(E$10,Tableau1[#Headers],0)))</f>
        <v>3</v>
      </c>
      <c r="F12" s="11">
        <f ca="1">IF(E12="","",INDEX(Tableau1[],MATCH($D12,Tableau1[CTR.REF],0),MATCH(F$10,Tableau1[#Headers],0)))</f>
        <v>0</v>
      </c>
      <c r="G12" s="11">
        <f ca="1">IF(F12="","",INDEX(Tableau1[],MATCH($D12,Tableau1[CTR.REF],0),MATCH(G$10,Tableau1[#Headers],0)))</f>
        <v>0</v>
      </c>
      <c r="H12" s="11">
        <f ca="1">IF(G12="","",INDEX(Tableau1[],MATCH($D12,Tableau1[CTR.REF],0),MATCH(H$10,Tableau1[#Headers],0)))</f>
        <v>0</v>
      </c>
      <c r="I12" s="11" t="str">
        <f ca="1">IF(H12="","",INDEX(Tableau1[],MATCH($D12,Tableau1[CTR.REF],0),MATCH(I$10,Tableau1[#Headers],0)))</f>
        <v>DUPRE</v>
      </c>
      <c r="J12" s="11" t="str">
        <f ca="1">IF(I12="","",INDEX(Tableau1[],MATCH($D12,Tableau1[CTR.REF],0),MATCH(J$10,Tableau1[#Headers],0)))</f>
        <v>DEGAT DES EAUX</v>
      </c>
      <c r="K12" s="11">
        <f ca="1">IF(J12="","",INDEX(Tableau1[],MATCH($D12,Tableau1[CTR.REF],0),MATCH(K$10,Tableau1[#Headers],0)))</f>
        <v>43480</v>
      </c>
      <c r="L12" s="11">
        <f ca="1">IF(K12="","",INDEX(Tableau1[],MATCH($D12,Tableau1[CTR.REF],0),MATCH(L$10,Tableau1[#Headers],0)))</f>
        <v>43510</v>
      </c>
      <c r="M12" s="11">
        <f ca="1">IF(L12="","",INDEX(Tableau1[],MATCH($D12,Tableau1[CTR.REF],0),MATCH(M$10,Tableau1[#Headers],0)))</f>
        <v>0</v>
      </c>
      <c r="N12" s="11">
        <f ca="1">IF(M12="","",INDEX(Tableau1[],MATCH($D12,Tableau1[CTR.REF],0),MATCH(N$10,Tableau1[#Headers],0)))</f>
        <v>43488</v>
      </c>
      <c r="O12" s="11">
        <f ca="1">IF(N12="","",INDEX(Tableau1[],MATCH($D12,Tableau1[CTR.REF],0),MATCH(O$10,Tableau1[#Headers],0)))</f>
        <v>30</v>
      </c>
      <c r="P12" s="11">
        <f ca="1">IF(O12="","",INDEX(Tableau1[],MATCH($D12,Tableau1[CTR.REF],0),MATCH(P$10,Tableau1[#Headers],0)))</f>
        <v>0</v>
      </c>
      <c r="Q12" s="11">
        <f ca="1">IF(P12="","",INDEX(Tableau1[],MATCH($D12,Tableau1[CTR.REF],0),MATCH(Q$10,Tableau1[#Headers],0)))</f>
        <v>0</v>
      </c>
    </row>
    <row r="13" spans="4:17" x14ac:dyDescent="0.25">
      <c r="D13">
        <f ca="1">IF(D12="","",IF(IFERROR(D12+1,1)&gt;MAX(Tableau1[CTR.REF]),"",IFERROR(D12+1,1)))</f>
        <v>3</v>
      </c>
      <c r="E13" s="11">
        <f ca="1">IF(D13="","",INDEX(Tableau1[],MATCH($D13,Tableau1[CTR.REF],0),MATCH(E$10,Tableau1[#Headers],0)))</f>
        <v>4</v>
      </c>
      <c r="F13" s="11">
        <f ca="1">IF(E13="","",INDEX(Tableau1[],MATCH($D13,Tableau1[CTR.REF],0),MATCH(F$10,Tableau1[#Headers],0)))</f>
        <v>0</v>
      </c>
      <c r="G13" s="11">
        <f ca="1">IF(F13="","",INDEX(Tableau1[],MATCH($D13,Tableau1[CTR.REF],0),MATCH(G$10,Tableau1[#Headers],0)))</f>
        <v>0</v>
      </c>
      <c r="H13" s="11">
        <f ca="1">IF(G13="","",INDEX(Tableau1[],MATCH($D13,Tableau1[CTR.REF],0),MATCH(H$10,Tableau1[#Headers],0)))</f>
        <v>0</v>
      </c>
      <c r="I13" s="11" t="str">
        <f ca="1">IF(H13="","",INDEX(Tableau1[],MATCH($D13,Tableau1[CTR.REF],0),MATCH(I$10,Tableau1[#Headers],0)))</f>
        <v>MARTIN</v>
      </c>
      <c r="J13" s="11" t="str">
        <f ca="1">IF(I13="","",INDEX(Tableau1[],MATCH($D13,Tableau1[CTR.REF],0),MATCH(J$10,Tableau1[#Headers],0)))</f>
        <v>POUBELLES</v>
      </c>
      <c r="K13" s="11">
        <f ca="1">IF(J13="","",INDEX(Tableau1[],MATCH($D13,Tableau1[CTR.REF],0),MATCH(K$10,Tableau1[#Headers],0)))</f>
        <v>43488</v>
      </c>
      <c r="L13" s="11">
        <f ca="1">IF(K13="","",INDEX(Tableau1[],MATCH($D13,Tableau1[CTR.REF],0),MATCH(L$10,Tableau1[#Headers],0)))</f>
        <v>43503</v>
      </c>
      <c r="M13" s="11">
        <f ca="1">IF(L13="","",INDEX(Tableau1[],MATCH($D13,Tableau1[CTR.REF],0),MATCH(M$10,Tableau1[#Headers],0)))</f>
        <v>0</v>
      </c>
      <c r="N13" s="11">
        <f ca="1">IF(M13="","",INDEX(Tableau1[],MATCH($D13,Tableau1[CTR.REF],0),MATCH(N$10,Tableau1[#Headers],0)))</f>
        <v>43488</v>
      </c>
      <c r="O13" s="11">
        <f ca="1">IF(N13="","",INDEX(Tableau1[],MATCH($D13,Tableau1[CTR.REF],0),MATCH(O$10,Tableau1[#Headers],0)))</f>
        <v>15</v>
      </c>
      <c r="P13" s="11">
        <f ca="1">IF(O13="","",INDEX(Tableau1[],MATCH($D13,Tableau1[CTR.REF],0),MATCH(P$10,Tableau1[#Headers],0)))</f>
        <v>0</v>
      </c>
      <c r="Q13" s="11">
        <f ca="1">IF(P13="","",INDEX(Tableau1[],MATCH($D13,Tableau1[CTR.REF],0),MATCH(Q$10,Tableau1[#Headers],0)))</f>
        <v>0</v>
      </c>
    </row>
    <row r="14" spans="4:17" x14ac:dyDescent="0.25">
      <c r="D14">
        <f ca="1">IF(D13="","",IF(IFERROR(D13+1,1)&gt;MAX(Tableau1[CTR.REF]),"",IFERROR(D13+1,1)))</f>
        <v>4</v>
      </c>
      <c r="E14" s="11">
        <f ca="1">IF(D14="","",INDEX(Tableau1[],MATCH($D14,Tableau1[CTR.REF],0),MATCH(E$10,Tableau1[#Headers],0)))</f>
        <v>5</v>
      </c>
      <c r="F14" s="11">
        <f ca="1">IF(E14="","",INDEX(Tableau1[],MATCH($D14,Tableau1[CTR.REF],0),MATCH(F$10,Tableau1[#Headers],0)))</f>
        <v>0</v>
      </c>
      <c r="G14" s="11">
        <f ca="1">IF(F14="","",INDEX(Tableau1[],MATCH($D14,Tableau1[CTR.REF],0),MATCH(G$10,Tableau1[#Headers],0)))</f>
        <v>0</v>
      </c>
      <c r="H14" s="11">
        <f ca="1">IF(G14="","",INDEX(Tableau1[],MATCH($D14,Tableau1[CTR.REF],0),MATCH(H$10,Tableau1[#Headers],0)))</f>
        <v>0</v>
      </c>
      <c r="I14" s="11" t="str">
        <f ca="1">IF(H14="","",INDEX(Tableau1[],MATCH($D14,Tableau1[CTR.REF],0),MATCH(I$10,Tableau1[#Headers],0)))</f>
        <v>DELATOUR</v>
      </c>
      <c r="J14" s="11" t="str">
        <f ca="1">IF(I14="","",INDEX(Tableau1[],MATCH($D14,Tableau1[CTR.REF],0),MATCH(J$10,Tableau1[#Headers],0)))</f>
        <v>POUBELLES</v>
      </c>
      <c r="K14" s="11">
        <f ca="1">IF(J14="","",INDEX(Tableau1[],MATCH($D14,Tableau1[CTR.REF],0),MATCH(K$10,Tableau1[#Headers],0)))</f>
        <v>43488</v>
      </c>
      <c r="L14" s="11">
        <f ca="1">IF(K14="","",INDEX(Tableau1[],MATCH($D14,Tableau1[CTR.REF],0),MATCH(L$10,Tableau1[#Headers],0)))</f>
        <v>43518</v>
      </c>
      <c r="M14" s="11">
        <f ca="1">IF(L14="","",INDEX(Tableau1[],MATCH($D14,Tableau1[CTR.REF],0),MATCH(M$10,Tableau1[#Headers],0)))</f>
        <v>0</v>
      </c>
      <c r="N14" s="11">
        <f ca="1">IF(M14="","",INDEX(Tableau1[],MATCH($D14,Tableau1[CTR.REF],0),MATCH(N$10,Tableau1[#Headers],0)))</f>
        <v>43488</v>
      </c>
      <c r="O14" s="11">
        <f ca="1">IF(N14="","",INDEX(Tableau1[],MATCH($D14,Tableau1[CTR.REF],0),MATCH(O$10,Tableau1[#Headers],0)))</f>
        <v>30</v>
      </c>
      <c r="P14" s="11">
        <f ca="1">IF(O14="","",INDEX(Tableau1[],MATCH($D14,Tableau1[CTR.REF],0),MATCH(P$10,Tableau1[#Headers],0)))</f>
        <v>0</v>
      </c>
      <c r="Q14" s="11">
        <f ca="1">IF(P14="","",INDEX(Tableau1[],MATCH($D14,Tableau1[CTR.REF],0),MATCH(Q$10,Tableau1[#Headers],0)))</f>
        <v>0</v>
      </c>
    </row>
    <row r="15" spans="4:17" x14ac:dyDescent="0.25">
      <c r="D15" t="str">
        <f ca="1">IF(D14="","",IF(IFERROR(D14+1,1)&gt;MAX(Tableau1[CTR.REF]),"",IFERROR(D14+1,1)))</f>
        <v/>
      </c>
      <c r="E15" s="11" t="str">
        <f ca="1">IF(D15="","",INDEX(Tableau1[],MATCH($D15,Tableau1[CTR.REF],0),MATCH(E$10,Tableau1[#Headers],0)))</f>
        <v/>
      </c>
      <c r="F15" s="11" t="str">
        <f ca="1">IF(E15="","",INDEX(Tableau1[],MATCH($D15,Tableau1[CTR.REF],0),MATCH(F$10,Tableau1[#Headers],0)))</f>
        <v/>
      </c>
      <c r="G15" s="11" t="str">
        <f ca="1">IF(F15="","",INDEX(Tableau1[],MATCH($D15,Tableau1[CTR.REF],0),MATCH(G$10,Tableau1[#Headers],0)))</f>
        <v/>
      </c>
      <c r="H15" s="11" t="str">
        <f ca="1">IF(G15="","",INDEX(Tableau1[],MATCH($D15,Tableau1[CTR.REF],0),MATCH(H$10,Tableau1[#Headers],0)))</f>
        <v/>
      </c>
      <c r="I15" s="11" t="str">
        <f ca="1">IF(H15="","",INDEX(Tableau1[],MATCH($D15,Tableau1[CTR.REF],0),MATCH(I$10,Tableau1[#Headers],0)))</f>
        <v/>
      </c>
      <c r="J15" s="11" t="str">
        <f ca="1">IF(I15="","",INDEX(Tableau1[],MATCH($D15,Tableau1[CTR.REF],0),MATCH(J$10,Tableau1[#Headers],0)))</f>
        <v/>
      </c>
      <c r="K15" s="11" t="str">
        <f ca="1">IF(J15="","",INDEX(Tableau1[],MATCH($D15,Tableau1[CTR.REF],0),MATCH(K$10,Tableau1[#Headers],0)))</f>
        <v/>
      </c>
      <c r="L15" s="11" t="str">
        <f ca="1">IF(K15="","",INDEX(Tableau1[],MATCH($D15,Tableau1[CTR.REF],0),MATCH(L$10,Tableau1[#Headers],0)))</f>
        <v/>
      </c>
      <c r="M15" s="11" t="str">
        <f ca="1">IF(L15="","",INDEX(Tableau1[],MATCH($D15,Tableau1[CTR.REF],0),MATCH(M$10,Tableau1[#Headers],0)))</f>
        <v/>
      </c>
      <c r="N15" s="11" t="str">
        <f ca="1">IF(M15="","",INDEX(Tableau1[],MATCH($D15,Tableau1[CTR.REF],0),MATCH(N$10,Tableau1[#Headers],0)))</f>
        <v/>
      </c>
      <c r="O15" s="11" t="str">
        <f ca="1">IF(N15="","",INDEX(Tableau1[],MATCH($D15,Tableau1[CTR.REF],0),MATCH(O$10,Tableau1[#Headers],0)))</f>
        <v/>
      </c>
      <c r="P15" s="11" t="str">
        <f ca="1">IF(O15="","",INDEX(Tableau1[],MATCH($D15,Tableau1[CTR.REF],0),MATCH(P$10,Tableau1[#Headers],0)))</f>
        <v/>
      </c>
      <c r="Q15" s="11" t="str">
        <f ca="1">IF(P15="","",INDEX(Tableau1[],MATCH($D15,Tableau1[CTR.REF],0),MATCH(Q$10,Tableau1[#Headers],0)))</f>
        <v/>
      </c>
    </row>
    <row r="16" spans="4:17" x14ac:dyDescent="0.25">
      <c r="D16" t="str">
        <f ca="1">IF(D15="","",IF(IFERROR(D15+1,1)&gt;MAX(Tableau1[CTR.REF]),"",IFERROR(D15+1,1)))</f>
        <v/>
      </c>
      <c r="E16" s="11" t="str">
        <f ca="1">IF(D16="","",INDEX(Tableau1[],MATCH($D16,Tableau1[CTR.REF],0),MATCH(E$10,Tableau1[#Headers],0)))</f>
        <v/>
      </c>
      <c r="F16" s="11" t="str">
        <f ca="1">IF(E16="","",INDEX(Tableau1[],MATCH($D16,Tableau1[CTR.REF],0),MATCH(F$10,Tableau1[#Headers],0)))</f>
        <v/>
      </c>
      <c r="G16" s="11" t="str">
        <f ca="1">IF(F16="","",INDEX(Tableau1[],MATCH($D16,Tableau1[CTR.REF],0),MATCH(G$10,Tableau1[#Headers],0)))</f>
        <v/>
      </c>
      <c r="H16" s="11" t="str">
        <f ca="1">IF(G16="","",INDEX(Tableau1[],MATCH($D16,Tableau1[CTR.REF],0),MATCH(H$10,Tableau1[#Headers],0)))</f>
        <v/>
      </c>
      <c r="I16" s="11" t="str">
        <f ca="1">IF(H16="","",INDEX(Tableau1[],MATCH($D16,Tableau1[CTR.REF],0),MATCH(I$10,Tableau1[#Headers],0)))</f>
        <v/>
      </c>
      <c r="J16" s="11" t="str">
        <f ca="1">IF(I16="","",INDEX(Tableau1[],MATCH($D16,Tableau1[CTR.REF],0),MATCH(J$10,Tableau1[#Headers],0)))</f>
        <v/>
      </c>
      <c r="K16" s="11" t="str">
        <f ca="1">IF(J16="","",INDEX(Tableau1[],MATCH($D16,Tableau1[CTR.REF],0),MATCH(K$10,Tableau1[#Headers],0)))</f>
        <v/>
      </c>
      <c r="L16" s="11" t="str">
        <f ca="1">IF(K16="","",INDEX(Tableau1[],MATCH($D16,Tableau1[CTR.REF],0),MATCH(L$10,Tableau1[#Headers],0)))</f>
        <v/>
      </c>
      <c r="M16" s="11" t="str">
        <f ca="1">IF(L16="","",INDEX(Tableau1[],MATCH($D16,Tableau1[CTR.REF],0),MATCH(M$10,Tableau1[#Headers],0)))</f>
        <v/>
      </c>
      <c r="N16" s="11" t="str">
        <f ca="1">IF(M16="","",INDEX(Tableau1[],MATCH($D16,Tableau1[CTR.REF],0),MATCH(N$10,Tableau1[#Headers],0)))</f>
        <v/>
      </c>
      <c r="O16" s="11" t="str">
        <f ca="1">IF(N16="","",INDEX(Tableau1[],MATCH($D16,Tableau1[CTR.REF],0),MATCH(O$10,Tableau1[#Headers],0)))</f>
        <v/>
      </c>
      <c r="P16" s="11" t="str">
        <f ca="1">IF(O16="","",INDEX(Tableau1[],MATCH($D16,Tableau1[CTR.REF],0),MATCH(P$10,Tableau1[#Headers],0)))</f>
        <v/>
      </c>
      <c r="Q16" s="11" t="str">
        <f ca="1">IF(P16="","",INDEX(Tableau1[],MATCH($D16,Tableau1[CTR.REF],0),MATCH(Q$10,Tableau1[#Headers],0)))</f>
        <v/>
      </c>
    </row>
    <row r="17" spans="4:17" x14ac:dyDescent="0.25">
      <c r="D17" t="str">
        <f ca="1">IF(D16="","",IF(IFERROR(D16+1,1)&gt;MAX(Tableau1[CTR.REF]),"",IFERROR(D16+1,1)))</f>
        <v/>
      </c>
      <c r="E17" s="11" t="str">
        <f ca="1">IF(D17="","",INDEX(Tableau1[],MATCH($D17,Tableau1[CTR.REF],0),MATCH(E$10,Tableau1[#Headers],0)))</f>
        <v/>
      </c>
      <c r="F17" s="11" t="str">
        <f ca="1">IF(E17="","",INDEX(Tableau1[],MATCH($D17,Tableau1[CTR.REF],0),MATCH(F$10,Tableau1[#Headers],0)))</f>
        <v/>
      </c>
      <c r="G17" s="11" t="str">
        <f ca="1">IF(F17="","",INDEX(Tableau1[],MATCH($D17,Tableau1[CTR.REF],0),MATCH(G$10,Tableau1[#Headers],0)))</f>
        <v/>
      </c>
      <c r="H17" s="11" t="str">
        <f ca="1">IF(G17="","",INDEX(Tableau1[],MATCH($D17,Tableau1[CTR.REF],0),MATCH(H$10,Tableau1[#Headers],0)))</f>
        <v/>
      </c>
      <c r="I17" s="11" t="str">
        <f ca="1">IF(H17="","",INDEX(Tableau1[],MATCH($D17,Tableau1[CTR.REF],0),MATCH(I$10,Tableau1[#Headers],0)))</f>
        <v/>
      </c>
      <c r="J17" s="11" t="str">
        <f ca="1">IF(I17="","",INDEX(Tableau1[],MATCH($D17,Tableau1[CTR.REF],0),MATCH(J$10,Tableau1[#Headers],0)))</f>
        <v/>
      </c>
      <c r="K17" s="11" t="str">
        <f ca="1">IF(J17="","",INDEX(Tableau1[],MATCH($D17,Tableau1[CTR.REF],0),MATCH(K$10,Tableau1[#Headers],0)))</f>
        <v/>
      </c>
      <c r="L17" s="11" t="str">
        <f ca="1">IF(K17="","",INDEX(Tableau1[],MATCH($D17,Tableau1[CTR.REF],0),MATCH(L$10,Tableau1[#Headers],0)))</f>
        <v/>
      </c>
      <c r="M17" s="11" t="str">
        <f ca="1">IF(L17="","",INDEX(Tableau1[],MATCH($D17,Tableau1[CTR.REF],0),MATCH(M$10,Tableau1[#Headers],0)))</f>
        <v/>
      </c>
      <c r="N17" s="11" t="str">
        <f ca="1">IF(M17="","",INDEX(Tableau1[],MATCH($D17,Tableau1[CTR.REF],0),MATCH(N$10,Tableau1[#Headers],0)))</f>
        <v/>
      </c>
      <c r="O17" s="11" t="str">
        <f ca="1">IF(N17="","",INDEX(Tableau1[],MATCH($D17,Tableau1[CTR.REF],0),MATCH(O$10,Tableau1[#Headers],0)))</f>
        <v/>
      </c>
      <c r="P17" s="11" t="str">
        <f ca="1">IF(O17="","",INDEX(Tableau1[],MATCH($D17,Tableau1[CTR.REF],0),MATCH(P$10,Tableau1[#Headers],0)))</f>
        <v/>
      </c>
      <c r="Q17" s="11" t="str">
        <f ca="1">IF(P17="","",INDEX(Tableau1[],MATCH($D17,Tableau1[CTR.REF],0),MATCH(Q$10,Tableau1[#Headers],0)))</f>
        <v/>
      </c>
    </row>
    <row r="18" spans="4:17" x14ac:dyDescent="0.25">
      <c r="D18" t="str">
        <f ca="1">IF(D17="","",IF(IFERROR(D17+1,1)&gt;MAX(Tableau1[CTR.REF]),"",IFERROR(D17+1,1)))</f>
        <v/>
      </c>
      <c r="E18" s="11" t="str">
        <f ca="1">IF(D18="","",INDEX(Tableau1[],MATCH($D18,Tableau1[CTR.REF],0),MATCH(E$10,Tableau1[#Headers],0)))</f>
        <v/>
      </c>
      <c r="F18" s="11" t="str">
        <f ca="1">IF(E18="","",INDEX(Tableau1[],MATCH($D18,Tableau1[CTR.REF],0),MATCH(F$10,Tableau1[#Headers],0)))</f>
        <v/>
      </c>
      <c r="G18" s="11" t="str">
        <f ca="1">IF(F18="","",INDEX(Tableau1[],MATCH($D18,Tableau1[CTR.REF],0),MATCH(G$10,Tableau1[#Headers],0)))</f>
        <v/>
      </c>
      <c r="H18" s="11" t="str">
        <f ca="1">IF(G18="","",INDEX(Tableau1[],MATCH($D18,Tableau1[CTR.REF],0),MATCH(H$10,Tableau1[#Headers],0)))</f>
        <v/>
      </c>
      <c r="I18" s="11" t="str">
        <f ca="1">IF(H18="","",INDEX(Tableau1[],MATCH($D18,Tableau1[CTR.REF],0),MATCH(I$10,Tableau1[#Headers],0)))</f>
        <v/>
      </c>
      <c r="J18" s="11" t="str">
        <f ca="1">IF(I18="","",INDEX(Tableau1[],MATCH($D18,Tableau1[CTR.REF],0),MATCH(J$10,Tableau1[#Headers],0)))</f>
        <v/>
      </c>
      <c r="K18" s="11" t="str">
        <f ca="1">IF(J18="","",INDEX(Tableau1[],MATCH($D18,Tableau1[CTR.REF],0),MATCH(K$10,Tableau1[#Headers],0)))</f>
        <v/>
      </c>
      <c r="L18" s="11" t="str">
        <f ca="1">IF(K18="","",INDEX(Tableau1[],MATCH($D18,Tableau1[CTR.REF],0),MATCH(L$10,Tableau1[#Headers],0)))</f>
        <v/>
      </c>
      <c r="M18" s="11" t="str">
        <f ca="1">IF(L18="","",INDEX(Tableau1[],MATCH($D18,Tableau1[CTR.REF],0),MATCH(M$10,Tableau1[#Headers],0)))</f>
        <v/>
      </c>
      <c r="N18" s="11" t="str">
        <f ca="1">IF(M18="","",INDEX(Tableau1[],MATCH($D18,Tableau1[CTR.REF],0),MATCH(N$10,Tableau1[#Headers],0)))</f>
        <v/>
      </c>
      <c r="O18" s="11" t="str">
        <f ca="1">IF(N18="","",INDEX(Tableau1[],MATCH($D18,Tableau1[CTR.REF],0),MATCH(O$10,Tableau1[#Headers],0)))</f>
        <v/>
      </c>
      <c r="P18" s="11" t="str">
        <f ca="1">IF(O18="","",INDEX(Tableau1[],MATCH($D18,Tableau1[CTR.REF],0),MATCH(P$10,Tableau1[#Headers],0)))</f>
        <v/>
      </c>
      <c r="Q18" s="11" t="str">
        <f ca="1">IF(P18="","",INDEX(Tableau1[],MATCH($D18,Tableau1[CTR.REF],0),MATCH(Q$10,Tableau1[#Headers],0)))</f>
        <v/>
      </c>
    </row>
    <row r="19" spans="4:17" x14ac:dyDescent="0.25">
      <c r="D19" t="str">
        <f ca="1">IF(D18="","",IF(IFERROR(D18+1,1)&gt;MAX(Tableau1[CTR.REF]),"",IFERROR(D18+1,1)))</f>
        <v/>
      </c>
      <c r="E19" s="11" t="str">
        <f ca="1">IF(D19="","",INDEX(Tableau1[],MATCH($D19,Tableau1[CTR.REF],0),MATCH(E$10,Tableau1[#Headers],0)))</f>
        <v/>
      </c>
      <c r="F19" s="11" t="str">
        <f ca="1">IF(E19="","",INDEX(Tableau1[],MATCH($D19,Tableau1[CTR.REF],0),MATCH(F$10,Tableau1[#Headers],0)))</f>
        <v/>
      </c>
      <c r="G19" s="11" t="str">
        <f ca="1">IF(F19="","",INDEX(Tableau1[],MATCH($D19,Tableau1[CTR.REF],0),MATCH(G$10,Tableau1[#Headers],0)))</f>
        <v/>
      </c>
      <c r="H19" s="11" t="str">
        <f ca="1">IF(G19="","",INDEX(Tableau1[],MATCH($D19,Tableau1[CTR.REF],0),MATCH(H$10,Tableau1[#Headers],0)))</f>
        <v/>
      </c>
      <c r="I19" s="11" t="str">
        <f ca="1">IF(H19="","",INDEX(Tableau1[],MATCH($D19,Tableau1[CTR.REF],0),MATCH(I$10,Tableau1[#Headers],0)))</f>
        <v/>
      </c>
      <c r="J19" s="11" t="str">
        <f ca="1">IF(I19="","",INDEX(Tableau1[],MATCH($D19,Tableau1[CTR.REF],0),MATCH(J$10,Tableau1[#Headers],0)))</f>
        <v/>
      </c>
      <c r="K19" s="11" t="str">
        <f ca="1">IF(J19="","",INDEX(Tableau1[],MATCH($D19,Tableau1[CTR.REF],0),MATCH(K$10,Tableau1[#Headers],0)))</f>
        <v/>
      </c>
      <c r="L19" s="11" t="str">
        <f ca="1">IF(K19="","",INDEX(Tableau1[],MATCH($D19,Tableau1[CTR.REF],0),MATCH(L$10,Tableau1[#Headers],0)))</f>
        <v/>
      </c>
      <c r="M19" s="11" t="str">
        <f ca="1">IF(L19="","",INDEX(Tableau1[],MATCH($D19,Tableau1[CTR.REF],0),MATCH(M$10,Tableau1[#Headers],0)))</f>
        <v/>
      </c>
      <c r="N19" s="11" t="str">
        <f ca="1">IF(M19="","",INDEX(Tableau1[],MATCH($D19,Tableau1[CTR.REF],0),MATCH(N$10,Tableau1[#Headers],0)))</f>
        <v/>
      </c>
      <c r="O19" s="11" t="str">
        <f ca="1">IF(N19="","",INDEX(Tableau1[],MATCH($D19,Tableau1[CTR.REF],0),MATCH(O$10,Tableau1[#Headers],0)))</f>
        <v/>
      </c>
      <c r="P19" s="11" t="str">
        <f ca="1">IF(O19="","",INDEX(Tableau1[],MATCH($D19,Tableau1[CTR.REF],0),MATCH(P$10,Tableau1[#Headers],0)))</f>
        <v/>
      </c>
      <c r="Q19" s="11" t="str">
        <f ca="1">IF(P19="","",INDEX(Tableau1[],MATCH($D19,Tableau1[CTR.REF],0),MATCH(Q$10,Tableau1[#Headers],0)))</f>
        <v/>
      </c>
    </row>
    <row r="20" spans="4:17" x14ac:dyDescent="0.25">
      <c r="D20" t="str">
        <f ca="1">IF(D19="","",IF(IFERROR(D19+1,1)&gt;MAX(Tableau1[CTR.REF]),"",IFERROR(D19+1,1)))</f>
        <v/>
      </c>
      <c r="E20" s="11" t="str">
        <f ca="1">IF(D20="","",INDEX(Tableau1[],MATCH($D20,Tableau1[CTR.REF],0),MATCH(E$10,Tableau1[#Headers],0)))</f>
        <v/>
      </c>
      <c r="F20" s="11" t="str">
        <f ca="1">IF(E20="","",INDEX(Tableau1[],MATCH($D20,Tableau1[CTR.REF],0),MATCH(F$10,Tableau1[#Headers],0)))</f>
        <v/>
      </c>
      <c r="G20" s="11" t="str">
        <f ca="1">IF(F20="","",INDEX(Tableau1[],MATCH($D20,Tableau1[CTR.REF],0),MATCH(G$10,Tableau1[#Headers],0)))</f>
        <v/>
      </c>
      <c r="H20" s="11" t="str">
        <f ca="1">IF(G20="","",INDEX(Tableau1[],MATCH($D20,Tableau1[CTR.REF],0),MATCH(H$10,Tableau1[#Headers],0)))</f>
        <v/>
      </c>
      <c r="I20" s="11" t="str">
        <f ca="1">IF(H20="","",INDEX(Tableau1[],MATCH($D20,Tableau1[CTR.REF],0),MATCH(I$10,Tableau1[#Headers],0)))</f>
        <v/>
      </c>
      <c r="J20" s="11" t="str">
        <f ca="1">IF(I20="","",INDEX(Tableau1[],MATCH($D20,Tableau1[CTR.REF],0),MATCH(J$10,Tableau1[#Headers],0)))</f>
        <v/>
      </c>
      <c r="K20" s="11" t="str">
        <f ca="1">IF(J20="","",INDEX(Tableau1[],MATCH($D20,Tableau1[CTR.REF],0),MATCH(K$10,Tableau1[#Headers],0)))</f>
        <v/>
      </c>
      <c r="L20" s="11" t="str">
        <f ca="1">IF(K20="","",INDEX(Tableau1[],MATCH($D20,Tableau1[CTR.REF],0),MATCH(L$10,Tableau1[#Headers],0)))</f>
        <v/>
      </c>
      <c r="M20" s="11" t="str">
        <f ca="1">IF(L20="","",INDEX(Tableau1[],MATCH($D20,Tableau1[CTR.REF],0),MATCH(M$10,Tableau1[#Headers],0)))</f>
        <v/>
      </c>
      <c r="N20" s="11" t="str">
        <f ca="1">IF(M20="","",INDEX(Tableau1[],MATCH($D20,Tableau1[CTR.REF],0),MATCH(N$10,Tableau1[#Headers],0)))</f>
        <v/>
      </c>
      <c r="O20" s="11" t="str">
        <f ca="1">IF(N20="","",INDEX(Tableau1[],MATCH($D20,Tableau1[CTR.REF],0),MATCH(O$10,Tableau1[#Headers],0)))</f>
        <v/>
      </c>
      <c r="P20" s="11" t="str">
        <f ca="1">IF(O20="","",INDEX(Tableau1[],MATCH($D20,Tableau1[CTR.REF],0),MATCH(P$10,Tableau1[#Headers],0)))</f>
        <v/>
      </c>
      <c r="Q20" s="11" t="str">
        <f ca="1">IF(P20="","",INDEX(Tableau1[],MATCH($D20,Tableau1[CTR.REF],0),MATCH(Q$10,Tableau1[#Headers],0)))</f>
        <v/>
      </c>
    </row>
  </sheetData>
  <conditionalFormatting sqref="D11:Q20">
    <cfRule type="expression" dxfId="1" priority="2">
      <formula>AND(NOT($D11=""),MOD(ROW(),2)=0)</formula>
    </cfRule>
  </conditionalFormatting>
  <conditionalFormatting sqref="E11:Q20">
    <cfRule type="expression" dxfId="0" priority="1">
      <formula>SEARCH("DATE",E$10)&gt;0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BDD!$E$9:$P$9</xm:f>
          </x14:formula1>
          <xm:sqref>E9:Q9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D38"/>
  <sheetViews>
    <sheetView topLeftCell="A19" workbookViewId="0">
      <selection activeCell="C39" sqref="C39"/>
    </sheetView>
  </sheetViews>
  <sheetFormatPr baseColWidth="10" defaultRowHeight="15" x14ac:dyDescent="0.25"/>
  <sheetData>
    <row r="3" spans="2:3" x14ac:dyDescent="0.25">
      <c r="B3" t="s">
        <v>39</v>
      </c>
    </row>
    <row r="6" spans="2:3" x14ac:dyDescent="0.25">
      <c r="B6" t="s">
        <v>40</v>
      </c>
    </row>
    <row r="8" spans="2:3" x14ac:dyDescent="0.25">
      <c r="B8" t="s">
        <v>41</v>
      </c>
      <c r="C8" t="s">
        <v>42</v>
      </c>
    </row>
    <row r="9" spans="2:3" x14ac:dyDescent="0.25">
      <c r="C9" t="s">
        <v>43</v>
      </c>
    </row>
    <row r="10" spans="2:3" x14ac:dyDescent="0.25">
      <c r="C10" t="s">
        <v>46</v>
      </c>
    </row>
    <row r="11" spans="2:3" x14ac:dyDescent="0.25">
      <c r="C11" t="s">
        <v>44</v>
      </c>
    </row>
    <row r="12" spans="2:3" x14ac:dyDescent="0.25">
      <c r="C12" t="s">
        <v>45</v>
      </c>
    </row>
    <row r="13" spans="2:3" x14ac:dyDescent="0.25">
      <c r="C13" t="s">
        <v>47</v>
      </c>
    </row>
    <row r="14" spans="2:3" x14ac:dyDescent="0.25">
      <c r="C14" t="s">
        <v>49</v>
      </c>
    </row>
    <row r="15" spans="2:3" x14ac:dyDescent="0.25">
      <c r="C15" t="s">
        <v>50</v>
      </c>
    </row>
    <row r="16" spans="2:3" x14ac:dyDescent="0.25">
      <c r="C16" t="s">
        <v>51</v>
      </c>
    </row>
    <row r="18" spans="2:4" x14ac:dyDescent="0.25">
      <c r="C18" t="s">
        <v>52</v>
      </c>
    </row>
    <row r="19" spans="2:4" x14ac:dyDescent="0.25">
      <c r="C19" t="s">
        <v>53</v>
      </c>
    </row>
    <row r="20" spans="2:4" x14ac:dyDescent="0.25">
      <c r="C20" s="10" t="s">
        <v>54</v>
      </c>
    </row>
    <row r="21" spans="2:4" x14ac:dyDescent="0.25">
      <c r="C21" t="s">
        <v>56</v>
      </c>
    </row>
    <row r="22" spans="2:4" x14ac:dyDescent="0.25">
      <c r="C22" t="s">
        <v>55</v>
      </c>
    </row>
    <row r="24" spans="2:4" x14ac:dyDescent="0.25">
      <c r="B24" t="s">
        <v>57</v>
      </c>
      <c r="C24" t="s">
        <v>58</v>
      </c>
    </row>
    <row r="25" spans="2:4" x14ac:dyDescent="0.25">
      <c r="C25" t="s">
        <v>59</v>
      </c>
    </row>
    <row r="26" spans="2:4" x14ac:dyDescent="0.25">
      <c r="C26" t="s">
        <v>60</v>
      </c>
    </row>
    <row r="28" spans="2:4" x14ac:dyDescent="0.25">
      <c r="B28" t="s">
        <v>61</v>
      </c>
      <c r="C28" t="s">
        <v>63</v>
      </c>
    </row>
    <row r="29" spans="2:4" x14ac:dyDescent="0.25">
      <c r="D29" t="s">
        <v>64</v>
      </c>
    </row>
    <row r="30" spans="2:4" x14ac:dyDescent="0.25">
      <c r="D30" t="s">
        <v>62</v>
      </c>
    </row>
    <row r="32" spans="2:4" x14ac:dyDescent="0.25">
      <c r="D32" t="s">
        <v>65</v>
      </c>
    </row>
    <row r="33" spans="2:4" x14ac:dyDescent="0.25">
      <c r="D33" t="s">
        <v>66</v>
      </c>
    </row>
    <row r="35" spans="2:4" x14ac:dyDescent="0.25">
      <c r="D35" t="s">
        <v>68</v>
      </c>
    </row>
    <row r="37" spans="2:4" x14ac:dyDescent="0.25">
      <c r="B37" t="s">
        <v>67</v>
      </c>
      <c r="C37" t="s">
        <v>69</v>
      </c>
    </row>
    <row r="38" spans="2:4" x14ac:dyDescent="0.25">
      <c r="C38" t="s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ACC</vt:lpstr>
      <vt:lpstr>EXPLIC</vt:lpstr>
      <vt:lpstr>BDD!Criteres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 (Marc)</dc:creator>
  <cp:lastModifiedBy>XLSolutionS (Marc)</cp:lastModifiedBy>
  <dcterms:created xsi:type="dcterms:W3CDTF">2017-12-02T05:36:11Z</dcterms:created>
  <dcterms:modified xsi:type="dcterms:W3CDTF">2019-01-23T03:08:34Z</dcterms:modified>
</cp:coreProperties>
</file>