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PROSPECTS\1 nickal\"/>
    </mc:Choice>
  </mc:AlternateContent>
  <bookViews>
    <workbookView xWindow="0" yWindow="0" windowWidth="22260" windowHeight="12645" tabRatio="829" activeTab="1"/>
  </bookViews>
  <sheets>
    <sheet name="ACCUEIL" sheetId="2" r:id="rId1"/>
    <sheet name="DREUX" sheetId="15" r:id="rId2"/>
    <sheet name="LISTES" sheetId="3" r:id="rId3"/>
    <sheet name="AVIS" sheetId="16" state="veryHidden" r:id="rId4"/>
  </sheets>
  <functionGroups builtInGroupCount="18"/>
  <definedNames>
    <definedName name="années">LISTES!$B:$B</definedName>
    <definedName name="listeEnvoi">OFFSET(LISTES!$J:$L,2,0,COUNT(LISTES!$J:$J))</definedName>
    <definedName name="mois">LISTES!$A:$A</definedName>
    <definedName name="sites">LISTES!$C:$C</definedName>
  </definedName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6" l="1"/>
  <c r="J12" i="3" l="1"/>
  <c r="J11" i="3"/>
  <c r="J10" i="3"/>
  <c r="J9" i="3"/>
  <c r="J8" i="3"/>
  <c r="J7" i="3"/>
  <c r="J6" i="3"/>
  <c r="J4" i="3"/>
  <c r="J5" i="3" s="1"/>
  <c r="J3" i="3"/>
  <c r="C14" i="15"/>
  <c r="D14" i="15" s="1"/>
  <c r="A14" i="15"/>
  <c r="C13" i="15"/>
  <c r="D13" i="15" s="1"/>
  <c r="A13" i="15"/>
  <c r="C12" i="15"/>
  <c r="D12" i="15" s="1"/>
  <c r="A12" i="15"/>
  <c r="C11" i="15"/>
  <c r="D11" i="15" s="1"/>
  <c r="A11" i="15"/>
  <c r="C10" i="15"/>
  <c r="D10" i="15" s="1"/>
  <c r="A10" i="15"/>
  <c r="C9" i="15"/>
  <c r="D9" i="15" s="1"/>
  <c r="A9" i="15"/>
  <c r="C8" i="15"/>
  <c r="D8" i="15" s="1"/>
  <c r="A8" i="15"/>
  <c r="B3" i="15"/>
  <c r="I1" i="15" s="1"/>
</calcChain>
</file>

<file path=xl/sharedStrings.xml><?xml version="1.0" encoding="utf-8"?>
<sst xmlns="http://schemas.openxmlformats.org/spreadsheetml/2006/main" count="62" uniqueCount="56">
  <si>
    <t>Revues de sites</t>
  </si>
  <si>
    <t>Causeries sécurité</t>
  </si>
  <si>
    <t>Test situation d'urgence : accident de travail</t>
  </si>
  <si>
    <t>Test situation d'urgence : incendie</t>
  </si>
  <si>
    <t>Test situation d'urgence : déversement de produit</t>
  </si>
  <si>
    <t>Visite Comportementale de Sécurité</t>
  </si>
  <si>
    <t>Révision EvRP (évaluation risques professionnelles)</t>
  </si>
  <si>
    <t>Révision EvI (impacts environnementaux)</t>
  </si>
  <si>
    <t>ACCÈS SUIVI SITE</t>
  </si>
  <si>
    <t>Synthèse pour le mois de :</t>
  </si>
  <si>
    <t>EXIGENCE</t>
  </si>
  <si>
    <t>ÉCHÉANCE</t>
  </si>
  <si>
    <t>ACTIONS / INFORMATIONS DE SUIVI</t>
  </si>
  <si>
    <t>Site :</t>
  </si>
  <si>
    <t>OBSERVATION(S) [prévision d'audits clients ou externes etc.]</t>
  </si>
  <si>
    <t>DREUX</t>
  </si>
  <si>
    <t>ITANCOURT CPF</t>
  </si>
  <si>
    <t>ITANCOURT MMP</t>
  </si>
  <si>
    <t>GAUCHY R4</t>
  </si>
  <si>
    <t>GAUCHY R9</t>
  </si>
  <si>
    <t>HIRSON</t>
  </si>
  <si>
    <t>MOY DE L'AISNE</t>
  </si>
  <si>
    <t>ALKOR</t>
  </si>
  <si>
    <t>SAINT MICHEL</t>
  </si>
  <si>
    <t>ONDULYS</t>
  </si>
  <si>
    <t>CRÉPY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</si>
  <si>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</si>
  <si>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</si>
  <si>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</si>
  <si>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</si>
  <si>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</si>
  <si>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</si>
  <si>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</si>
  <si>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</si>
  <si>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</si>
  <si>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</si>
  <si>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</si>
  <si>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</si>
  <si>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 :</t>
  </si>
  <si>
    <t xml:space="preserve">DATE DE DERNIÈRE RÉALISATION </t>
  </si>
  <si>
    <t>6 mois</t>
  </si>
  <si>
    <t>3 mois</t>
  </si>
  <si>
    <t>1 mois</t>
  </si>
  <si>
    <t>1 an</t>
  </si>
  <si>
    <t>Remplir les cellules bleues si nécessaire, et la case OBSERVATION(S), puis cliquer sur le bouton "Valider".</t>
  </si>
  <si>
    <t>STATUT</t>
  </si>
  <si>
    <t>DESTINATAIRES</t>
  </si>
  <si>
    <t>N°</t>
  </si>
  <si>
    <t>NOM</t>
  </si>
  <si>
    <t>EMAIL</t>
  </si>
  <si>
    <t>NICO</t>
  </si>
  <si>
    <t>JOJO</t>
  </si>
  <si>
    <t>TOTO</t>
  </si>
  <si>
    <t>n.renault@citra.fr</t>
  </si>
  <si>
    <t>Erreur sur la configuration de la liste d'envoi</t>
  </si>
  <si>
    <t>XLSolutionS, (Marc)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</si>
</sst>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Calibri"/>
      <family val="2"/>
      <scheme val="minor"/>
    </font>
    <font>
      <b/>
      <u/>
      <sz val="16"/>
      <color theme="1"/>
      <name val="Arial Black"/>
      <family val="2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8"/>
      <color theme="1"/>
      <name val="Arial Black"/>
      <family val="2"/>
    </font>
    <font>
      <b/>
      <i/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/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/>
      <right/>
      <top style="thick">
        <color auto="1"/>
      </top>
      <bottom/>
      <diagonal/>
    </border>
    <border>
      <left/>
      <right style="thick">
        <color indexed="64"/>
      </right>
      <top/>
      <bottom/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indexed="64"/>
      </bottom>
      <diagonal/>
    </border>
    <border>
      <left style="thick">
        <color auto="1"/>
      </left>
      <right/>
      <top style="thick">
        <color auto="1"/>
      </top>
      <bottom style="dotted">
        <color auto="1"/>
      </bottom>
      <diagonal/>
    </border>
    <border>
      <left/>
      <right/>
      <top style="thick">
        <color auto="1"/>
      </top>
      <bottom style="dotted">
        <color auto="1"/>
      </bottom>
      <diagonal/>
    </border>
    <border>
      <left/>
      <right style="thick">
        <color indexed="64"/>
      </right>
      <top style="thick">
        <color auto="1"/>
      </top>
      <bottom style="dotted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12" fillId="0" borderId="0" applyNumberFormat="0" applyFill="0" applyBorder="0" applyAlignment="0" applyProtection="0"/>
  </cellStyleXfs>
  <cellXfs count="51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2" fillId="0" borderId="1" xfId="0" applyFont="1" applyFill="1" applyBorder="1" applyAlignment="1" applyProtection="1">
      <alignment vertical="center" wrapText="1"/>
      <protection locked="0"/>
    </xf>
    <xf numFmtId="0" fontId="0" fillId="0" borderId="0" xfId="0" applyAlignment="1" applyProtection="1">
      <alignment wrapText="1"/>
    </xf>
    <xf numFmtId="0" fontId="4" fillId="0" borderId="0" xfId="0" applyFont="1" applyAlignment="1" applyProtection="1">
      <alignment horizontal="right" wrapText="1"/>
    </xf>
    <xf numFmtId="0" fontId="2" fillId="0" borderId="17" xfId="0" applyFont="1" applyFill="1" applyBorder="1" applyAlignment="1" applyProtection="1">
      <alignment vertical="center" wrapText="1"/>
    </xf>
    <xf numFmtId="14" fontId="0" fillId="0" borderId="2" xfId="0" applyNumberFormat="1" applyFill="1" applyBorder="1" applyAlignment="1" applyProtection="1">
      <alignment horizontal="center" vertical="center" wrapText="1"/>
    </xf>
    <xf numFmtId="0" fontId="2" fillId="0" borderId="18" xfId="0" applyFont="1" applyFill="1" applyBorder="1" applyAlignment="1" applyProtection="1">
      <alignment vertical="center" wrapText="1"/>
    </xf>
    <xf numFmtId="14" fontId="0" fillId="0" borderId="1" xfId="0" applyNumberFormat="1" applyFill="1" applyBorder="1" applyAlignment="1" applyProtection="1">
      <alignment horizontal="center" vertical="center" wrapText="1"/>
    </xf>
    <xf numFmtId="0" fontId="2" fillId="0" borderId="19" xfId="0" applyFont="1" applyFill="1" applyBorder="1" applyAlignment="1" applyProtection="1">
      <alignment vertical="center" wrapText="1"/>
    </xf>
    <xf numFmtId="14" fontId="0" fillId="0" borderId="6" xfId="0" applyNumberFormat="1" applyFill="1" applyBorder="1" applyAlignment="1" applyProtection="1">
      <alignment horizontal="center" vertical="center" wrapText="1"/>
    </xf>
    <xf numFmtId="0" fontId="2" fillId="0" borderId="20" xfId="0" applyFont="1" applyFill="1" applyBorder="1" applyAlignment="1" applyProtection="1">
      <alignment vertical="center" wrapText="1"/>
    </xf>
    <xf numFmtId="0" fontId="0" fillId="0" borderId="8" xfId="0" applyFill="1" applyBorder="1" applyAlignment="1" applyProtection="1">
      <alignment horizontal="center" vertical="center" wrapText="1"/>
    </xf>
    <xf numFmtId="0" fontId="0" fillId="0" borderId="5" xfId="0" applyFill="1" applyBorder="1" applyAlignment="1" applyProtection="1">
      <alignment horizontal="center" vertical="center" wrapText="1"/>
    </xf>
    <xf numFmtId="0" fontId="0" fillId="0" borderId="7" xfId="0" applyFill="1" applyBorder="1" applyAlignment="1" applyProtection="1">
      <alignment horizontal="center" vertical="center" wrapText="1"/>
    </xf>
    <xf numFmtId="14" fontId="0" fillId="4" borderId="13" xfId="0" applyNumberFormat="1" applyFill="1" applyBorder="1" applyAlignment="1" applyProtection="1">
      <alignment horizontal="center" wrapText="1"/>
      <protection locked="0"/>
    </xf>
    <xf numFmtId="14" fontId="0" fillId="4" borderId="14" xfId="0" applyNumberFormat="1" applyFill="1" applyBorder="1" applyAlignment="1" applyProtection="1">
      <alignment horizontal="center" wrapText="1"/>
      <protection locked="0"/>
    </xf>
    <xf numFmtId="0" fontId="0" fillId="0" borderId="0" xfId="0" applyAlignment="1">
      <alignment vertical="center"/>
    </xf>
    <xf numFmtId="0" fontId="12" fillId="0" borderId="0" xfId="1" applyAlignment="1">
      <alignment vertical="center"/>
    </xf>
    <xf numFmtId="0" fontId="1" fillId="5" borderId="29" xfId="0" applyFont="1" applyFill="1" applyBorder="1" applyAlignment="1">
      <alignment vertical="center"/>
    </xf>
    <xf numFmtId="0" fontId="1" fillId="5" borderId="30" xfId="0" applyFont="1" applyFill="1" applyBorder="1" applyAlignment="1">
      <alignment vertical="center"/>
    </xf>
    <xf numFmtId="0" fontId="1" fillId="5" borderId="31" xfId="0" applyFont="1" applyFill="1" applyBorder="1" applyAlignment="1">
      <alignment vertical="center"/>
    </xf>
    <xf numFmtId="0" fontId="3" fillId="0" borderId="0" xfId="0" applyFont="1" applyAlignment="1">
      <alignment horizontal="center" vertical="center"/>
    </xf>
    <xf numFmtId="0" fontId="5" fillId="0" borderId="0" xfId="0" applyFont="1" applyAlignment="1">
      <alignment horizontal="right" vertical="center"/>
    </xf>
    <xf numFmtId="0" fontId="2" fillId="0" borderId="26" xfId="0" applyFont="1" applyFill="1" applyBorder="1" applyAlignment="1" applyProtection="1">
      <alignment horizontal="center" vertical="center" wrapText="1"/>
    </xf>
    <xf numFmtId="0" fontId="2" fillId="0" borderId="27" xfId="0" applyFont="1" applyFill="1" applyBorder="1" applyAlignment="1" applyProtection="1">
      <alignment horizontal="center" vertical="center" wrapText="1"/>
    </xf>
    <xf numFmtId="0" fontId="2" fillId="0" borderId="28" xfId="0" applyFont="1" applyFill="1" applyBorder="1" applyAlignment="1" applyProtection="1">
      <alignment horizontal="center" vertical="center" wrapText="1"/>
    </xf>
    <xf numFmtId="0" fontId="9" fillId="0" borderId="24" xfId="0" applyFont="1" applyFill="1" applyBorder="1" applyAlignment="1" applyProtection="1">
      <alignment horizontal="justify" vertical="top" wrapText="1"/>
      <protection locked="0"/>
    </xf>
    <xf numFmtId="0" fontId="9" fillId="0" borderId="0" xfId="0" applyFont="1" applyFill="1" applyBorder="1" applyAlignment="1" applyProtection="1">
      <alignment horizontal="justify" vertical="top" wrapText="1"/>
      <protection locked="0"/>
    </xf>
    <xf numFmtId="0" fontId="9" fillId="0" borderId="21" xfId="0" applyFont="1" applyFill="1" applyBorder="1" applyAlignment="1" applyProtection="1">
      <alignment horizontal="justify" vertical="top" wrapText="1"/>
      <protection locked="0"/>
    </xf>
    <xf numFmtId="0" fontId="9" fillId="0" borderId="25" xfId="0" applyFont="1" applyFill="1" applyBorder="1" applyAlignment="1" applyProtection="1">
      <alignment horizontal="justify" vertical="top" wrapText="1"/>
      <protection locked="0"/>
    </xf>
    <xf numFmtId="0" fontId="9" fillId="0" borderId="22" xfId="0" applyFont="1" applyFill="1" applyBorder="1" applyAlignment="1" applyProtection="1">
      <alignment horizontal="justify" vertical="top" wrapText="1"/>
      <protection locked="0"/>
    </xf>
    <xf numFmtId="0" fontId="9" fillId="0" borderId="23" xfId="0" applyFont="1" applyFill="1" applyBorder="1" applyAlignment="1" applyProtection="1">
      <alignment horizontal="justify" vertical="top" wrapText="1"/>
      <protection locked="0"/>
    </xf>
    <xf numFmtId="0" fontId="6" fillId="0" borderId="0" xfId="0" applyFont="1" applyAlignment="1" applyProtection="1">
      <alignment horizontal="center" vertical="center" wrapText="1"/>
    </xf>
    <xf numFmtId="0" fontId="10" fillId="3" borderId="0" xfId="0" applyFont="1" applyFill="1" applyAlignment="1" applyProtection="1">
      <alignment horizontal="center" wrapText="1"/>
    </xf>
    <xf numFmtId="0" fontId="7" fillId="0" borderId="0" xfId="0" applyFont="1" applyAlignment="1" applyProtection="1">
      <alignment horizontal="center" vertical="center" wrapText="1"/>
    </xf>
    <xf numFmtId="0" fontId="1" fillId="2" borderId="15" xfId="0" applyFont="1" applyFill="1" applyBorder="1" applyAlignment="1" applyProtection="1">
      <alignment horizontal="center" vertical="center" wrapText="1"/>
    </xf>
    <xf numFmtId="0" fontId="1" fillId="2" borderId="16" xfId="0" applyFont="1" applyFill="1" applyBorder="1" applyAlignment="1" applyProtection="1">
      <alignment horizontal="center" vertical="center" wrapText="1"/>
    </xf>
    <xf numFmtId="0" fontId="1" fillId="2" borderId="11" xfId="0" applyFont="1" applyFill="1" applyBorder="1" applyAlignment="1" applyProtection="1">
      <alignment horizontal="center" vertical="center" wrapText="1"/>
    </xf>
    <xf numFmtId="0" fontId="1" fillId="2" borderId="12" xfId="0" applyFont="1" applyFill="1" applyBorder="1" applyAlignment="1" applyProtection="1">
      <alignment horizontal="center" vertical="center" wrapText="1"/>
    </xf>
    <xf numFmtId="0" fontId="1" fillId="2" borderId="3" xfId="0" applyFont="1" applyFill="1" applyBorder="1" applyAlignment="1" applyProtection="1">
      <alignment horizontal="center" vertical="center" wrapText="1"/>
    </xf>
    <xf numFmtId="0" fontId="1" fillId="2" borderId="9" xfId="0" applyFont="1" applyFill="1" applyBorder="1" applyAlignment="1" applyProtection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</xf>
    <xf numFmtId="0" fontId="1" fillId="2" borderId="10" xfId="0" applyFont="1" applyFill="1" applyBorder="1" applyAlignment="1" applyProtection="1">
      <alignment horizontal="center" vertical="center" wrapText="1"/>
    </xf>
    <xf numFmtId="0" fontId="11" fillId="5" borderId="0" xfId="0" applyFont="1" applyFill="1" applyAlignment="1">
      <alignment horizontal="center" vertical="center"/>
    </xf>
    <xf numFmtId="0" fontId="13" fillId="0" borderId="0" xfId="0" applyFont="1"/>
    <xf numFmtId="22" fontId="0" fillId="0" borderId="0" xfId="0" applyNumberFormat="1"/>
  </cellXfs>
  <cellStyles count="2">
    <cellStyle name="Lien hypertexte" xfId="1" builtinId="8"/>
    <cellStyle name="Normal" xfId="0" builtinId="0"/>
  </cellStyles>
  <dxfs count="5">
    <dxf>
      <fill>
        <patternFill>
          <bgColor theme="8" tint="0.39994506668294322"/>
        </patternFill>
      </fill>
    </dxf>
    <dxf>
      <fill>
        <patternFill>
          <bgColor theme="8" tint="0.79998168889431442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209550</xdr:colOff>
      <xdr:row>0</xdr:row>
      <xdr:rowOff>0</xdr:rowOff>
    </xdr:from>
    <xdr:to>
      <xdr:col>7</xdr:col>
      <xdr:colOff>285750</xdr:colOff>
      <xdr:row>4</xdr:row>
      <xdr:rowOff>70342</xdr:rowOff>
    </xdr:to>
    <xdr:pic macro="[0]!Envoi">
      <xdr:nvPicPr>
        <xdr:cNvPr id="2" name="btnValider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0161" b="2463"/>
        <a:stretch/>
      </xdr:blipFill>
      <xdr:spPr bwMode="auto">
        <a:xfrm>
          <a:off x="7381875" y="0"/>
          <a:ext cx="1905000" cy="114666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C000"/>
  </sheetPr>
  <dimension ref="A1:G4"/>
  <sheetViews>
    <sheetView showGridLines="0" workbookViewId="0">
      <pane ySplit="1" topLeftCell="A2" activePane="bottomLeft" state="frozen"/>
      <selection pane="bottomLeft" activeCell="E6" sqref="E6"/>
    </sheetView>
  </sheetViews>
  <sheetFormatPr baseColWidth="10" defaultRowHeight="15" x14ac:dyDescent="0.25"/>
  <cols>
    <col min="5" max="5" width="17.5703125" customWidth="1"/>
    <col min="8" max="8" width="11" customWidth="1"/>
  </cols>
  <sheetData>
    <row r="1" spans="1:7" ht="24.75" x14ac:dyDescent="0.25">
      <c r="A1" s="26" t="s">
        <v>8</v>
      </c>
      <c r="B1" s="26"/>
      <c r="C1" s="26"/>
      <c r="D1" s="26"/>
      <c r="E1" s="26"/>
      <c r="F1" s="26"/>
      <c r="G1" s="26"/>
    </row>
    <row r="2" spans="1:7" x14ac:dyDescent="0.25">
      <c r="A2" s="1"/>
      <c r="B2" s="1"/>
      <c r="C2" s="1"/>
      <c r="D2" s="1"/>
      <c r="E2" s="1"/>
      <c r="F2" s="1"/>
      <c r="G2" s="1"/>
    </row>
    <row r="3" spans="1:7" ht="15.75" x14ac:dyDescent="0.25">
      <c r="A3" s="1"/>
      <c r="B3" s="27" t="s">
        <v>9</v>
      </c>
      <c r="C3" s="27"/>
      <c r="D3" s="27"/>
      <c r="E3" s="3" t="s">
        <v>36</v>
      </c>
      <c r="F3" s="4">
        <v>2017</v>
      </c>
      <c r="G3" s="1"/>
    </row>
    <row r="4" spans="1:7" x14ac:dyDescent="0.25">
      <c r="A4" s="1"/>
      <c r="B4" s="1"/>
      <c r="C4" s="1"/>
      <c r="D4" s="1"/>
      <c r="E4" s="1"/>
      <c r="F4" s="1"/>
      <c r="G4" s="1"/>
    </row>
  </sheetData>
  <mergeCells count="2">
    <mergeCell ref="A1:G1"/>
    <mergeCell ref="B3:D3"/>
  </mergeCells>
  <dataValidations count="2">
    <dataValidation type="list" showInputMessage="1" showErrorMessage="1" sqref="E3">
      <formula1>mois</formula1>
    </dataValidation>
    <dataValidation type="list" showInputMessage="1" showErrorMessage="1" sqref="F3">
      <formula1>années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pageSetUpPr fitToPage="1"/>
  </sheetPr>
  <dimension ref="A1:I23"/>
  <sheetViews>
    <sheetView showGridLines="0" tabSelected="1" workbookViewId="0">
      <pane ySplit="4" topLeftCell="A5" activePane="bottomLeft" state="frozen"/>
      <selection activeCell="D6" sqref="D6:D7"/>
      <selection pane="bottomLeft" activeCell="I2" sqref="I2"/>
    </sheetView>
  </sheetViews>
  <sheetFormatPr baseColWidth="10" defaultColWidth="9.140625" defaultRowHeight="15" x14ac:dyDescent="0.25"/>
  <cols>
    <col min="1" max="1" width="45.28515625" style="7" customWidth="1"/>
    <col min="2" max="2" width="21.42578125" style="7" customWidth="1"/>
    <col min="3" max="3" width="20" style="7" customWidth="1"/>
    <col min="4" max="4" width="20.85546875" style="7" customWidth="1"/>
    <col min="5" max="7" width="9.140625" style="7"/>
    <col min="8" max="8" width="8.28515625" style="7" customWidth="1"/>
    <col min="9" max="9" width="28.85546875" style="7" customWidth="1"/>
    <col min="10" max="16384" width="9.140625" style="7"/>
  </cols>
  <sheetData>
    <row r="1" spans="1:9" ht="30" customHeight="1" x14ac:dyDescent="0.25">
      <c r="A1" s="37" t="s">
        <v>12</v>
      </c>
      <c r="B1" s="37"/>
      <c r="C1" s="37"/>
      <c r="D1" s="37"/>
      <c r="I1" s="7" t="str">
        <f>B2&amp;"_"&amp;B3</f>
        <v>DREUX_NOVEMBRE 2017</v>
      </c>
    </row>
    <row r="2" spans="1:9" ht="18.75" x14ac:dyDescent="0.3">
      <c r="A2" s="8" t="s">
        <v>13</v>
      </c>
      <c r="B2" s="38" t="s">
        <v>15</v>
      </c>
      <c r="C2" s="38"/>
    </row>
    <row r="3" spans="1:9" ht="18.75" x14ac:dyDescent="0.3">
      <c r="A3" s="8" t="s">
        <v>38</v>
      </c>
      <c r="B3" s="38" t="str">
        <f>IF(ACCUEIL!E3="","",ACCUEIL!E3&amp;" "&amp;ACCUEIL!F3)</f>
        <v>NOVEMBRE 2017</v>
      </c>
      <c r="C3" s="38"/>
    </row>
    <row r="4" spans="1:9" ht="17.25" customHeight="1" x14ac:dyDescent="0.25">
      <c r="A4" s="39" t="s">
        <v>44</v>
      </c>
      <c r="B4" s="39"/>
      <c r="C4" s="39"/>
      <c r="D4" s="39"/>
    </row>
    <row r="5" spans="1:9" ht="15.75" thickBot="1" x14ac:dyDescent="0.3"/>
    <row r="6" spans="1:9" ht="15.75" thickTop="1" x14ac:dyDescent="0.25">
      <c r="A6" s="40" t="s">
        <v>10</v>
      </c>
      <c r="B6" s="42" t="s">
        <v>39</v>
      </c>
      <c r="C6" s="44" t="s">
        <v>11</v>
      </c>
      <c r="D6" s="46" t="s">
        <v>45</v>
      </c>
    </row>
    <row r="7" spans="1:9" ht="30" customHeight="1" thickBot="1" x14ac:dyDescent="0.3">
      <c r="A7" s="41"/>
      <c r="B7" s="43"/>
      <c r="C7" s="45"/>
      <c r="D7" s="47"/>
    </row>
    <row r="8" spans="1:9" x14ac:dyDescent="0.25">
      <c r="A8" s="9" t="str">
        <f>LISTES!E1</f>
        <v>Revues de sites</v>
      </c>
      <c r="B8" s="19"/>
      <c r="C8" s="10" t="str">
        <f>IF(B8="","",B8+VLOOKUP(A8,LISTES!E1:G8,3,0))</f>
        <v/>
      </c>
      <c r="D8" s="16" t="str">
        <f ca="1">IF(C8="","",IF((C8-TODAY())&gt;(VLOOKUP(A8,LISTES!$E$1:$H$8,4,0)),"VALIDE",IF((C8-TODAY())&gt;0,"À PRÉVOIR","DATE DÉPASSÉE")))</f>
        <v/>
      </c>
    </row>
    <row r="9" spans="1:9" x14ac:dyDescent="0.25">
      <c r="A9" s="11" t="str">
        <f>LISTES!E2</f>
        <v>Causeries sécurité</v>
      </c>
      <c r="B9" s="19"/>
      <c r="C9" s="12" t="str">
        <f>IF(B9="","",B9+VLOOKUP(A9,LISTES!E2:G9,3,0))</f>
        <v/>
      </c>
      <c r="D9" s="17" t="str">
        <f ca="1">IF(C9="","",IF((C9-TODAY())&gt;(VLOOKUP(A9,LISTES!$E$1:$H$8,4,0)),"VALIDE",IF((C9-TODAY())&gt;0,"À PRÉVOIR","DATE DÉPASSÉE")))</f>
        <v/>
      </c>
    </row>
    <row r="10" spans="1:9" x14ac:dyDescent="0.25">
      <c r="A10" s="11" t="str">
        <f>LISTES!E3</f>
        <v>Test situation d'urgence : accident de travail</v>
      </c>
      <c r="B10" s="19"/>
      <c r="C10" s="12" t="str">
        <f>IF(B10="","",B10+VLOOKUP(A10,LISTES!E3:G10,3,0))</f>
        <v/>
      </c>
      <c r="D10" s="17" t="str">
        <f ca="1">IF(C10="","",IF((C10-TODAY())&gt;(VLOOKUP(A10,LISTES!$E$1:$H$8,4,0)),"VALIDE",IF((C10-TODAY())&gt;0,"À PRÉVOIR","DATE DÉPASSÉE")))</f>
        <v/>
      </c>
    </row>
    <row r="11" spans="1:9" x14ac:dyDescent="0.25">
      <c r="A11" s="11" t="str">
        <f>LISTES!E4</f>
        <v>Test situation d'urgence : incendie</v>
      </c>
      <c r="B11" s="19"/>
      <c r="C11" s="12" t="str">
        <f>IF(B11="","",B11+VLOOKUP(A11,LISTES!E4:G11,3,0))</f>
        <v/>
      </c>
      <c r="D11" s="17" t="str">
        <f ca="1">IF(C11="","",IF((C11-TODAY())&gt;(VLOOKUP(A11,LISTES!$E$1:$H$8,4,0)),"VALIDE",IF((C11-TODAY())&gt;0,"À PRÉVOIR","DATE DÉPASSÉE")))</f>
        <v/>
      </c>
    </row>
    <row r="12" spans="1:9" x14ac:dyDescent="0.25">
      <c r="A12" s="11" t="str">
        <f>LISTES!E6</f>
        <v>Visite Comportementale de Sécurité</v>
      </c>
      <c r="B12" s="19"/>
      <c r="C12" s="12" t="str">
        <f>IF(B12="","",B12+VLOOKUP(A12,LISTES!E6:G13,3,0))</f>
        <v/>
      </c>
      <c r="D12" s="17" t="str">
        <f ca="1">IF(C12="","",IF((C12-TODAY())&gt;(VLOOKUP(A12,LISTES!$E$1:$H$8,4,0)),"VALIDE",IF((C12-TODAY())&gt;0,"À PRÉVOIR","DATE DÉPASSÉE")))</f>
        <v/>
      </c>
    </row>
    <row r="13" spans="1:9" x14ac:dyDescent="0.25">
      <c r="A13" s="11" t="str">
        <f>LISTES!E7</f>
        <v>Révision EvRP (évaluation risques professionnelles)</v>
      </c>
      <c r="B13" s="19"/>
      <c r="C13" s="12" t="str">
        <f>IF(B13="","",B13+VLOOKUP(A13,LISTES!E7:G14,3,0))</f>
        <v/>
      </c>
      <c r="D13" s="17" t="str">
        <f ca="1">IF(C13="","",IF((C13-TODAY())&gt;(VLOOKUP(A13,LISTES!$E$1:$H$8,4,0)),"VALIDE",IF((C13-TODAY())&gt;0,"À PRÉVOIR","DATE DÉPASSÉE")))</f>
        <v/>
      </c>
    </row>
    <row r="14" spans="1:9" ht="15.75" thickBot="1" x14ac:dyDescent="0.3">
      <c r="A14" s="13" t="str">
        <f>LISTES!E8</f>
        <v>Révision EvI (impacts environnementaux)</v>
      </c>
      <c r="B14" s="20"/>
      <c r="C14" s="14" t="str">
        <f>IF(B14="","",B14+VLOOKUP(A14,LISTES!E8:G15,3,0))</f>
        <v/>
      </c>
      <c r="D14" s="18" t="str">
        <f ca="1">IF(C14="","",IF((C14-TODAY())&gt;(VLOOKUP(A14,LISTES!$E$1:$H$8,4,0)),"VALIDE",IF((C14-TODAY())&gt;0,"À PRÉVOIR","DATE DÉPASSÉE")))</f>
        <v/>
      </c>
    </row>
    <row r="15" spans="1:9" ht="16.5" thickTop="1" thickBot="1" x14ac:dyDescent="0.3">
      <c r="A15" s="15"/>
    </row>
    <row r="16" spans="1:9" ht="15.75" thickTop="1" x14ac:dyDescent="0.25">
      <c r="A16" s="28" t="s">
        <v>14</v>
      </c>
      <c r="B16" s="29"/>
      <c r="C16" s="29"/>
      <c r="D16" s="30"/>
    </row>
    <row r="17" spans="1:4" x14ac:dyDescent="0.25">
      <c r="A17" s="31"/>
      <c r="B17" s="32"/>
      <c r="C17" s="32"/>
      <c r="D17" s="33"/>
    </row>
    <row r="18" spans="1:4" x14ac:dyDescent="0.25">
      <c r="A18" s="31"/>
      <c r="B18" s="32"/>
      <c r="C18" s="32"/>
      <c r="D18" s="33"/>
    </row>
    <row r="19" spans="1:4" x14ac:dyDescent="0.25">
      <c r="A19" s="31"/>
      <c r="B19" s="32"/>
      <c r="C19" s="32"/>
      <c r="D19" s="33"/>
    </row>
    <row r="20" spans="1:4" x14ac:dyDescent="0.25">
      <c r="A20" s="31"/>
      <c r="B20" s="32"/>
      <c r="C20" s="32"/>
      <c r="D20" s="33"/>
    </row>
    <row r="21" spans="1:4" x14ac:dyDescent="0.25">
      <c r="A21" s="31"/>
      <c r="B21" s="32"/>
      <c r="C21" s="32"/>
      <c r="D21" s="33"/>
    </row>
    <row r="22" spans="1:4" ht="15.75" thickBot="1" x14ac:dyDescent="0.3">
      <c r="A22" s="34"/>
      <c r="B22" s="35"/>
      <c r="C22" s="35"/>
      <c r="D22" s="36"/>
    </row>
    <row r="23" spans="1:4" ht="15.75" thickTop="1" x14ac:dyDescent="0.25"/>
  </sheetData>
  <mergeCells count="10">
    <mergeCell ref="A16:D16"/>
    <mergeCell ref="A17:D22"/>
    <mergeCell ref="A1:D1"/>
    <mergeCell ref="B2:C2"/>
    <mergeCell ref="B3:C3"/>
    <mergeCell ref="A4:D4"/>
    <mergeCell ref="A6:A7"/>
    <mergeCell ref="B6:B7"/>
    <mergeCell ref="C6:C7"/>
    <mergeCell ref="D6:D7"/>
  </mergeCells>
  <conditionalFormatting sqref="D8:D14">
    <cfRule type="cellIs" dxfId="4" priority="1" operator="equal">
      <formula>"À PRÉVOIR"</formula>
    </cfRule>
    <cfRule type="cellIs" dxfId="3" priority="2" operator="equal">
      <formula>"DATE DÉPASSÉE"</formula>
    </cfRule>
    <cfRule type="cellIs" dxfId="2" priority="3" operator="equal">
      <formula>"VALIDE"</formula>
    </cfRule>
  </conditionalFormatting>
  <dataValidations count="1">
    <dataValidation type="list" showInputMessage="1" showErrorMessage="1" sqref="B2:C2">
      <formula1>sites</formula1>
    </dataValidation>
  </dataValidations>
  <pageMargins left="0.70866141732283472" right="0.70866141732283472" top="0.74803149606299213" bottom="0.74803149606299213" header="0.31496062992125984" footer="0.31496062992125984"/>
  <pageSetup paperSize="9" scale="90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12"/>
  <sheetViews>
    <sheetView topLeftCell="D1" workbookViewId="0">
      <selection activeCell="L3" sqref="L3"/>
    </sheetView>
  </sheetViews>
  <sheetFormatPr baseColWidth="10" defaultRowHeight="15" x14ac:dyDescent="0.25"/>
  <cols>
    <col min="1" max="2" width="16" style="2" customWidth="1"/>
    <col min="3" max="3" width="16.42578125" style="2" bestFit="1" customWidth="1"/>
    <col min="4" max="4" width="11.42578125" style="2"/>
    <col min="5" max="5" width="44" style="2" customWidth="1"/>
    <col min="6" max="9" width="11.42578125" style="2"/>
    <col min="10" max="10" width="11.42578125" style="21"/>
    <col min="11" max="11" width="20.7109375" style="21" customWidth="1"/>
    <col min="12" max="12" width="40.7109375" style="21" customWidth="1"/>
    <col min="13" max="16384" width="11.42578125" style="2"/>
  </cols>
  <sheetData>
    <row r="1" spans="1:12" ht="15.75" thickBot="1" x14ac:dyDescent="0.3">
      <c r="A1" s="2" t="s">
        <v>26</v>
      </c>
      <c r="B1" s="2">
        <v>2017</v>
      </c>
      <c r="C1" s="2" t="s">
        <v>15</v>
      </c>
      <c r="E1" s="6" t="s">
        <v>0</v>
      </c>
      <c r="F1" s="5" t="s">
        <v>40</v>
      </c>
      <c r="G1" s="5">
        <v>183</v>
      </c>
      <c r="H1" s="5">
        <v>60</v>
      </c>
      <c r="J1" s="48" t="s">
        <v>46</v>
      </c>
      <c r="K1" s="48"/>
      <c r="L1" s="48"/>
    </row>
    <row r="2" spans="1:12" ht="15.75" thickBot="1" x14ac:dyDescent="0.3">
      <c r="A2" s="2" t="s">
        <v>27</v>
      </c>
      <c r="B2" s="2">
        <v>2018</v>
      </c>
      <c r="C2" s="2" t="s">
        <v>16</v>
      </c>
      <c r="E2" s="6" t="s">
        <v>1</v>
      </c>
      <c r="F2" s="5" t="s">
        <v>41</v>
      </c>
      <c r="G2" s="5">
        <v>90</v>
      </c>
      <c r="H2" s="5">
        <v>15</v>
      </c>
      <c r="J2" s="23" t="s">
        <v>47</v>
      </c>
      <c r="K2" s="24" t="s">
        <v>48</v>
      </c>
      <c r="L2" s="25" t="s">
        <v>49</v>
      </c>
    </row>
    <row r="3" spans="1:12" x14ac:dyDescent="0.25">
      <c r="A3" s="2" t="s">
        <v>28</v>
      </c>
      <c r="B3" s="2">
        <v>2019</v>
      </c>
      <c r="C3" s="2" t="s">
        <v>17</v>
      </c>
      <c r="E3" s="6" t="s">
        <v>2</v>
      </c>
      <c r="F3" s="5" t="s">
        <v>43</v>
      </c>
      <c r="G3" s="5">
        <v>365</v>
      </c>
      <c r="H3" s="5">
        <v>60</v>
      </c>
      <c r="J3" s="21">
        <f>IF(K3="","",IFERROR(J2+1,1))</f>
        <v>1</v>
      </c>
      <c r="K3" s="21" t="s">
        <v>50</v>
      </c>
      <c r="L3" s="22" t="s">
        <v>53</v>
      </c>
    </row>
    <row r="4" spans="1:12" x14ac:dyDescent="0.25">
      <c r="A4" s="2" t="s">
        <v>29</v>
      </c>
      <c r="B4" s="2">
        <v>2020</v>
      </c>
      <c r="C4" s="2" t="s">
        <v>18</v>
      </c>
      <c r="E4" s="6" t="s">
        <v>3</v>
      </c>
      <c r="F4" s="5" t="s">
        <v>43</v>
      </c>
      <c r="G4" s="5">
        <v>365</v>
      </c>
      <c r="H4" s="5">
        <v>60</v>
      </c>
      <c r="J4" s="21">
        <f t="shared" ref="J4:J12" si="0">IF(K4="","",IFERROR(J3+1,1))</f>
        <v>2</v>
      </c>
      <c r="K4" s="21" t="s">
        <v>51</v>
      </c>
    </row>
    <row r="5" spans="1:12" x14ac:dyDescent="0.25">
      <c r="A5" s="2" t="s">
        <v>30</v>
      </c>
      <c r="B5" s="2">
        <v>2021</v>
      </c>
      <c r="C5" s="2" t="s">
        <v>19</v>
      </c>
      <c r="E5" s="6" t="s">
        <v>4</v>
      </c>
      <c r="F5" s="5" t="s">
        <v>43</v>
      </c>
      <c r="G5" s="5">
        <v>365</v>
      </c>
      <c r="H5" s="5">
        <v>60</v>
      </c>
      <c r="J5" s="21">
        <f t="shared" si="0"/>
        <v>3</v>
      </c>
      <c r="K5" s="21" t="s">
        <v>52</v>
      </c>
    </row>
    <row r="6" spans="1:12" x14ac:dyDescent="0.25">
      <c r="A6" s="2" t="s">
        <v>31</v>
      </c>
      <c r="B6" s="2">
        <v>2022</v>
      </c>
      <c r="C6" s="2" t="s">
        <v>20</v>
      </c>
      <c r="E6" s="6" t="s">
        <v>5</v>
      </c>
      <c r="F6" s="5" t="s">
        <v>42</v>
      </c>
      <c r="G6" s="5">
        <v>30</v>
      </c>
      <c r="H6" s="5">
        <v>5</v>
      </c>
      <c r="J6" s="21" t="str">
        <f t="shared" si="0"/>
        <v/>
      </c>
    </row>
    <row r="7" spans="1:12" x14ac:dyDescent="0.25">
      <c r="A7" s="2" t="s">
        <v>32</v>
      </c>
      <c r="B7" s="2">
        <v>2023</v>
      </c>
      <c r="C7" s="2" t="s">
        <v>21</v>
      </c>
      <c r="E7" s="6" t="s">
        <v>6</v>
      </c>
      <c r="F7" s="5" t="s">
        <v>43</v>
      </c>
      <c r="G7" s="5">
        <v>365</v>
      </c>
      <c r="H7" s="5">
        <v>60</v>
      </c>
      <c r="J7" s="21" t="str">
        <f t="shared" si="0"/>
        <v/>
      </c>
    </row>
    <row r="8" spans="1:12" x14ac:dyDescent="0.25">
      <c r="A8" s="2" t="s">
        <v>33</v>
      </c>
      <c r="B8" s="2">
        <v>2024</v>
      </c>
      <c r="C8" s="2" t="s">
        <v>22</v>
      </c>
      <c r="E8" s="6" t="s">
        <v>7</v>
      </c>
      <c r="F8" s="5" t="s">
        <v>43</v>
      </c>
      <c r="G8" s="5">
        <v>365</v>
      </c>
      <c r="H8" s="5">
        <v>60</v>
      </c>
      <c r="J8" s="21" t="str">
        <f t="shared" si="0"/>
        <v/>
      </c>
    </row>
    <row r="9" spans="1:12" x14ac:dyDescent="0.25">
      <c r="A9" s="2" t="s">
        <v>34</v>
      </c>
      <c r="B9" s="2">
        <v>2025</v>
      </c>
      <c r="C9" s="2" t="s">
        <v>23</v>
      </c>
      <c r="J9" s="21" t="str">
        <f t="shared" si="0"/>
        <v/>
      </c>
    </row>
    <row r="10" spans="1:12" x14ac:dyDescent="0.25">
      <c r="A10" s="2" t="s">
        <v>35</v>
      </c>
      <c r="C10" s="2" t="s">
        <v>24</v>
      </c>
      <c r="J10" s="21" t="str">
        <f t="shared" si="0"/>
        <v/>
      </c>
    </row>
    <row r="11" spans="1:12" x14ac:dyDescent="0.25">
      <c r="A11" s="2" t="s">
        <v>36</v>
      </c>
      <c r="C11" s="2" t="s">
        <v>25</v>
      </c>
      <c r="J11" s="21" t="str">
        <f t="shared" si="0"/>
        <v/>
      </c>
    </row>
    <row r="12" spans="1:12" x14ac:dyDescent="0.25">
      <c r="A12" s="2" t="s">
        <v>37</v>
      </c>
      <c r="J12" s="21" t="str">
        <f t="shared" si="0"/>
        <v/>
      </c>
    </row>
  </sheetData>
  <mergeCells count="1">
    <mergeCell ref="J1:L1"/>
  </mergeCells>
  <conditionalFormatting sqref="J3:L12">
    <cfRule type="expression" dxfId="1" priority="2">
      <formula>AND(NOT($J3=""),MOD($J3,2)=0)</formula>
    </cfRule>
    <cfRule type="expression" dxfId="0" priority="1">
      <formula>AND(NOT($J3=""),NOT(MOD($J3,2)=0))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4"/>
  <sheetViews>
    <sheetView workbookViewId="0">
      <selection activeCell="A4" sqref="A4"/>
    </sheetView>
  </sheetViews>
  <sheetFormatPr baseColWidth="10" defaultRowHeight="15" x14ac:dyDescent="0.25"/>
  <sheetData>
    <row r="1" spans="1:1" x14ac:dyDescent="0.25">
      <c r="A1" t="str">
        <f>DREUX!I1</f>
        <v>DREUX_NOVEMBRE 2017</v>
      </c>
    </row>
    <row r="2" spans="1:1" x14ac:dyDescent="0.25">
      <c r="A2" s="50">
        <v>42993.682118055556</v>
      </c>
    </row>
    <row r="3" spans="1:1" x14ac:dyDescent="0.25">
      <c r="A3" t="s">
        <v>55</v>
      </c>
    </row>
    <row r="4" spans="1:1" x14ac:dyDescent="0.25">
      <c r="A4" s="49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ACCUEIL</vt:lpstr>
      <vt:lpstr>DREUX</vt:lpstr>
      <vt:lpstr>LISTES</vt:lpstr>
      <vt:lpstr>années</vt:lpstr>
      <vt:lpstr>mois</vt:lpstr>
      <vt:lpstr>sites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n.renault</dc:creator>
  <cp:lastModifiedBy>XLSolutionS, (Marc)</cp:lastModifiedBy>
  <cp:lastPrinted>2017-09-14T08:58:14Z</cp:lastPrinted>
  <dcterms:created xsi:type="dcterms:W3CDTF">2015-06-05T18:19:34Z</dcterms:created>
  <dcterms:modified xsi:type="dcterms:W3CDTF">2017-09-15T14:55:42Z</dcterms:modified>
</cp:coreProperties>
</file>