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2 Nouveaux Tutos\"/>
    </mc:Choice>
  </mc:AlternateContent>
  <bookViews>
    <workbookView xWindow="0" yWindow="0" windowWidth="20490" windowHeight="8340" activeTab="1"/>
  </bookViews>
  <sheets>
    <sheet name="Feuil1" sheetId="2" r:id="rId1"/>
    <sheet name="LOT1" sheetId="1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2" l="1"/>
  <c r="L10" i="2"/>
  <c r="M9" i="2"/>
  <c r="L9" i="2"/>
  <c r="M8" i="2"/>
  <c r="L8" i="2"/>
  <c r="M7" i="2"/>
  <c r="L7" i="2"/>
  <c r="M6" i="2"/>
  <c r="L6" i="2"/>
  <c r="M5" i="2"/>
  <c r="L5" i="2"/>
  <c r="M4" i="2"/>
  <c r="L4" i="2"/>
  <c r="M18" i="2"/>
  <c r="L18" i="2"/>
  <c r="M17" i="2"/>
  <c r="L17" i="2"/>
  <c r="M16" i="2"/>
  <c r="L16" i="2"/>
  <c r="M15" i="2"/>
  <c r="L15" i="2"/>
  <c r="M14" i="2"/>
  <c r="L14" i="2"/>
  <c r="M13" i="2"/>
  <c r="L13" i="2"/>
  <c r="L12" i="2"/>
  <c r="M12" i="2"/>
  <c r="L4" i="1"/>
  <c r="G12" i="2"/>
  <c r="H12" i="2"/>
  <c r="I12" i="2"/>
  <c r="G13" i="2"/>
  <c r="H13" i="2"/>
  <c r="I13" i="2"/>
  <c r="G14" i="2"/>
  <c r="H14" i="2"/>
  <c r="I14" i="2"/>
  <c r="G15" i="2"/>
  <c r="H15" i="2"/>
  <c r="I15" i="2"/>
  <c r="G16" i="2"/>
  <c r="H16" i="2"/>
  <c r="I16" i="2"/>
  <c r="G17" i="2"/>
  <c r="H17" i="2"/>
  <c r="I17" i="2"/>
  <c r="G18" i="2"/>
  <c r="H18" i="2"/>
  <c r="I18" i="2"/>
  <c r="D18" i="2"/>
  <c r="C18" i="2"/>
  <c r="B18" i="2"/>
  <c r="D17" i="2"/>
  <c r="C17" i="2"/>
  <c r="B17" i="2"/>
  <c r="D16" i="2"/>
  <c r="C16" i="2"/>
  <c r="B16" i="2"/>
  <c r="D15" i="2"/>
  <c r="C15" i="2"/>
  <c r="B15" i="2"/>
  <c r="D14" i="2"/>
  <c r="C14" i="2"/>
  <c r="B14" i="2"/>
  <c r="D13" i="2"/>
  <c r="C13" i="2"/>
  <c r="B13" i="2"/>
  <c r="D12" i="2"/>
  <c r="C12" i="2"/>
  <c r="B12" i="2"/>
  <c r="M7" i="1" l="1"/>
  <c r="L8" i="1"/>
  <c r="M5" i="1"/>
  <c r="M6" i="1"/>
  <c r="M9" i="1"/>
  <c r="M10" i="1"/>
  <c r="L6" i="1"/>
  <c r="L7" i="1"/>
  <c r="L10" i="1"/>
  <c r="M4" i="1"/>
  <c r="M8" i="1"/>
  <c r="L5" i="1"/>
  <c r="L9" i="1"/>
</calcChain>
</file>

<file path=xl/sharedStrings.xml><?xml version="1.0" encoding="utf-8"?>
<sst xmlns="http://schemas.openxmlformats.org/spreadsheetml/2006/main" count="60" uniqueCount="25">
  <si>
    <t>N°</t>
  </si>
  <si>
    <t>Aile arrière</t>
  </si>
  <si>
    <t>Alternateur</t>
  </si>
  <si>
    <t>Antivol</t>
  </si>
  <si>
    <t>Bèque injecteur</t>
  </si>
  <si>
    <t>Bras crémaillère</t>
  </si>
  <si>
    <t>DÉSIGNATION</t>
  </si>
  <si>
    <t>QTÉ</t>
  </si>
  <si>
    <t>Bougies d’allumage</t>
  </si>
  <si>
    <t>FOURNISSUR 1</t>
  </si>
  <si>
    <t>FOURNISSUR 2</t>
  </si>
  <si>
    <t>FOURNISSUR 3</t>
  </si>
  <si>
    <t>FOURNISSUR 4</t>
  </si>
  <si>
    <t xml:space="preserve">PRIX UNITAIRES </t>
  </si>
  <si>
    <t>4X4</t>
  </si>
  <si>
    <t>4X2</t>
  </si>
  <si>
    <t>A CHOISIR</t>
  </si>
  <si>
    <t>"0":</t>
  </si>
  <si>
    <t>Ne peut pas fournir la pièce</t>
  </si>
  <si>
    <t>Je veux dire à Excel, tu choisis le fournisseur ayant présenté le prix le plus bas, en mentionnant son nom la colonne L et M</t>
  </si>
  <si>
    <t>Bougies de chauffage</t>
  </si>
  <si>
    <t>FOURNISSEUR 1</t>
  </si>
  <si>
    <t>FOURNISSEUR 2</t>
  </si>
  <si>
    <t>FOURNISSEUR 3</t>
  </si>
  <si>
    <t>FOURNISSEUR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</si>
</sst>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Trebuchet MS"/>
      <family val="2"/>
    </font>
    <font>
      <sz val="11"/>
      <color theme="1"/>
      <name val="Trebuchet MS"/>
      <family val="2"/>
    </font>
    <font>
      <b/>
      <sz val="11"/>
      <color theme="1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2" fillId="0" borderId="1" xfId="0" applyNumberFormat="1" applyFont="1" applyBorder="1" applyAlignment="1">
      <alignment horizontal="center" vertical="center" wrapText="1"/>
    </xf>
    <xf numFmtId="3" fontId="2" fillId="0" borderId="2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5" borderId="16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0" borderId="16" xfId="0" applyBorder="1"/>
    <xf numFmtId="0" fontId="0" fillId="0" borderId="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6" borderId="16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0" borderId="13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1" xfId="0" applyFill="1" applyBorder="1"/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16" xfId="0" applyFill="1" applyBorder="1"/>
    <xf numFmtId="0" fontId="0" fillId="6" borderId="1" xfId="0" applyFill="1" applyBorder="1"/>
    <xf numFmtId="0" fontId="0" fillId="6" borderId="17" xfId="0" applyFill="1" applyBorder="1"/>
    <xf numFmtId="0" fontId="0" fillId="6" borderId="18" xfId="0" applyFill="1" applyBorder="1"/>
    <xf numFmtId="0" fontId="0" fillId="6" borderId="19" xfId="0" applyFill="1" applyBorder="1"/>
    <xf numFmtId="0" fontId="0" fillId="6" borderId="20" xfId="0" applyFill="1" applyBorder="1"/>
    <xf numFmtId="0" fontId="0" fillId="5" borderId="13" xfId="0" applyFill="1" applyBorder="1"/>
    <xf numFmtId="0" fontId="0" fillId="5" borderId="16" xfId="0" applyFill="1" applyBorder="1"/>
    <xf numFmtId="0" fontId="0" fillId="5" borderId="1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workbookViewId="0">
      <selection activeCell="C23" sqref="C23"/>
    </sheetView>
  </sheetViews>
  <sheetFormatPr baseColWidth="10" defaultRowHeight="15" x14ac:dyDescent="0.25"/>
  <cols>
    <col min="1" max="1" width="3.7109375" customWidth="1"/>
    <col min="2" max="5" width="15.7109375" customWidth="1"/>
    <col min="6" max="6" width="1.7109375" customWidth="1"/>
    <col min="7" max="10" width="15.7109375" customWidth="1"/>
    <col min="11" max="11" width="1.7109375" customWidth="1"/>
  </cols>
  <sheetData>
    <row r="1" spans="1:13" s="33" customFormat="1" x14ac:dyDescent="0.25">
      <c r="B1" s="35" t="s">
        <v>21</v>
      </c>
      <c r="C1" s="36" t="s">
        <v>22</v>
      </c>
      <c r="D1" s="36" t="s">
        <v>23</v>
      </c>
      <c r="E1" s="37" t="s">
        <v>24</v>
      </c>
      <c r="G1" s="35" t="s">
        <v>21</v>
      </c>
      <c r="H1" s="36" t="s">
        <v>22</v>
      </c>
      <c r="I1" s="36" t="s">
        <v>23</v>
      </c>
      <c r="J1" s="37" t="s">
        <v>24</v>
      </c>
      <c r="L1" s="53" t="s">
        <v>16</v>
      </c>
      <c r="M1" s="54"/>
    </row>
    <row r="2" spans="1:13" s="33" customFormat="1" x14ac:dyDescent="0.25">
      <c r="A2" s="33" t="s">
        <v>0</v>
      </c>
      <c r="B2" s="38" t="s">
        <v>13</v>
      </c>
      <c r="C2" s="39" t="s">
        <v>13</v>
      </c>
      <c r="D2" s="39" t="s">
        <v>13</v>
      </c>
      <c r="E2" s="40" t="s">
        <v>13</v>
      </c>
      <c r="G2" s="38" t="s">
        <v>13</v>
      </c>
      <c r="H2" s="39" t="s">
        <v>13</v>
      </c>
      <c r="I2" s="39" t="s">
        <v>13</v>
      </c>
      <c r="J2" s="40" t="s">
        <v>13</v>
      </c>
      <c r="L2" s="38"/>
      <c r="M2" s="40"/>
    </row>
    <row r="3" spans="1:13" s="34" customFormat="1" x14ac:dyDescent="0.25">
      <c r="B3" s="41" t="s">
        <v>15</v>
      </c>
      <c r="C3" s="42" t="s">
        <v>15</v>
      </c>
      <c r="D3" s="42" t="s">
        <v>15</v>
      </c>
      <c r="E3" s="43" t="s">
        <v>15</v>
      </c>
      <c r="G3" s="50" t="s">
        <v>14</v>
      </c>
      <c r="H3" s="51" t="s">
        <v>14</v>
      </c>
      <c r="I3" s="51" t="s">
        <v>14</v>
      </c>
      <c r="J3" s="52" t="s">
        <v>14</v>
      </c>
      <c r="L3" s="41" t="s">
        <v>15</v>
      </c>
      <c r="M3" s="52" t="s">
        <v>14</v>
      </c>
    </row>
    <row r="4" spans="1:13" x14ac:dyDescent="0.25">
      <c r="A4">
        <v>1</v>
      </c>
      <c r="B4" s="44">
        <v>240</v>
      </c>
      <c r="C4" s="45"/>
      <c r="D4" s="45"/>
      <c r="E4" s="46"/>
      <c r="G4" s="44">
        <v>260</v>
      </c>
      <c r="H4" s="45"/>
      <c r="I4" s="45"/>
      <c r="J4" s="46"/>
      <c r="L4" s="44">
        <f>INDEX($B$4:$E$10,MATCH($A4,$A$12:$A$18,0),INDEX($L$12:$L$18,MATCH($A4,$A$12:$A$18,0)))</f>
        <v>240</v>
      </c>
      <c r="M4" s="46">
        <f>INDEX($G$4:$J$10,MATCH($A4,$A$12:$A$18,0),INDEX($L$12:$L$18,MATCH($A4,$A$12:$A$18,0)))</f>
        <v>260</v>
      </c>
    </row>
    <row r="5" spans="1:13" x14ac:dyDescent="0.25">
      <c r="A5">
        <v>2</v>
      </c>
      <c r="B5" s="44">
        <v>500</v>
      </c>
      <c r="C5" s="45">
        <v>530</v>
      </c>
      <c r="D5" s="45">
        <v>550</v>
      </c>
      <c r="E5" s="46">
        <v>500</v>
      </c>
      <c r="G5" s="44">
        <v>520</v>
      </c>
      <c r="H5" s="45">
        <v>550</v>
      </c>
      <c r="I5" s="45">
        <v>480</v>
      </c>
      <c r="J5" s="46">
        <v>450</v>
      </c>
      <c r="L5" s="44">
        <f t="shared" ref="L5:L10" si="0">INDEX($B$4:$E$10,MATCH($A5,$A$12:$A$18,0),INDEX($L$12:$L$18,MATCH($A5,$A$12:$A$18,0)))</f>
        <v>500</v>
      </c>
      <c r="M5" s="46">
        <f t="shared" ref="M5:M10" si="1">INDEX($G$4:$J$10,MATCH($A5,$A$12:$A$18,0),INDEX($L$12:$L$18,MATCH($A5,$A$12:$A$18,0)))</f>
        <v>520</v>
      </c>
    </row>
    <row r="6" spans="1:13" x14ac:dyDescent="0.25">
      <c r="A6">
        <v>5</v>
      </c>
      <c r="B6" s="44">
        <v>65</v>
      </c>
      <c r="C6" s="45">
        <v>70</v>
      </c>
      <c r="D6" s="45">
        <v>62</v>
      </c>
      <c r="E6" s="46"/>
      <c r="G6" s="44">
        <v>70</v>
      </c>
      <c r="H6" s="45">
        <v>75</v>
      </c>
      <c r="I6" s="45">
        <v>65</v>
      </c>
      <c r="J6" s="46"/>
      <c r="L6" s="44">
        <f t="shared" si="0"/>
        <v>62</v>
      </c>
      <c r="M6" s="46">
        <f t="shared" si="1"/>
        <v>65</v>
      </c>
    </row>
    <row r="7" spans="1:13" x14ac:dyDescent="0.25">
      <c r="A7">
        <v>6</v>
      </c>
      <c r="B7" s="44">
        <v>430</v>
      </c>
      <c r="C7" s="45">
        <v>450</v>
      </c>
      <c r="D7" s="45">
        <v>480</v>
      </c>
      <c r="E7" s="46"/>
      <c r="G7" s="44">
        <v>450</v>
      </c>
      <c r="H7" s="45">
        <v>470</v>
      </c>
      <c r="I7" s="45">
        <v>500</v>
      </c>
      <c r="J7" s="46"/>
      <c r="L7" s="44">
        <f t="shared" si="0"/>
        <v>430</v>
      </c>
      <c r="M7" s="46">
        <f t="shared" si="1"/>
        <v>450</v>
      </c>
    </row>
    <row r="8" spans="1:13" x14ac:dyDescent="0.25">
      <c r="A8">
        <v>7</v>
      </c>
      <c r="B8" s="44"/>
      <c r="C8" s="45">
        <v>13</v>
      </c>
      <c r="D8" s="45">
        <v>10</v>
      </c>
      <c r="E8" s="46"/>
      <c r="G8" s="44"/>
      <c r="H8" s="45">
        <v>15</v>
      </c>
      <c r="I8" s="45">
        <v>11</v>
      </c>
      <c r="J8" s="46"/>
      <c r="L8" s="44">
        <f t="shared" si="0"/>
        <v>10</v>
      </c>
      <c r="M8" s="46">
        <f t="shared" si="1"/>
        <v>11</v>
      </c>
    </row>
    <row r="9" spans="1:13" x14ac:dyDescent="0.25">
      <c r="A9">
        <v>8</v>
      </c>
      <c r="B9" s="44">
        <v>25</v>
      </c>
      <c r="C9" s="45">
        <v>30</v>
      </c>
      <c r="D9" s="45">
        <v>40</v>
      </c>
      <c r="E9" s="46"/>
      <c r="G9" s="44">
        <v>25</v>
      </c>
      <c r="H9" s="45">
        <v>30</v>
      </c>
      <c r="I9" s="45">
        <v>35</v>
      </c>
      <c r="J9" s="46"/>
      <c r="L9" s="44">
        <f t="shared" si="0"/>
        <v>25</v>
      </c>
      <c r="M9" s="46">
        <f t="shared" si="1"/>
        <v>25</v>
      </c>
    </row>
    <row r="10" spans="1:13" ht="15.75" thickBot="1" x14ac:dyDescent="0.3">
      <c r="A10">
        <v>9</v>
      </c>
      <c r="B10" s="47">
        <v>100</v>
      </c>
      <c r="C10" s="48">
        <v>110</v>
      </c>
      <c r="D10" s="48">
        <v>85</v>
      </c>
      <c r="E10" s="49">
        <v>140</v>
      </c>
      <c r="G10" s="47">
        <v>100</v>
      </c>
      <c r="H10" s="48">
        <v>110</v>
      </c>
      <c r="I10" s="48">
        <v>90</v>
      </c>
      <c r="J10" s="49">
        <v>130</v>
      </c>
      <c r="L10" s="47">
        <f t="shared" si="0"/>
        <v>85</v>
      </c>
      <c r="M10" s="49">
        <f t="shared" si="1"/>
        <v>90</v>
      </c>
    </row>
    <row r="11" spans="1:13" ht="15.75" thickBot="1" x14ac:dyDescent="0.3"/>
    <row r="12" spans="1:13" x14ac:dyDescent="0.25">
      <c r="A12">
        <v>1</v>
      </c>
      <c r="B12" s="55">
        <f>RANK(B4,$B4:$E4,1)</f>
        <v>1</v>
      </c>
      <c r="C12" s="56" t="e">
        <f t="shared" ref="C12:D12" si="2">RANK(C4,$B4:$E4,1)</f>
        <v>#N/A</v>
      </c>
      <c r="D12" s="56" t="e">
        <f t="shared" si="2"/>
        <v>#N/A</v>
      </c>
      <c r="E12" s="57"/>
      <c r="G12" s="64">
        <f>RANK(G4,$G4:$J4,1)</f>
        <v>1</v>
      </c>
      <c r="H12" s="65" t="e">
        <f>RANK(H4,$G4:$J4,1)</f>
        <v>#N/A</v>
      </c>
      <c r="I12" s="65" t="e">
        <f>RANK(I4,$G4:$J4,1)</f>
        <v>#N/A</v>
      </c>
      <c r="J12" s="66"/>
      <c r="L12" s="73">
        <f>MATCH(IFERROR(MIN($B12:$E12),1),$B12:$E12,0)</f>
        <v>1</v>
      </c>
      <c r="M12" s="66">
        <f>MATCH(IFERROR(MIN($G12:$J12),1),$G12:$J12,0)</f>
        <v>1</v>
      </c>
    </row>
    <row r="13" spans="1:13" x14ac:dyDescent="0.25">
      <c r="A13">
        <v>2</v>
      </c>
      <c r="B13" s="58">
        <f t="shared" ref="B13:D13" si="3">RANK(B5,$B5:$E5,1)</f>
        <v>1</v>
      </c>
      <c r="C13" s="59">
        <f t="shared" si="3"/>
        <v>3</v>
      </c>
      <c r="D13" s="59">
        <f t="shared" si="3"/>
        <v>4</v>
      </c>
      <c r="E13" s="60"/>
      <c r="G13" s="67">
        <f>RANK(G5,$G5:$J5,1)</f>
        <v>3</v>
      </c>
      <c r="H13" s="68">
        <f>RANK(H5,$G5:$J5,1)</f>
        <v>4</v>
      </c>
      <c r="I13" s="68">
        <f>RANK(I5,$G5:$J5,1)</f>
        <v>2</v>
      </c>
      <c r="J13" s="69"/>
      <c r="L13" s="74">
        <f t="shared" ref="L13:L18" si="4">MATCH(IFERROR(MIN($B13:$E13),1),$B13:$E13,0)</f>
        <v>1</v>
      </c>
      <c r="M13" s="69">
        <f t="shared" ref="M13:M18" si="5">MATCH(IFERROR(MIN($G13:$J13),1),$G13:$J13,0)</f>
        <v>3</v>
      </c>
    </row>
    <row r="14" spans="1:13" x14ac:dyDescent="0.25">
      <c r="A14">
        <v>5</v>
      </c>
      <c r="B14" s="58">
        <f t="shared" ref="B14:D14" si="6">RANK(B6,$B6:$E6,1)</f>
        <v>2</v>
      </c>
      <c r="C14" s="59">
        <f t="shared" si="6"/>
        <v>3</v>
      </c>
      <c r="D14" s="59">
        <f t="shared" si="6"/>
        <v>1</v>
      </c>
      <c r="E14" s="60"/>
      <c r="G14" s="67">
        <f>RANK(G6,$G6:$J6,1)</f>
        <v>2</v>
      </c>
      <c r="H14" s="68">
        <f>RANK(H6,$G6:$J6,1)</f>
        <v>3</v>
      </c>
      <c r="I14" s="68">
        <f>RANK(I6,$G6:$J6,1)</f>
        <v>1</v>
      </c>
      <c r="J14" s="69"/>
      <c r="L14" s="74">
        <f t="shared" si="4"/>
        <v>3</v>
      </c>
      <c r="M14" s="69">
        <f t="shared" si="5"/>
        <v>3</v>
      </c>
    </row>
    <row r="15" spans="1:13" x14ac:dyDescent="0.25">
      <c r="A15">
        <v>6</v>
      </c>
      <c r="B15" s="58">
        <f t="shared" ref="B15:D15" si="7">RANK(B7,$B7:$E7,1)</f>
        <v>1</v>
      </c>
      <c r="C15" s="59">
        <f t="shared" si="7"/>
        <v>2</v>
      </c>
      <c r="D15" s="59">
        <f t="shared" si="7"/>
        <v>3</v>
      </c>
      <c r="E15" s="60"/>
      <c r="G15" s="67">
        <f>RANK(G7,$G7:$J7,1)</f>
        <v>1</v>
      </c>
      <c r="H15" s="68">
        <f>RANK(H7,$G7:$J7,1)</f>
        <v>2</v>
      </c>
      <c r="I15" s="68">
        <f>RANK(I7,$G7:$J7,1)</f>
        <v>3</v>
      </c>
      <c r="J15" s="69"/>
      <c r="L15" s="74">
        <f t="shared" si="4"/>
        <v>1</v>
      </c>
      <c r="M15" s="69">
        <f t="shared" si="5"/>
        <v>1</v>
      </c>
    </row>
    <row r="16" spans="1:13" x14ac:dyDescent="0.25">
      <c r="A16">
        <v>7</v>
      </c>
      <c r="B16" s="58" t="e">
        <f t="shared" ref="B16:D16" si="8">RANK(B8,$B8:$E8,1)</f>
        <v>#N/A</v>
      </c>
      <c r="C16" s="59">
        <f t="shared" si="8"/>
        <v>2</v>
      </c>
      <c r="D16" s="59">
        <f t="shared" si="8"/>
        <v>1</v>
      </c>
      <c r="E16" s="60"/>
      <c r="G16" s="67" t="e">
        <f>RANK(G8,$G8:$J8,1)</f>
        <v>#N/A</v>
      </c>
      <c r="H16" s="68">
        <f>RANK(H8,$G8:$J8,1)</f>
        <v>2</v>
      </c>
      <c r="I16" s="68">
        <f>RANK(I8,$G8:$J8,1)</f>
        <v>1</v>
      </c>
      <c r="J16" s="69"/>
      <c r="L16" s="74">
        <f t="shared" si="4"/>
        <v>3</v>
      </c>
      <c r="M16" s="69">
        <f t="shared" si="5"/>
        <v>3</v>
      </c>
    </row>
    <row r="17" spans="1:13" x14ac:dyDescent="0.25">
      <c r="A17">
        <v>8</v>
      </c>
      <c r="B17" s="58">
        <f t="shared" ref="B17:D17" si="9">RANK(B9,$B9:$E9,1)</f>
        <v>1</v>
      </c>
      <c r="C17" s="59">
        <f t="shared" si="9"/>
        <v>2</v>
      </c>
      <c r="D17" s="59">
        <f t="shared" si="9"/>
        <v>3</v>
      </c>
      <c r="E17" s="60"/>
      <c r="G17" s="67">
        <f>RANK(G9,$G9:$J9,1)</f>
        <v>1</v>
      </c>
      <c r="H17" s="68">
        <f>RANK(H9,$G9:$J9,1)</f>
        <v>2</v>
      </c>
      <c r="I17" s="68">
        <f>RANK(I9,$G9:$J9,1)</f>
        <v>3</v>
      </c>
      <c r="J17" s="69"/>
      <c r="L17" s="74">
        <f t="shared" si="4"/>
        <v>1</v>
      </c>
      <c r="M17" s="69">
        <f t="shared" si="5"/>
        <v>1</v>
      </c>
    </row>
    <row r="18" spans="1:13" ht="15.75" thickBot="1" x14ac:dyDescent="0.3">
      <c r="A18">
        <v>9</v>
      </c>
      <c r="B18" s="61">
        <f t="shared" ref="B18:D18" si="10">RANK(B10,$B10:$E10,1)</f>
        <v>2</v>
      </c>
      <c r="C18" s="62">
        <f t="shared" si="10"/>
        <v>3</v>
      </c>
      <c r="D18" s="62">
        <f t="shared" si="10"/>
        <v>1</v>
      </c>
      <c r="E18" s="63"/>
      <c r="G18" s="70">
        <f>RANK(G10,$G10:$J10,1)</f>
        <v>2</v>
      </c>
      <c r="H18" s="71">
        <f>RANK(H10,$G10:$J10,1)</f>
        <v>3</v>
      </c>
      <c r="I18" s="71">
        <f>RANK(I10,$G10:$J10,1)</f>
        <v>1</v>
      </c>
      <c r="J18" s="72"/>
      <c r="L18" s="75">
        <f t="shared" si="4"/>
        <v>3</v>
      </c>
      <c r="M18" s="72">
        <f t="shared" si="5"/>
        <v>3</v>
      </c>
    </row>
  </sheetData>
  <mergeCells count="1">
    <mergeCell ref="L1:M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C12" sqref="C12"/>
    </sheetView>
  </sheetViews>
  <sheetFormatPr baseColWidth="10" defaultRowHeight="16.5" x14ac:dyDescent="0.25"/>
  <cols>
    <col min="1" max="1" width="5.5703125" style="4" customWidth="1"/>
    <col min="2" max="2" width="30" style="4" bestFit="1" customWidth="1"/>
    <col min="3" max="3" width="5.42578125" style="15" customWidth="1"/>
    <col min="4" max="4" width="12.7109375" style="15" customWidth="1"/>
    <col min="5" max="9" width="11.42578125" style="15"/>
    <col min="10" max="10" width="12" style="15" customWidth="1"/>
    <col min="11" max="11" width="11.42578125" style="15"/>
    <col min="12" max="12" width="14.42578125" style="4" customWidth="1"/>
    <col min="13" max="13" width="13.5703125" style="4" customWidth="1"/>
    <col min="14" max="16384" width="11.42578125" style="4"/>
  </cols>
  <sheetData>
    <row r="1" spans="1:13" ht="24" customHeight="1" thickTop="1" x14ac:dyDescent="0.25">
      <c r="A1" s="1"/>
      <c r="B1" s="2"/>
      <c r="C1" s="3"/>
      <c r="D1" s="22" t="s">
        <v>9</v>
      </c>
      <c r="E1" s="23"/>
      <c r="F1" s="22" t="s">
        <v>10</v>
      </c>
      <c r="G1" s="23"/>
      <c r="H1" s="22" t="s">
        <v>11</v>
      </c>
      <c r="I1" s="23"/>
      <c r="J1" s="22" t="s">
        <v>12</v>
      </c>
      <c r="K1" s="24"/>
      <c r="L1" s="29" t="s">
        <v>16</v>
      </c>
      <c r="M1" s="30"/>
    </row>
    <row r="2" spans="1:13" ht="15" customHeight="1" x14ac:dyDescent="0.25">
      <c r="A2" s="28" t="s">
        <v>0</v>
      </c>
      <c r="B2" s="28" t="s">
        <v>6</v>
      </c>
      <c r="C2" s="28" t="s">
        <v>7</v>
      </c>
      <c r="D2" s="25" t="s">
        <v>13</v>
      </c>
      <c r="E2" s="26"/>
      <c r="F2" s="25" t="s">
        <v>13</v>
      </c>
      <c r="G2" s="26"/>
      <c r="H2" s="25" t="s">
        <v>13</v>
      </c>
      <c r="I2" s="26"/>
      <c r="J2" s="25" t="s">
        <v>13</v>
      </c>
      <c r="K2" s="27"/>
      <c r="L2" s="31"/>
      <c r="M2" s="32"/>
    </row>
    <row r="3" spans="1:13" x14ac:dyDescent="0.25">
      <c r="A3" s="28"/>
      <c r="B3" s="28"/>
      <c r="C3" s="28"/>
      <c r="D3" s="5" t="s">
        <v>14</v>
      </c>
      <c r="E3" s="5" t="s">
        <v>15</v>
      </c>
      <c r="F3" s="5" t="s">
        <v>14</v>
      </c>
      <c r="G3" s="5" t="s">
        <v>15</v>
      </c>
      <c r="H3" s="5" t="s">
        <v>14</v>
      </c>
      <c r="I3" s="5" t="s">
        <v>15</v>
      </c>
      <c r="J3" s="5" t="s">
        <v>14</v>
      </c>
      <c r="K3" s="6" t="s">
        <v>15</v>
      </c>
      <c r="L3" s="7" t="s">
        <v>14</v>
      </c>
      <c r="M3" s="8" t="s">
        <v>15</v>
      </c>
    </row>
    <row r="4" spans="1:13" x14ac:dyDescent="0.25">
      <c r="A4" s="9">
        <v>1</v>
      </c>
      <c r="B4" s="10" t="s">
        <v>1</v>
      </c>
      <c r="C4" s="11">
        <v>5</v>
      </c>
      <c r="D4" s="12">
        <v>260</v>
      </c>
      <c r="E4" s="12">
        <v>240</v>
      </c>
      <c r="F4" s="12"/>
      <c r="G4" s="12"/>
      <c r="H4" s="12"/>
      <c r="I4" s="12"/>
      <c r="J4" s="13"/>
      <c r="K4" s="14"/>
      <c r="L4" s="18">
        <f>INDEX(Feuil1!$A$4:$M$10,MATCH('LOT1'!$A4,Feuil1!$A$4:$A$10,0),13)*$C4</f>
        <v>1300</v>
      </c>
      <c r="M4" s="19">
        <f>INDEX(Feuil1!$A$4:$M$10,MATCH('LOT1'!$A4,Feuil1!$A$4:$A$10,0),12)*$C4</f>
        <v>1200</v>
      </c>
    </row>
    <row r="5" spans="1:13" x14ac:dyDescent="0.25">
      <c r="A5" s="9">
        <v>2</v>
      </c>
      <c r="B5" s="10" t="s">
        <v>2</v>
      </c>
      <c r="C5" s="11">
        <v>2</v>
      </c>
      <c r="D5" s="12">
        <v>520</v>
      </c>
      <c r="E5" s="12">
        <v>500</v>
      </c>
      <c r="F5" s="12">
        <v>550</v>
      </c>
      <c r="G5" s="12">
        <v>530</v>
      </c>
      <c r="H5" s="12">
        <v>480</v>
      </c>
      <c r="I5" s="12">
        <v>550</v>
      </c>
      <c r="J5" s="13">
        <v>450</v>
      </c>
      <c r="K5" s="14">
        <v>500</v>
      </c>
      <c r="L5" s="18">
        <f>INDEX(Feuil1!$A$4:$M$10,MATCH('LOT1'!$A5,Feuil1!$A$4:$A$10,0),13)*$C5</f>
        <v>1040</v>
      </c>
      <c r="M5" s="19">
        <f>INDEX(Feuil1!$A$4:$M$10,MATCH('LOT1'!$A5,Feuil1!$A$4:$A$10,0),12)*$C5</f>
        <v>1000</v>
      </c>
    </row>
    <row r="6" spans="1:13" x14ac:dyDescent="0.25">
      <c r="A6" s="9">
        <v>5</v>
      </c>
      <c r="B6" s="10" t="s">
        <v>3</v>
      </c>
      <c r="C6" s="11">
        <v>7</v>
      </c>
      <c r="D6" s="12">
        <v>70</v>
      </c>
      <c r="E6" s="12">
        <v>65</v>
      </c>
      <c r="F6" s="12">
        <v>75</v>
      </c>
      <c r="G6" s="12">
        <v>70</v>
      </c>
      <c r="H6" s="12">
        <v>65</v>
      </c>
      <c r="I6" s="12">
        <v>62</v>
      </c>
      <c r="J6" s="13"/>
      <c r="K6" s="14"/>
      <c r="L6" s="18">
        <f>INDEX(Feuil1!$A$4:$M$10,MATCH('LOT1'!$A6,Feuil1!$A$4:$A$10,0),13)*$C6</f>
        <v>455</v>
      </c>
      <c r="M6" s="19">
        <f>INDEX(Feuil1!$A$4:$M$10,MATCH('LOT1'!$A6,Feuil1!$A$4:$A$10,0),12)*$C6</f>
        <v>434</v>
      </c>
    </row>
    <row r="7" spans="1:13" x14ac:dyDescent="0.25">
      <c r="A7" s="9">
        <v>6</v>
      </c>
      <c r="B7" s="10" t="s">
        <v>4</v>
      </c>
      <c r="C7" s="11">
        <v>4</v>
      </c>
      <c r="D7" s="12">
        <v>450</v>
      </c>
      <c r="E7" s="12">
        <v>430</v>
      </c>
      <c r="F7" s="12">
        <v>470</v>
      </c>
      <c r="G7" s="12">
        <v>450</v>
      </c>
      <c r="H7" s="12">
        <v>500</v>
      </c>
      <c r="I7" s="12">
        <v>480</v>
      </c>
      <c r="J7" s="13"/>
      <c r="K7" s="14"/>
      <c r="L7" s="18">
        <f>INDEX(Feuil1!$A$4:$M$10,MATCH('LOT1'!$A7,Feuil1!$A$4:$A$10,0),13)*$C7</f>
        <v>1800</v>
      </c>
      <c r="M7" s="19">
        <f>INDEX(Feuil1!$A$4:$M$10,MATCH('LOT1'!$A7,Feuil1!$A$4:$A$10,0),12)*$C7</f>
        <v>1720</v>
      </c>
    </row>
    <row r="8" spans="1:13" x14ac:dyDescent="0.25">
      <c r="A8" s="9">
        <v>7</v>
      </c>
      <c r="B8" s="10" t="s">
        <v>8</v>
      </c>
      <c r="C8" s="11">
        <v>30</v>
      </c>
      <c r="D8" s="12"/>
      <c r="E8" s="12"/>
      <c r="F8" s="12">
        <v>15</v>
      </c>
      <c r="G8" s="12">
        <v>13</v>
      </c>
      <c r="H8" s="12">
        <v>11</v>
      </c>
      <c r="I8" s="12">
        <v>10</v>
      </c>
      <c r="J8" s="13"/>
      <c r="K8" s="14"/>
      <c r="L8" s="18">
        <f>INDEX(Feuil1!$A$4:$M$10,MATCH('LOT1'!$A8,Feuil1!$A$4:$A$10,0),13)*$C8</f>
        <v>330</v>
      </c>
      <c r="M8" s="19">
        <f>INDEX(Feuil1!$A$4:$M$10,MATCH('LOT1'!$A8,Feuil1!$A$4:$A$10,0),12)*$C8</f>
        <v>300</v>
      </c>
    </row>
    <row r="9" spans="1:13" x14ac:dyDescent="0.25">
      <c r="A9" s="9">
        <v>8</v>
      </c>
      <c r="B9" s="10" t="s">
        <v>20</v>
      </c>
      <c r="C9" s="11">
        <v>1</v>
      </c>
      <c r="D9" s="12">
        <v>25</v>
      </c>
      <c r="E9" s="12">
        <v>25</v>
      </c>
      <c r="F9" s="12">
        <v>30</v>
      </c>
      <c r="G9" s="12">
        <v>30</v>
      </c>
      <c r="H9" s="12">
        <v>35</v>
      </c>
      <c r="I9" s="12">
        <v>40</v>
      </c>
      <c r="J9" s="13"/>
      <c r="K9" s="14"/>
      <c r="L9" s="18">
        <f>INDEX(Feuil1!$A$4:$M$10,MATCH('LOT1'!$A9,Feuil1!$A$4:$A$10,0),13)*$C9</f>
        <v>25</v>
      </c>
      <c r="M9" s="19">
        <f>INDEX(Feuil1!$A$4:$M$10,MATCH('LOT1'!$A9,Feuil1!$A$4:$A$10,0),12)*$C9</f>
        <v>25</v>
      </c>
    </row>
    <row r="10" spans="1:13" ht="17.25" thickBot="1" x14ac:dyDescent="0.3">
      <c r="A10" s="9">
        <v>9</v>
      </c>
      <c r="B10" s="10" t="s">
        <v>5</v>
      </c>
      <c r="C10" s="11">
        <v>3</v>
      </c>
      <c r="D10" s="12">
        <v>100</v>
      </c>
      <c r="E10" s="12">
        <v>100</v>
      </c>
      <c r="F10" s="12">
        <v>110</v>
      </c>
      <c r="G10" s="12">
        <v>110</v>
      </c>
      <c r="H10" s="12">
        <v>90</v>
      </c>
      <c r="I10" s="12">
        <v>85</v>
      </c>
      <c r="J10" s="13">
        <v>130</v>
      </c>
      <c r="K10" s="14">
        <v>140</v>
      </c>
      <c r="L10" s="20">
        <f>INDEX(Feuil1!$A$4:$M$10,MATCH('LOT1'!$A10,Feuil1!$A$4:$A$10,0),13)*$C10</f>
        <v>270</v>
      </c>
      <c r="M10" s="21">
        <f>INDEX(Feuil1!$A$4:$M$10,MATCH('LOT1'!$A10,Feuil1!$A$4:$A$10,0),12)*$C10</f>
        <v>255</v>
      </c>
    </row>
    <row r="11" spans="1:13" ht="17.25" thickTop="1" x14ac:dyDescent="0.25"/>
    <row r="12" spans="1:13" x14ac:dyDescent="0.25">
      <c r="A12" s="16" t="s">
        <v>17</v>
      </c>
      <c r="B12" s="4" t="s">
        <v>18</v>
      </c>
    </row>
    <row r="13" spans="1:13" x14ac:dyDescent="0.25">
      <c r="A13" s="17" t="s">
        <v>19</v>
      </c>
    </row>
    <row r="14" spans="1:13" x14ac:dyDescent="0.25">
      <c r="A14" s="16"/>
    </row>
  </sheetData>
  <mergeCells count="12">
    <mergeCell ref="A2:A3"/>
    <mergeCell ref="B2:B3"/>
    <mergeCell ref="C2:C3"/>
    <mergeCell ref="L1:M2"/>
    <mergeCell ref="D1:E1"/>
    <mergeCell ref="F1:G1"/>
    <mergeCell ref="H1:I1"/>
    <mergeCell ref="J1:K1"/>
    <mergeCell ref="D2:E2"/>
    <mergeCell ref="F2:G2"/>
    <mergeCell ref="H2:I2"/>
    <mergeCell ref="J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LOT1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VEG</dc:creator>
  <cp:lastModifiedBy>XLSolutionS (Marc)</cp:lastModifiedBy>
  <dcterms:created xsi:type="dcterms:W3CDTF">2019-01-28T08:54:56Z</dcterms:created>
  <dcterms:modified xsi:type="dcterms:W3CDTF">2019-02-07T12:59:54Z</dcterms:modified>
</cp:coreProperties>
</file>