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6 Exemples\"/>
    </mc:Choice>
  </mc:AlternateContent>
  <bookViews>
    <workbookView xWindow="0" yWindow="0" windowWidth="20490" windowHeight="8340" tabRatio="599" activeTab="1"/>
  </bookViews>
  <sheets>
    <sheet name="Sheet1" sheetId="1" r:id="rId1"/>
    <sheet name="Feuil1" sheetId="2" r:id="rId2"/>
  </sheets>
  <definedNames>
    <definedName name="zoe">OFFSET(Feuil1!$A$7:$M$7,MATCH(Feuil1!A$6,Feuil1!$B:$B,0)-7,2,COUNTIF(Feuil1!$B:$B,Feuil1!A$6),1)</definedName>
  </definedNames>
  <calcPr calcId="152511" refMode="R1C1"/>
</workbook>
</file>

<file path=xl/calcChain.xml><?xml version="1.0" encoding="utf-8"?>
<calcChain xmlns="http://schemas.openxmlformats.org/spreadsheetml/2006/main">
  <c r="O24" i="2" l="1"/>
  <c r="O23" i="2"/>
  <c r="O22" i="2"/>
  <c r="O21" i="2"/>
  <c r="O20" i="2"/>
  <c r="O19" i="2"/>
  <c r="O18" i="2"/>
  <c r="O17" i="2"/>
  <c r="O16" i="2"/>
  <c r="O15" i="2"/>
  <c r="O14" i="2"/>
  <c r="O13" i="2"/>
  <c r="O12" i="2"/>
  <c r="O11" i="2"/>
  <c r="O10" i="2"/>
  <c r="O9" i="2"/>
  <c r="O8" i="2"/>
  <c r="O7" i="2"/>
  <c r="P10" i="2" l="1"/>
  <c r="P14" i="2"/>
  <c r="Q14" i="2" s="1"/>
  <c r="P18" i="2"/>
  <c r="Q18" i="2" s="1"/>
  <c r="P22" i="2"/>
  <c r="Q22" i="2" s="1"/>
  <c r="P16" i="2"/>
  <c r="Q16" i="2" s="1"/>
  <c r="P24" i="2"/>
  <c r="Q24" i="2" s="1"/>
  <c r="P8" i="2"/>
  <c r="P12" i="2"/>
  <c r="P20" i="2"/>
  <c r="Q20" i="2" s="1"/>
  <c r="P9" i="2"/>
  <c r="P13" i="2"/>
  <c r="Q13" i="2" s="1"/>
  <c r="P17" i="2"/>
  <c r="Q17" i="2" s="1"/>
  <c r="P21" i="2"/>
  <c r="Q21" i="2" s="1"/>
  <c r="P7" i="2"/>
  <c r="Q7" i="2" s="1"/>
  <c r="P11" i="2"/>
  <c r="P15" i="2"/>
  <c r="Q15" i="2" s="1"/>
  <c r="P19" i="2"/>
  <c r="Q19" i="2" s="1"/>
  <c r="P23" i="2"/>
  <c r="Q23" i="2" s="1"/>
  <c r="D7" i="2"/>
  <c r="R7" i="2" l="1"/>
  <c r="R15" i="2"/>
  <c r="R17" i="2"/>
  <c r="R22" i="2"/>
  <c r="R13" i="2"/>
  <c r="R18" i="2"/>
  <c r="R24" i="2"/>
  <c r="R14" i="2"/>
  <c r="R23" i="2"/>
  <c r="R19" i="2"/>
  <c r="R21" i="2"/>
  <c r="R20" i="2"/>
  <c r="R16" i="2"/>
  <c r="Q8" i="2"/>
  <c r="R8" i="2" s="1"/>
  <c r="M36" i="2"/>
  <c r="L36" i="2"/>
  <c r="K36" i="2"/>
  <c r="J36" i="2"/>
  <c r="I36" i="2"/>
  <c r="M35" i="2"/>
  <c r="L35" i="2"/>
  <c r="K35" i="2"/>
  <c r="J35" i="2"/>
  <c r="I35" i="2"/>
  <c r="M34" i="2"/>
  <c r="L34" i="2"/>
  <c r="K34" i="2"/>
  <c r="J34" i="2"/>
  <c r="I34" i="2"/>
  <c r="M33" i="2"/>
  <c r="L33" i="2"/>
  <c r="K33" i="2"/>
  <c r="J33" i="2"/>
  <c r="I33" i="2"/>
  <c r="M32" i="2"/>
  <c r="L32" i="2"/>
  <c r="K32" i="2"/>
  <c r="J32" i="2"/>
  <c r="I32" i="2"/>
  <c r="M31" i="2"/>
  <c r="L31" i="2"/>
  <c r="K31" i="2"/>
  <c r="J31" i="2"/>
  <c r="I31" i="2"/>
  <c r="M30" i="2"/>
  <c r="L30" i="2"/>
  <c r="K30" i="2"/>
  <c r="J30" i="2"/>
  <c r="I30" i="2"/>
  <c r="M29" i="2"/>
  <c r="L29" i="2"/>
  <c r="K29" i="2"/>
  <c r="J29" i="2"/>
  <c r="I29" i="2"/>
  <c r="M28" i="2"/>
  <c r="L28" i="2"/>
  <c r="K28" i="2"/>
  <c r="J28" i="2"/>
  <c r="I28" i="2"/>
  <c r="M27" i="2"/>
  <c r="L27" i="2"/>
  <c r="K27" i="2"/>
  <c r="J27" i="2"/>
  <c r="I27" i="2"/>
  <c r="M26" i="2"/>
  <c r="L26" i="2"/>
  <c r="K26" i="2"/>
  <c r="J26" i="2"/>
  <c r="I26" i="2"/>
  <c r="M25" i="2"/>
  <c r="L25" i="2"/>
  <c r="K25" i="2"/>
  <c r="J25" i="2"/>
  <c r="I25" i="2"/>
  <c r="M24" i="2"/>
  <c r="L24" i="2"/>
  <c r="K24" i="2"/>
  <c r="J24" i="2"/>
  <c r="I24" i="2"/>
  <c r="M23" i="2"/>
  <c r="L23" i="2"/>
  <c r="K23" i="2"/>
  <c r="J23" i="2"/>
  <c r="I23" i="2"/>
  <c r="M22" i="2"/>
  <c r="L22" i="2"/>
  <c r="K22" i="2"/>
  <c r="J22" i="2"/>
  <c r="I22" i="2"/>
  <c r="M21" i="2"/>
  <c r="L21" i="2"/>
  <c r="K21" i="2"/>
  <c r="J21" i="2"/>
  <c r="I21" i="2"/>
  <c r="M20" i="2"/>
  <c r="L20" i="2"/>
  <c r="K20" i="2"/>
  <c r="J20" i="2"/>
  <c r="I20" i="2"/>
  <c r="M19" i="2"/>
  <c r="L19" i="2"/>
  <c r="K19" i="2"/>
  <c r="J19" i="2"/>
  <c r="I19" i="2"/>
  <c r="M18" i="2"/>
  <c r="L18" i="2"/>
  <c r="K18" i="2"/>
  <c r="J18" i="2"/>
  <c r="I18" i="2"/>
  <c r="M17" i="2"/>
  <c r="L17" i="2"/>
  <c r="K17" i="2"/>
  <c r="J17" i="2"/>
  <c r="I17" i="2"/>
  <c r="M16" i="2"/>
  <c r="L16" i="2"/>
  <c r="K16" i="2"/>
  <c r="J16" i="2"/>
  <c r="I16" i="2"/>
  <c r="M15" i="2"/>
  <c r="L15" i="2"/>
  <c r="K15" i="2"/>
  <c r="J15" i="2"/>
  <c r="I15" i="2"/>
  <c r="M14" i="2"/>
  <c r="L14" i="2"/>
  <c r="K14" i="2"/>
  <c r="J14" i="2"/>
  <c r="I14" i="2"/>
  <c r="M13" i="2"/>
  <c r="L13" i="2"/>
  <c r="K13" i="2"/>
  <c r="J13" i="2"/>
  <c r="I13" i="2"/>
  <c r="M12" i="2"/>
  <c r="L12" i="2"/>
  <c r="K12" i="2"/>
  <c r="J12" i="2"/>
  <c r="I12" i="2"/>
  <c r="M11" i="2"/>
  <c r="L11" i="2"/>
  <c r="K11" i="2"/>
  <c r="J11" i="2"/>
  <c r="I11" i="2"/>
  <c r="M10" i="2"/>
  <c r="L10" i="2"/>
  <c r="K10" i="2"/>
  <c r="J10" i="2"/>
  <c r="I10" i="2"/>
  <c r="M9" i="2"/>
  <c r="L9" i="2"/>
  <c r="K9" i="2"/>
  <c r="J9" i="2"/>
  <c r="I9" i="2"/>
  <c r="M8" i="2"/>
  <c r="L8" i="2"/>
  <c r="K8" i="2"/>
  <c r="J8" i="2"/>
  <c r="I8" i="2"/>
  <c r="M7" i="2"/>
  <c r="L7" i="2"/>
  <c r="K7" i="2"/>
  <c r="J7" i="2"/>
  <c r="I7" i="2"/>
  <c r="H36" i="2"/>
  <c r="G36" i="2"/>
  <c r="F36" i="2"/>
  <c r="E36" i="2"/>
  <c r="H35" i="2"/>
  <c r="G35" i="2"/>
  <c r="F35" i="2"/>
  <c r="E35" i="2"/>
  <c r="H34" i="2"/>
  <c r="G34" i="2"/>
  <c r="F34" i="2"/>
  <c r="E34" i="2"/>
  <c r="H33" i="2"/>
  <c r="G33" i="2"/>
  <c r="F33" i="2"/>
  <c r="E33" i="2"/>
  <c r="H32" i="2"/>
  <c r="G32" i="2"/>
  <c r="F32" i="2"/>
  <c r="E32" i="2"/>
  <c r="H31" i="2"/>
  <c r="G31" i="2"/>
  <c r="F31" i="2"/>
  <c r="E31" i="2"/>
  <c r="H30" i="2"/>
  <c r="G30" i="2"/>
  <c r="F30" i="2"/>
  <c r="E30" i="2"/>
  <c r="H29" i="2"/>
  <c r="G29" i="2"/>
  <c r="F29" i="2"/>
  <c r="E29" i="2"/>
  <c r="H28" i="2"/>
  <c r="G28" i="2"/>
  <c r="F28" i="2"/>
  <c r="E28" i="2"/>
  <c r="H27" i="2"/>
  <c r="G27" i="2"/>
  <c r="F27" i="2"/>
  <c r="E27" i="2"/>
  <c r="H26" i="2"/>
  <c r="G26" i="2"/>
  <c r="F26" i="2"/>
  <c r="E26" i="2"/>
  <c r="H25" i="2"/>
  <c r="G25" i="2"/>
  <c r="F25" i="2"/>
  <c r="E25" i="2"/>
  <c r="H24" i="2"/>
  <c r="G24" i="2"/>
  <c r="F24" i="2"/>
  <c r="E24" i="2"/>
  <c r="H23" i="2"/>
  <c r="G23" i="2"/>
  <c r="F23" i="2"/>
  <c r="E23" i="2"/>
  <c r="H22" i="2"/>
  <c r="G22" i="2"/>
  <c r="F22" i="2"/>
  <c r="E22" i="2"/>
  <c r="H21" i="2"/>
  <c r="G21" i="2"/>
  <c r="F21" i="2"/>
  <c r="E21" i="2"/>
  <c r="H20" i="2"/>
  <c r="G20" i="2"/>
  <c r="F20" i="2"/>
  <c r="E20" i="2"/>
  <c r="H19" i="2"/>
  <c r="G19" i="2"/>
  <c r="F19" i="2"/>
  <c r="E19" i="2"/>
  <c r="H18" i="2"/>
  <c r="G18" i="2"/>
  <c r="F18" i="2"/>
  <c r="E18" i="2"/>
  <c r="H17" i="2"/>
  <c r="G17" i="2"/>
  <c r="F17" i="2"/>
  <c r="E17" i="2"/>
  <c r="H16" i="2"/>
  <c r="G16" i="2"/>
  <c r="F16" i="2"/>
  <c r="E16" i="2"/>
  <c r="H15" i="2"/>
  <c r="G15" i="2"/>
  <c r="F15" i="2"/>
  <c r="E15" i="2"/>
  <c r="H14" i="2"/>
  <c r="G14" i="2"/>
  <c r="F14" i="2"/>
  <c r="E14" i="2"/>
  <c r="H13" i="2"/>
  <c r="G13" i="2"/>
  <c r="F13" i="2"/>
  <c r="E13" i="2"/>
  <c r="H12" i="2"/>
  <c r="G12" i="2"/>
  <c r="F12" i="2"/>
  <c r="E12" i="2"/>
  <c r="H11" i="2"/>
  <c r="G11" i="2"/>
  <c r="F11" i="2"/>
  <c r="E11" i="2"/>
  <c r="H10" i="2"/>
  <c r="G10" i="2"/>
  <c r="F10" i="2"/>
  <c r="E10" i="2"/>
  <c r="H9" i="2"/>
  <c r="G9" i="2"/>
  <c r="F9" i="2"/>
  <c r="E9" i="2"/>
  <c r="H8" i="2"/>
  <c r="G8" i="2"/>
  <c r="F8" i="2"/>
  <c r="E8" i="2"/>
  <c r="H7" i="2"/>
  <c r="G7" i="2"/>
  <c r="F7" i="2"/>
  <c r="E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B12" i="2" s="1"/>
  <c r="D11" i="2"/>
  <c r="B11" i="2" s="1"/>
  <c r="D10" i="2"/>
  <c r="B10" i="2" s="1"/>
  <c r="D9" i="2"/>
  <c r="B9" i="2" s="1"/>
  <c r="D8" i="2"/>
  <c r="B8" i="2" s="1"/>
  <c r="B7" i="2"/>
  <c r="Q9" i="2" l="1"/>
  <c r="C11" i="2"/>
  <c r="C15" i="2"/>
  <c r="C23" i="2"/>
  <c r="C27" i="2"/>
  <c r="C31" i="2"/>
  <c r="C18" i="2"/>
  <c r="C22" i="2"/>
  <c r="C26" i="2"/>
  <c r="C30" i="2"/>
  <c r="C34" i="2"/>
  <c r="C9" i="2"/>
  <c r="C13" i="2"/>
  <c r="C17" i="2"/>
  <c r="C21" i="2"/>
  <c r="C25" i="2"/>
  <c r="C29" i="2"/>
  <c r="C33" i="2"/>
  <c r="C19" i="2"/>
  <c r="C35" i="2"/>
  <c r="C10" i="2"/>
  <c r="C14" i="2"/>
  <c r="C8" i="2"/>
  <c r="C12" i="2"/>
  <c r="C16" i="2"/>
  <c r="C20" i="2"/>
  <c r="C24" i="2"/>
  <c r="C28" i="2"/>
  <c r="C32" i="2"/>
  <c r="C36" i="2"/>
  <c r="C7" i="2"/>
  <c r="B16" i="2"/>
  <c r="B13" i="2"/>
  <c r="B17" i="2"/>
  <c r="B18" i="2"/>
  <c r="B14" i="2"/>
  <c r="B20" i="2"/>
  <c r="B15" i="2"/>
  <c r="B19" i="2"/>
  <c r="B22" i="2"/>
  <c r="B23" i="2"/>
  <c r="B26" i="2"/>
  <c r="B27" i="2"/>
  <c r="B30" i="2"/>
  <c r="B31" i="2"/>
  <c r="B34" i="2"/>
  <c r="B35" i="2"/>
  <c r="B21" i="2"/>
  <c r="B24" i="2"/>
  <c r="B25" i="2"/>
  <c r="B28" i="2"/>
  <c r="B29" i="2"/>
  <c r="B32" i="2"/>
  <c r="B33" i="2"/>
  <c r="B36" i="2"/>
  <c r="U21" i="2" l="1"/>
  <c r="U14" i="2"/>
  <c r="W7" i="2"/>
  <c r="S16" i="2"/>
  <c r="T15" i="2"/>
  <c r="W19" i="2"/>
  <c r="V8" i="2"/>
  <c r="S14" i="2"/>
  <c r="V7" i="2"/>
  <c r="W13" i="2"/>
  <c r="S23" i="2"/>
  <c r="V16" i="2"/>
  <c r="W16" i="2"/>
  <c r="S22" i="2"/>
  <c r="U20" i="2"/>
  <c r="S15" i="2"/>
  <c r="W18" i="2"/>
  <c r="U18" i="2"/>
  <c r="V19" i="2"/>
  <c r="T8" i="2"/>
  <c r="T17" i="2"/>
  <c r="V24" i="2"/>
  <c r="W24" i="2"/>
  <c r="W21" i="2"/>
  <c r="W14" i="2"/>
  <c r="T23" i="2"/>
  <c r="V22" i="2"/>
  <c r="S18" i="2"/>
  <c r="S24" i="2"/>
  <c r="T7" i="2"/>
  <c r="T13" i="2"/>
  <c r="W23" i="2"/>
  <c r="T16" i="2"/>
  <c r="W22" i="2"/>
  <c r="U22" i="2"/>
  <c r="S20" i="2"/>
  <c r="W15" i="2"/>
  <c r="T18" i="2"/>
  <c r="U19" i="2"/>
  <c r="T19" i="2"/>
  <c r="S8" i="2"/>
  <c r="U17" i="2"/>
  <c r="T24" i="2"/>
  <c r="S21" i="2"/>
  <c r="V21" i="2"/>
  <c r="T14" i="2"/>
  <c r="U13" i="2"/>
  <c r="U23" i="2"/>
  <c r="T20" i="2"/>
  <c r="U15" i="2"/>
  <c r="S17" i="2"/>
  <c r="V17" i="2"/>
  <c r="U7" i="2"/>
  <c r="S13" i="2"/>
  <c r="V13" i="2"/>
  <c r="V23" i="2"/>
  <c r="U16" i="2"/>
  <c r="T22" i="2"/>
  <c r="V20" i="2"/>
  <c r="W20" i="2"/>
  <c r="V15" i="2"/>
  <c r="V18" i="2"/>
  <c r="S19" i="2"/>
  <c r="U8" i="2"/>
  <c r="W8" i="2"/>
  <c r="W17" i="2"/>
  <c r="U24" i="2"/>
  <c r="T21" i="2"/>
  <c r="V14" i="2"/>
  <c r="S7" i="2"/>
  <c r="Q10" i="2"/>
  <c r="R9" i="2"/>
  <c r="V9" i="2" l="1"/>
  <c r="T9" i="2"/>
  <c r="S9" i="2"/>
  <c r="U9" i="2"/>
  <c r="W9" i="2"/>
  <c r="Q11" i="2"/>
  <c r="R10" i="2"/>
  <c r="U10" i="2" l="1"/>
  <c r="W10" i="2"/>
  <c r="V10" i="2"/>
  <c r="T10" i="2"/>
  <c r="S10" i="2"/>
  <c r="Q12" i="2"/>
  <c r="R12" i="2" s="1"/>
  <c r="R11" i="2"/>
  <c r="T11" i="2" l="1"/>
  <c r="W11" i="2"/>
  <c r="S11" i="2"/>
  <c r="V11" i="2"/>
  <c r="U11" i="2"/>
  <c r="W12" i="2"/>
  <c r="S12" i="2"/>
  <c r="U12" i="2"/>
  <c r="T12" i="2"/>
  <c r="V12" i="2"/>
</calcChain>
</file>

<file path=xl/sharedStrings.xml><?xml version="1.0" encoding="utf-8"?>
<sst xmlns="http://schemas.openxmlformats.org/spreadsheetml/2006/main" count="95" uniqueCount="59">
  <si>
    <t>Prénom</t>
  </si>
  <si>
    <t>Age</t>
  </si>
  <si>
    <t>Mon 1er choix (6 pts)</t>
  </si>
  <si>
    <t>Mon 2ème choix (4 pts)</t>
  </si>
  <si>
    <t>Mon 3ème choix (3 pts)</t>
  </si>
  <si>
    <t>Mon 4ème choix (2 pts)</t>
  </si>
  <si>
    <t>Mon dernier choix (1 pt)</t>
  </si>
  <si>
    <t>karine</t>
  </si>
  <si>
    <t>47</t>
  </si>
  <si>
    <t>le silence des agneaux</t>
  </si>
  <si>
    <t>la piscine</t>
  </si>
  <si>
    <t>Maëva</t>
  </si>
  <si>
    <t>28</t>
  </si>
  <si>
    <t>Pulp Fiction</t>
  </si>
  <si>
    <t>Mommy</t>
  </si>
  <si>
    <t>La vie est belle (de Roberto Benigni)</t>
  </si>
  <si>
    <t>The Big Lebowski</t>
  </si>
  <si>
    <t>Taxi Driver</t>
  </si>
  <si>
    <t>Marie Rose</t>
  </si>
  <si>
    <t>65</t>
  </si>
  <si>
    <t>LA NUIT DU CHASSEUR</t>
  </si>
  <si>
    <t>BUFFET FROID</t>
  </si>
  <si>
    <t>COLD WAR</t>
  </si>
  <si>
    <t>LA DECHIRURE</t>
  </si>
  <si>
    <t>LES BLUES BROTHERS</t>
  </si>
  <si>
    <t>Emilie</t>
  </si>
  <si>
    <t>32</t>
  </si>
  <si>
    <t>GHOST</t>
  </si>
  <si>
    <t>A STAR IS BORN</t>
  </si>
  <si>
    <t>LES INNOCENTES</t>
  </si>
  <si>
    <t>QU'EST CE QU'ON A FAIT AU BON DIEU !</t>
  </si>
  <si>
    <t>LE ROI LION</t>
  </si>
  <si>
    <t>Antoine</t>
  </si>
  <si>
    <t>10</t>
  </si>
  <si>
    <t>Marie poppins 2</t>
  </si>
  <si>
    <t>hôtel transyvanie 3</t>
  </si>
  <si>
    <t>moi moche et méchant</t>
  </si>
  <si>
    <t>le grinch</t>
  </si>
  <si>
    <t>l'âge de glace 5</t>
  </si>
  <si>
    <t>STEPHANIE</t>
  </si>
  <si>
    <t>50</t>
  </si>
  <si>
    <t>AU REVOIR LES ENFANTS</t>
  </si>
  <si>
    <t>JESUS L ENQUETE</t>
  </si>
  <si>
    <t>INTO THE WILD</t>
  </si>
  <si>
    <t>ROCCO ET SES FRERES</t>
  </si>
  <si>
    <t>UN MONDE PARFAIT</t>
  </si>
  <si>
    <t>psychose</t>
  </si>
  <si>
    <t xml:space="preserve">peau d'âne </t>
  </si>
  <si>
    <t>usual suspect</t>
  </si>
  <si>
    <t>POINTS</t>
  </si>
  <si>
    <t>CLASSEMENT QUESTIONS</t>
  </si>
  <si>
    <t>FILMS</t>
  </si>
  <si>
    <t>AGE</t>
  </si>
  <si>
    <t>AGES</t>
  </si>
  <si>
    <t>COLONNES DE CALCULS A MASQUER - AU BESOIN</t>
  </si>
  <si>
    <t>CHOIX</t>
  </si>
  <si>
    <t>MOI</t>
  </si>
  <si>
    <t>53</t>
  </si>
  <si>
    <t>Résultat du Sondage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</si>
</sst>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0;"/>
  </numFmts>
  <fonts count="4" x14ac:knownFonts="1">
    <font>
      <sz val="11"/>
      <name val="Verdana"/>
    </font>
    <font>
      <sz val="11"/>
      <name val="Verdana"/>
      <family val="2"/>
    </font>
    <font>
      <b/>
      <sz val="11"/>
      <name val="Verdana"/>
      <family val="2"/>
    </font>
    <font>
      <b/>
      <sz val="14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0" borderId="0" xfId="0" applyFont="1" applyAlignment="1">
      <alignment horizontal="center"/>
    </xf>
    <xf numFmtId="0" fontId="0" fillId="0" borderId="15" xfId="0" applyFill="1" applyBorder="1"/>
    <xf numFmtId="0" fontId="0" fillId="0" borderId="15" xfId="0" quotePrefix="1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0" xfId="0" applyFont="1" applyAlignment="1">
      <alignment horizontal="center"/>
    </xf>
    <xf numFmtId="164" fontId="0" fillId="0" borderId="16" xfId="0" applyNumberFormat="1" applyBorder="1"/>
    <xf numFmtId="0" fontId="0" fillId="0" borderId="16" xfId="0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0" xfId="0" applyFill="1" applyAlignment="1">
      <alignment horizontal="center"/>
    </xf>
  </cellXfs>
  <cellStyles count="1">
    <cellStyle name="Normal" xfId="0" builtinId="0"/>
  </cellStyles>
  <dxfs count="5">
    <dxf>
      <fill>
        <patternFill>
          <bgColor theme="3" tint="0.59996337778862885"/>
        </patternFill>
      </fill>
    </dxf>
    <dxf>
      <border>
        <left/>
        <right/>
        <bottom/>
        <vertical/>
        <horizontal/>
      </border>
    </dxf>
    <dxf>
      <border>
        <left style="thin">
          <color auto="1"/>
        </left>
        <top style="thin">
          <color auto="1"/>
        </top>
        <vertical/>
        <horizontal/>
      </border>
    </dxf>
    <dxf>
      <border>
        <left/>
        <right/>
        <bottom/>
        <vertical/>
        <horizontal/>
      </border>
    </dxf>
    <dxf>
      <border>
        <left style="thin">
          <color auto="1"/>
        </left>
        <top style="thin">
          <color auto="1"/>
        </top>
        <vertical/>
        <horizontal/>
      </border>
    </dxf>
  </dxfs>
  <tableStyles count="0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"/>
  <sheetViews>
    <sheetView zoomScale="85" zoomScaleNormal="85" workbookViewId="0">
      <selection activeCell="C3" sqref="C3"/>
    </sheetView>
  </sheetViews>
  <sheetFormatPr baseColWidth="10" defaultRowHeight="14.25" x14ac:dyDescent="0.2"/>
  <cols>
    <col min="1" max="1" width="29.19921875" customWidth="1"/>
    <col min="3" max="3" width="19.5" customWidth="1"/>
    <col min="4" max="4" width="24.3984375" customWidth="1"/>
    <col min="5" max="5" width="24.796875" customWidth="1"/>
    <col min="6" max="6" width="25.09765625" customWidth="1"/>
    <col min="7" max="7" width="20.5" customWidth="1"/>
  </cols>
  <sheetData>
    <row r="1" spans="1:7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">
      <c r="A2" s="1"/>
      <c r="B2" s="1"/>
      <c r="C2" s="1"/>
      <c r="D2" s="1"/>
      <c r="E2" s="1"/>
      <c r="F2" s="1"/>
      <c r="G2" s="1"/>
    </row>
    <row r="3" spans="1:7" x14ac:dyDescent="0.2">
      <c r="A3" s="1" t="s">
        <v>7</v>
      </c>
      <c r="B3" s="1" t="s">
        <v>8</v>
      </c>
      <c r="C3" s="2" t="s">
        <v>46</v>
      </c>
      <c r="D3" s="1" t="s">
        <v>9</v>
      </c>
      <c r="E3" s="1" t="s">
        <v>10</v>
      </c>
      <c r="F3" s="2" t="s">
        <v>47</v>
      </c>
      <c r="G3" s="2" t="s">
        <v>48</v>
      </c>
    </row>
    <row r="4" spans="1:7" x14ac:dyDescent="0.2">
      <c r="A4" s="1" t="s">
        <v>11</v>
      </c>
      <c r="B4" s="1" t="s">
        <v>12</v>
      </c>
      <c r="C4" s="1" t="s">
        <v>13</v>
      </c>
      <c r="D4" s="1" t="s">
        <v>14</v>
      </c>
      <c r="E4" s="1" t="s">
        <v>15</v>
      </c>
      <c r="F4" s="1" t="s">
        <v>16</v>
      </c>
      <c r="G4" s="1" t="s">
        <v>17</v>
      </c>
    </row>
    <row r="5" spans="1:7" x14ac:dyDescent="0.2">
      <c r="A5" s="1" t="s">
        <v>18</v>
      </c>
      <c r="B5" s="1" t="s">
        <v>19</v>
      </c>
      <c r="C5" s="1" t="s">
        <v>20</v>
      </c>
      <c r="D5" s="1" t="s">
        <v>21</v>
      </c>
      <c r="E5" s="1" t="s">
        <v>22</v>
      </c>
      <c r="F5" s="1" t="s">
        <v>23</v>
      </c>
      <c r="G5" s="1" t="s">
        <v>24</v>
      </c>
    </row>
    <row r="6" spans="1:7" x14ac:dyDescent="0.2">
      <c r="A6" s="1" t="s">
        <v>25</v>
      </c>
      <c r="B6" s="1" t="s">
        <v>26</v>
      </c>
      <c r="C6" s="1" t="s">
        <v>27</v>
      </c>
      <c r="D6" s="1" t="s">
        <v>28</v>
      </c>
      <c r="E6" s="1" t="s">
        <v>29</v>
      </c>
      <c r="F6" s="1" t="s">
        <v>30</v>
      </c>
      <c r="G6" s="1" t="s">
        <v>31</v>
      </c>
    </row>
    <row r="7" spans="1:7" x14ac:dyDescent="0.2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</row>
    <row r="8" spans="1:7" x14ac:dyDescent="0.2">
      <c r="A8" s="1" t="s">
        <v>39</v>
      </c>
      <c r="B8" s="1" t="s">
        <v>40</v>
      </c>
      <c r="C8" s="1" t="s">
        <v>41</v>
      </c>
      <c r="D8" s="1" t="s">
        <v>42</v>
      </c>
      <c r="E8" s="1" t="s">
        <v>43</v>
      </c>
      <c r="F8" s="1" t="s">
        <v>44</v>
      </c>
      <c r="G8" s="1" t="s">
        <v>45</v>
      </c>
    </row>
    <row r="9" spans="1:7" x14ac:dyDescent="0.2">
      <c r="A9" s="14" t="s">
        <v>56</v>
      </c>
      <c r="B9" s="15" t="s">
        <v>57</v>
      </c>
      <c r="C9" t="s">
        <v>15</v>
      </c>
      <c r="D9" t="s">
        <v>9</v>
      </c>
      <c r="E9" t="s">
        <v>46</v>
      </c>
      <c r="F9" t="s">
        <v>10</v>
      </c>
      <c r="G9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W36"/>
  <sheetViews>
    <sheetView tabSelected="1" workbookViewId="0">
      <pane xSplit="18" ySplit="6" topLeftCell="S7" activePane="bottomRight" state="frozen"/>
      <selection pane="topRight" activeCell="S1" sqref="S1"/>
      <selection pane="bottomLeft" activeCell="A7" sqref="A7"/>
      <selection pane="bottomRight" activeCell="B12" sqref="B12"/>
    </sheetView>
  </sheetViews>
  <sheetFormatPr baseColWidth="10" defaultRowHeight="14.25" x14ac:dyDescent="0.2"/>
  <cols>
    <col min="1" max="1" width="31.69921875" style="3" bestFit="1" customWidth="1"/>
    <col min="4" max="13" width="5.69921875" hidden="1" customWidth="1"/>
    <col min="14" max="14" width="1.69921875" customWidth="1"/>
    <col min="15" max="17" width="3.69921875" hidden="1" customWidth="1"/>
    <col min="18" max="18" width="3.69921875" customWidth="1"/>
    <col min="19" max="23" width="20.69921875" customWidth="1"/>
  </cols>
  <sheetData>
    <row r="2" spans="1:23" ht="18.75" thickBot="1" x14ac:dyDescent="0.3">
      <c r="A2" s="22" t="s">
        <v>58</v>
      </c>
      <c r="B2" s="22"/>
      <c r="C2" s="22"/>
    </row>
    <row r="3" spans="1:23" ht="15" thickBot="1" x14ac:dyDescent="0.25">
      <c r="D3" s="16" t="s">
        <v>54</v>
      </c>
      <c r="E3" s="17"/>
      <c r="F3" s="17"/>
      <c r="G3" s="17"/>
      <c r="H3" s="17"/>
      <c r="I3" s="17"/>
      <c r="J3" s="17"/>
      <c r="K3" s="17"/>
      <c r="L3" s="17"/>
      <c r="M3" s="18"/>
    </row>
    <row r="4" spans="1:23" hidden="1" x14ac:dyDescent="0.2">
      <c r="A4" s="4" t="s">
        <v>49</v>
      </c>
      <c r="D4" s="10">
        <v>6</v>
      </c>
      <c r="E4" s="11">
        <v>4</v>
      </c>
      <c r="F4" s="11">
        <v>3</v>
      </c>
      <c r="G4" s="11">
        <v>2</v>
      </c>
      <c r="H4" s="12">
        <v>1</v>
      </c>
      <c r="I4" s="10"/>
      <c r="J4" s="11"/>
      <c r="K4" s="11"/>
      <c r="L4" s="11"/>
      <c r="M4" s="12"/>
      <c r="S4" s="25">
        <v>6</v>
      </c>
      <c r="T4" s="26">
        <v>4</v>
      </c>
      <c r="U4" s="26">
        <v>3</v>
      </c>
      <c r="V4" s="26">
        <v>2</v>
      </c>
      <c r="W4" s="27">
        <v>1</v>
      </c>
    </row>
    <row r="5" spans="1:23" ht="15" hidden="1" thickBot="1" x14ac:dyDescent="0.25">
      <c r="A5" s="4" t="s">
        <v>50</v>
      </c>
      <c r="D5" s="7">
        <v>1</v>
      </c>
      <c r="E5" s="8">
        <v>2</v>
      </c>
      <c r="F5" s="8">
        <v>3</v>
      </c>
      <c r="G5" s="8">
        <v>4</v>
      </c>
      <c r="H5" s="9">
        <v>5</v>
      </c>
      <c r="I5" s="7">
        <v>1</v>
      </c>
      <c r="J5" s="8">
        <v>2</v>
      </c>
      <c r="K5" s="8">
        <v>3</v>
      </c>
      <c r="L5" s="8">
        <v>4</v>
      </c>
      <c r="M5" s="9">
        <v>5</v>
      </c>
    </row>
    <row r="6" spans="1:23" ht="15" thickBot="1" x14ac:dyDescent="0.25">
      <c r="A6" s="4" t="s">
        <v>51</v>
      </c>
      <c r="B6" s="13" t="s">
        <v>49</v>
      </c>
      <c r="C6" s="13" t="s">
        <v>53</v>
      </c>
      <c r="D6" s="19" t="s">
        <v>55</v>
      </c>
      <c r="E6" s="20"/>
      <c r="F6" s="20"/>
      <c r="G6" s="20"/>
      <c r="H6" s="21"/>
      <c r="I6" s="19" t="s">
        <v>52</v>
      </c>
      <c r="J6" s="20"/>
      <c r="K6" s="20"/>
      <c r="L6" s="20"/>
      <c r="M6" s="21"/>
      <c r="S6" s="28">
        <v>1</v>
      </c>
      <c r="T6" s="28">
        <v>2</v>
      </c>
      <c r="U6" s="28">
        <v>3</v>
      </c>
      <c r="V6" s="28">
        <v>4</v>
      </c>
      <c r="W6" s="28">
        <v>5</v>
      </c>
    </row>
    <row r="7" spans="1:23" ht="15" thickBot="1" x14ac:dyDescent="0.25">
      <c r="A7" s="3" t="s">
        <v>46</v>
      </c>
      <c r="B7" s="5">
        <f t="shared" ref="B7:B36" ca="1" si="0">INDEX($D$4:$H$4,1,MATCH(1,$D7:$H7,0))</f>
        <v>6</v>
      </c>
      <c r="C7" s="5">
        <f ca="1">MAX($I7:$M7)</f>
        <v>47</v>
      </c>
      <c r="D7" s="6">
        <f ca="1">COUNTIF(OFFSET(Sheet1!$C$3:$C$3,0,Feuil1!D$5-1,COUNTA(Sheet1!$A:$A)-2),Feuil1!$A7)</f>
        <v>1</v>
      </c>
      <c r="E7" s="6">
        <f ca="1">COUNTIF(OFFSET(Sheet1!$C$3:$C$3,0,Feuil1!E$5-1,COUNTA(Sheet1!$A:$A)-2),Feuil1!$A7)</f>
        <v>0</v>
      </c>
      <c r="F7" s="6">
        <f ca="1">COUNTIF(OFFSET(Sheet1!$C$3:$C$3,0,Feuil1!F$5-1,COUNTA(Sheet1!$A:$A)-2),Feuil1!$A7)</f>
        <v>0</v>
      </c>
      <c r="G7" s="6">
        <f ca="1">COUNTIF(OFFSET(Sheet1!$C$3:$C$3,0,Feuil1!G$5-1,COUNTA(Sheet1!$A:$A)-2),Feuil1!$A7)</f>
        <v>0</v>
      </c>
      <c r="H7" s="6">
        <f ca="1">COUNTIF(OFFSET(Sheet1!$C$3:$C$3,0,Feuil1!H$5-1,COUNTA(Sheet1!$A:$A)-2),Feuil1!$A7)</f>
        <v>0</v>
      </c>
      <c r="I7" s="6">
        <f ca="1">IFERROR(VALUE(INDEX(Sheet1!$B$3:$B$8,MATCH($A7,OFFSET(Sheet1!$C$3:$C$3,0,Feuil1!I$5-1,COUNTA(Sheet1!$A:$A)-2),0))),0)</f>
        <v>47</v>
      </c>
      <c r="J7" s="6">
        <f ca="1">IFERROR(VALUE(INDEX(Sheet1!$B$3:$B$8,MATCH($A7,OFFSET(Sheet1!$C$3:$C$3,0,Feuil1!J$5-1,COUNTA(Sheet1!$A:$A)-2),0))),0)</f>
        <v>0</v>
      </c>
      <c r="K7" s="6">
        <f ca="1">IFERROR(VALUE(INDEX(Sheet1!$B$3:$B$8,MATCH($A7,OFFSET(Sheet1!$C$3:$C$3,0,Feuil1!K$5-1,COUNTA(Sheet1!$A:$A)-2),0))),0)</f>
        <v>0</v>
      </c>
      <c r="L7" s="6">
        <f ca="1">IFERROR(VALUE(INDEX(Sheet1!$B$3:$B$8,MATCH($A7,OFFSET(Sheet1!$C$3:$C$3,0,Feuil1!L$5-1,COUNTA(Sheet1!$A:$A)-2),0))),0)</f>
        <v>0</v>
      </c>
      <c r="M7" s="6">
        <f ca="1">IFERROR(VALUE(INDEX(Sheet1!$B$3:$B$8,MATCH($A7,OFFSET(Sheet1!$C$3:$C$3,0,Feuil1!M$5-1,COUNTA(Sheet1!$A:$A)-2),0))),0)</f>
        <v>0</v>
      </c>
      <c r="O7">
        <f ca="1">IFERROR(VALUE(INDEX(OFFSET(Sheet1!$B:$B,2,0,COUNTA(Sheet1!$B:$B)-2,1),ROW()-ROW(Feuil1!$6:$6))),0)</f>
        <v>47</v>
      </c>
      <c r="P7">
        <f ca="1">IFERROR(RANK($O7,OFFSET(Feuil1!$O$7,0,0,COUNTIF(Feuil1!$O$7:$O$24,"&gt;0")),1),"")</f>
        <v>4</v>
      </c>
      <c r="Q7">
        <f ca="1">IF($P7="","",Q6+1)</f>
        <v>1</v>
      </c>
      <c r="R7" s="23">
        <f ca="1">INDEX($O$7:$O$24,MATCH($Q7,$P$7:$P$24,0))</f>
        <v>10</v>
      </c>
      <c r="S7" s="24" t="str">
        <f ca="1">IFERROR(INDEX(OFFSET(Feuil1!$A$7:$M$7,MATCH(Feuil1!S$4,Feuil1!$B:$B,0)-7,0,COUNTIF(Feuil1!$B:$B,Feuil1!S$4)),MATCH($R7,OFFSET(Feuil1!$A$7:$M$7,MATCH(Feuil1!S$4,Feuil1!$B:$B,0)-7,2,COUNTIF(Feuil1!$B:$B,Feuil1!S$4),1),0),1),"")</f>
        <v>Marie poppins 2</v>
      </c>
      <c r="T7" s="24" t="str">
        <f ca="1">IFERROR(INDEX(OFFSET(Feuil1!$A$7:$M$7,MATCH(Feuil1!T$4,Feuil1!$B:$B,0)-7,0,COUNTIF(Feuil1!$B:$B,Feuil1!T$4)),MATCH($R7,OFFSET(Feuil1!$A$7:$M$7,MATCH(Feuil1!T$4,Feuil1!$B:$B,0)-7,2,COUNTIF(Feuil1!$B:$B,Feuil1!T$4),1),0),1),"")</f>
        <v>hôtel transyvanie 3</v>
      </c>
      <c r="U7" s="24" t="str">
        <f ca="1">IFERROR(INDEX(OFFSET(Feuil1!$A$7:$M$7,MATCH(Feuil1!U$4,Feuil1!$B:$B,0)-7,0,COUNTIF(Feuil1!$B:$B,Feuil1!U$4)),MATCH($R7,OFFSET(Feuil1!$A$7:$M$7,MATCH(Feuil1!U$4,Feuil1!$B:$B,0)-7,2,COUNTIF(Feuil1!$B:$B,Feuil1!U$4),1),0),1),"")</f>
        <v>moi moche et méchant</v>
      </c>
      <c r="V7" s="24" t="str">
        <f ca="1">IFERROR(INDEX(OFFSET(Feuil1!$A$7:$M$7,MATCH(Feuil1!V$4,Feuil1!$B:$B,0)-7,0,COUNTIF(Feuil1!$B:$B,Feuil1!V$4)),MATCH($R7,OFFSET(Feuil1!$A$7:$M$7,MATCH(Feuil1!V$4,Feuil1!$B:$B,0)-7,2,COUNTIF(Feuil1!$B:$B,Feuil1!V$4),1),0),1),"")</f>
        <v>le grinch</v>
      </c>
      <c r="W7" s="24" t="str">
        <f ca="1">IFERROR(INDEX(OFFSET(Feuil1!$A$7:$M$7,MATCH(Feuil1!W$4,Feuil1!$B:$B,0)-7,0,COUNTIF(Feuil1!$B:$B,Feuil1!W$4)),MATCH($R7,OFFSET(Feuil1!$A$7:$M$7,MATCH(Feuil1!W$4,Feuil1!$B:$B,0)-7,2,COUNTIF(Feuil1!$B:$B,Feuil1!W$4),1),0),1),"")</f>
        <v>l'âge de glace 5</v>
      </c>
    </row>
    <row r="8" spans="1:23" ht="15" thickBot="1" x14ac:dyDescent="0.25">
      <c r="A8" s="3" t="s">
        <v>13</v>
      </c>
      <c r="B8" s="5">
        <f t="shared" ca="1" si="0"/>
        <v>6</v>
      </c>
      <c r="C8" s="5">
        <f t="shared" ref="C8:C36" ca="1" si="1">MAX($I8:$M8)</f>
        <v>28</v>
      </c>
      <c r="D8" s="6">
        <f ca="1">COUNTIF(OFFSET(Sheet1!$C$3:$C$3,0,Feuil1!D$5-1,COUNTA(Sheet1!$A:$A)-2),Feuil1!$A8)</f>
        <v>1</v>
      </c>
      <c r="E8" s="6">
        <f ca="1">COUNTIF(OFFSET(Sheet1!$C$3:$C$3,0,Feuil1!E$5-1,COUNTA(Sheet1!$A:$A)-2),Feuil1!$A8)</f>
        <v>0</v>
      </c>
      <c r="F8" s="6">
        <f ca="1">COUNTIF(OFFSET(Sheet1!$C$3:$C$3,0,Feuil1!F$5-1,COUNTA(Sheet1!$A:$A)-2),Feuil1!$A8)</f>
        <v>0</v>
      </c>
      <c r="G8" s="6">
        <f ca="1">COUNTIF(OFFSET(Sheet1!$C$3:$C$3,0,Feuil1!G$5-1,COUNTA(Sheet1!$A:$A)-2),Feuil1!$A8)</f>
        <v>0</v>
      </c>
      <c r="H8" s="6">
        <f ca="1">COUNTIF(OFFSET(Sheet1!$C$3:$C$3,0,Feuil1!H$5-1,COUNTA(Sheet1!$A:$A)-2),Feuil1!$A8)</f>
        <v>0</v>
      </c>
      <c r="I8" s="6">
        <f ca="1">IFERROR(VALUE(INDEX(Sheet1!$B$3:$B$8,MATCH($A8,OFFSET(Sheet1!$C$3:$C$3,0,Feuil1!I$5-1,COUNTA(Sheet1!$A:$A)-2),0))),0)</f>
        <v>28</v>
      </c>
      <c r="J8" s="6">
        <f ca="1">IFERROR(VALUE(INDEX(Sheet1!$B$3:$B$8,MATCH($A8,OFFSET(Sheet1!$C$3:$C$3,0,Feuil1!J$5-1,COUNTA(Sheet1!$A:$A)-2),0))),0)</f>
        <v>0</v>
      </c>
      <c r="K8" s="6">
        <f ca="1">IFERROR(VALUE(INDEX(Sheet1!$B$3:$B$8,MATCH($A8,OFFSET(Sheet1!$C$3:$C$3,0,Feuil1!K$5-1,COUNTA(Sheet1!$A:$A)-2),0))),0)</f>
        <v>0</v>
      </c>
      <c r="L8" s="6">
        <f ca="1">IFERROR(VALUE(INDEX(Sheet1!$B$3:$B$8,MATCH($A8,OFFSET(Sheet1!$C$3:$C$3,0,Feuil1!L$5-1,COUNTA(Sheet1!$A:$A)-2),0))),0)</f>
        <v>0</v>
      </c>
      <c r="M8" s="6">
        <f ca="1">IFERROR(VALUE(INDEX(Sheet1!$B$3:$B$8,MATCH($A8,OFFSET(Sheet1!$C$3:$C$3,0,Feuil1!M$5-1,COUNTA(Sheet1!$A:$A)-2),0))),0)</f>
        <v>0</v>
      </c>
      <c r="O8">
        <f ca="1">IFERROR(VALUE(INDEX(OFFSET(Sheet1!$B:$B,2,0,COUNTA(Sheet1!$B:$B)-2,1),ROW()-ROW(Feuil1!$6:$6))),0)</f>
        <v>28</v>
      </c>
      <c r="P8">
        <f ca="1">IFERROR(RANK($O8,OFFSET(Feuil1!$O$7,0,0,COUNTIF(Feuil1!$O$7:$O$24,"&gt;0")),1),"")</f>
        <v>2</v>
      </c>
      <c r="Q8">
        <f t="shared" ref="Q8:Q24" ca="1" si="2">IF($P8="","",Q7+1)</f>
        <v>2</v>
      </c>
      <c r="R8" s="23">
        <f t="shared" ref="R8:R24" ca="1" si="3">INDEX($O$7:$O$24,MATCH($Q8,$P$7:$P$24,0))</f>
        <v>28</v>
      </c>
      <c r="S8" s="24" t="str">
        <f ca="1">IFERROR(INDEX(OFFSET(Feuil1!$A$7:$M$7,MATCH(Feuil1!S$4,Feuil1!$B:$B,0)-7,0,COUNTIF(Feuil1!$B:$B,Feuil1!S$4)),MATCH($R8,OFFSET(Feuil1!$A$7:$M$7,MATCH(Feuil1!S$4,Feuil1!$B:$B,0)-7,2,COUNTIF(Feuil1!$B:$B,Feuil1!S$4),1),0),1),"")</f>
        <v>Pulp Fiction</v>
      </c>
      <c r="T8" s="24" t="str">
        <f ca="1">IFERROR(INDEX(OFFSET(Feuil1!$A$7:$M$7,MATCH(Feuil1!T$4,Feuil1!$B:$B,0)-7,0,COUNTIF(Feuil1!$B:$B,Feuil1!T$4)),MATCH($R8,OFFSET(Feuil1!$A$7:$M$7,MATCH(Feuil1!T$4,Feuil1!$B:$B,0)-7,2,COUNTIF(Feuil1!$B:$B,Feuil1!T$4),1),0),1),"")</f>
        <v>Mommy</v>
      </c>
      <c r="U8" s="24" t="str">
        <f ca="1">IFERROR(INDEX(OFFSET(Feuil1!$A$7:$M$7,MATCH(Feuil1!U$4,Feuil1!$B:$B,0)-7,0,COUNTIF(Feuil1!$B:$B,Feuil1!U$4)),MATCH($R8,OFFSET(Feuil1!$A$7:$M$7,MATCH(Feuil1!U$4,Feuil1!$B:$B,0)-7,2,COUNTIF(Feuil1!$B:$B,Feuil1!U$4),1),0),1),"")</f>
        <v>La vie est belle (de Roberto Benigni)</v>
      </c>
      <c r="V8" s="24" t="str">
        <f ca="1">IFERROR(INDEX(OFFSET(Feuil1!$A$7:$M$7,MATCH(Feuil1!V$4,Feuil1!$B:$B,0)-7,0,COUNTIF(Feuil1!$B:$B,Feuil1!V$4)),MATCH($R8,OFFSET(Feuil1!$A$7:$M$7,MATCH(Feuil1!V$4,Feuil1!$B:$B,0)-7,2,COUNTIF(Feuil1!$B:$B,Feuil1!V$4),1),0),1),"")</f>
        <v>The Big Lebowski</v>
      </c>
      <c r="W8" s="24" t="str">
        <f ca="1">IFERROR(INDEX(OFFSET(Feuil1!$A$7:$M$7,MATCH(Feuil1!W$4,Feuil1!$B:$B,0)-7,0,COUNTIF(Feuil1!$B:$B,Feuil1!W$4)),MATCH($R8,OFFSET(Feuil1!$A$7:$M$7,MATCH(Feuil1!W$4,Feuil1!$B:$B,0)-7,2,COUNTIF(Feuil1!$B:$B,Feuil1!W$4),1),0),1),"")</f>
        <v>Taxi Driver</v>
      </c>
    </row>
    <row r="9" spans="1:23" ht="15" thickBot="1" x14ac:dyDescent="0.25">
      <c r="A9" s="3" t="s">
        <v>20</v>
      </c>
      <c r="B9" s="5">
        <f t="shared" ca="1" si="0"/>
        <v>6</v>
      </c>
      <c r="C9" s="5">
        <f t="shared" ca="1" si="1"/>
        <v>65</v>
      </c>
      <c r="D9" s="6">
        <f ca="1">COUNTIF(OFFSET(Sheet1!$C$3:$C$3,0,Feuil1!D$5-1,COUNTA(Sheet1!$A:$A)-2),Feuil1!$A9)</f>
        <v>1</v>
      </c>
      <c r="E9" s="6">
        <f ca="1">COUNTIF(OFFSET(Sheet1!$C$3:$C$3,0,Feuil1!E$5-1,COUNTA(Sheet1!$A:$A)-2),Feuil1!$A9)</f>
        <v>0</v>
      </c>
      <c r="F9" s="6">
        <f ca="1">COUNTIF(OFFSET(Sheet1!$C$3:$C$3,0,Feuil1!F$5-1,COUNTA(Sheet1!$A:$A)-2),Feuil1!$A9)</f>
        <v>0</v>
      </c>
      <c r="G9" s="6">
        <f ca="1">COUNTIF(OFFSET(Sheet1!$C$3:$C$3,0,Feuil1!G$5-1,COUNTA(Sheet1!$A:$A)-2),Feuil1!$A9)</f>
        <v>0</v>
      </c>
      <c r="H9" s="6">
        <f ca="1">COUNTIF(OFFSET(Sheet1!$C$3:$C$3,0,Feuil1!H$5-1,COUNTA(Sheet1!$A:$A)-2),Feuil1!$A9)</f>
        <v>0</v>
      </c>
      <c r="I9" s="6">
        <f ca="1">IFERROR(VALUE(INDEX(Sheet1!$B$3:$B$8,MATCH($A9,OFFSET(Sheet1!$C$3:$C$3,0,Feuil1!I$5-1,COUNTA(Sheet1!$A:$A)-2),0))),0)</f>
        <v>65</v>
      </c>
      <c r="J9" s="6">
        <f ca="1">IFERROR(VALUE(INDEX(Sheet1!$B$3:$B$8,MATCH($A9,OFFSET(Sheet1!$C$3:$C$3,0,Feuil1!J$5-1,COUNTA(Sheet1!$A:$A)-2),0))),0)</f>
        <v>0</v>
      </c>
      <c r="K9" s="6">
        <f ca="1">IFERROR(VALUE(INDEX(Sheet1!$B$3:$B$8,MATCH($A9,OFFSET(Sheet1!$C$3:$C$3,0,Feuil1!K$5-1,COUNTA(Sheet1!$A:$A)-2),0))),0)</f>
        <v>0</v>
      </c>
      <c r="L9" s="6">
        <f ca="1">IFERROR(VALUE(INDEX(Sheet1!$B$3:$B$8,MATCH($A9,OFFSET(Sheet1!$C$3:$C$3,0,Feuil1!L$5-1,COUNTA(Sheet1!$A:$A)-2),0))),0)</f>
        <v>0</v>
      </c>
      <c r="M9" s="6">
        <f ca="1">IFERROR(VALUE(INDEX(Sheet1!$B$3:$B$8,MATCH($A9,OFFSET(Sheet1!$C$3:$C$3,0,Feuil1!M$5-1,COUNTA(Sheet1!$A:$A)-2),0))),0)</f>
        <v>0</v>
      </c>
      <c r="O9">
        <f ca="1">IFERROR(VALUE(INDEX(OFFSET(Sheet1!$B:$B,2,0,COUNTA(Sheet1!$B:$B)-2,1),ROW()-ROW(Feuil1!$6:$6))),0)</f>
        <v>65</v>
      </c>
      <c r="P9">
        <f ca="1">IFERROR(RANK($O9,OFFSET(Feuil1!$O$7,0,0,COUNTIF(Feuil1!$O$7:$O$24,"&gt;0")),1),"")</f>
        <v>6</v>
      </c>
      <c r="Q9">
        <f t="shared" ca="1" si="2"/>
        <v>3</v>
      </c>
      <c r="R9" s="23">
        <f t="shared" ca="1" si="3"/>
        <v>32</v>
      </c>
      <c r="S9" s="24" t="str">
        <f ca="1">IFERROR(INDEX(OFFSET(Feuil1!$A$7:$M$7,MATCH(Feuil1!S$4,Feuil1!$B:$B,0)-7,0,COUNTIF(Feuil1!$B:$B,Feuil1!S$4)),MATCH($R9,OFFSET(Feuil1!$A$7:$M$7,MATCH(Feuil1!S$4,Feuil1!$B:$B,0)-7,2,COUNTIF(Feuil1!$B:$B,Feuil1!S$4),1),0),1),"")</f>
        <v>GHOST</v>
      </c>
      <c r="T9" s="24" t="str">
        <f ca="1">IFERROR(INDEX(OFFSET(Feuil1!$A$7:$M$7,MATCH(Feuil1!T$4,Feuil1!$B:$B,0)-7,0,COUNTIF(Feuil1!$B:$B,Feuil1!T$4)),MATCH($R9,OFFSET(Feuil1!$A$7:$M$7,MATCH(Feuil1!T$4,Feuil1!$B:$B,0)-7,2,COUNTIF(Feuil1!$B:$B,Feuil1!T$4),1),0),1),"")</f>
        <v>A STAR IS BORN</v>
      </c>
      <c r="U9" s="24" t="str">
        <f ca="1">IFERROR(INDEX(OFFSET(Feuil1!$A$7:$M$7,MATCH(Feuil1!U$4,Feuil1!$B:$B,0)-7,0,COUNTIF(Feuil1!$B:$B,Feuil1!U$4)),MATCH($R9,OFFSET(Feuil1!$A$7:$M$7,MATCH(Feuil1!U$4,Feuil1!$B:$B,0)-7,2,COUNTIF(Feuil1!$B:$B,Feuil1!U$4),1),0),1),"")</f>
        <v>LES INNOCENTES</v>
      </c>
      <c r="V9" s="24" t="str">
        <f ca="1">IFERROR(INDEX(OFFSET(Feuil1!$A$7:$M$7,MATCH(Feuil1!V$4,Feuil1!$B:$B,0)-7,0,COUNTIF(Feuil1!$B:$B,Feuil1!V$4)),MATCH($R9,OFFSET(Feuil1!$A$7:$M$7,MATCH(Feuil1!V$4,Feuil1!$B:$B,0)-7,2,COUNTIF(Feuil1!$B:$B,Feuil1!V$4),1),0),1),"")</f>
        <v>QU'EST CE QU'ON A FAIT AU BON DIEU !</v>
      </c>
      <c r="W9" s="24" t="str">
        <f ca="1">IFERROR(INDEX(OFFSET(Feuil1!$A$7:$M$7,MATCH(Feuil1!W$4,Feuil1!$B:$B,0)-7,0,COUNTIF(Feuil1!$B:$B,Feuil1!W$4)),MATCH($R9,OFFSET(Feuil1!$A$7:$M$7,MATCH(Feuil1!W$4,Feuil1!$B:$B,0)-7,2,COUNTIF(Feuil1!$B:$B,Feuil1!W$4),1),0),1),"")</f>
        <v>LE ROI LION</v>
      </c>
    </row>
    <row r="10" spans="1:23" ht="15" thickBot="1" x14ac:dyDescent="0.25">
      <c r="A10" s="3" t="s">
        <v>27</v>
      </c>
      <c r="B10" s="5">
        <f t="shared" ca="1" si="0"/>
        <v>6</v>
      </c>
      <c r="C10" s="5">
        <f t="shared" ca="1" si="1"/>
        <v>32</v>
      </c>
      <c r="D10" s="6">
        <f ca="1">COUNTIF(OFFSET(Sheet1!$C$3:$C$3,0,Feuil1!D$5-1,COUNTA(Sheet1!$A:$A)-2),Feuil1!$A10)</f>
        <v>1</v>
      </c>
      <c r="E10" s="6">
        <f ca="1">COUNTIF(OFFSET(Sheet1!$C$3:$C$3,0,Feuil1!E$5-1,COUNTA(Sheet1!$A:$A)-2),Feuil1!$A10)</f>
        <v>0</v>
      </c>
      <c r="F10" s="6">
        <f ca="1">COUNTIF(OFFSET(Sheet1!$C$3:$C$3,0,Feuil1!F$5-1,COUNTA(Sheet1!$A:$A)-2),Feuil1!$A10)</f>
        <v>0</v>
      </c>
      <c r="G10" s="6">
        <f ca="1">COUNTIF(OFFSET(Sheet1!$C$3:$C$3,0,Feuil1!G$5-1,COUNTA(Sheet1!$A:$A)-2),Feuil1!$A10)</f>
        <v>0</v>
      </c>
      <c r="H10" s="6">
        <f ca="1">COUNTIF(OFFSET(Sheet1!$C$3:$C$3,0,Feuil1!H$5-1,COUNTA(Sheet1!$A:$A)-2),Feuil1!$A10)</f>
        <v>0</v>
      </c>
      <c r="I10" s="6">
        <f ca="1">IFERROR(VALUE(INDEX(Sheet1!$B$3:$B$8,MATCH($A10,OFFSET(Sheet1!$C$3:$C$3,0,Feuil1!I$5-1,COUNTA(Sheet1!$A:$A)-2),0))),0)</f>
        <v>32</v>
      </c>
      <c r="J10" s="6">
        <f ca="1">IFERROR(VALUE(INDEX(Sheet1!$B$3:$B$8,MATCH($A10,OFFSET(Sheet1!$C$3:$C$3,0,Feuil1!J$5-1,COUNTA(Sheet1!$A:$A)-2),0))),0)</f>
        <v>0</v>
      </c>
      <c r="K10" s="6">
        <f ca="1">IFERROR(VALUE(INDEX(Sheet1!$B$3:$B$8,MATCH($A10,OFFSET(Sheet1!$C$3:$C$3,0,Feuil1!K$5-1,COUNTA(Sheet1!$A:$A)-2),0))),0)</f>
        <v>0</v>
      </c>
      <c r="L10" s="6">
        <f ca="1">IFERROR(VALUE(INDEX(Sheet1!$B$3:$B$8,MATCH($A10,OFFSET(Sheet1!$C$3:$C$3,0,Feuil1!L$5-1,COUNTA(Sheet1!$A:$A)-2),0))),0)</f>
        <v>0</v>
      </c>
      <c r="M10" s="6">
        <f ca="1">IFERROR(VALUE(INDEX(Sheet1!$B$3:$B$8,MATCH($A10,OFFSET(Sheet1!$C$3:$C$3,0,Feuil1!M$5-1,COUNTA(Sheet1!$A:$A)-2),0))),0)</f>
        <v>0</v>
      </c>
      <c r="O10">
        <f ca="1">IFERROR(VALUE(INDEX(OFFSET(Sheet1!$B:$B,2,0,COUNTA(Sheet1!$B:$B)-2,1),ROW()-ROW(Feuil1!$6:$6))),0)</f>
        <v>32</v>
      </c>
      <c r="P10">
        <f ca="1">IFERROR(RANK($O10,OFFSET(Feuil1!$O$7,0,0,COUNTIF(Feuil1!$O$7:$O$24,"&gt;0")),1),"")</f>
        <v>3</v>
      </c>
      <c r="Q10">
        <f t="shared" ca="1" si="2"/>
        <v>4</v>
      </c>
      <c r="R10" s="23">
        <f t="shared" ca="1" si="3"/>
        <v>47</v>
      </c>
      <c r="S10" s="24" t="str">
        <f ca="1">IFERROR(INDEX(OFFSET(Feuil1!$A$7:$M$7,MATCH(Feuil1!S$4,Feuil1!$B:$B,0)-7,0,COUNTIF(Feuil1!$B:$B,Feuil1!S$4)),MATCH($R10,OFFSET(Feuil1!$A$7:$M$7,MATCH(Feuil1!S$4,Feuil1!$B:$B,0)-7,2,COUNTIF(Feuil1!$B:$B,Feuil1!S$4),1),0),1),"")</f>
        <v>psychose</v>
      </c>
      <c r="T10" s="24" t="str">
        <f ca="1">IFERROR(INDEX(OFFSET(Feuil1!$A$7:$M$7,MATCH(Feuil1!T$4,Feuil1!$B:$B,0)-7,0,COUNTIF(Feuil1!$B:$B,Feuil1!T$4)),MATCH($R10,OFFSET(Feuil1!$A$7:$M$7,MATCH(Feuil1!T$4,Feuil1!$B:$B,0)-7,2,COUNTIF(Feuil1!$B:$B,Feuil1!T$4),1),0),1),"")</f>
        <v>le silence des agneaux</v>
      </c>
      <c r="U10" s="24" t="str">
        <f ca="1">IFERROR(INDEX(OFFSET(Feuil1!$A$7:$M$7,MATCH(Feuil1!U$4,Feuil1!$B:$B,0)-7,0,COUNTIF(Feuil1!$B:$B,Feuil1!U$4)),MATCH($R10,OFFSET(Feuil1!$A$7:$M$7,MATCH(Feuil1!U$4,Feuil1!$B:$B,0)-7,2,COUNTIF(Feuil1!$B:$B,Feuil1!U$4),1),0),1),"")</f>
        <v>la piscine</v>
      </c>
      <c r="V10" s="24" t="str">
        <f ca="1">IFERROR(INDEX(OFFSET(Feuil1!$A$7:$M$7,MATCH(Feuil1!V$4,Feuil1!$B:$B,0)-7,0,COUNTIF(Feuil1!$B:$B,Feuil1!V$4)),MATCH($R10,OFFSET(Feuil1!$A$7:$M$7,MATCH(Feuil1!V$4,Feuil1!$B:$B,0)-7,2,COUNTIF(Feuil1!$B:$B,Feuil1!V$4),1),0),1),"")</f>
        <v xml:space="preserve">peau d'âne </v>
      </c>
      <c r="W10" s="24" t="str">
        <f ca="1">IFERROR(INDEX(OFFSET(Feuil1!$A$7:$M$7,MATCH(Feuil1!W$4,Feuil1!$B:$B,0)-7,0,COUNTIF(Feuil1!$B:$B,Feuil1!W$4)),MATCH($R10,OFFSET(Feuil1!$A$7:$M$7,MATCH(Feuil1!W$4,Feuil1!$B:$B,0)-7,2,COUNTIF(Feuil1!$B:$B,Feuil1!W$4),1),0),1),"")</f>
        <v>usual suspect</v>
      </c>
    </row>
    <row r="11" spans="1:23" ht="15" thickBot="1" x14ac:dyDescent="0.25">
      <c r="A11" s="3" t="s">
        <v>34</v>
      </c>
      <c r="B11" s="5">
        <f t="shared" ca="1" si="0"/>
        <v>6</v>
      </c>
      <c r="C11" s="5">
        <f t="shared" ca="1" si="1"/>
        <v>10</v>
      </c>
      <c r="D11" s="6">
        <f ca="1">COUNTIF(OFFSET(Sheet1!$C$3:$C$3,0,Feuil1!D$5-1,COUNTA(Sheet1!$A:$A)-2),Feuil1!$A11)</f>
        <v>1</v>
      </c>
      <c r="E11" s="6">
        <f ca="1">COUNTIF(OFFSET(Sheet1!$C$3:$C$3,0,Feuil1!E$5-1,COUNTA(Sheet1!$A:$A)-2),Feuil1!$A11)</f>
        <v>0</v>
      </c>
      <c r="F11" s="6">
        <f ca="1">COUNTIF(OFFSET(Sheet1!$C$3:$C$3,0,Feuil1!F$5-1,COUNTA(Sheet1!$A:$A)-2),Feuil1!$A11)</f>
        <v>0</v>
      </c>
      <c r="G11" s="6">
        <f ca="1">COUNTIF(OFFSET(Sheet1!$C$3:$C$3,0,Feuil1!G$5-1,COUNTA(Sheet1!$A:$A)-2),Feuil1!$A11)</f>
        <v>0</v>
      </c>
      <c r="H11" s="6">
        <f ca="1">COUNTIF(OFFSET(Sheet1!$C$3:$C$3,0,Feuil1!H$5-1,COUNTA(Sheet1!$A:$A)-2),Feuil1!$A11)</f>
        <v>0</v>
      </c>
      <c r="I11" s="6">
        <f ca="1">IFERROR(VALUE(INDEX(Sheet1!$B$3:$B$8,MATCH($A11,OFFSET(Sheet1!$C$3:$C$3,0,Feuil1!I$5-1,COUNTA(Sheet1!$A:$A)-2),0))),0)</f>
        <v>10</v>
      </c>
      <c r="J11" s="6">
        <f ca="1">IFERROR(VALUE(INDEX(Sheet1!$B$3:$B$8,MATCH($A11,OFFSET(Sheet1!$C$3:$C$3,0,Feuil1!J$5-1,COUNTA(Sheet1!$A:$A)-2),0))),0)</f>
        <v>0</v>
      </c>
      <c r="K11" s="6">
        <f ca="1">IFERROR(VALUE(INDEX(Sheet1!$B$3:$B$8,MATCH($A11,OFFSET(Sheet1!$C$3:$C$3,0,Feuil1!K$5-1,COUNTA(Sheet1!$A:$A)-2),0))),0)</f>
        <v>0</v>
      </c>
      <c r="L11" s="6">
        <f ca="1">IFERROR(VALUE(INDEX(Sheet1!$B$3:$B$8,MATCH($A11,OFFSET(Sheet1!$C$3:$C$3,0,Feuil1!L$5-1,COUNTA(Sheet1!$A:$A)-2),0))),0)</f>
        <v>0</v>
      </c>
      <c r="M11" s="6">
        <f ca="1">IFERROR(VALUE(INDEX(Sheet1!$B$3:$B$8,MATCH($A11,OFFSET(Sheet1!$C$3:$C$3,0,Feuil1!M$5-1,COUNTA(Sheet1!$A:$A)-2),0))),0)</f>
        <v>0</v>
      </c>
      <c r="O11">
        <f ca="1">IFERROR(VALUE(INDEX(OFFSET(Sheet1!$B:$B,2,0,COUNTA(Sheet1!$B:$B)-2,1),ROW()-ROW(Feuil1!$6:$6))),0)</f>
        <v>10</v>
      </c>
      <c r="P11">
        <f ca="1">IFERROR(RANK($O11,OFFSET(Feuil1!$O$7,0,0,COUNTIF(Feuil1!$O$7:$O$24,"&gt;0")),1),"")</f>
        <v>1</v>
      </c>
      <c r="Q11">
        <f t="shared" ca="1" si="2"/>
        <v>5</v>
      </c>
      <c r="R11" s="23">
        <f t="shared" ca="1" si="3"/>
        <v>50</v>
      </c>
      <c r="S11" s="24" t="str">
        <f ca="1">IFERROR(INDEX(OFFSET(Feuil1!$A$7:$M$7,MATCH(Feuil1!S$4,Feuil1!$B:$B,0)-7,0,COUNTIF(Feuil1!$B:$B,Feuil1!S$4)),MATCH($R11,OFFSET(Feuil1!$A$7:$M$7,MATCH(Feuil1!S$4,Feuil1!$B:$B,0)-7,2,COUNTIF(Feuil1!$B:$B,Feuil1!S$4),1),0),1),"")</f>
        <v>AU REVOIR LES ENFANTS</v>
      </c>
      <c r="T11" s="24" t="str">
        <f ca="1">IFERROR(INDEX(OFFSET(Feuil1!$A$7:$M$7,MATCH(Feuil1!T$4,Feuil1!$B:$B,0)-7,0,COUNTIF(Feuil1!$B:$B,Feuil1!T$4)),MATCH($R11,OFFSET(Feuil1!$A$7:$M$7,MATCH(Feuil1!T$4,Feuil1!$B:$B,0)-7,2,COUNTIF(Feuil1!$B:$B,Feuil1!T$4),1),0),1),"")</f>
        <v>JESUS L ENQUETE</v>
      </c>
      <c r="U11" s="24" t="str">
        <f ca="1">IFERROR(INDEX(OFFSET(Feuil1!$A$7:$M$7,MATCH(Feuil1!U$4,Feuil1!$B:$B,0)-7,0,COUNTIF(Feuil1!$B:$B,Feuil1!U$4)),MATCH($R11,OFFSET(Feuil1!$A$7:$M$7,MATCH(Feuil1!U$4,Feuil1!$B:$B,0)-7,2,COUNTIF(Feuil1!$B:$B,Feuil1!U$4),1),0),1),"")</f>
        <v>INTO THE WILD</v>
      </c>
      <c r="V11" s="24" t="str">
        <f ca="1">IFERROR(INDEX(OFFSET(Feuil1!$A$7:$M$7,MATCH(Feuil1!V$4,Feuil1!$B:$B,0)-7,0,COUNTIF(Feuil1!$B:$B,Feuil1!V$4)),MATCH($R11,OFFSET(Feuil1!$A$7:$M$7,MATCH(Feuil1!V$4,Feuil1!$B:$B,0)-7,2,COUNTIF(Feuil1!$B:$B,Feuil1!V$4),1),0),1),"")</f>
        <v>ROCCO ET SES FRERES</v>
      </c>
      <c r="W11" s="24" t="str">
        <f ca="1">IFERROR(INDEX(OFFSET(Feuil1!$A$7:$M$7,MATCH(Feuil1!W$4,Feuil1!$B:$B,0)-7,0,COUNTIF(Feuil1!$B:$B,Feuil1!W$4)),MATCH($R11,OFFSET(Feuil1!$A$7:$M$7,MATCH(Feuil1!W$4,Feuil1!$B:$B,0)-7,2,COUNTIF(Feuil1!$B:$B,Feuil1!W$4),1),0),1),"")</f>
        <v>UN MONDE PARFAIT</v>
      </c>
    </row>
    <row r="12" spans="1:23" ht="15" thickBot="1" x14ac:dyDescent="0.25">
      <c r="A12" s="3" t="s">
        <v>41</v>
      </c>
      <c r="B12" s="5">
        <f t="shared" ca="1" si="0"/>
        <v>6</v>
      </c>
      <c r="C12" s="5">
        <f t="shared" ca="1" si="1"/>
        <v>50</v>
      </c>
      <c r="D12" s="6">
        <f ca="1">COUNTIF(OFFSET(Sheet1!$C$3:$C$3,0,Feuil1!D$5-1,COUNTA(Sheet1!$A:$A)-2),Feuil1!$A12)</f>
        <v>1</v>
      </c>
      <c r="E12" s="6">
        <f ca="1">COUNTIF(OFFSET(Sheet1!$C$3:$C$3,0,Feuil1!E$5-1,COUNTA(Sheet1!$A:$A)-2),Feuil1!$A12)</f>
        <v>0</v>
      </c>
      <c r="F12" s="6">
        <f ca="1">COUNTIF(OFFSET(Sheet1!$C$3:$C$3,0,Feuil1!F$5-1,COUNTA(Sheet1!$A:$A)-2),Feuil1!$A12)</f>
        <v>0</v>
      </c>
      <c r="G12" s="6">
        <f ca="1">COUNTIF(OFFSET(Sheet1!$C$3:$C$3,0,Feuil1!G$5-1,COUNTA(Sheet1!$A:$A)-2),Feuil1!$A12)</f>
        <v>0</v>
      </c>
      <c r="H12" s="6">
        <f ca="1">COUNTIF(OFFSET(Sheet1!$C$3:$C$3,0,Feuil1!H$5-1,COUNTA(Sheet1!$A:$A)-2),Feuil1!$A12)</f>
        <v>0</v>
      </c>
      <c r="I12" s="6">
        <f ca="1">IFERROR(VALUE(INDEX(Sheet1!$B$3:$B$8,MATCH($A12,OFFSET(Sheet1!$C$3:$C$3,0,Feuil1!I$5-1,COUNTA(Sheet1!$A:$A)-2),0))),0)</f>
        <v>50</v>
      </c>
      <c r="J12" s="6">
        <f ca="1">IFERROR(VALUE(INDEX(Sheet1!$B$3:$B$8,MATCH($A12,OFFSET(Sheet1!$C$3:$C$3,0,Feuil1!J$5-1,COUNTA(Sheet1!$A:$A)-2),0))),0)</f>
        <v>0</v>
      </c>
      <c r="K12" s="6">
        <f ca="1">IFERROR(VALUE(INDEX(Sheet1!$B$3:$B$8,MATCH($A12,OFFSET(Sheet1!$C$3:$C$3,0,Feuil1!K$5-1,COUNTA(Sheet1!$A:$A)-2),0))),0)</f>
        <v>0</v>
      </c>
      <c r="L12" s="6">
        <f ca="1">IFERROR(VALUE(INDEX(Sheet1!$B$3:$B$8,MATCH($A12,OFFSET(Sheet1!$C$3:$C$3,0,Feuil1!L$5-1,COUNTA(Sheet1!$A:$A)-2),0))),0)</f>
        <v>0</v>
      </c>
      <c r="M12" s="6">
        <f ca="1">IFERROR(VALUE(INDEX(Sheet1!$B$3:$B$8,MATCH($A12,OFFSET(Sheet1!$C$3:$C$3,0,Feuil1!M$5-1,COUNTA(Sheet1!$A:$A)-2),0))),0)</f>
        <v>0</v>
      </c>
      <c r="O12">
        <f ca="1">IFERROR(VALUE(INDEX(OFFSET(Sheet1!$B:$B,2,0,COUNTA(Sheet1!$B:$B)-2,1),ROW()-ROW(Feuil1!$6:$6))),0)</f>
        <v>50</v>
      </c>
      <c r="P12">
        <f ca="1">IFERROR(RANK($O12,OFFSET(Feuil1!$O$7,0,0,COUNTIF(Feuil1!$O$7:$O$24,"&gt;0")),1),"")</f>
        <v>5</v>
      </c>
      <c r="Q12">
        <f t="shared" ca="1" si="2"/>
        <v>6</v>
      </c>
      <c r="R12" s="23">
        <f t="shared" ca="1" si="3"/>
        <v>65</v>
      </c>
      <c r="S12" s="24" t="str">
        <f ca="1">IFERROR(INDEX(OFFSET(Feuil1!$A$7:$M$7,MATCH(Feuil1!S$4,Feuil1!$B:$B,0)-7,0,COUNTIF(Feuil1!$B:$B,Feuil1!S$4)),MATCH($R12,OFFSET(Feuil1!$A$7:$M$7,MATCH(Feuil1!S$4,Feuil1!$B:$B,0)-7,2,COUNTIF(Feuil1!$B:$B,Feuil1!S$4),1),0),1),"")</f>
        <v>LA NUIT DU CHASSEUR</v>
      </c>
      <c r="T12" s="24" t="str">
        <f ca="1">IFERROR(INDEX(OFFSET(Feuil1!$A$7:$M$7,MATCH(Feuil1!T$4,Feuil1!$B:$B,0)-7,0,COUNTIF(Feuil1!$B:$B,Feuil1!T$4)),MATCH($R12,OFFSET(Feuil1!$A$7:$M$7,MATCH(Feuil1!T$4,Feuil1!$B:$B,0)-7,2,COUNTIF(Feuil1!$B:$B,Feuil1!T$4),1),0),1),"")</f>
        <v>BUFFET FROID</v>
      </c>
      <c r="U12" s="24" t="str">
        <f ca="1">IFERROR(INDEX(OFFSET(Feuil1!$A$7:$M$7,MATCH(Feuil1!U$4,Feuil1!$B:$B,0)-7,0,COUNTIF(Feuil1!$B:$B,Feuil1!U$4)),MATCH($R12,OFFSET(Feuil1!$A$7:$M$7,MATCH(Feuil1!U$4,Feuil1!$B:$B,0)-7,2,COUNTIF(Feuil1!$B:$B,Feuil1!U$4),1),0),1),"")</f>
        <v>COLD WAR</v>
      </c>
      <c r="V12" s="24" t="str">
        <f ca="1">IFERROR(INDEX(OFFSET(Feuil1!$A$7:$M$7,MATCH(Feuil1!V$4,Feuil1!$B:$B,0)-7,0,COUNTIF(Feuil1!$B:$B,Feuil1!V$4)),MATCH($R12,OFFSET(Feuil1!$A$7:$M$7,MATCH(Feuil1!V$4,Feuil1!$B:$B,0)-7,2,COUNTIF(Feuil1!$B:$B,Feuil1!V$4),1),0),1),"")</f>
        <v>LA DECHIRURE</v>
      </c>
      <c r="W12" s="24" t="str">
        <f ca="1">IFERROR(INDEX(OFFSET(Feuil1!$A$7:$M$7,MATCH(Feuil1!W$4,Feuil1!$B:$B,0)-7,0,COUNTIF(Feuil1!$B:$B,Feuil1!W$4)),MATCH($R12,OFFSET(Feuil1!$A$7:$M$7,MATCH(Feuil1!W$4,Feuil1!$B:$B,0)-7,2,COUNTIF(Feuil1!$B:$B,Feuil1!W$4),1),0),1),"")</f>
        <v>LES BLUES BROTHERS</v>
      </c>
    </row>
    <row r="13" spans="1:23" ht="15" thickBot="1" x14ac:dyDescent="0.25">
      <c r="A13" s="3" t="s">
        <v>9</v>
      </c>
      <c r="B13" s="5">
        <f t="shared" ca="1" si="0"/>
        <v>4</v>
      </c>
      <c r="C13" s="5">
        <f t="shared" ca="1" si="1"/>
        <v>47</v>
      </c>
      <c r="D13" s="6">
        <f ca="1">COUNTIF(OFFSET(Sheet1!$C$3:$C$3,0,Feuil1!D$5-1,COUNTA(Sheet1!$A:$A)-2),Feuil1!$A13)</f>
        <v>0</v>
      </c>
      <c r="E13" s="6">
        <f ca="1">COUNTIF(OFFSET(Sheet1!$C$3:$C$3,0,Feuil1!E$5-1,COUNTA(Sheet1!$A:$A)-2),Feuil1!$A13)</f>
        <v>1</v>
      </c>
      <c r="F13" s="6">
        <f ca="1">COUNTIF(OFFSET(Sheet1!$C$3:$C$3,0,Feuil1!F$5-1,COUNTA(Sheet1!$A:$A)-2),Feuil1!$A13)</f>
        <v>0</v>
      </c>
      <c r="G13" s="6">
        <f ca="1">COUNTIF(OFFSET(Sheet1!$C$3:$C$3,0,Feuil1!G$5-1,COUNTA(Sheet1!$A:$A)-2),Feuil1!$A13)</f>
        <v>0</v>
      </c>
      <c r="H13" s="6">
        <f ca="1">COUNTIF(OFFSET(Sheet1!$C$3:$C$3,0,Feuil1!H$5-1,COUNTA(Sheet1!$A:$A)-2),Feuil1!$A13)</f>
        <v>0</v>
      </c>
      <c r="I13" s="6">
        <f ca="1">IFERROR(VALUE(INDEX(Sheet1!$B$3:$B$8,MATCH($A13,OFFSET(Sheet1!$C$3:$C$3,0,Feuil1!I$5-1,COUNTA(Sheet1!$A:$A)-2),0))),0)</f>
        <v>0</v>
      </c>
      <c r="J13" s="6">
        <f ca="1">IFERROR(VALUE(INDEX(Sheet1!$B$3:$B$8,MATCH($A13,OFFSET(Sheet1!$C$3:$C$3,0,Feuil1!J$5-1,COUNTA(Sheet1!$A:$A)-2),0))),0)</f>
        <v>47</v>
      </c>
      <c r="K13" s="6">
        <f ca="1">IFERROR(VALUE(INDEX(Sheet1!$B$3:$B$8,MATCH($A13,OFFSET(Sheet1!$C$3:$C$3,0,Feuil1!K$5-1,COUNTA(Sheet1!$A:$A)-2),0))),0)</f>
        <v>0</v>
      </c>
      <c r="L13" s="6">
        <f ca="1">IFERROR(VALUE(INDEX(Sheet1!$B$3:$B$8,MATCH($A13,OFFSET(Sheet1!$C$3:$C$3,0,Feuil1!L$5-1,COUNTA(Sheet1!$A:$A)-2),0))),0)</f>
        <v>0</v>
      </c>
      <c r="M13" s="6">
        <f ca="1">IFERROR(VALUE(INDEX(Sheet1!$B$3:$B$8,MATCH($A13,OFFSET(Sheet1!$C$3:$C$3,0,Feuil1!M$5-1,COUNTA(Sheet1!$A:$A)-2),0))),0)</f>
        <v>0</v>
      </c>
      <c r="O13">
        <f ca="1">IFERROR(VALUE(INDEX(OFFSET(Sheet1!$B:$B,2,0,COUNTA(Sheet1!$B:$B)-2,1),ROW()-ROW(Feuil1!$6:$6))),0)</f>
        <v>0</v>
      </c>
      <c r="P13" t="str">
        <f ca="1">IFERROR(RANK($O13,OFFSET(Feuil1!$O$7,0,0,COUNTIF(Feuil1!$O$7:$O$24,"&gt;0")),1),"")</f>
        <v/>
      </c>
      <c r="Q13" t="str">
        <f t="shared" ca="1" si="2"/>
        <v/>
      </c>
      <c r="R13" s="23">
        <f t="shared" ca="1" si="3"/>
        <v>0</v>
      </c>
      <c r="S13" s="24" t="str">
        <f ca="1">IFERROR(INDEX(OFFSET(Feuil1!$A$7:$M$7,MATCH(Feuil1!S$4,Feuil1!$B:$B,0)-7,0,COUNTIF(Feuil1!$B:$B,Feuil1!S$4)),MATCH($R13,OFFSET(Feuil1!$A$7:$M$7,MATCH(Feuil1!S$4,Feuil1!$B:$B,0)-7,2,COUNTIF(Feuil1!$B:$B,Feuil1!S$4),1),0),1),"")</f>
        <v/>
      </c>
      <c r="T13" s="24" t="str">
        <f ca="1">IFERROR(INDEX(OFFSET(Feuil1!$A$7:$M$7,MATCH(Feuil1!T$4,Feuil1!$B:$B,0)-7,0,COUNTIF(Feuil1!$B:$B,Feuil1!T$4)),MATCH($R13,OFFSET(Feuil1!$A$7:$M$7,MATCH(Feuil1!T$4,Feuil1!$B:$B,0)-7,2,COUNTIF(Feuil1!$B:$B,Feuil1!T$4),1),0),1),"")</f>
        <v/>
      </c>
      <c r="U13" s="24" t="str">
        <f ca="1">IFERROR(INDEX(OFFSET(Feuil1!$A$7:$M$7,MATCH(Feuil1!U$4,Feuil1!$B:$B,0)-7,0,COUNTIF(Feuil1!$B:$B,Feuil1!U$4)),MATCH($R13,OFFSET(Feuil1!$A$7:$M$7,MATCH(Feuil1!U$4,Feuil1!$B:$B,0)-7,2,COUNTIF(Feuil1!$B:$B,Feuil1!U$4),1),0),1),"")</f>
        <v/>
      </c>
      <c r="V13" s="24" t="str">
        <f ca="1">IFERROR(INDEX(OFFSET(Feuil1!$A$7:$M$7,MATCH(Feuil1!V$4,Feuil1!$B:$B,0)-7,0,COUNTIF(Feuil1!$B:$B,Feuil1!V$4)),MATCH($R13,OFFSET(Feuil1!$A$7:$M$7,MATCH(Feuil1!V$4,Feuil1!$B:$B,0)-7,2,COUNTIF(Feuil1!$B:$B,Feuil1!V$4),1),0),1),"")</f>
        <v/>
      </c>
      <c r="W13" s="24" t="str">
        <f ca="1">IFERROR(INDEX(OFFSET(Feuil1!$A$7:$M$7,MATCH(Feuil1!W$4,Feuil1!$B:$B,0)-7,0,COUNTIF(Feuil1!$B:$B,Feuil1!W$4)),MATCH($R13,OFFSET(Feuil1!$A$7:$M$7,MATCH(Feuil1!W$4,Feuil1!$B:$B,0)-7,2,COUNTIF(Feuil1!$B:$B,Feuil1!W$4),1),0),1),"")</f>
        <v/>
      </c>
    </row>
    <row r="14" spans="1:23" ht="15" thickBot="1" x14ac:dyDescent="0.25">
      <c r="A14" s="3" t="s">
        <v>14</v>
      </c>
      <c r="B14" s="5">
        <f t="shared" ca="1" si="0"/>
        <v>4</v>
      </c>
      <c r="C14" s="5">
        <f t="shared" ca="1" si="1"/>
        <v>28</v>
      </c>
      <c r="D14" s="6">
        <f ca="1">COUNTIF(OFFSET(Sheet1!$C$3:$C$3,0,Feuil1!D$5-1,COUNTA(Sheet1!$A:$A)-2),Feuil1!$A14)</f>
        <v>0</v>
      </c>
      <c r="E14" s="6">
        <f ca="1">COUNTIF(OFFSET(Sheet1!$C$3:$C$3,0,Feuil1!E$5-1,COUNTA(Sheet1!$A:$A)-2),Feuil1!$A14)</f>
        <v>1</v>
      </c>
      <c r="F14" s="6">
        <f ca="1">COUNTIF(OFFSET(Sheet1!$C$3:$C$3,0,Feuil1!F$5-1,COUNTA(Sheet1!$A:$A)-2),Feuil1!$A14)</f>
        <v>0</v>
      </c>
      <c r="G14" s="6">
        <f ca="1">COUNTIF(OFFSET(Sheet1!$C$3:$C$3,0,Feuil1!G$5-1,COUNTA(Sheet1!$A:$A)-2),Feuil1!$A14)</f>
        <v>0</v>
      </c>
      <c r="H14" s="6">
        <f ca="1">COUNTIF(OFFSET(Sheet1!$C$3:$C$3,0,Feuil1!H$5-1,COUNTA(Sheet1!$A:$A)-2),Feuil1!$A14)</f>
        <v>0</v>
      </c>
      <c r="I14" s="6">
        <f ca="1">IFERROR(VALUE(INDEX(Sheet1!$B$3:$B$8,MATCH($A14,OFFSET(Sheet1!$C$3:$C$3,0,Feuil1!I$5-1,COUNTA(Sheet1!$A:$A)-2),0))),0)</f>
        <v>0</v>
      </c>
      <c r="J14" s="6">
        <f ca="1">IFERROR(VALUE(INDEX(Sheet1!$B$3:$B$8,MATCH($A14,OFFSET(Sheet1!$C$3:$C$3,0,Feuil1!J$5-1,COUNTA(Sheet1!$A:$A)-2),0))),0)</f>
        <v>28</v>
      </c>
      <c r="K14" s="6">
        <f ca="1">IFERROR(VALUE(INDEX(Sheet1!$B$3:$B$8,MATCH($A14,OFFSET(Sheet1!$C$3:$C$3,0,Feuil1!K$5-1,COUNTA(Sheet1!$A:$A)-2),0))),0)</f>
        <v>0</v>
      </c>
      <c r="L14" s="6">
        <f ca="1">IFERROR(VALUE(INDEX(Sheet1!$B$3:$B$8,MATCH($A14,OFFSET(Sheet1!$C$3:$C$3,0,Feuil1!L$5-1,COUNTA(Sheet1!$A:$A)-2),0))),0)</f>
        <v>0</v>
      </c>
      <c r="M14" s="6">
        <f ca="1">IFERROR(VALUE(INDEX(Sheet1!$B$3:$B$8,MATCH($A14,OFFSET(Sheet1!$C$3:$C$3,0,Feuil1!M$5-1,COUNTA(Sheet1!$A:$A)-2),0))),0)</f>
        <v>0</v>
      </c>
      <c r="O14">
        <f ca="1">IFERROR(VALUE(INDEX(OFFSET(Sheet1!$B:$B,2,0,COUNTA(Sheet1!$B:$B)-2,1),ROW()-ROW(Feuil1!$6:$6))),0)</f>
        <v>0</v>
      </c>
      <c r="P14" t="str">
        <f ca="1">IFERROR(RANK($O14,OFFSET(Feuil1!$O$7,0,0,COUNTIF(Feuil1!$O$7:$O$24,"&gt;0")),1),"")</f>
        <v/>
      </c>
      <c r="Q14" t="str">
        <f t="shared" ca="1" si="2"/>
        <v/>
      </c>
      <c r="R14" s="23">
        <f t="shared" ca="1" si="3"/>
        <v>0</v>
      </c>
      <c r="S14" s="24" t="str">
        <f ca="1">IFERROR(INDEX(OFFSET(Feuil1!$A$7:$M$7,MATCH(Feuil1!S$4,Feuil1!$B:$B,0)-7,0,COUNTIF(Feuil1!$B:$B,Feuil1!S$4)),MATCH($R14,OFFSET(Feuil1!$A$7:$M$7,MATCH(Feuil1!S$4,Feuil1!$B:$B,0)-7,2,COUNTIF(Feuil1!$B:$B,Feuil1!S$4),1),0),1),"")</f>
        <v/>
      </c>
      <c r="T14" s="24" t="str">
        <f ca="1">IFERROR(INDEX(OFFSET(Feuil1!$A$7:$M$7,MATCH(Feuil1!T$4,Feuil1!$B:$B,0)-7,0,COUNTIF(Feuil1!$B:$B,Feuil1!T$4)),MATCH($R14,OFFSET(Feuil1!$A$7:$M$7,MATCH(Feuil1!T$4,Feuil1!$B:$B,0)-7,2,COUNTIF(Feuil1!$B:$B,Feuil1!T$4),1),0),1),"")</f>
        <v/>
      </c>
      <c r="U14" s="24" t="str">
        <f ca="1">IFERROR(INDEX(OFFSET(Feuil1!$A$7:$M$7,MATCH(Feuil1!U$4,Feuil1!$B:$B,0)-7,0,COUNTIF(Feuil1!$B:$B,Feuil1!U$4)),MATCH($R14,OFFSET(Feuil1!$A$7:$M$7,MATCH(Feuil1!U$4,Feuil1!$B:$B,0)-7,2,COUNTIF(Feuil1!$B:$B,Feuil1!U$4),1),0),1),"")</f>
        <v/>
      </c>
      <c r="V14" s="24" t="str">
        <f ca="1">IFERROR(INDEX(OFFSET(Feuil1!$A$7:$M$7,MATCH(Feuil1!V$4,Feuil1!$B:$B,0)-7,0,COUNTIF(Feuil1!$B:$B,Feuil1!V$4)),MATCH($R14,OFFSET(Feuil1!$A$7:$M$7,MATCH(Feuil1!V$4,Feuil1!$B:$B,0)-7,2,COUNTIF(Feuil1!$B:$B,Feuil1!V$4),1),0),1),"")</f>
        <v/>
      </c>
      <c r="W14" s="24" t="str">
        <f ca="1">IFERROR(INDEX(OFFSET(Feuil1!$A$7:$M$7,MATCH(Feuil1!W$4,Feuil1!$B:$B,0)-7,0,COUNTIF(Feuil1!$B:$B,Feuil1!W$4)),MATCH($R14,OFFSET(Feuil1!$A$7:$M$7,MATCH(Feuil1!W$4,Feuil1!$B:$B,0)-7,2,COUNTIF(Feuil1!$B:$B,Feuil1!W$4),1),0),1),"")</f>
        <v/>
      </c>
    </row>
    <row r="15" spans="1:23" ht="15" thickBot="1" x14ac:dyDescent="0.25">
      <c r="A15" s="3" t="s">
        <v>21</v>
      </c>
      <c r="B15" s="5">
        <f t="shared" ca="1" si="0"/>
        <v>4</v>
      </c>
      <c r="C15" s="5">
        <f t="shared" ca="1" si="1"/>
        <v>65</v>
      </c>
      <c r="D15" s="6">
        <f ca="1">COUNTIF(OFFSET(Sheet1!$C$3:$C$3,0,Feuil1!D$5-1,COUNTA(Sheet1!$A:$A)-2),Feuil1!$A15)</f>
        <v>0</v>
      </c>
      <c r="E15" s="6">
        <f ca="1">COUNTIF(OFFSET(Sheet1!$C$3:$C$3,0,Feuil1!E$5-1,COUNTA(Sheet1!$A:$A)-2),Feuil1!$A15)</f>
        <v>1</v>
      </c>
      <c r="F15" s="6">
        <f ca="1">COUNTIF(OFFSET(Sheet1!$C$3:$C$3,0,Feuil1!F$5-1,COUNTA(Sheet1!$A:$A)-2),Feuil1!$A15)</f>
        <v>0</v>
      </c>
      <c r="G15" s="6">
        <f ca="1">COUNTIF(OFFSET(Sheet1!$C$3:$C$3,0,Feuil1!G$5-1,COUNTA(Sheet1!$A:$A)-2),Feuil1!$A15)</f>
        <v>0</v>
      </c>
      <c r="H15" s="6">
        <f ca="1">COUNTIF(OFFSET(Sheet1!$C$3:$C$3,0,Feuil1!H$5-1,COUNTA(Sheet1!$A:$A)-2),Feuil1!$A15)</f>
        <v>0</v>
      </c>
      <c r="I15" s="6">
        <f ca="1">IFERROR(VALUE(INDEX(Sheet1!$B$3:$B$8,MATCH($A15,OFFSET(Sheet1!$C$3:$C$3,0,Feuil1!I$5-1,COUNTA(Sheet1!$A:$A)-2),0))),0)</f>
        <v>0</v>
      </c>
      <c r="J15" s="6">
        <f ca="1">IFERROR(VALUE(INDEX(Sheet1!$B$3:$B$8,MATCH($A15,OFFSET(Sheet1!$C$3:$C$3,0,Feuil1!J$5-1,COUNTA(Sheet1!$A:$A)-2),0))),0)</f>
        <v>65</v>
      </c>
      <c r="K15" s="6">
        <f ca="1">IFERROR(VALUE(INDEX(Sheet1!$B$3:$B$8,MATCH($A15,OFFSET(Sheet1!$C$3:$C$3,0,Feuil1!K$5-1,COUNTA(Sheet1!$A:$A)-2),0))),0)</f>
        <v>0</v>
      </c>
      <c r="L15" s="6">
        <f ca="1">IFERROR(VALUE(INDEX(Sheet1!$B$3:$B$8,MATCH($A15,OFFSET(Sheet1!$C$3:$C$3,0,Feuil1!L$5-1,COUNTA(Sheet1!$A:$A)-2),0))),0)</f>
        <v>0</v>
      </c>
      <c r="M15" s="6">
        <f ca="1">IFERROR(VALUE(INDEX(Sheet1!$B$3:$B$8,MATCH($A15,OFFSET(Sheet1!$C$3:$C$3,0,Feuil1!M$5-1,COUNTA(Sheet1!$A:$A)-2),0))),0)</f>
        <v>0</v>
      </c>
      <c r="O15">
        <f ca="1">IFERROR(VALUE(INDEX(OFFSET(Sheet1!$B:$B,2,0,COUNTA(Sheet1!$B:$B)-2,1),ROW()-ROW(Feuil1!$6:$6))),0)</f>
        <v>0</v>
      </c>
      <c r="P15" t="str">
        <f ca="1">IFERROR(RANK($O15,OFFSET(Feuil1!$O$7,0,0,COUNTIF(Feuil1!$O$7:$O$24,"&gt;0")),1),"")</f>
        <v/>
      </c>
      <c r="Q15" t="str">
        <f t="shared" ca="1" si="2"/>
        <v/>
      </c>
      <c r="R15" s="23">
        <f t="shared" ca="1" si="3"/>
        <v>0</v>
      </c>
      <c r="S15" s="24" t="str">
        <f ca="1">IFERROR(INDEX(OFFSET(Feuil1!$A$7:$M$7,MATCH(Feuil1!S$4,Feuil1!$B:$B,0)-7,0,COUNTIF(Feuil1!$B:$B,Feuil1!S$4)),MATCH($R15,OFFSET(Feuil1!$A$7:$M$7,MATCH(Feuil1!S$4,Feuil1!$B:$B,0)-7,2,COUNTIF(Feuil1!$B:$B,Feuil1!S$4),1),0),1),"")</f>
        <v/>
      </c>
      <c r="T15" s="24" t="str">
        <f ca="1">IFERROR(INDEX(OFFSET(Feuil1!$A$7:$M$7,MATCH(Feuil1!T$4,Feuil1!$B:$B,0)-7,0,COUNTIF(Feuil1!$B:$B,Feuil1!T$4)),MATCH($R15,OFFSET(Feuil1!$A$7:$M$7,MATCH(Feuil1!T$4,Feuil1!$B:$B,0)-7,2,COUNTIF(Feuil1!$B:$B,Feuil1!T$4),1),0),1),"")</f>
        <v/>
      </c>
      <c r="U15" s="24" t="str">
        <f ca="1">IFERROR(INDEX(OFFSET(Feuil1!$A$7:$M$7,MATCH(Feuil1!U$4,Feuil1!$B:$B,0)-7,0,COUNTIF(Feuil1!$B:$B,Feuil1!U$4)),MATCH($R15,OFFSET(Feuil1!$A$7:$M$7,MATCH(Feuil1!U$4,Feuil1!$B:$B,0)-7,2,COUNTIF(Feuil1!$B:$B,Feuil1!U$4),1),0),1),"")</f>
        <v/>
      </c>
      <c r="V15" s="24" t="str">
        <f ca="1">IFERROR(INDEX(OFFSET(Feuil1!$A$7:$M$7,MATCH(Feuil1!V$4,Feuil1!$B:$B,0)-7,0,COUNTIF(Feuil1!$B:$B,Feuil1!V$4)),MATCH($R15,OFFSET(Feuil1!$A$7:$M$7,MATCH(Feuil1!V$4,Feuil1!$B:$B,0)-7,2,COUNTIF(Feuil1!$B:$B,Feuil1!V$4),1),0),1),"")</f>
        <v/>
      </c>
      <c r="W15" s="24" t="str">
        <f ca="1">IFERROR(INDEX(OFFSET(Feuil1!$A$7:$M$7,MATCH(Feuil1!W$4,Feuil1!$B:$B,0)-7,0,COUNTIF(Feuil1!$B:$B,Feuil1!W$4)),MATCH($R15,OFFSET(Feuil1!$A$7:$M$7,MATCH(Feuil1!W$4,Feuil1!$B:$B,0)-7,2,COUNTIF(Feuil1!$B:$B,Feuil1!W$4),1),0),1),"")</f>
        <v/>
      </c>
    </row>
    <row r="16" spans="1:23" ht="15" thickBot="1" x14ac:dyDescent="0.25">
      <c r="A16" s="3" t="s">
        <v>28</v>
      </c>
      <c r="B16" s="5">
        <f t="shared" ca="1" si="0"/>
        <v>4</v>
      </c>
      <c r="C16" s="5">
        <f t="shared" ca="1" si="1"/>
        <v>32</v>
      </c>
      <c r="D16" s="6">
        <f ca="1">COUNTIF(OFFSET(Sheet1!$C$3:$C$3,0,Feuil1!D$5-1,COUNTA(Sheet1!$A:$A)-2),Feuil1!$A16)</f>
        <v>0</v>
      </c>
      <c r="E16" s="6">
        <f ca="1">COUNTIF(OFFSET(Sheet1!$C$3:$C$3,0,Feuil1!E$5-1,COUNTA(Sheet1!$A:$A)-2),Feuil1!$A16)</f>
        <v>1</v>
      </c>
      <c r="F16" s="6">
        <f ca="1">COUNTIF(OFFSET(Sheet1!$C$3:$C$3,0,Feuil1!F$5-1,COUNTA(Sheet1!$A:$A)-2),Feuil1!$A16)</f>
        <v>0</v>
      </c>
      <c r="G16" s="6">
        <f ca="1">COUNTIF(OFFSET(Sheet1!$C$3:$C$3,0,Feuil1!G$5-1,COUNTA(Sheet1!$A:$A)-2),Feuil1!$A16)</f>
        <v>0</v>
      </c>
      <c r="H16" s="6">
        <f ca="1">COUNTIF(OFFSET(Sheet1!$C$3:$C$3,0,Feuil1!H$5-1,COUNTA(Sheet1!$A:$A)-2),Feuil1!$A16)</f>
        <v>0</v>
      </c>
      <c r="I16" s="6">
        <f ca="1">IFERROR(VALUE(INDEX(Sheet1!$B$3:$B$8,MATCH($A16,OFFSET(Sheet1!$C$3:$C$3,0,Feuil1!I$5-1,COUNTA(Sheet1!$A:$A)-2),0))),0)</f>
        <v>0</v>
      </c>
      <c r="J16" s="6">
        <f ca="1">IFERROR(VALUE(INDEX(Sheet1!$B$3:$B$8,MATCH($A16,OFFSET(Sheet1!$C$3:$C$3,0,Feuil1!J$5-1,COUNTA(Sheet1!$A:$A)-2),0))),0)</f>
        <v>32</v>
      </c>
      <c r="K16" s="6">
        <f ca="1">IFERROR(VALUE(INDEX(Sheet1!$B$3:$B$8,MATCH($A16,OFFSET(Sheet1!$C$3:$C$3,0,Feuil1!K$5-1,COUNTA(Sheet1!$A:$A)-2),0))),0)</f>
        <v>0</v>
      </c>
      <c r="L16" s="6">
        <f ca="1">IFERROR(VALUE(INDEX(Sheet1!$B$3:$B$8,MATCH($A16,OFFSET(Sheet1!$C$3:$C$3,0,Feuil1!L$5-1,COUNTA(Sheet1!$A:$A)-2),0))),0)</f>
        <v>0</v>
      </c>
      <c r="M16" s="6">
        <f ca="1">IFERROR(VALUE(INDEX(Sheet1!$B$3:$B$8,MATCH($A16,OFFSET(Sheet1!$C$3:$C$3,0,Feuil1!M$5-1,COUNTA(Sheet1!$A:$A)-2),0))),0)</f>
        <v>0</v>
      </c>
      <c r="O16">
        <f ca="1">IFERROR(VALUE(INDEX(OFFSET(Sheet1!$B:$B,2,0,COUNTA(Sheet1!$B:$B)-2,1),ROW()-ROW(Feuil1!$6:$6))),0)</f>
        <v>0</v>
      </c>
      <c r="P16" t="str">
        <f ca="1">IFERROR(RANK($O16,OFFSET(Feuil1!$O$7,0,0,COUNTIF(Feuil1!$O$7:$O$24,"&gt;0")),1),"")</f>
        <v/>
      </c>
      <c r="Q16" t="str">
        <f t="shared" ca="1" si="2"/>
        <v/>
      </c>
      <c r="R16" s="23">
        <f t="shared" ca="1" si="3"/>
        <v>0</v>
      </c>
      <c r="S16" s="24" t="str">
        <f ca="1">IFERROR(INDEX(OFFSET(Feuil1!$A$7:$M$7,MATCH(Feuil1!S$4,Feuil1!$B:$B,0)-7,0,COUNTIF(Feuil1!$B:$B,Feuil1!S$4)),MATCH($R16,OFFSET(Feuil1!$A$7:$M$7,MATCH(Feuil1!S$4,Feuil1!$B:$B,0)-7,2,COUNTIF(Feuil1!$B:$B,Feuil1!S$4),1),0),1),"")</f>
        <v/>
      </c>
      <c r="T16" s="24" t="str">
        <f ca="1">IFERROR(INDEX(OFFSET(Feuil1!$A$7:$M$7,MATCH(Feuil1!T$4,Feuil1!$B:$B,0)-7,0,COUNTIF(Feuil1!$B:$B,Feuil1!T$4)),MATCH($R16,OFFSET(Feuil1!$A$7:$M$7,MATCH(Feuil1!T$4,Feuil1!$B:$B,0)-7,2,COUNTIF(Feuil1!$B:$B,Feuil1!T$4),1),0),1),"")</f>
        <v/>
      </c>
      <c r="U16" s="24" t="str">
        <f ca="1">IFERROR(INDEX(OFFSET(Feuil1!$A$7:$M$7,MATCH(Feuil1!U$4,Feuil1!$B:$B,0)-7,0,COUNTIF(Feuil1!$B:$B,Feuil1!U$4)),MATCH($R16,OFFSET(Feuil1!$A$7:$M$7,MATCH(Feuil1!U$4,Feuil1!$B:$B,0)-7,2,COUNTIF(Feuil1!$B:$B,Feuil1!U$4),1),0),1),"")</f>
        <v/>
      </c>
      <c r="V16" s="24" t="str">
        <f ca="1">IFERROR(INDEX(OFFSET(Feuil1!$A$7:$M$7,MATCH(Feuil1!V$4,Feuil1!$B:$B,0)-7,0,COUNTIF(Feuil1!$B:$B,Feuil1!V$4)),MATCH($R16,OFFSET(Feuil1!$A$7:$M$7,MATCH(Feuil1!V$4,Feuil1!$B:$B,0)-7,2,COUNTIF(Feuil1!$B:$B,Feuil1!V$4),1),0),1),"")</f>
        <v/>
      </c>
      <c r="W16" s="24" t="str">
        <f ca="1">IFERROR(INDEX(OFFSET(Feuil1!$A$7:$M$7,MATCH(Feuil1!W$4,Feuil1!$B:$B,0)-7,0,COUNTIF(Feuil1!$B:$B,Feuil1!W$4)),MATCH($R16,OFFSET(Feuil1!$A$7:$M$7,MATCH(Feuil1!W$4,Feuil1!$B:$B,0)-7,2,COUNTIF(Feuil1!$B:$B,Feuil1!W$4),1),0),1),"")</f>
        <v/>
      </c>
    </row>
    <row r="17" spans="1:23" ht="15" thickBot="1" x14ac:dyDescent="0.25">
      <c r="A17" s="3" t="s">
        <v>35</v>
      </c>
      <c r="B17" s="5">
        <f t="shared" ca="1" si="0"/>
        <v>4</v>
      </c>
      <c r="C17" s="5">
        <f t="shared" ca="1" si="1"/>
        <v>10</v>
      </c>
      <c r="D17" s="6">
        <f ca="1">COUNTIF(OFFSET(Sheet1!$C$3:$C$3,0,Feuil1!D$5-1,COUNTA(Sheet1!$A:$A)-2),Feuil1!$A17)</f>
        <v>0</v>
      </c>
      <c r="E17" s="6">
        <f ca="1">COUNTIF(OFFSET(Sheet1!$C$3:$C$3,0,Feuil1!E$5-1,COUNTA(Sheet1!$A:$A)-2),Feuil1!$A17)</f>
        <v>1</v>
      </c>
      <c r="F17" s="6">
        <f ca="1">COUNTIF(OFFSET(Sheet1!$C$3:$C$3,0,Feuil1!F$5-1,COUNTA(Sheet1!$A:$A)-2),Feuil1!$A17)</f>
        <v>0</v>
      </c>
      <c r="G17" s="6">
        <f ca="1">COUNTIF(OFFSET(Sheet1!$C$3:$C$3,0,Feuil1!G$5-1,COUNTA(Sheet1!$A:$A)-2),Feuil1!$A17)</f>
        <v>0</v>
      </c>
      <c r="H17" s="6">
        <f ca="1">COUNTIF(OFFSET(Sheet1!$C$3:$C$3,0,Feuil1!H$5-1,COUNTA(Sheet1!$A:$A)-2),Feuil1!$A17)</f>
        <v>0</v>
      </c>
      <c r="I17" s="6">
        <f ca="1">IFERROR(VALUE(INDEX(Sheet1!$B$3:$B$8,MATCH($A17,OFFSET(Sheet1!$C$3:$C$3,0,Feuil1!I$5-1,COUNTA(Sheet1!$A:$A)-2),0))),0)</f>
        <v>0</v>
      </c>
      <c r="J17" s="6">
        <f ca="1">IFERROR(VALUE(INDEX(Sheet1!$B$3:$B$8,MATCH($A17,OFFSET(Sheet1!$C$3:$C$3,0,Feuil1!J$5-1,COUNTA(Sheet1!$A:$A)-2),0))),0)</f>
        <v>10</v>
      </c>
      <c r="K17" s="6">
        <f ca="1">IFERROR(VALUE(INDEX(Sheet1!$B$3:$B$8,MATCH($A17,OFFSET(Sheet1!$C$3:$C$3,0,Feuil1!K$5-1,COUNTA(Sheet1!$A:$A)-2),0))),0)</f>
        <v>0</v>
      </c>
      <c r="L17" s="6">
        <f ca="1">IFERROR(VALUE(INDEX(Sheet1!$B$3:$B$8,MATCH($A17,OFFSET(Sheet1!$C$3:$C$3,0,Feuil1!L$5-1,COUNTA(Sheet1!$A:$A)-2),0))),0)</f>
        <v>0</v>
      </c>
      <c r="M17" s="6">
        <f ca="1">IFERROR(VALUE(INDEX(Sheet1!$B$3:$B$8,MATCH($A17,OFFSET(Sheet1!$C$3:$C$3,0,Feuil1!M$5-1,COUNTA(Sheet1!$A:$A)-2),0))),0)</f>
        <v>0</v>
      </c>
      <c r="O17">
        <f ca="1">IFERROR(VALUE(INDEX(OFFSET(Sheet1!$B:$B,2,0,COUNTA(Sheet1!$B:$B)-2,1),ROW()-ROW(Feuil1!$6:$6))),0)</f>
        <v>0</v>
      </c>
      <c r="P17" t="str">
        <f ca="1">IFERROR(RANK($O17,OFFSET(Feuil1!$O$7,0,0,COUNTIF(Feuil1!$O$7:$O$24,"&gt;0")),1),"")</f>
        <v/>
      </c>
      <c r="Q17" t="str">
        <f t="shared" ca="1" si="2"/>
        <v/>
      </c>
      <c r="R17" s="23">
        <f t="shared" ca="1" si="3"/>
        <v>0</v>
      </c>
      <c r="S17" s="24" t="str">
        <f ca="1">IFERROR(INDEX(OFFSET(Feuil1!$A$7:$M$7,MATCH(Feuil1!S$4,Feuil1!$B:$B,0)-7,0,COUNTIF(Feuil1!$B:$B,Feuil1!S$4)),MATCH($R17,OFFSET(Feuil1!$A$7:$M$7,MATCH(Feuil1!S$4,Feuil1!$B:$B,0)-7,2,COUNTIF(Feuil1!$B:$B,Feuil1!S$4),1),0),1),"")</f>
        <v/>
      </c>
      <c r="T17" s="24" t="str">
        <f ca="1">IFERROR(INDEX(OFFSET(Feuil1!$A$7:$M$7,MATCH(Feuil1!T$4,Feuil1!$B:$B,0)-7,0,COUNTIF(Feuil1!$B:$B,Feuil1!T$4)),MATCH($R17,OFFSET(Feuil1!$A$7:$M$7,MATCH(Feuil1!T$4,Feuil1!$B:$B,0)-7,2,COUNTIF(Feuil1!$B:$B,Feuil1!T$4),1),0),1),"")</f>
        <v/>
      </c>
      <c r="U17" s="24" t="str">
        <f ca="1">IFERROR(INDEX(OFFSET(Feuil1!$A$7:$M$7,MATCH(Feuil1!U$4,Feuil1!$B:$B,0)-7,0,COUNTIF(Feuil1!$B:$B,Feuil1!U$4)),MATCH($R17,OFFSET(Feuil1!$A$7:$M$7,MATCH(Feuil1!U$4,Feuil1!$B:$B,0)-7,2,COUNTIF(Feuil1!$B:$B,Feuil1!U$4),1),0),1),"")</f>
        <v/>
      </c>
      <c r="V17" s="24" t="str">
        <f ca="1">IFERROR(INDEX(OFFSET(Feuil1!$A$7:$M$7,MATCH(Feuil1!V$4,Feuil1!$B:$B,0)-7,0,COUNTIF(Feuil1!$B:$B,Feuil1!V$4)),MATCH($R17,OFFSET(Feuil1!$A$7:$M$7,MATCH(Feuil1!V$4,Feuil1!$B:$B,0)-7,2,COUNTIF(Feuil1!$B:$B,Feuil1!V$4),1),0),1),"")</f>
        <v/>
      </c>
      <c r="W17" s="24" t="str">
        <f ca="1">IFERROR(INDEX(OFFSET(Feuil1!$A$7:$M$7,MATCH(Feuil1!W$4,Feuil1!$B:$B,0)-7,0,COUNTIF(Feuil1!$B:$B,Feuil1!W$4)),MATCH($R17,OFFSET(Feuil1!$A$7:$M$7,MATCH(Feuil1!W$4,Feuil1!$B:$B,0)-7,2,COUNTIF(Feuil1!$B:$B,Feuil1!W$4),1),0),1),"")</f>
        <v/>
      </c>
    </row>
    <row r="18" spans="1:23" ht="15" thickBot="1" x14ac:dyDescent="0.25">
      <c r="A18" s="3" t="s">
        <v>42</v>
      </c>
      <c r="B18" s="5">
        <f t="shared" ca="1" si="0"/>
        <v>4</v>
      </c>
      <c r="C18" s="5">
        <f t="shared" ca="1" si="1"/>
        <v>50</v>
      </c>
      <c r="D18" s="6">
        <f ca="1">COUNTIF(OFFSET(Sheet1!$C$3:$C$3,0,Feuil1!D$5-1,COUNTA(Sheet1!$A:$A)-2),Feuil1!$A18)</f>
        <v>0</v>
      </c>
      <c r="E18" s="6">
        <f ca="1">COUNTIF(OFFSET(Sheet1!$C$3:$C$3,0,Feuil1!E$5-1,COUNTA(Sheet1!$A:$A)-2),Feuil1!$A18)</f>
        <v>1</v>
      </c>
      <c r="F18" s="6">
        <f ca="1">COUNTIF(OFFSET(Sheet1!$C$3:$C$3,0,Feuil1!F$5-1,COUNTA(Sheet1!$A:$A)-2),Feuil1!$A18)</f>
        <v>0</v>
      </c>
      <c r="G18" s="6">
        <f ca="1">COUNTIF(OFFSET(Sheet1!$C$3:$C$3,0,Feuil1!G$5-1,COUNTA(Sheet1!$A:$A)-2),Feuil1!$A18)</f>
        <v>0</v>
      </c>
      <c r="H18" s="6">
        <f ca="1">COUNTIF(OFFSET(Sheet1!$C$3:$C$3,0,Feuil1!H$5-1,COUNTA(Sheet1!$A:$A)-2),Feuil1!$A18)</f>
        <v>0</v>
      </c>
      <c r="I18" s="6">
        <f ca="1">IFERROR(VALUE(INDEX(Sheet1!$B$3:$B$8,MATCH($A18,OFFSET(Sheet1!$C$3:$C$3,0,Feuil1!I$5-1,COUNTA(Sheet1!$A:$A)-2),0))),0)</f>
        <v>0</v>
      </c>
      <c r="J18" s="6">
        <f ca="1">IFERROR(VALUE(INDEX(Sheet1!$B$3:$B$8,MATCH($A18,OFFSET(Sheet1!$C$3:$C$3,0,Feuil1!J$5-1,COUNTA(Sheet1!$A:$A)-2),0))),0)</f>
        <v>50</v>
      </c>
      <c r="K18" s="6">
        <f ca="1">IFERROR(VALUE(INDEX(Sheet1!$B$3:$B$8,MATCH($A18,OFFSET(Sheet1!$C$3:$C$3,0,Feuil1!K$5-1,COUNTA(Sheet1!$A:$A)-2),0))),0)</f>
        <v>0</v>
      </c>
      <c r="L18" s="6">
        <f ca="1">IFERROR(VALUE(INDEX(Sheet1!$B$3:$B$8,MATCH($A18,OFFSET(Sheet1!$C$3:$C$3,0,Feuil1!L$5-1,COUNTA(Sheet1!$A:$A)-2),0))),0)</f>
        <v>0</v>
      </c>
      <c r="M18" s="6">
        <f ca="1">IFERROR(VALUE(INDEX(Sheet1!$B$3:$B$8,MATCH($A18,OFFSET(Sheet1!$C$3:$C$3,0,Feuil1!M$5-1,COUNTA(Sheet1!$A:$A)-2),0))),0)</f>
        <v>0</v>
      </c>
      <c r="O18">
        <f ca="1">IFERROR(VALUE(INDEX(OFFSET(Sheet1!$B:$B,2,0,COUNTA(Sheet1!$B:$B)-2,1),ROW()-ROW(Feuil1!$6:$6))),0)</f>
        <v>0</v>
      </c>
      <c r="P18" t="str">
        <f ca="1">IFERROR(RANK($O18,OFFSET(Feuil1!$O$7,0,0,COUNTIF(Feuil1!$O$7:$O$24,"&gt;0")),1),"")</f>
        <v/>
      </c>
      <c r="Q18" t="str">
        <f t="shared" ca="1" si="2"/>
        <v/>
      </c>
      <c r="R18" s="23">
        <f t="shared" ca="1" si="3"/>
        <v>0</v>
      </c>
      <c r="S18" s="24" t="str">
        <f ca="1">IFERROR(INDEX(OFFSET(Feuil1!$A$7:$M$7,MATCH(Feuil1!S$4,Feuil1!$B:$B,0)-7,0,COUNTIF(Feuil1!$B:$B,Feuil1!S$4)),MATCH($R18,OFFSET(Feuil1!$A$7:$M$7,MATCH(Feuil1!S$4,Feuil1!$B:$B,0)-7,2,COUNTIF(Feuil1!$B:$B,Feuil1!S$4),1),0),1),"")</f>
        <v/>
      </c>
      <c r="T18" s="24" t="str">
        <f ca="1">IFERROR(INDEX(OFFSET(Feuil1!$A$7:$M$7,MATCH(Feuil1!T$4,Feuil1!$B:$B,0)-7,0,COUNTIF(Feuil1!$B:$B,Feuil1!T$4)),MATCH($R18,OFFSET(Feuil1!$A$7:$M$7,MATCH(Feuil1!T$4,Feuil1!$B:$B,0)-7,2,COUNTIF(Feuil1!$B:$B,Feuil1!T$4),1),0),1),"")</f>
        <v/>
      </c>
      <c r="U18" s="24" t="str">
        <f ca="1">IFERROR(INDEX(OFFSET(Feuil1!$A$7:$M$7,MATCH(Feuil1!U$4,Feuil1!$B:$B,0)-7,0,COUNTIF(Feuil1!$B:$B,Feuil1!U$4)),MATCH($R18,OFFSET(Feuil1!$A$7:$M$7,MATCH(Feuil1!U$4,Feuil1!$B:$B,0)-7,2,COUNTIF(Feuil1!$B:$B,Feuil1!U$4),1),0),1),"")</f>
        <v/>
      </c>
      <c r="V18" s="24" t="str">
        <f ca="1">IFERROR(INDEX(OFFSET(Feuil1!$A$7:$M$7,MATCH(Feuil1!V$4,Feuil1!$B:$B,0)-7,0,COUNTIF(Feuil1!$B:$B,Feuil1!V$4)),MATCH($R18,OFFSET(Feuil1!$A$7:$M$7,MATCH(Feuil1!V$4,Feuil1!$B:$B,0)-7,2,COUNTIF(Feuil1!$B:$B,Feuil1!V$4),1),0),1),"")</f>
        <v/>
      </c>
      <c r="W18" s="24" t="str">
        <f ca="1">IFERROR(INDEX(OFFSET(Feuil1!$A$7:$M$7,MATCH(Feuil1!W$4,Feuil1!$B:$B,0)-7,0,COUNTIF(Feuil1!$B:$B,Feuil1!W$4)),MATCH($R18,OFFSET(Feuil1!$A$7:$M$7,MATCH(Feuil1!W$4,Feuil1!$B:$B,0)-7,2,COUNTIF(Feuil1!$B:$B,Feuil1!W$4),1),0),1),"")</f>
        <v/>
      </c>
    </row>
    <row r="19" spans="1:23" ht="15" thickBot="1" x14ac:dyDescent="0.25">
      <c r="A19" s="3" t="s">
        <v>10</v>
      </c>
      <c r="B19" s="5">
        <f t="shared" ca="1" si="0"/>
        <v>3</v>
      </c>
      <c r="C19" s="5">
        <f t="shared" ca="1" si="1"/>
        <v>47</v>
      </c>
      <c r="D19" s="6">
        <f ca="1">COUNTIF(OFFSET(Sheet1!$C$3:$C$3,0,Feuil1!D$5-1,COUNTA(Sheet1!$A:$A)-2),Feuil1!$A19)</f>
        <v>0</v>
      </c>
      <c r="E19" s="6">
        <f ca="1">COUNTIF(OFFSET(Sheet1!$C$3:$C$3,0,Feuil1!E$5-1,COUNTA(Sheet1!$A:$A)-2),Feuil1!$A19)</f>
        <v>0</v>
      </c>
      <c r="F19" s="6">
        <f ca="1">COUNTIF(OFFSET(Sheet1!$C$3:$C$3,0,Feuil1!F$5-1,COUNTA(Sheet1!$A:$A)-2),Feuil1!$A19)</f>
        <v>1</v>
      </c>
      <c r="G19" s="6">
        <f ca="1">COUNTIF(OFFSET(Sheet1!$C$3:$C$3,0,Feuil1!G$5-1,COUNTA(Sheet1!$A:$A)-2),Feuil1!$A19)</f>
        <v>0</v>
      </c>
      <c r="H19" s="6">
        <f ca="1">COUNTIF(OFFSET(Sheet1!$C$3:$C$3,0,Feuil1!H$5-1,COUNTA(Sheet1!$A:$A)-2),Feuil1!$A19)</f>
        <v>0</v>
      </c>
      <c r="I19" s="6">
        <f ca="1">IFERROR(VALUE(INDEX(Sheet1!$B$3:$B$8,MATCH($A19,OFFSET(Sheet1!$C$3:$C$3,0,Feuil1!I$5-1,COUNTA(Sheet1!$A:$A)-2),0))),0)</f>
        <v>0</v>
      </c>
      <c r="J19" s="6">
        <f ca="1">IFERROR(VALUE(INDEX(Sheet1!$B$3:$B$8,MATCH($A19,OFFSET(Sheet1!$C$3:$C$3,0,Feuil1!J$5-1,COUNTA(Sheet1!$A:$A)-2),0))),0)</f>
        <v>0</v>
      </c>
      <c r="K19" s="6">
        <f ca="1">IFERROR(VALUE(INDEX(Sheet1!$B$3:$B$8,MATCH($A19,OFFSET(Sheet1!$C$3:$C$3,0,Feuil1!K$5-1,COUNTA(Sheet1!$A:$A)-2),0))),0)</f>
        <v>47</v>
      </c>
      <c r="L19" s="6">
        <f ca="1">IFERROR(VALUE(INDEX(Sheet1!$B$3:$B$8,MATCH($A19,OFFSET(Sheet1!$C$3:$C$3,0,Feuil1!L$5-1,COUNTA(Sheet1!$A:$A)-2),0))),0)</f>
        <v>0</v>
      </c>
      <c r="M19" s="6">
        <f ca="1">IFERROR(VALUE(INDEX(Sheet1!$B$3:$B$8,MATCH($A19,OFFSET(Sheet1!$C$3:$C$3,0,Feuil1!M$5-1,COUNTA(Sheet1!$A:$A)-2),0))),0)</f>
        <v>0</v>
      </c>
      <c r="O19">
        <f ca="1">IFERROR(VALUE(INDEX(OFFSET(Sheet1!$B:$B,2,0,COUNTA(Sheet1!$B:$B)-2,1),ROW()-ROW(Feuil1!$6:$6))),0)</f>
        <v>0</v>
      </c>
      <c r="P19" t="str">
        <f ca="1">IFERROR(RANK($O19,OFFSET(Feuil1!$O$7,0,0,COUNTIF(Feuil1!$O$7:$O$24,"&gt;0")),1),"")</f>
        <v/>
      </c>
      <c r="Q19" t="str">
        <f t="shared" ca="1" si="2"/>
        <v/>
      </c>
      <c r="R19" s="23">
        <f t="shared" ca="1" si="3"/>
        <v>0</v>
      </c>
      <c r="S19" s="24" t="str">
        <f ca="1">IFERROR(INDEX(OFFSET(Feuil1!$A$7:$M$7,MATCH(Feuil1!S$4,Feuil1!$B:$B,0)-7,0,COUNTIF(Feuil1!$B:$B,Feuil1!S$4)),MATCH($R19,OFFSET(Feuil1!$A$7:$M$7,MATCH(Feuil1!S$4,Feuil1!$B:$B,0)-7,2,COUNTIF(Feuil1!$B:$B,Feuil1!S$4),1),0),1),"")</f>
        <v/>
      </c>
      <c r="T19" s="24" t="str">
        <f ca="1">IFERROR(INDEX(OFFSET(Feuil1!$A$7:$M$7,MATCH(Feuil1!T$4,Feuil1!$B:$B,0)-7,0,COUNTIF(Feuil1!$B:$B,Feuil1!T$4)),MATCH($R19,OFFSET(Feuil1!$A$7:$M$7,MATCH(Feuil1!T$4,Feuil1!$B:$B,0)-7,2,COUNTIF(Feuil1!$B:$B,Feuil1!T$4),1),0),1),"")</f>
        <v/>
      </c>
      <c r="U19" s="24" t="str">
        <f ca="1">IFERROR(INDEX(OFFSET(Feuil1!$A$7:$M$7,MATCH(Feuil1!U$4,Feuil1!$B:$B,0)-7,0,COUNTIF(Feuil1!$B:$B,Feuil1!U$4)),MATCH($R19,OFFSET(Feuil1!$A$7:$M$7,MATCH(Feuil1!U$4,Feuil1!$B:$B,0)-7,2,COUNTIF(Feuil1!$B:$B,Feuil1!U$4),1),0),1),"")</f>
        <v/>
      </c>
      <c r="V19" s="24" t="str">
        <f ca="1">IFERROR(INDEX(OFFSET(Feuil1!$A$7:$M$7,MATCH(Feuil1!V$4,Feuil1!$B:$B,0)-7,0,COUNTIF(Feuil1!$B:$B,Feuil1!V$4)),MATCH($R19,OFFSET(Feuil1!$A$7:$M$7,MATCH(Feuil1!V$4,Feuil1!$B:$B,0)-7,2,COUNTIF(Feuil1!$B:$B,Feuil1!V$4),1),0),1),"")</f>
        <v/>
      </c>
      <c r="W19" s="24" t="str">
        <f ca="1">IFERROR(INDEX(OFFSET(Feuil1!$A$7:$M$7,MATCH(Feuil1!W$4,Feuil1!$B:$B,0)-7,0,COUNTIF(Feuil1!$B:$B,Feuil1!W$4)),MATCH($R19,OFFSET(Feuil1!$A$7:$M$7,MATCH(Feuil1!W$4,Feuil1!$B:$B,0)-7,2,COUNTIF(Feuil1!$B:$B,Feuil1!W$4),1),0),1),"")</f>
        <v/>
      </c>
    </row>
    <row r="20" spans="1:23" ht="15" thickBot="1" x14ac:dyDescent="0.25">
      <c r="A20" s="3" t="s">
        <v>15</v>
      </c>
      <c r="B20" s="5">
        <f t="shared" ca="1" si="0"/>
        <v>3</v>
      </c>
      <c r="C20" s="5">
        <f t="shared" ca="1" si="1"/>
        <v>28</v>
      </c>
      <c r="D20" s="6">
        <f ca="1">COUNTIF(OFFSET(Sheet1!$C$3:$C$3,0,Feuil1!D$5-1,COUNTA(Sheet1!$A:$A)-2),Feuil1!$A20)</f>
        <v>0</v>
      </c>
      <c r="E20" s="6">
        <f ca="1">COUNTIF(OFFSET(Sheet1!$C$3:$C$3,0,Feuil1!E$5-1,COUNTA(Sheet1!$A:$A)-2),Feuil1!$A20)</f>
        <v>0</v>
      </c>
      <c r="F20" s="6">
        <f ca="1">COUNTIF(OFFSET(Sheet1!$C$3:$C$3,0,Feuil1!F$5-1,COUNTA(Sheet1!$A:$A)-2),Feuil1!$A20)</f>
        <v>1</v>
      </c>
      <c r="G20" s="6">
        <f ca="1">COUNTIF(OFFSET(Sheet1!$C$3:$C$3,0,Feuil1!G$5-1,COUNTA(Sheet1!$A:$A)-2),Feuil1!$A20)</f>
        <v>0</v>
      </c>
      <c r="H20" s="6">
        <f ca="1">COUNTIF(OFFSET(Sheet1!$C$3:$C$3,0,Feuil1!H$5-1,COUNTA(Sheet1!$A:$A)-2),Feuil1!$A20)</f>
        <v>0</v>
      </c>
      <c r="I20" s="6">
        <f ca="1">IFERROR(VALUE(INDEX(Sheet1!$B$3:$B$8,MATCH($A20,OFFSET(Sheet1!$C$3:$C$3,0,Feuil1!I$5-1,COUNTA(Sheet1!$A:$A)-2),0))),0)</f>
        <v>0</v>
      </c>
      <c r="J20" s="6">
        <f ca="1">IFERROR(VALUE(INDEX(Sheet1!$B$3:$B$8,MATCH($A20,OFFSET(Sheet1!$C$3:$C$3,0,Feuil1!J$5-1,COUNTA(Sheet1!$A:$A)-2),0))),0)</f>
        <v>0</v>
      </c>
      <c r="K20" s="6">
        <f ca="1">IFERROR(VALUE(INDEX(Sheet1!$B$3:$B$8,MATCH($A20,OFFSET(Sheet1!$C$3:$C$3,0,Feuil1!K$5-1,COUNTA(Sheet1!$A:$A)-2),0))),0)</f>
        <v>28</v>
      </c>
      <c r="L20" s="6">
        <f ca="1">IFERROR(VALUE(INDEX(Sheet1!$B$3:$B$8,MATCH($A20,OFFSET(Sheet1!$C$3:$C$3,0,Feuil1!L$5-1,COUNTA(Sheet1!$A:$A)-2),0))),0)</f>
        <v>0</v>
      </c>
      <c r="M20" s="6">
        <f ca="1">IFERROR(VALUE(INDEX(Sheet1!$B$3:$B$8,MATCH($A20,OFFSET(Sheet1!$C$3:$C$3,0,Feuil1!M$5-1,COUNTA(Sheet1!$A:$A)-2),0))),0)</f>
        <v>0</v>
      </c>
      <c r="O20">
        <f ca="1">IFERROR(VALUE(INDEX(OFFSET(Sheet1!$B:$B,2,0,COUNTA(Sheet1!$B:$B)-2,1),ROW()-ROW(Feuil1!$6:$6))),0)</f>
        <v>0</v>
      </c>
      <c r="P20" t="str">
        <f ca="1">IFERROR(RANK($O20,OFFSET(Feuil1!$O$7,0,0,COUNTIF(Feuil1!$O$7:$O$24,"&gt;0")),1),"")</f>
        <v/>
      </c>
      <c r="Q20" t="str">
        <f t="shared" ca="1" si="2"/>
        <v/>
      </c>
      <c r="R20" s="23">
        <f t="shared" ca="1" si="3"/>
        <v>0</v>
      </c>
      <c r="S20" s="24" t="str">
        <f ca="1">IFERROR(INDEX(OFFSET(Feuil1!$A$7:$M$7,MATCH(Feuil1!S$4,Feuil1!$B:$B,0)-7,0,COUNTIF(Feuil1!$B:$B,Feuil1!S$4)),MATCH($R20,OFFSET(Feuil1!$A$7:$M$7,MATCH(Feuil1!S$4,Feuil1!$B:$B,0)-7,2,COUNTIF(Feuil1!$B:$B,Feuil1!S$4),1),0),1),"")</f>
        <v/>
      </c>
      <c r="T20" s="24" t="str">
        <f ca="1">IFERROR(INDEX(OFFSET(Feuil1!$A$7:$M$7,MATCH(Feuil1!T$4,Feuil1!$B:$B,0)-7,0,COUNTIF(Feuil1!$B:$B,Feuil1!T$4)),MATCH($R20,OFFSET(Feuil1!$A$7:$M$7,MATCH(Feuil1!T$4,Feuil1!$B:$B,0)-7,2,COUNTIF(Feuil1!$B:$B,Feuil1!T$4),1),0),1),"")</f>
        <v/>
      </c>
      <c r="U20" s="24" t="str">
        <f ca="1">IFERROR(INDEX(OFFSET(Feuil1!$A$7:$M$7,MATCH(Feuil1!U$4,Feuil1!$B:$B,0)-7,0,COUNTIF(Feuil1!$B:$B,Feuil1!U$4)),MATCH($R20,OFFSET(Feuil1!$A$7:$M$7,MATCH(Feuil1!U$4,Feuil1!$B:$B,0)-7,2,COUNTIF(Feuil1!$B:$B,Feuil1!U$4),1),0),1),"")</f>
        <v/>
      </c>
      <c r="V20" s="24" t="str">
        <f ca="1">IFERROR(INDEX(OFFSET(Feuil1!$A$7:$M$7,MATCH(Feuil1!V$4,Feuil1!$B:$B,0)-7,0,COUNTIF(Feuil1!$B:$B,Feuil1!V$4)),MATCH($R20,OFFSET(Feuil1!$A$7:$M$7,MATCH(Feuil1!V$4,Feuil1!$B:$B,0)-7,2,COUNTIF(Feuil1!$B:$B,Feuil1!V$4),1),0),1),"")</f>
        <v/>
      </c>
      <c r="W20" s="24" t="str">
        <f ca="1">IFERROR(INDEX(OFFSET(Feuil1!$A$7:$M$7,MATCH(Feuil1!W$4,Feuil1!$B:$B,0)-7,0,COUNTIF(Feuil1!$B:$B,Feuil1!W$4)),MATCH($R20,OFFSET(Feuil1!$A$7:$M$7,MATCH(Feuil1!W$4,Feuil1!$B:$B,0)-7,2,COUNTIF(Feuil1!$B:$B,Feuil1!W$4),1),0),1),"")</f>
        <v/>
      </c>
    </row>
    <row r="21" spans="1:23" ht="15" thickBot="1" x14ac:dyDescent="0.25">
      <c r="A21" s="3" t="s">
        <v>22</v>
      </c>
      <c r="B21" s="5">
        <f t="shared" ca="1" si="0"/>
        <v>3</v>
      </c>
      <c r="C21" s="5">
        <f t="shared" ca="1" si="1"/>
        <v>65</v>
      </c>
      <c r="D21" s="6">
        <f ca="1">COUNTIF(OFFSET(Sheet1!$C$3:$C$3,0,Feuil1!D$5-1,COUNTA(Sheet1!$A:$A)-2),Feuil1!$A21)</f>
        <v>0</v>
      </c>
      <c r="E21" s="6">
        <f ca="1">COUNTIF(OFFSET(Sheet1!$C$3:$C$3,0,Feuil1!E$5-1,COUNTA(Sheet1!$A:$A)-2),Feuil1!$A21)</f>
        <v>0</v>
      </c>
      <c r="F21" s="6">
        <f ca="1">COUNTIF(OFFSET(Sheet1!$C$3:$C$3,0,Feuil1!F$5-1,COUNTA(Sheet1!$A:$A)-2),Feuil1!$A21)</f>
        <v>1</v>
      </c>
      <c r="G21" s="6">
        <f ca="1">COUNTIF(OFFSET(Sheet1!$C$3:$C$3,0,Feuil1!G$5-1,COUNTA(Sheet1!$A:$A)-2),Feuil1!$A21)</f>
        <v>0</v>
      </c>
      <c r="H21" s="6">
        <f ca="1">COUNTIF(OFFSET(Sheet1!$C$3:$C$3,0,Feuil1!H$5-1,COUNTA(Sheet1!$A:$A)-2),Feuil1!$A21)</f>
        <v>0</v>
      </c>
      <c r="I21" s="6">
        <f ca="1">IFERROR(VALUE(INDEX(Sheet1!$B$3:$B$8,MATCH($A21,OFFSET(Sheet1!$C$3:$C$3,0,Feuil1!I$5-1,COUNTA(Sheet1!$A:$A)-2),0))),0)</f>
        <v>0</v>
      </c>
      <c r="J21" s="6">
        <f ca="1">IFERROR(VALUE(INDEX(Sheet1!$B$3:$B$8,MATCH($A21,OFFSET(Sheet1!$C$3:$C$3,0,Feuil1!J$5-1,COUNTA(Sheet1!$A:$A)-2),0))),0)</f>
        <v>0</v>
      </c>
      <c r="K21" s="6">
        <f ca="1">IFERROR(VALUE(INDEX(Sheet1!$B$3:$B$8,MATCH($A21,OFFSET(Sheet1!$C$3:$C$3,0,Feuil1!K$5-1,COUNTA(Sheet1!$A:$A)-2),0))),0)</f>
        <v>65</v>
      </c>
      <c r="L21" s="6">
        <f ca="1">IFERROR(VALUE(INDEX(Sheet1!$B$3:$B$8,MATCH($A21,OFFSET(Sheet1!$C$3:$C$3,0,Feuil1!L$5-1,COUNTA(Sheet1!$A:$A)-2),0))),0)</f>
        <v>0</v>
      </c>
      <c r="M21" s="6">
        <f ca="1">IFERROR(VALUE(INDEX(Sheet1!$B$3:$B$8,MATCH($A21,OFFSET(Sheet1!$C$3:$C$3,0,Feuil1!M$5-1,COUNTA(Sheet1!$A:$A)-2),0))),0)</f>
        <v>0</v>
      </c>
      <c r="O21">
        <f ca="1">IFERROR(VALUE(INDEX(OFFSET(Sheet1!$B:$B,2,0,COUNTA(Sheet1!$B:$B)-2,1),ROW()-ROW(Feuil1!$6:$6))),0)</f>
        <v>0</v>
      </c>
      <c r="P21" t="str">
        <f ca="1">IFERROR(RANK($O21,OFFSET(Feuil1!$O$7,0,0,COUNTIF(Feuil1!$O$7:$O$24,"&gt;0")),1),"")</f>
        <v/>
      </c>
      <c r="Q21" t="str">
        <f t="shared" ca="1" si="2"/>
        <v/>
      </c>
      <c r="R21" s="23">
        <f t="shared" ca="1" si="3"/>
        <v>0</v>
      </c>
      <c r="S21" s="24" t="str">
        <f ca="1">IFERROR(INDEX(OFFSET(Feuil1!$A$7:$M$7,MATCH(Feuil1!S$4,Feuil1!$B:$B,0)-7,0,COUNTIF(Feuil1!$B:$B,Feuil1!S$4)),MATCH($R21,OFFSET(Feuil1!$A$7:$M$7,MATCH(Feuil1!S$4,Feuil1!$B:$B,0)-7,2,COUNTIF(Feuil1!$B:$B,Feuil1!S$4),1),0),1),"")</f>
        <v/>
      </c>
      <c r="T21" s="24" t="str">
        <f ca="1">IFERROR(INDEX(OFFSET(Feuil1!$A$7:$M$7,MATCH(Feuil1!T$4,Feuil1!$B:$B,0)-7,0,COUNTIF(Feuil1!$B:$B,Feuil1!T$4)),MATCH($R21,OFFSET(Feuil1!$A$7:$M$7,MATCH(Feuil1!T$4,Feuil1!$B:$B,0)-7,2,COUNTIF(Feuil1!$B:$B,Feuil1!T$4),1),0),1),"")</f>
        <v/>
      </c>
      <c r="U21" s="24" t="str">
        <f ca="1">IFERROR(INDEX(OFFSET(Feuil1!$A$7:$M$7,MATCH(Feuil1!U$4,Feuil1!$B:$B,0)-7,0,COUNTIF(Feuil1!$B:$B,Feuil1!U$4)),MATCH($R21,OFFSET(Feuil1!$A$7:$M$7,MATCH(Feuil1!U$4,Feuil1!$B:$B,0)-7,2,COUNTIF(Feuil1!$B:$B,Feuil1!U$4),1),0),1),"")</f>
        <v/>
      </c>
      <c r="V21" s="24" t="str">
        <f ca="1">IFERROR(INDEX(OFFSET(Feuil1!$A$7:$M$7,MATCH(Feuil1!V$4,Feuil1!$B:$B,0)-7,0,COUNTIF(Feuil1!$B:$B,Feuil1!V$4)),MATCH($R21,OFFSET(Feuil1!$A$7:$M$7,MATCH(Feuil1!V$4,Feuil1!$B:$B,0)-7,2,COUNTIF(Feuil1!$B:$B,Feuil1!V$4),1),0),1),"")</f>
        <v/>
      </c>
      <c r="W21" s="24" t="str">
        <f ca="1">IFERROR(INDEX(OFFSET(Feuil1!$A$7:$M$7,MATCH(Feuil1!W$4,Feuil1!$B:$B,0)-7,0,COUNTIF(Feuil1!$B:$B,Feuil1!W$4)),MATCH($R21,OFFSET(Feuil1!$A$7:$M$7,MATCH(Feuil1!W$4,Feuil1!$B:$B,0)-7,2,COUNTIF(Feuil1!$B:$B,Feuil1!W$4),1),0),1),"")</f>
        <v/>
      </c>
    </row>
    <row r="22" spans="1:23" ht="15" thickBot="1" x14ac:dyDescent="0.25">
      <c r="A22" s="3" t="s">
        <v>29</v>
      </c>
      <c r="B22" s="5">
        <f t="shared" ca="1" si="0"/>
        <v>3</v>
      </c>
      <c r="C22" s="5">
        <f t="shared" ca="1" si="1"/>
        <v>32</v>
      </c>
      <c r="D22" s="6">
        <f ca="1">COUNTIF(OFFSET(Sheet1!$C$3:$C$3,0,Feuil1!D$5-1,COUNTA(Sheet1!$A:$A)-2),Feuil1!$A22)</f>
        <v>0</v>
      </c>
      <c r="E22" s="6">
        <f ca="1">COUNTIF(OFFSET(Sheet1!$C$3:$C$3,0,Feuil1!E$5-1,COUNTA(Sheet1!$A:$A)-2),Feuil1!$A22)</f>
        <v>0</v>
      </c>
      <c r="F22" s="6">
        <f ca="1">COUNTIF(OFFSET(Sheet1!$C$3:$C$3,0,Feuil1!F$5-1,COUNTA(Sheet1!$A:$A)-2),Feuil1!$A22)</f>
        <v>1</v>
      </c>
      <c r="G22" s="6">
        <f ca="1">COUNTIF(OFFSET(Sheet1!$C$3:$C$3,0,Feuil1!G$5-1,COUNTA(Sheet1!$A:$A)-2),Feuil1!$A22)</f>
        <v>0</v>
      </c>
      <c r="H22" s="6">
        <f ca="1">COUNTIF(OFFSET(Sheet1!$C$3:$C$3,0,Feuil1!H$5-1,COUNTA(Sheet1!$A:$A)-2),Feuil1!$A22)</f>
        <v>0</v>
      </c>
      <c r="I22" s="6">
        <f ca="1">IFERROR(VALUE(INDEX(Sheet1!$B$3:$B$8,MATCH($A22,OFFSET(Sheet1!$C$3:$C$3,0,Feuil1!I$5-1,COUNTA(Sheet1!$A:$A)-2),0))),0)</f>
        <v>0</v>
      </c>
      <c r="J22" s="6">
        <f ca="1">IFERROR(VALUE(INDEX(Sheet1!$B$3:$B$8,MATCH($A22,OFFSET(Sheet1!$C$3:$C$3,0,Feuil1!J$5-1,COUNTA(Sheet1!$A:$A)-2),0))),0)</f>
        <v>0</v>
      </c>
      <c r="K22" s="6">
        <f ca="1">IFERROR(VALUE(INDEX(Sheet1!$B$3:$B$8,MATCH($A22,OFFSET(Sheet1!$C$3:$C$3,0,Feuil1!K$5-1,COUNTA(Sheet1!$A:$A)-2),0))),0)</f>
        <v>32</v>
      </c>
      <c r="L22" s="6">
        <f ca="1">IFERROR(VALUE(INDEX(Sheet1!$B$3:$B$8,MATCH($A22,OFFSET(Sheet1!$C$3:$C$3,0,Feuil1!L$5-1,COUNTA(Sheet1!$A:$A)-2),0))),0)</f>
        <v>0</v>
      </c>
      <c r="M22" s="6">
        <f ca="1">IFERROR(VALUE(INDEX(Sheet1!$B$3:$B$8,MATCH($A22,OFFSET(Sheet1!$C$3:$C$3,0,Feuil1!M$5-1,COUNTA(Sheet1!$A:$A)-2),0))),0)</f>
        <v>0</v>
      </c>
      <c r="O22">
        <f ca="1">IFERROR(VALUE(INDEX(OFFSET(Sheet1!$B:$B,2,0,COUNTA(Sheet1!$B:$B)-2,1),ROW()-ROW(Feuil1!$6:$6))),0)</f>
        <v>0</v>
      </c>
      <c r="P22" t="str">
        <f ca="1">IFERROR(RANK($O22,OFFSET(Feuil1!$O$7,0,0,COUNTIF(Feuil1!$O$7:$O$24,"&gt;0")),1),"")</f>
        <v/>
      </c>
      <c r="Q22" t="str">
        <f t="shared" ca="1" si="2"/>
        <v/>
      </c>
      <c r="R22" s="23">
        <f t="shared" ca="1" si="3"/>
        <v>0</v>
      </c>
      <c r="S22" s="24" t="str">
        <f ca="1">IFERROR(INDEX(OFFSET(Feuil1!$A$7:$M$7,MATCH(Feuil1!S$4,Feuil1!$B:$B,0)-7,0,COUNTIF(Feuil1!$B:$B,Feuil1!S$4)),MATCH($R22,OFFSET(Feuil1!$A$7:$M$7,MATCH(Feuil1!S$4,Feuil1!$B:$B,0)-7,2,COUNTIF(Feuil1!$B:$B,Feuil1!S$4),1),0),1),"")</f>
        <v/>
      </c>
      <c r="T22" s="24" t="str">
        <f ca="1">IFERROR(INDEX(OFFSET(Feuil1!$A$7:$M$7,MATCH(Feuil1!T$4,Feuil1!$B:$B,0)-7,0,COUNTIF(Feuil1!$B:$B,Feuil1!T$4)),MATCH($R22,OFFSET(Feuil1!$A$7:$M$7,MATCH(Feuil1!T$4,Feuil1!$B:$B,0)-7,2,COUNTIF(Feuil1!$B:$B,Feuil1!T$4),1),0),1),"")</f>
        <v/>
      </c>
      <c r="U22" s="24" t="str">
        <f ca="1">IFERROR(INDEX(OFFSET(Feuil1!$A$7:$M$7,MATCH(Feuil1!U$4,Feuil1!$B:$B,0)-7,0,COUNTIF(Feuil1!$B:$B,Feuil1!U$4)),MATCH($R22,OFFSET(Feuil1!$A$7:$M$7,MATCH(Feuil1!U$4,Feuil1!$B:$B,0)-7,2,COUNTIF(Feuil1!$B:$B,Feuil1!U$4),1),0),1),"")</f>
        <v/>
      </c>
      <c r="V22" s="24" t="str">
        <f ca="1">IFERROR(INDEX(OFFSET(Feuil1!$A$7:$M$7,MATCH(Feuil1!V$4,Feuil1!$B:$B,0)-7,0,COUNTIF(Feuil1!$B:$B,Feuil1!V$4)),MATCH($R22,OFFSET(Feuil1!$A$7:$M$7,MATCH(Feuil1!V$4,Feuil1!$B:$B,0)-7,2,COUNTIF(Feuil1!$B:$B,Feuil1!V$4),1),0),1),"")</f>
        <v/>
      </c>
      <c r="W22" s="24" t="str">
        <f ca="1">IFERROR(INDEX(OFFSET(Feuil1!$A$7:$M$7,MATCH(Feuil1!W$4,Feuil1!$B:$B,0)-7,0,COUNTIF(Feuil1!$B:$B,Feuil1!W$4)),MATCH($R22,OFFSET(Feuil1!$A$7:$M$7,MATCH(Feuil1!W$4,Feuil1!$B:$B,0)-7,2,COUNTIF(Feuil1!$B:$B,Feuil1!W$4),1),0),1),"")</f>
        <v/>
      </c>
    </row>
    <row r="23" spans="1:23" ht="15" thickBot="1" x14ac:dyDescent="0.25">
      <c r="A23" s="3" t="s">
        <v>36</v>
      </c>
      <c r="B23" s="5">
        <f t="shared" ca="1" si="0"/>
        <v>3</v>
      </c>
      <c r="C23" s="5">
        <f t="shared" ca="1" si="1"/>
        <v>10</v>
      </c>
      <c r="D23" s="6">
        <f ca="1">COUNTIF(OFFSET(Sheet1!$C$3:$C$3,0,Feuil1!D$5-1,COUNTA(Sheet1!$A:$A)-2),Feuil1!$A23)</f>
        <v>0</v>
      </c>
      <c r="E23" s="6">
        <f ca="1">COUNTIF(OFFSET(Sheet1!$C$3:$C$3,0,Feuil1!E$5-1,COUNTA(Sheet1!$A:$A)-2),Feuil1!$A23)</f>
        <v>0</v>
      </c>
      <c r="F23" s="6">
        <f ca="1">COUNTIF(OFFSET(Sheet1!$C$3:$C$3,0,Feuil1!F$5-1,COUNTA(Sheet1!$A:$A)-2),Feuil1!$A23)</f>
        <v>1</v>
      </c>
      <c r="G23" s="6">
        <f ca="1">COUNTIF(OFFSET(Sheet1!$C$3:$C$3,0,Feuil1!G$5-1,COUNTA(Sheet1!$A:$A)-2),Feuil1!$A23)</f>
        <v>0</v>
      </c>
      <c r="H23" s="6">
        <f ca="1">COUNTIF(OFFSET(Sheet1!$C$3:$C$3,0,Feuil1!H$5-1,COUNTA(Sheet1!$A:$A)-2),Feuil1!$A23)</f>
        <v>0</v>
      </c>
      <c r="I23" s="6">
        <f ca="1">IFERROR(VALUE(INDEX(Sheet1!$B$3:$B$8,MATCH($A23,OFFSET(Sheet1!$C$3:$C$3,0,Feuil1!I$5-1,COUNTA(Sheet1!$A:$A)-2),0))),0)</f>
        <v>0</v>
      </c>
      <c r="J23" s="6">
        <f ca="1">IFERROR(VALUE(INDEX(Sheet1!$B$3:$B$8,MATCH($A23,OFFSET(Sheet1!$C$3:$C$3,0,Feuil1!J$5-1,COUNTA(Sheet1!$A:$A)-2),0))),0)</f>
        <v>0</v>
      </c>
      <c r="K23" s="6">
        <f ca="1">IFERROR(VALUE(INDEX(Sheet1!$B$3:$B$8,MATCH($A23,OFFSET(Sheet1!$C$3:$C$3,0,Feuil1!K$5-1,COUNTA(Sheet1!$A:$A)-2),0))),0)</f>
        <v>10</v>
      </c>
      <c r="L23" s="6">
        <f ca="1">IFERROR(VALUE(INDEX(Sheet1!$B$3:$B$8,MATCH($A23,OFFSET(Sheet1!$C$3:$C$3,0,Feuil1!L$5-1,COUNTA(Sheet1!$A:$A)-2),0))),0)</f>
        <v>0</v>
      </c>
      <c r="M23" s="6">
        <f ca="1">IFERROR(VALUE(INDEX(Sheet1!$B$3:$B$8,MATCH($A23,OFFSET(Sheet1!$C$3:$C$3,0,Feuil1!M$5-1,COUNTA(Sheet1!$A:$A)-2),0))),0)</f>
        <v>0</v>
      </c>
      <c r="O23">
        <f ca="1">IFERROR(VALUE(INDEX(OFFSET(Sheet1!$B:$B,2,0,COUNTA(Sheet1!$B:$B)-2,1),ROW()-ROW(Feuil1!$6:$6))),0)</f>
        <v>0</v>
      </c>
      <c r="P23" t="str">
        <f ca="1">IFERROR(RANK($O23,OFFSET(Feuil1!$O$7,0,0,COUNTIF(Feuil1!$O$7:$O$24,"&gt;0")),1),"")</f>
        <v/>
      </c>
      <c r="Q23" t="str">
        <f t="shared" ca="1" si="2"/>
        <v/>
      </c>
      <c r="R23" s="23">
        <f t="shared" ca="1" si="3"/>
        <v>0</v>
      </c>
      <c r="S23" s="24" t="str">
        <f ca="1">IFERROR(INDEX(OFFSET(Feuil1!$A$7:$M$7,MATCH(Feuil1!S$4,Feuil1!$B:$B,0)-7,0,COUNTIF(Feuil1!$B:$B,Feuil1!S$4)),MATCH($R23,OFFSET(Feuil1!$A$7:$M$7,MATCH(Feuil1!S$4,Feuil1!$B:$B,0)-7,2,COUNTIF(Feuil1!$B:$B,Feuil1!S$4),1),0),1),"")</f>
        <v/>
      </c>
      <c r="T23" s="24" t="str">
        <f ca="1">IFERROR(INDEX(OFFSET(Feuil1!$A$7:$M$7,MATCH(Feuil1!T$4,Feuil1!$B:$B,0)-7,0,COUNTIF(Feuil1!$B:$B,Feuil1!T$4)),MATCH($R23,OFFSET(Feuil1!$A$7:$M$7,MATCH(Feuil1!T$4,Feuil1!$B:$B,0)-7,2,COUNTIF(Feuil1!$B:$B,Feuil1!T$4),1),0),1),"")</f>
        <v/>
      </c>
      <c r="U23" s="24" t="str">
        <f ca="1">IFERROR(INDEX(OFFSET(Feuil1!$A$7:$M$7,MATCH(Feuil1!U$4,Feuil1!$B:$B,0)-7,0,COUNTIF(Feuil1!$B:$B,Feuil1!U$4)),MATCH($R23,OFFSET(Feuil1!$A$7:$M$7,MATCH(Feuil1!U$4,Feuil1!$B:$B,0)-7,2,COUNTIF(Feuil1!$B:$B,Feuil1!U$4),1),0),1),"")</f>
        <v/>
      </c>
      <c r="V23" s="24" t="str">
        <f ca="1">IFERROR(INDEX(OFFSET(Feuil1!$A$7:$M$7,MATCH(Feuil1!V$4,Feuil1!$B:$B,0)-7,0,COUNTIF(Feuil1!$B:$B,Feuil1!V$4)),MATCH($R23,OFFSET(Feuil1!$A$7:$M$7,MATCH(Feuil1!V$4,Feuil1!$B:$B,0)-7,2,COUNTIF(Feuil1!$B:$B,Feuil1!V$4),1),0),1),"")</f>
        <v/>
      </c>
      <c r="W23" s="24" t="str">
        <f ca="1">IFERROR(INDEX(OFFSET(Feuil1!$A$7:$M$7,MATCH(Feuil1!W$4,Feuil1!$B:$B,0)-7,0,COUNTIF(Feuil1!$B:$B,Feuil1!W$4)),MATCH($R23,OFFSET(Feuil1!$A$7:$M$7,MATCH(Feuil1!W$4,Feuil1!$B:$B,0)-7,2,COUNTIF(Feuil1!$B:$B,Feuil1!W$4),1),0),1),"")</f>
        <v/>
      </c>
    </row>
    <row r="24" spans="1:23" ht="15" thickBot="1" x14ac:dyDescent="0.25">
      <c r="A24" s="3" t="s">
        <v>43</v>
      </c>
      <c r="B24" s="5">
        <f t="shared" ca="1" si="0"/>
        <v>3</v>
      </c>
      <c r="C24" s="5">
        <f t="shared" ca="1" si="1"/>
        <v>50</v>
      </c>
      <c r="D24" s="6">
        <f ca="1">COUNTIF(OFFSET(Sheet1!$C$3:$C$3,0,Feuil1!D$5-1,COUNTA(Sheet1!$A:$A)-2),Feuil1!$A24)</f>
        <v>0</v>
      </c>
      <c r="E24" s="6">
        <f ca="1">COUNTIF(OFFSET(Sheet1!$C$3:$C$3,0,Feuil1!E$5-1,COUNTA(Sheet1!$A:$A)-2),Feuil1!$A24)</f>
        <v>0</v>
      </c>
      <c r="F24" s="6">
        <f ca="1">COUNTIF(OFFSET(Sheet1!$C$3:$C$3,0,Feuil1!F$5-1,COUNTA(Sheet1!$A:$A)-2),Feuil1!$A24)</f>
        <v>1</v>
      </c>
      <c r="G24" s="6">
        <f ca="1">COUNTIF(OFFSET(Sheet1!$C$3:$C$3,0,Feuil1!G$5-1,COUNTA(Sheet1!$A:$A)-2),Feuil1!$A24)</f>
        <v>0</v>
      </c>
      <c r="H24" s="6">
        <f ca="1">COUNTIF(OFFSET(Sheet1!$C$3:$C$3,0,Feuil1!H$5-1,COUNTA(Sheet1!$A:$A)-2),Feuil1!$A24)</f>
        <v>0</v>
      </c>
      <c r="I24" s="6">
        <f ca="1">IFERROR(VALUE(INDEX(Sheet1!$B$3:$B$8,MATCH($A24,OFFSET(Sheet1!$C$3:$C$3,0,Feuil1!I$5-1,COUNTA(Sheet1!$A:$A)-2),0))),0)</f>
        <v>0</v>
      </c>
      <c r="J24" s="6">
        <f ca="1">IFERROR(VALUE(INDEX(Sheet1!$B$3:$B$8,MATCH($A24,OFFSET(Sheet1!$C$3:$C$3,0,Feuil1!J$5-1,COUNTA(Sheet1!$A:$A)-2),0))),0)</f>
        <v>0</v>
      </c>
      <c r="K24" s="6">
        <f ca="1">IFERROR(VALUE(INDEX(Sheet1!$B$3:$B$8,MATCH($A24,OFFSET(Sheet1!$C$3:$C$3,0,Feuil1!K$5-1,COUNTA(Sheet1!$A:$A)-2),0))),0)</f>
        <v>50</v>
      </c>
      <c r="L24" s="6">
        <f ca="1">IFERROR(VALUE(INDEX(Sheet1!$B$3:$B$8,MATCH($A24,OFFSET(Sheet1!$C$3:$C$3,0,Feuil1!L$5-1,COUNTA(Sheet1!$A:$A)-2),0))),0)</f>
        <v>0</v>
      </c>
      <c r="M24" s="6">
        <f ca="1">IFERROR(VALUE(INDEX(Sheet1!$B$3:$B$8,MATCH($A24,OFFSET(Sheet1!$C$3:$C$3,0,Feuil1!M$5-1,COUNTA(Sheet1!$A:$A)-2),0))),0)</f>
        <v>0</v>
      </c>
      <c r="O24">
        <f ca="1">IFERROR(VALUE(INDEX(OFFSET(Sheet1!$B:$B,2,0,COUNTA(Sheet1!$B:$B)-2,1),ROW()-ROW(Feuil1!$6:$6))),0)</f>
        <v>0</v>
      </c>
      <c r="P24" t="str">
        <f ca="1">IFERROR(RANK($O24,OFFSET(Feuil1!$O$7,0,0,COUNTIF(Feuil1!$O$7:$O$24,"&gt;0")),1),"")</f>
        <v/>
      </c>
      <c r="Q24" t="str">
        <f t="shared" ca="1" si="2"/>
        <v/>
      </c>
      <c r="R24" s="23">
        <f t="shared" ca="1" si="3"/>
        <v>0</v>
      </c>
      <c r="S24" s="24" t="str">
        <f ca="1">IFERROR(INDEX(OFFSET(Feuil1!$A$7:$M$7,MATCH(Feuil1!S$4,Feuil1!$B:$B,0)-7,0,COUNTIF(Feuil1!$B:$B,Feuil1!S$4)),MATCH($R24,OFFSET(Feuil1!$A$7:$M$7,MATCH(Feuil1!S$4,Feuil1!$B:$B,0)-7,2,COUNTIF(Feuil1!$B:$B,Feuil1!S$4),1),0),1),"")</f>
        <v/>
      </c>
      <c r="T24" s="24" t="str">
        <f ca="1">IFERROR(INDEX(OFFSET(Feuil1!$A$7:$M$7,MATCH(Feuil1!T$4,Feuil1!$B:$B,0)-7,0,COUNTIF(Feuil1!$B:$B,Feuil1!T$4)),MATCH($R24,OFFSET(Feuil1!$A$7:$M$7,MATCH(Feuil1!T$4,Feuil1!$B:$B,0)-7,2,COUNTIF(Feuil1!$B:$B,Feuil1!T$4),1),0),1),"")</f>
        <v/>
      </c>
      <c r="U24" s="24" t="str">
        <f ca="1">IFERROR(INDEX(OFFSET(Feuil1!$A$7:$M$7,MATCH(Feuil1!U$4,Feuil1!$B:$B,0)-7,0,COUNTIF(Feuil1!$B:$B,Feuil1!U$4)),MATCH($R24,OFFSET(Feuil1!$A$7:$M$7,MATCH(Feuil1!U$4,Feuil1!$B:$B,0)-7,2,COUNTIF(Feuil1!$B:$B,Feuil1!U$4),1),0),1),"")</f>
        <v/>
      </c>
      <c r="V24" s="24" t="str">
        <f ca="1">IFERROR(INDEX(OFFSET(Feuil1!$A$7:$M$7,MATCH(Feuil1!V$4,Feuil1!$B:$B,0)-7,0,COUNTIF(Feuil1!$B:$B,Feuil1!V$4)),MATCH($R24,OFFSET(Feuil1!$A$7:$M$7,MATCH(Feuil1!V$4,Feuil1!$B:$B,0)-7,2,COUNTIF(Feuil1!$B:$B,Feuil1!V$4),1),0),1),"")</f>
        <v/>
      </c>
      <c r="W24" s="24" t="str">
        <f ca="1">IFERROR(INDEX(OFFSET(Feuil1!$A$7:$M$7,MATCH(Feuil1!W$4,Feuil1!$B:$B,0)-7,0,COUNTIF(Feuil1!$B:$B,Feuil1!W$4)),MATCH($R24,OFFSET(Feuil1!$A$7:$M$7,MATCH(Feuil1!W$4,Feuil1!$B:$B,0)-7,2,COUNTIF(Feuil1!$B:$B,Feuil1!W$4),1),0),1),"")</f>
        <v/>
      </c>
    </row>
    <row r="25" spans="1:23" x14ac:dyDescent="0.2">
      <c r="A25" s="3" t="s">
        <v>47</v>
      </c>
      <c r="B25" s="5">
        <f t="shared" ca="1" si="0"/>
        <v>2</v>
      </c>
      <c r="C25" s="5">
        <f t="shared" ca="1" si="1"/>
        <v>47</v>
      </c>
      <c r="D25" s="6">
        <f ca="1">COUNTIF(OFFSET(Sheet1!$C$3:$C$3,0,Feuil1!D$5-1,COUNTA(Sheet1!$A:$A)-2),Feuil1!$A25)</f>
        <v>0</v>
      </c>
      <c r="E25" s="6">
        <f ca="1">COUNTIF(OFFSET(Sheet1!$C$3:$C$3,0,Feuil1!E$5-1,COUNTA(Sheet1!$A:$A)-2),Feuil1!$A25)</f>
        <v>0</v>
      </c>
      <c r="F25" s="6">
        <f ca="1">COUNTIF(OFFSET(Sheet1!$C$3:$C$3,0,Feuil1!F$5-1,COUNTA(Sheet1!$A:$A)-2),Feuil1!$A25)</f>
        <v>0</v>
      </c>
      <c r="G25" s="6">
        <f ca="1">COUNTIF(OFFSET(Sheet1!$C$3:$C$3,0,Feuil1!G$5-1,COUNTA(Sheet1!$A:$A)-2),Feuil1!$A25)</f>
        <v>1</v>
      </c>
      <c r="H25" s="6">
        <f ca="1">COUNTIF(OFFSET(Sheet1!$C$3:$C$3,0,Feuil1!H$5-1,COUNTA(Sheet1!$A:$A)-2),Feuil1!$A25)</f>
        <v>0</v>
      </c>
      <c r="I25" s="6">
        <f ca="1">IFERROR(VALUE(INDEX(Sheet1!$B$3:$B$8,MATCH($A25,OFFSET(Sheet1!$C$3:$C$3,0,Feuil1!I$5-1,COUNTA(Sheet1!$A:$A)-2),0))),0)</f>
        <v>0</v>
      </c>
      <c r="J25" s="6">
        <f ca="1">IFERROR(VALUE(INDEX(Sheet1!$B$3:$B$8,MATCH($A25,OFFSET(Sheet1!$C$3:$C$3,0,Feuil1!J$5-1,COUNTA(Sheet1!$A:$A)-2),0))),0)</f>
        <v>0</v>
      </c>
      <c r="K25" s="6">
        <f ca="1">IFERROR(VALUE(INDEX(Sheet1!$B$3:$B$8,MATCH($A25,OFFSET(Sheet1!$C$3:$C$3,0,Feuil1!K$5-1,COUNTA(Sheet1!$A:$A)-2),0))),0)</f>
        <v>0</v>
      </c>
      <c r="L25" s="6">
        <f ca="1">IFERROR(VALUE(INDEX(Sheet1!$B$3:$B$8,MATCH($A25,OFFSET(Sheet1!$C$3:$C$3,0,Feuil1!L$5-1,COUNTA(Sheet1!$A:$A)-2),0))),0)</f>
        <v>47</v>
      </c>
      <c r="M25" s="6">
        <f ca="1">IFERROR(VALUE(INDEX(Sheet1!$B$3:$B$8,MATCH($A25,OFFSET(Sheet1!$C$3:$C$3,0,Feuil1!M$5-1,COUNTA(Sheet1!$A:$A)-2),0))),0)</f>
        <v>0</v>
      </c>
    </row>
    <row r="26" spans="1:23" x14ac:dyDescent="0.2">
      <c r="A26" s="3" t="s">
        <v>16</v>
      </c>
      <c r="B26" s="5">
        <f t="shared" ca="1" si="0"/>
        <v>2</v>
      </c>
      <c r="C26" s="5">
        <f t="shared" ca="1" si="1"/>
        <v>28</v>
      </c>
      <c r="D26" s="6">
        <f ca="1">COUNTIF(OFFSET(Sheet1!$C$3:$C$3,0,Feuil1!D$5-1,COUNTA(Sheet1!$A:$A)-2),Feuil1!$A26)</f>
        <v>0</v>
      </c>
      <c r="E26" s="6">
        <f ca="1">COUNTIF(OFFSET(Sheet1!$C$3:$C$3,0,Feuil1!E$5-1,COUNTA(Sheet1!$A:$A)-2),Feuil1!$A26)</f>
        <v>0</v>
      </c>
      <c r="F26" s="6">
        <f ca="1">COUNTIF(OFFSET(Sheet1!$C$3:$C$3,0,Feuil1!F$5-1,COUNTA(Sheet1!$A:$A)-2),Feuil1!$A26)</f>
        <v>0</v>
      </c>
      <c r="G26" s="6">
        <f ca="1">COUNTIF(OFFSET(Sheet1!$C$3:$C$3,0,Feuil1!G$5-1,COUNTA(Sheet1!$A:$A)-2),Feuil1!$A26)</f>
        <v>1</v>
      </c>
      <c r="H26" s="6">
        <f ca="1">COUNTIF(OFFSET(Sheet1!$C$3:$C$3,0,Feuil1!H$5-1,COUNTA(Sheet1!$A:$A)-2),Feuil1!$A26)</f>
        <v>0</v>
      </c>
      <c r="I26" s="6">
        <f ca="1">IFERROR(VALUE(INDEX(Sheet1!$B$3:$B$8,MATCH($A26,OFFSET(Sheet1!$C$3:$C$3,0,Feuil1!I$5-1,COUNTA(Sheet1!$A:$A)-2),0))),0)</f>
        <v>0</v>
      </c>
      <c r="J26" s="6">
        <f ca="1">IFERROR(VALUE(INDEX(Sheet1!$B$3:$B$8,MATCH($A26,OFFSET(Sheet1!$C$3:$C$3,0,Feuil1!J$5-1,COUNTA(Sheet1!$A:$A)-2),0))),0)</f>
        <v>0</v>
      </c>
      <c r="K26" s="6">
        <f ca="1">IFERROR(VALUE(INDEX(Sheet1!$B$3:$B$8,MATCH($A26,OFFSET(Sheet1!$C$3:$C$3,0,Feuil1!K$5-1,COUNTA(Sheet1!$A:$A)-2),0))),0)</f>
        <v>0</v>
      </c>
      <c r="L26" s="6">
        <f ca="1">IFERROR(VALUE(INDEX(Sheet1!$B$3:$B$8,MATCH($A26,OFFSET(Sheet1!$C$3:$C$3,0,Feuil1!L$5-1,COUNTA(Sheet1!$A:$A)-2),0))),0)</f>
        <v>28</v>
      </c>
      <c r="M26" s="6">
        <f ca="1">IFERROR(VALUE(INDEX(Sheet1!$B$3:$B$8,MATCH($A26,OFFSET(Sheet1!$C$3:$C$3,0,Feuil1!M$5-1,COUNTA(Sheet1!$A:$A)-2),0))),0)</f>
        <v>0</v>
      </c>
    </row>
    <row r="27" spans="1:23" x14ac:dyDescent="0.2">
      <c r="A27" s="3" t="s">
        <v>23</v>
      </c>
      <c r="B27" s="5">
        <f t="shared" ca="1" si="0"/>
        <v>2</v>
      </c>
      <c r="C27" s="5">
        <f t="shared" ca="1" si="1"/>
        <v>65</v>
      </c>
      <c r="D27" s="6">
        <f ca="1">COUNTIF(OFFSET(Sheet1!$C$3:$C$3,0,Feuil1!D$5-1,COUNTA(Sheet1!$A:$A)-2),Feuil1!$A27)</f>
        <v>0</v>
      </c>
      <c r="E27" s="6">
        <f ca="1">COUNTIF(OFFSET(Sheet1!$C$3:$C$3,0,Feuil1!E$5-1,COUNTA(Sheet1!$A:$A)-2),Feuil1!$A27)</f>
        <v>0</v>
      </c>
      <c r="F27" s="6">
        <f ca="1">COUNTIF(OFFSET(Sheet1!$C$3:$C$3,0,Feuil1!F$5-1,COUNTA(Sheet1!$A:$A)-2),Feuil1!$A27)</f>
        <v>0</v>
      </c>
      <c r="G27" s="6">
        <f ca="1">COUNTIF(OFFSET(Sheet1!$C$3:$C$3,0,Feuil1!G$5-1,COUNTA(Sheet1!$A:$A)-2),Feuil1!$A27)</f>
        <v>1</v>
      </c>
      <c r="H27" s="6">
        <f ca="1">COUNTIF(OFFSET(Sheet1!$C$3:$C$3,0,Feuil1!H$5-1,COUNTA(Sheet1!$A:$A)-2),Feuil1!$A27)</f>
        <v>0</v>
      </c>
      <c r="I27" s="6">
        <f ca="1">IFERROR(VALUE(INDEX(Sheet1!$B$3:$B$8,MATCH($A27,OFFSET(Sheet1!$C$3:$C$3,0,Feuil1!I$5-1,COUNTA(Sheet1!$A:$A)-2),0))),0)</f>
        <v>0</v>
      </c>
      <c r="J27" s="6">
        <f ca="1">IFERROR(VALUE(INDEX(Sheet1!$B$3:$B$8,MATCH($A27,OFFSET(Sheet1!$C$3:$C$3,0,Feuil1!J$5-1,COUNTA(Sheet1!$A:$A)-2),0))),0)</f>
        <v>0</v>
      </c>
      <c r="K27" s="6">
        <f ca="1">IFERROR(VALUE(INDEX(Sheet1!$B$3:$B$8,MATCH($A27,OFFSET(Sheet1!$C$3:$C$3,0,Feuil1!K$5-1,COUNTA(Sheet1!$A:$A)-2),0))),0)</f>
        <v>0</v>
      </c>
      <c r="L27" s="6">
        <f ca="1">IFERROR(VALUE(INDEX(Sheet1!$B$3:$B$8,MATCH($A27,OFFSET(Sheet1!$C$3:$C$3,0,Feuil1!L$5-1,COUNTA(Sheet1!$A:$A)-2),0))),0)</f>
        <v>65</v>
      </c>
      <c r="M27" s="6">
        <f ca="1">IFERROR(VALUE(INDEX(Sheet1!$B$3:$B$8,MATCH($A27,OFFSET(Sheet1!$C$3:$C$3,0,Feuil1!M$5-1,COUNTA(Sheet1!$A:$A)-2),0))),0)</f>
        <v>0</v>
      </c>
    </row>
    <row r="28" spans="1:23" x14ac:dyDescent="0.2">
      <c r="A28" s="3" t="s">
        <v>30</v>
      </c>
      <c r="B28" s="5">
        <f t="shared" ca="1" si="0"/>
        <v>2</v>
      </c>
      <c r="C28" s="5">
        <f t="shared" ca="1" si="1"/>
        <v>32</v>
      </c>
      <c r="D28" s="6">
        <f ca="1">COUNTIF(OFFSET(Sheet1!$C$3:$C$3,0,Feuil1!D$5-1,COUNTA(Sheet1!$A:$A)-2),Feuil1!$A28)</f>
        <v>0</v>
      </c>
      <c r="E28" s="6">
        <f ca="1">COUNTIF(OFFSET(Sheet1!$C$3:$C$3,0,Feuil1!E$5-1,COUNTA(Sheet1!$A:$A)-2),Feuil1!$A28)</f>
        <v>0</v>
      </c>
      <c r="F28" s="6">
        <f ca="1">COUNTIF(OFFSET(Sheet1!$C$3:$C$3,0,Feuil1!F$5-1,COUNTA(Sheet1!$A:$A)-2),Feuil1!$A28)</f>
        <v>0</v>
      </c>
      <c r="G28" s="6">
        <f ca="1">COUNTIF(OFFSET(Sheet1!$C$3:$C$3,0,Feuil1!G$5-1,COUNTA(Sheet1!$A:$A)-2),Feuil1!$A28)</f>
        <v>1</v>
      </c>
      <c r="H28" s="6">
        <f ca="1">COUNTIF(OFFSET(Sheet1!$C$3:$C$3,0,Feuil1!H$5-1,COUNTA(Sheet1!$A:$A)-2),Feuil1!$A28)</f>
        <v>0</v>
      </c>
      <c r="I28" s="6">
        <f ca="1">IFERROR(VALUE(INDEX(Sheet1!$B$3:$B$8,MATCH($A28,OFFSET(Sheet1!$C$3:$C$3,0,Feuil1!I$5-1,COUNTA(Sheet1!$A:$A)-2),0))),0)</f>
        <v>0</v>
      </c>
      <c r="J28" s="6">
        <f ca="1">IFERROR(VALUE(INDEX(Sheet1!$B$3:$B$8,MATCH($A28,OFFSET(Sheet1!$C$3:$C$3,0,Feuil1!J$5-1,COUNTA(Sheet1!$A:$A)-2),0))),0)</f>
        <v>0</v>
      </c>
      <c r="K28" s="6">
        <f ca="1">IFERROR(VALUE(INDEX(Sheet1!$B$3:$B$8,MATCH($A28,OFFSET(Sheet1!$C$3:$C$3,0,Feuil1!K$5-1,COUNTA(Sheet1!$A:$A)-2),0))),0)</f>
        <v>0</v>
      </c>
      <c r="L28" s="6">
        <f ca="1">IFERROR(VALUE(INDEX(Sheet1!$B$3:$B$8,MATCH($A28,OFFSET(Sheet1!$C$3:$C$3,0,Feuil1!L$5-1,COUNTA(Sheet1!$A:$A)-2),0))),0)</f>
        <v>32</v>
      </c>
      <c r="M28" s="6">
        <f ca="1">IFERROR(VALUE(INDEX(Sheet1!$B$3:$B$8,MATCH($A28,OFFSET(Sheet1!$C$3:$C$3,0,Feuil1!M$5-1,COUNTA(Sheet1!$A:$A)-2),0))),0)</f>
        <v>0</v>
      </c>
    </row>
    <row r="29" spans="1:23" x14ac:dyDescent="0.2">
      <c r="A29" s="3" t="s">
        <v>37</v>
      </c>
      <c r="B29" s="5">
        <f t="shared" ca="1" si="0"/>
        <v>2</v>
      </c>
      <c r="C29" s="5">
        <f t="shared" ca="1" si="1"/>
        <v>10</v>
      </c>
      <c r="D29" s="6">
        <f ca="1">COUNTIF(OFFSET(Sheet1!$C$3:$C$3,0,Feuil1!D$5-1,COUNTA(Sheet1!$A:$A)-2),Feuil1!$A29)</f>
        <v>0</v>
      </c>
      <c r="E29" s="6">
        <f ca="1">COUNTIF(OFFSET(Sheet1!$C$3:$C$3,0,Feuil1!E$5-1,COUNTA(Sheet1!$A:$A)-2),Feuil1!$A29)</f>
        <v>0</v>
      </c>
      <c r="F29" s="6">
        <f ca="1">COUNTIF(OFFSET(Sheet1!$C$3:$C$3,0,Feuil1!F$5-1,COUNTA(Sheet1!$A:$A)-2),Feuil1!$A29)</f>
        <v>0</v>
      </c>
      <c r="G29" s="6">
        <f ca="1">COUNTIF(OFFSET(Sheet1!$C$3:$C$3,0,Feuil1!G$5-1,COUNTA(Sheet1!$A:$A)-2),Feuil1!$A29)</f>
        <v>1</v>
      </c>
      <c r="H29" s="6">
        <f ca="1">COUNTIF(OFFSET(Sheet1!$C$3:$C$3,0,Feuil1!H$5-1,COUNTA(Sheet1!$A:$A)-2),Feuil1!$A29)</f>
        <v>0</v>
      </c>
      <c r="I29" s="6">
        <f ca="1">IFERROR(VALUE(INDEX(Sheet1!$B$3:$B$8,MATCH($A29,OFFSET(Sheet1!$C$3:$C$3,0,Feuil1!I$5-1,COUNTA(Sheet1!$A:$A)-2),0))),0)</f>
        <v>0</v>
      </c>
      <c r="J29" s="6">
        <f ca="1">IFERROR(VALUE(INDEX(Sheet1!$B$3:$B$8,MATCH($A29,OFFSET(Sheet1!$C$3:$C$3,0,Feuil1!J$5-1,COUNTA(Sheet1!$A:$A)-2),0))),0)</f>
        <v>0</v>
      </c>
      <c r="K29" s="6">
        <f ca="1">IFERROR(VALUE(INDEX(Sheet1!$B$3:$B$8,MATCH($A29,OFFSET(Sheet1!$C$3:$C$3,0,Feuil1!K$5-1,COUNTA(Sheet1!$A:$A)-2),0))),0)</f>
        <v>0</v>
      </c>
      <c r="L29" s="6">
        <f ca="1">IFERROR(VALUE(INDEX(Sheet1!$B$3:$B$8,MATCH($A29,OFFSET(Sheet1!$C$3:$C$3,0,Feuil1!L$5-1,COUNTA(Sheet1!$A:$A)-2),0))),0)</f>
        <v>10</v>
      </c>
      <c r="M29" s="6">
        <f ca="1">IFERROR(VALUE(INDEX(Sheet1!$B$3:$B$8,MATCH($A29,OFFSET(Sheet1!$C$3:$C$3,0,Feuil1!M$5-1,COUNTA(Sheet1!$A:$A)-2),0))),0)</f>
        <v>0</v>
      </c>
    </row>
    <row r="30" spans="1:23" x14ac:dyDescent="0.2">
      <c r="A30" s="3" t="s">
        <v>44</v>
      </c>
      <c r="B30" s="5">
        <f t="shared" ca="1" si="0"/>
        <v>2</v>
      </c>
      <c r="C30" s="5">
        <f t="shared" ca="1" si="1"/>
        <v>50</v>
      </c>
      <c r="D30" s="6">
        <f ca="1">COUNTIF(OFFSET(Sheet1!$C$3:$C$3,0,Feuil1!D$5-1,COUNTA(Sheet1!$A:$A)-2),Feuil1!$A30)</f>
        <v>0</v>
      </c>
      <c r="E30" s="6">
        <f ca="1">COUNTIF(OFFSET(Sheet1!$C$3:$C$3,0,Feuil1!E$5-1,COUNTA(Sheet1!$A:$A)-2),Feuil1!$A30)</f>
        <v>0</v>
      </c>
      <c r="F30" s="6">
        <f ca="1">COUNTIF(OFFSET(Sheet1!$C$3:$C$3,0,Feuil1!F$5-1,COUNTA(Sheet1!$A:$A)-2),Feuil1!$A30)</f>
        <v>0</v>
      </c>
      <c r="G30" s="6">
        <f ca="1">COUNTIF(OFFSET(Sheet1!$C$3:$C$3,0,Feuil1!G$5-1,COUNTA(Sheet1!$A:$A)-2),Feuil1!$A30)</f>
        <v>1</v>
      </c>
      <c r="H30" s="6">
        <f ca="1">COUNTIF(OFFSET(Sheet1!$C$3:$C$3,0,Feuil1!H$5-1,COUNTA(Sheet1!$A:$A)-2),Feuil1!$A30)</f>
        <v>0</v>
      </c>
      <c r="I30" s="6">
        <f ca="1">IFERROR(VALUE(INDEX(Sheet1!$B$3:$B$8,MATCH($A30,OFFSET(Sheet1!$C$3:$C$3,0,Feuil1!I$5-1,COUNTA(Sheet1!$A:$A)-2),0))),0)</f>
        <v>0</v>
      </c>
      <c r="J30" s="6">
        <f ca="1">IFERROR(VALUE(INDEX(Sheet1!$B$3:$B$8,MATCH($A30,OFFSET(Sheet1!$C$3:$C$3,0,Feuil1!J$5-1,COUNTA(Sheet1!$A:$A)-2),0))),0)</f>
        <v>0</v>
      </c>
      <c r="K30" s="6">
        <f ca="1">IFERROR(VALUE(INDEX(Sheet1!$B$3:$B$8,MATCH($A30,OFFSET(Sheet1!$C$3:$C$3,0,Feuil1!K$5-1,COUNTA(Sheet1!$A:$A)-2),0))),0)</f>
        <v>0</v>
      </c>
      <c r="L30" s="6">
        <f ca="1">IFERROR(VALUE(INDEX(Sheet1!$B$3:$B$8,MATCH($A30,OFFSET(Sheet1!$C$3:$C$3,0,Feuil1!L$5-1,COUNTA(Sheet1!$A:$A)-2),0))),0)</f>
        <v>50</v>
      </c>
      <c r="M30" s="6">
        <f ca="1">IFERROR(VALUE(INDEX(Sheet1!$B$3:$B$8,MATCH($A30,OFFSET(Sheet1!$C$3:$C$3,0,Feuil1!M$5-1,COUNTA(Sheet1!$A:$A)-2),0))),0)</f>
        <v>0</v>
      </c>
    </row>
    <row r="31" spans="1:23" x14ac:dyDescent="0.2">
      <c r="A31" s="3" t="s">
        <v>48</v>
      </c>
      <c r="B31" s="5">
        <f t="shared" ca="1" si="0"/>
        <v>1</v>
      </c>
      <c r="C31" s="5">
        <f t="shared" ca="1" si="1"/>
        <v>47</v>
      </c>
      <c r="D31" s="6">
        <f ca="1">COUNTIF(OFFSET(Sheet1!$C$3:$C$3,0,Feuil1!D$5-1,COUNTA(Sheet1!$A:$A)-2),Feuil1!$A31)</f>
        <v>0</v>
      </c>
      <c r="E31" s="6">
        <f ca="1">COUNTIF(OFFSET(Sheet1!$C$3:$C$3,0,Feuil1!E$5-1,COUNTA(Sheet1!$A:$A)-2),Feuil1!$A31)</f>
        <v>0</v>
      </c>
      <c r="F31" s="6">
        <f ca="1">COUNTIF(OFFSET(Sheet1!$C$3:$C$3,0,Feuil1!F$5-1,COUNTA(Sheet1!$A:$A)-2),Feuil1!$A31)</f>
        <v>0</v>
      </c>
      <c r="G31" s="6">
        <f ca="1">COUNTIF(OFFSET(Sheet1!$C$3:$C$3,0,Feuil1!G$5-1,COUNTA(Sheet1!$A:$A)-2),Feuil1!$A31)</f>
        <v>0</v>
      </c>
      <c r="H31" s="6">
        <f ca="1">COUNTIF(OFFSET(Sheet1!$C$3:$C$3,0,Feuil1!H$5-1,COUNTA(Sheet1!$A:$A)-2),Feuil1!$A31)</f>
        <v>1</v>
      </c>
      <c r="I31" s="6">
        <f ca="1">IFERROR(VALUE(INDEX(Sheet1!$B$3:$B$8,MATCH($A31,OFFSET(Sheet1!$C$3:$C$3,0,Feuil1!I$5-1,COUNTA(Sheet1!$A:$A)-2),0))),0)</f>
        <v>0</v>
      </c>
      <c r="J31" s="6">
        <f ca="1">IFERROR(VALUE(INDEX(Sheet1!$B$3:$B$8,MATCH($A31,OFFSET(Sheet1!$C$3:$C$3,0,Feuil1!J$5-1,COUNTA(Sheet1!$A:$A)-2),0))),0)</f>
        <v>0</v>
      </c>
      <c r="K31" s="6">
        <f ca="1">IFERROR(VALUE(INDEX(Sheet1!$B$3:$B$8,MATCH($A31,OFFSET(Sheet1!$C$3:$C$3,0,Feuil1!K$5-1,COUNTA(Sheet1!$A:$A)-2),0))),0)</f>
        <v>0</v>
      </c>
      <c r="L31" s="6">
        <f ca="1">IFERROR(VALUE(INDEX(Sheet1!$B$3:$B$8,MATCH($A31,OFFSET(Sheet1!$C$3:$C$3,0,Feuil1!L$5-1,COUNTA(Sheet1!$A:$A)-2),0))),0)</f>
        <v>0</v>
      </c>
      <c r="M31" s="6">
        <f ca="1">IFERROR(VALUE(INDEX(Sheet1!$B$3:$B$8,MATCH($A31,OFFSET(Sheet1!$C$3:$C$3,0,Feuil1!M$5-1,COUNTA(Sheet1!$A:$A)-2),0))),0)</f>
        <v>47</v>
      </c>
    </row>
    <row r="32" spans="1:23" x14ac:dyDescent="0.2">
      <c r="A32" s="3" t="s">
        <v>17</v>
      </c>
      <c r="B32" s="5">
        <f t="shared" ca="1" si="0"/>
        <v>1</v>
      </c>
      <c r="C32" s="5">
        <f t="shared" ca="1" si="1"/>
        <v>28</v>
      </c>
      <c r="D32" s="6">
        <f ca="1">COUNTIF(OFFSET(Sheet1!$C$3:$C$3,0,Feuil1!D$5-1,COUNTA(Sheet1!$A:$A)-2),Feuil1!$A32)</f>
        <v>0</v>
      </c>
      <c r="E32" s="6">
        <f ca="1">COUNTIF(OFFSET(Sheet1!$C$3:$C$3,0,Feuil1!E$5-1,COUNTA(Sheet1!$A:$A)-2),Feuil1!$A32)</f>
        <v>0</v>
      </c>
      <c r="F32" s="6">
        <f ca="1">COUNTIF(OFFSET(Sheet1!$C$3:$C$3,0,Feuil1!F$5-1,COUNTA(Sheet1!$A:$A)-2),Feuil1!$A32)</f>
        <v>0</v>
      </c>
      <c r="G32" s="6">
        <f ca="1">COUNTIF(OFFSET(Sheet1!$C$3:$C$3,0,Feuil1!G$5-1,COUNTA(Sheet1!$A:$A)-2),Feuil1!$A32)</f>
        <v>0</v>
      </c>
      <c r="H32" s="6">
        <f ca="1">COUNTIF(OFFSET(Sheet1!$C$3:$C$3,0,Feuil1!H$5-1,COUNTA(Sheet1!$A:$A)-2),Feuil1!$A32)</f>
        <v>1</v>
      </c>
      <c r="I32" s="6">
        <f ca="1">IFERROR(VALUE(INDEX(Sheet1!$B$3:$B$8,MATCH($A32,OFFSET(Sheet1!$C$3:$C$3,0,Feuil1!I$5-1,COUNTA(Sheet1!$A:$A)-2),0))),0)</f>
        <v>0</v>
      </c>
      <c r="J32" s="6">
        <f ca="1">IFERROR(VALUE(INDEX(Sheet1!$B$3:$B$8,MATCH($A32,OFFSET(Sheet1!$C$3:$C$3,0,Feuil1!J$5-1,COUNTA(Sheet1!$A:$A)-2),0))),0)</f>
        <v>0</v>
      </c>
      <c r="K32" s="6">
        <f ca="1">IFERROR(VALUE(INDEX(Sheet1!$B$3:$B$8,MATCH($A32,OFFSET(Sheet1!$C$3:$C$3,0,Feuil1!K$5-1,COUNTA(Sheet1!$A:$A)-2),0))),0)</f>
        <v>0</v>
      </c>
      <c r="L32" s="6">
        <f ca="1">IFERROR(VALUE(INDEX(Sheet1!$B$3:$B$8,MATCH($A32,OFFSET(Sheet1!$C$3:$C$3,0,Feuil1!L$5-1,COUNTA(Sheet1!$A:$A)-2),0))),0)</f>
        <v>0</v>
      </c>
      <c r="M32" s="6">
        <f ca="1">IFERROR(VALUE(INDEX(Sheet1!$B$3:$B$8,MATCH($A32,OFFSET(Sheet1!$C$3:$C$3,0,Feuil1!M$5-1,COUNTA(Sheet1!$A:$A)-2),0))),0)</f>
        <v>28</v>
      </c>
    </row>
    <row r="33" spans="1:13" x14ac:dyDescent="0.2">
      <c r="A33" s="3" t="s">
        <v>24</v>
      </c>
      <c r="B33" s="5">
        <f t="shared" ca="1" si="0"/>
        <v>1</v>
      </c>
      <c r="C33" s="5">
        <f t="shared" ca="1" si="1"/>
        <v>65</v>
      </c>
      <c r="D33" s="6">
        <f ca="1">COUNTIF(OFFSET(Sheet1!$C$3:$C$3,0,Feuil1!D$5-1,COUNTA(Sheet1!$A:$A)-2),Feuil1!$A33)</f>
        <v>0</v>
      </c>
      <c r="E33" s="6">
        <f ca="1">COUNTIF(OFFSET(Sheet1!$C$3:$C$3,0,Feuil1!E$5-1,COUNTA(Sheet1!$A:$A)-2),Feuil1!$A33)</f>
        <v>0</v>
      </c>
      <c r="F33" s="6">
        <f ca="1">COUNTIF(OFFSET(Sheet1!$C$3:$C$3,0,Feuil1!F$5-1,COUNTA(Sheet1!$A:$A)-2),Feuil1!$A33)</f>
        <v>0</v>
      </c>
      <c r="G33" s="6">
        <f ca="1">COUNTIF(OFFSET(Sheet1!$C$3:$C$3,0,Feuil1!G$5-1,COUNTA(Sheet1!$A:$A)-2),Feuil1!$A33)</f>
        <v>0</v>
      </c>
      <c r="H33" s="6">
        <f ca="1">COUNTIF(OFFSET(Sheet1!$C$3:$C$3,0,Feuil1!H$5-1,COUNTA(Sheet1!$A:$A)-2),Feuil1!$A33)</f>
        <v>1</v>
      </c>
      <c r="I33" s="6">
        <f ca="1">IFERROR(VALUE(INDEX(Sheet1!$B$3:$B$8,MATCH($A33,OFFSET(Sheet1!$C$3:$C$3,0,Feuil1!I$5-1,COUNTA(Sheet1!$A:$A)-2),0))),0)</f>
        <v>0</v>
      </c>
      <c r="J33" s="6">
        <f ca="1">IFERROR(VALUE(INDEX(Sheet1!$B$3:$B$8,MATCH($A33,OFFSET(Sheet1!$C$3:$C$3,0,Feuil1!J$5-1,COUNTA(Sheet1!$A:$A)-2),0))),0)</f>
        <v>0</v>
      </c>
      <c r="K33" s="6">
        <f ca="1">IFERROR(VALUE(INDEX(Sheet1!$B$3:$B$8,MATCH($A33,OFFSET(Sheet1!$C$3:$C$3,0,Feuil1!K$5-1,COUNTA(Sheet1!$A:$A)-2),0))),0)</f>
        <v>0</v>
      </c>
      <c r="L33" s="6">
        <f ca="1">IFERROR(VALUE(INDEX(Sheet1!$B$3:$B$8,MATCH($A33,OFFSET(Sheet1!$C$3:$C$3,0,Feuil1!L$5-1,COUNTA(Sheet1!$A:$A)-2),0))),0)</f>
        <v>0</v>
      </c>
      <c r="M33" s="6">
        <f ca="1">IFERROR(VALUE(INDEX(Sheet1!$B$3:$B$8,MATCH($A33,OFFSET(Sheet1!$C$3:$C$3,0,Feuil1!M$5-1,COUNTA(Sheet1!$A:$A)-2),0))),0)</f>
        <v>65</v>
      </c>
    </row>
    <row r="34" spans="1:13" x14ac:dyDescent="0.2">
      <c r="A34" s="3" t="s">
        <v>31</v>
      </c>
      <c r="B34" s="5">
        <f t="shared" ca="1" si="0"/>
        <v>1</v>
      </c>
      <c r="C34" s="5">
        <f t="shared" ca="1" si="1"/>
        <v>32</v>
      </c>
      <c r="D34" s="6">
        <f ca="1">COUNTIF(OFFSET(Sheet1!$C$3:$C$3,0,Feuil1!D$5-1,COUNTA(Sheet1!$A:$A)-2),Feuil1!$A34)</f>
        <v>0</v>
      </c>
      <c r="E34" s="6">
        <f ca="1">COUNTIF(OFFSET(Sheet1!$C$3:$C$3,0,Feuil1!E$5-1,COUNTA(Sheet1!$A:$A)-2),Feuil1!$A34)</f>
        <v>0</v>
      </c>
      <c r="F34" s="6">
        <f ca="1">COUNTIF(OFFSET(Sheet1!$C$3:$C$3,0,Feuil1!F$5-1,COUNTA(Sheet1!$A:$A)-2),Feuil1!$A34)</f>
        <v>0</v>
      </c>
      <c r="G34" s="6">
        <f ca="1">COUNTIF(OFFSET(Sheet1!$C$3:$C$3,0,Feuil1!G$5-1,COUNTA(Sheet1!$A:$A)-2),Feuil1!$A34)</f>
        <v>0</v>
      </c>
      <c r="H34" s="6">
        <f ca="1">COUNTIF(OFFSET(Sheet1!$C$3:$C$3,0,Feuil1!H$5-1,COUNTA(Sheet1!$A:$A)-2),Feuil1!$A34)</f>
        <v>1</v>
      </c>
      <c r="I34" s="6">
        <f ca="1">IFERROR(VALUE(INDEX(Sheet1!$B$3:$B$8,MATCH($A34,OFFSET(Sheet1!$C$3:$C$3,0,Feuil1!I$5-1,COUNTA(Sheet1!$A:$A)-2),0))),0)</f>
        <v>0</v>
      </c>
      <c r="J34" s="6">
        <f ca="1">IFERROR(VALUE(INDEX(Sheet1!$B$3:$B$8,MATCH($A34,OFFSET(Sheet1!$C$3:$C$3,0,Feuil1!J$5-1,COUNTA(Sheet1!$A:$A)-2),0))),0)</f>
        <v>0</v>
      </c>
      <c r="K34" s="6">
        <f ca="1">IFERROR(VALUE(INDEX(Sheet1!$B$3:$B$8,MATCH($A34,OFFSET(Sheet1!$C$3:$C$3,0,Feuil1!K$5-1,COUNTA(Sheet1!$A:$A)-2),0))),0)</f>
        <v>0</v>
      </c>
      <c r="L34" s="6">
        <f ca="1">IFERROR(VALUE(INDEX(Sheet1!$B$3:$B$8,MATCH($A34,OFFSET(Sheet1!$C$3:$C$3,0,Feuil1!L$5-1,COUNTA(Sheet1!$A:$A)-2),0))),0)</f>
        <v>0</v>
      </c>
      <c r="M34" s="6">
        <f ca="1">IFERROR(VALUE(INDEX(Sheet1!$B$3:$B$8,MATCH($A34,OFFSET(Sheet1!$C$3:$C$3,0,Feuil1!M$5-1,COUNTA(Sheet1!$A:$A)-2),0))),0)</f>
        <v>32</v>
      </c>
    </row>
    <row r="35" spans="1:13" x14ac:dyDescent="0.2">
      <c r="A35" s="3" t="s">
        <v>38</v>
      </c>
      <c r="B35" s="5">
        <f t="shared" ca="1" si="0"/>
        <v>1</v>
      </c>
      <c r="C35" s="5">
        <f t="shared" ca="1" si="1"/>
        <v>10</v>
      </c>
      <c r="D35" s="6">
        <f ca="1">COUNTIF(OFFSET(Sheet1!$C$3:$C$3,0,Feuil1!D$5-1,COUNTA(Sheet1!$A:$A)-2),Feuil1!$A35)</f>
        <v>0</v>
      </c>
      <c r="E35" s="6">
        <f ca="1">COUNTIF(OFFSET(Sheet1!$C$3:$C$3,0,Feuil1!E$5-1,COUNTA(Sheet1!$A:$A)-2),Feuil1!$A35)</f>
        <v>0</v>
      </c>
      <c r="F35" s="6">
        <f ca="1">COUNTIF(OFFSET(Sheet1!$C$3:$C$3,0,Feuil1!F$5-1,COUNTA(Sheet1!$A:$A)-2),Feuil1!$A35)</f>
        <v>0</v>
      </c>
      <c r="G35" s="6">
        <f ca="1">COUNTIF(OFFSET(Sheet1!$C$3:$C$3,0,Feuil1!G$5-1,COUNTA(Sheet1!$A:$A)-2),Feuil1!$A35)</f>
        <v>0</v>
      </c>
      <c r="H35" s="6">
        <f ca="1">COUNTIF(OFFSET(Sheet1!$C$3:$C$3,0,Feuil1!H$5-1,COUNTA(Sheet1!$A:$A)-2),Feuil1!$A35)</f>
        <v>1</v>
      </c>
      <c r="I35" s="6">
        <f ca="1">IFERROR(VALUE(INDEX(Sheet1!$B$3:$B$8,MATCH($A35,OFFSET(Sheet1!$C$3:$C$3,0,Feuil1!I$5-1,COUNTA(Sheet1!$A:$A)-2),0))),0)</f>
        <v>0</v>
      </c>
      <c r="J35" s="6">
        <f ca="1">IFERROR(VALUE(INDEX(Sheet1!$B$3:$B$8,MATCH($A35,OFFSET(Sheet1!$C$3:$C$3,0,Feuil1!J$5-1,COUNTA(Sheet1!$A:$A)-2),0))),0)</f>
        <v>0</v>
      </c>
      <c r="K35" s="6">
        <f ca="1">IFERROR(VALUE(INDEX(Sheet1!$B$3:$B$8,MATCH($A35,OFFSET(Sheet1!$C$3:$C$3,0,Feuil1!K$5-1,COUNTA(Sheet1!$A:$A)-2),0))),0)</f>
        <v>0</v>
      </c>
      <c r="L35" s="6">
        <f ca="1">IFERROR(VALUE(INDEX(Sheet1!$B$3:$B$8,MATCH($A35,OFFSET(Sheet1!$C$3:$C$3,0,Feuil1!L$5-1,COUNTA(Sheet1!$A:$A)-2),0))),0)</f>
        <v>0</v>
      </c>
      <c r="M35" s="6">
        <f ca="1">IFERROR(VALUE(INDEX(Sheet1!$B$3:$B$8,MATCH($A35,OFFSET(Sheet1!$C$3:$C$3,0,Feuil1!M$5-1,COUNTA(Sheet1!$A:$A)-2),0))),0)</f>
        <v>10</v>
      </c>
    </row>
    <row r="36" spans="1:13" x14ac:dyDescent="0.2">
      <c r="A36" s="3" t="s">
        <v>45</v>
      </c>
      <c r="B36" s="5">
        <f t="shared" ca="1" si="0"/>
        <v>1</v>
      </c>
      <c r="C36" s="5">
        <f t="shared" ca="1" si="1"/>
        <v>50</v>
      </c>
      <c r="D36" s="6">
        <f ca="1">COUNTIF(OFFSET(Sheet1!$C$3:$C$3,0,Feuil1!D$5-1,COUNTA(Sheet1!$A:$A)-2),Feuil1!$A36)</f>
        <v>0</v>
      </c>
      <c r="E36" s="6">
        <f ca="1">COUNTIF(OFFSET(Sheet1!$C$3:$C$3,0,Feuil1!E$5-1,COUNTA(Sheet1!$A:$A)-2),Feuil1!$A36)</f>
        <v>0</v>
      </c>
      <c r="F36" s="6">
        <f ca="1">COUNTIF(OFFSET(Sheet1!$C$3:$C$3,0,Feuil1!F$5-1,COUNTA(Sheet1!$A:$A)-2),Feuil1!$A36)</f>
        <v>0</v>
      </c>
      <c r="G36" s="6">
        <f ca="1">COUNTIF(OFFSET(Sheet1!$C$3:$C$3,0,Feuil1!G$5-1,COUNTA(Sheet1!$A:$A)-2),Feuil1!$A36)</f>
        <v>0</v>
      </c>
      <c r="H36" s="6">
        <f ca="1">COUNTIF(OFFSET(Sheet1!$C$3:$C$3,0,Feuil1!H$5-1,COUNTA(Sheet1!$A:$A)-2),Feuil1!$A36)</f>
        <v>1</v>
      </c>
      <c r="I36" s="6">
        <f ca="1">IFERROR(VALUE(INDEX(Sheet1!$B$3:$B$8,MATCH($A36,OFFSET(Sheet1!$C$3:$C$3,0,Feuil1!I$5-1,COUNTA(Sheet1!$A:$A)-2),0))),0)</f>
        <v>0</v>
      </c>
      <c r="J36" s="6">
        <f ca="1">IFERROR(VALUE(INDEX(Sheet1!$B$3:$B$8,MATCH($A36,OFFSET(Sheet1!$C$3:$C$3,0,Feuil1!J$5-1,COUNTA(Sheet1!$A:$A)-2),0))),0)</f>
        <v>0</v>
      </c>
      <c r="K36" s="6">
        <f ca="1">IFERROR(VALUE(INDEX(Sheet1!$B$3:$B$8,MATCH($A36,OFFSET(Sheet1!$C$3:$C$3,0,Feuil1!K$5-1,COUNTA(Sheet1!$A:$A)-2),0))),0)</f>
        <v>0</v>
      </c>
      <c r="L36" s="6">
        <f ca="1">IFERROR(VALUE(INDEX(Sheet1!$B$3:$B$8,MATCH($A36,OFFSET(Sheet1!$C$3:$C$3,0,Feuil1!L$5-1,COUNTA(Sheet1!$A:$A)-2),0))),0)</f>
        <v>0</v>
      </c>
      <c r="M36" s="6">
        <f ca="1">IFERROR(VALUE(INDEX(Sheet1!$B$3:$B$8,MATCH($A36,OFFSET(Sheet1!$C$3:$C$3,0,Feuil1!M$5-1,COUNTA(Sheet1!$A:$A)-2),0))),0)</f>
        <v>50</v>
      </c>
    </row>
  </sheetData>
  <mergeCells count="4">
    <mergeCell ref="D3:M3"/>
    <mergeCell ref="I6:M6"/>
    <mergeCell ref="D6:H6"/>
    <mergeCell ref="A2:C2"/>
  </mergeCells>
  <conditionalFormatting sqref="S7:W24">
    <cfRule type="expression" dxfId="2" priority="3">
      <formula>NOT($R7=0)</formula>
    </cfRule>
  </conditionalFormatting>
  <conditionalFormatting sqref="R7:W24">
    <cfRule type="expression" dxfId="1" priority="2">
      <formula>$R7=0</formula>
    </cfRule>
  </conditionalFormatting>
  <conditionalFormatting sqref="R7:R24">
    <cfRule type="expression" dxfId="0" priority="1">
      <formula>NOT($R7=0)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Jeunesse</dc:creator>
  <cp:lastModifiedBy>XLSolutionS (Marc)</cp:lastModifiedBy>
  <dcterms:created xsi:type="dcterms:W3CDTF">2019-02-07T12:54:10Z</dcterms:created>
  <dcterms:modified xsi:type="dcterms:W3CDTF">2019-02-08T15:18:37Z</dcterms:modified>
</cp:coreProperties>
</file>