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45" yWindow="-30" windowWidth="13440" windowHeight="1170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G5" i="1" l="1"/>
  <c r="C43" i="1" l="1"/>
  <c r="H21" i="1"/>
  <c r="H18" i="1"/>
  <c r="H7" i="1"/>
  <c r="C46" i="1"/>
  <c r="H19" i="1"/>
  <c r="H16" i="1"/>
  <c r="H12" i="1"/>
  <c r="H22" i="1"/>
  <c r="H25" i="1"/>
  <c r="H17" i="1"/>
  <c r="H30" i="1"/>
  <c r="H27" i="1"/>
  <c r="H15" i="1"/>
  <c r="H20" i="1"/>
  <c r="H13" i="1"/>
  <c r="H9" i="1"/>
  <c r="H31" i="1"/>
  <c r="H28" i="1"/>
  <c r="H23" i="1"/>
  <c r="H2" i="1"/>
  <c r="H3" i="1"/>
  <c r="H5" i="1"/>
  <c r="H29" i="1"/>
  <c r="H24" i="1"/>
  <c r="H14" i="1"/>
  <c r="H26" i="1"/>
  <c r="H11" i="1"/>
  <c r="H4" i="1"/>
  <c r="H8" i="1"/>
  <c r="H10" i="1"/>
  <c r="H6" i="1"/>
  <c r="C35" i="1" l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4" i="1"/>
  <c r="G3" i="1"/>
  <c r="G2" i="1"/>
  <c r="C38" i="1"/>
  <c r="C39" i="1"/>
  <c r="C47" i="1"/>
</calcChain>
</file>

<file path=xl/sharedStrings.xml><?xml version="1.0" encoding="utf-8"?>
<sst xmlns="http://schemas.openxmlformats.org/spreadsheetml/2006/main" count="66" uniqueCount="26">
  <si>
    <t>Gamme</t>
  </si>
  <si>
    <t>Sous-gamme</t>
  </si>
  <si>
    <t>Dernier préventif réalisé avant la période analysée (h compteur) - 2éme trimestre</t>
  </si>
  <si>
    <t>Périodicité préventif (h)</t>
  </si>
  <si>
    <t>Heure compteur fin de période - 2éme trimestre</t>
  </si>
  <si>
    <t>Delta heures ou jour - 2éme trimestre</t>
  </si>
  <si>
    <t>Nb préventifs théorique - 2 éme trimestre</t>
  </si>
  <si>
    <t>Priorité</t>
  </si>
  <si>
    <t>Machine A</t>
  </si>
  <si>
    <t>Partie A</t>
  </si>
  <si>
    <t>Partie B</t>
  </si>
  <si>
    <t>Partie C</t>
  </si>
  <si>
    <t>Machine B</t>
  </si>
  <si>
    <t>Machine C</t>
  </si>
  <si>
    <t>Machine D</t>
  </si>
  <si>
    <t>Machine E</t>
  </si>
  <si>
    <t>Compeur au début du trimestre</t>
  </si>
  <si>
    <t>Compteur à la fin du trimestre</t>
  </si>
  <si>
    <t>Delta</t>
  </si>
  <si>
    <t>Declenchement</t>
  </si>
  <si>
    <t>Théorique calculé grâce à une formule</t>
  </si>
  <si>
    <t>Théorique qui doit apparaitre</t>
  </si>
  <si>
    <t>Machine A et B</t>
  </si>
  <si>
    <t>Machine C, D et E</t>
  </si>
  <si>
    <t>Si on prend la Machine A avec la partie A et le déclencheur 2000, on devrait avoir qu'un seul préventif de 2000h</t>
  </si>
  <si>
    <t>Préventif théorique qui devrait apparaître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</si>
</sst>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0000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49">
    <xf numFmtId="0" fontId="0" fillId="0" borderId="0" xfId="0"/>
    <xf numFmtId="0" fontId="0" fillId="0" borderId="11" xfId="0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5" borderId="11" xfId="0" applyFont="1" applyFill="1" applyBorder="1" applyAlignment="1">
      <alignment horizontal="center"/>
    </xf>
    <xf numFmtId="0" fontId="4" fillId="2" borderId="11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 wrapText="1"/>
    </xf>
    <xf numFmtId="0" fontId="3" fillId="2" borderId="2" xfId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2" fontId="0" fillId="2" borderId="2" xfId="0" applyNumberFormat="1" applyFill="1" applyBorder="1" applyAlignment="1">
      <alignment horizontal="center" vertical="center"/>
    </xf>
    <xf numFmtId="0" fontId="3" fillId="2" borderId="3" xfId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2" fontId="0" fillId="2" borderId="3" xfId="0" applyNumberFormat="1" applyFill="1" applyBorder="1" applyAlignment="1">
      <alignment horizontal="center" vertical="center"/>
    </xf>
    <xf numFmtId="0" fontId="3" fillId="4" borderId="3" xfId="1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2" fontId="0" fillId="4" borderId="3" xfId="0" applyNumberFormat="1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3" fillId="4" borderId="4" xfId="1" applyFill="1" applyBorder="1" applyAlignment="1">
      <alignment horizontal="center" vertical="center"/>
    </xf>
    <xf numFmtId="2" fontId="0" fillId="4" borderId="4" xfId="0" applyNumberFormat="1" applyFill="1" applyBorder="1" applyAlignment="1">
      <alignment horizontal="center" vertical="center"/>
    </xf>
    <xf numFmtId="0" fontId="3" fillId="2" borderId="8" xfId="1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5" borderId="11" xfId="0" applyFill="1" applyBorder="1" applyAlignment="1">
      <alignment horizontal="center"/>
    </xf>
    <xf numFmtId="2" fontId="0" fillId="7" borderId="3" xfId="0" applyNumberFormat="1" applyFill="1" applyBorder="1" applyAlignment="1">
      <alignment horizontal="center" vertical="center"/>
    </xf>
    <xf numFmtId="2" fontId="0" fillId="7" borderId="4" xfId="0" applyNumberFormat="1" applyFill="1" applyBorder="1" applyAlignment="1">
      <alignment horizontal="center" vertical="center"/>
    </xf>
    <xf numFmtId="0" fontId="0" fillId="7" borderId="3" xfId="0" applyFill="1" applyBorder="1" applyAlignment="1">
      <alignment horizontal="center" vertical="center"/>
    </xf>
    <xf numFmtId="0" fontId="0" fillId="7" borderId="0" xfId="0" applyFill="1"/>
    <xf numFmtId="0" fontId="5" fillId="7" borderId="11" xfId="0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6" borderId="12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6" borderId="13" xfId="0" applyFill="1" applyBorder="1" applyAlignment="1">
      <alignment horizontal="center"/>
    </xf>
    <xf numFmtId="0" fontId="3" fillId="2" borderId="6" xfId="1" applyFill="1" applyBorder="1" applyAlignment="1">
      <alignment horizontal="center" vertical="center"/>
    </xf>
    <xf numFmtId="0" fontId="3" fillId="2" borderId="7" xfId="1" applyFill="1" applyBorder="1" applyAlignment="1">
      <alignment horizontal="center" vertical="center"/>
    </xf>
    <xf numFmtId="0" fontId="3" fillId="2" borderId="8" xfId="1" applyFill="1" applyBorder="1" applyAlignment="1">
      <alignment horizontal="center" vertical="center"/>
    </xf>
    <xf numFmtId="0" fontId="3" fillId="4" borderId="6" xfId="1" applyFill="1" applyBorder="1" applyAlignment="1">
      <alignment horizontal="center" vertical="center"/>
    </xf>
    <xf numFmtId="0" fontId="3" fillId="4" borderId="7" xfId="1" applyFill="1" applyBorder="1" applyAlignment="1">
      <alignment horizontal="center" vertical="center"/>
    </xf>
    <xf numFmtId="0" fontId="3" fillId="4" borderId="9" xfId="1" applyFill="1" applyBorder="1" applyAlignment="1">
      <alignment horizontal="center" vertical="center"/>
    </xf>
    <xf numFmtId="0" fontId="0" fillId="0" borderId="11" xfId="0" applyBorder="1" applyAlignment="1">
      <alignment horizontal="center"/>
    </xf>
    <xf numFmtId="0" fontId="0" fillId="0" borderId="0" xfId="0" applyAlignment="1">
      <alignment horizontal="center" wrapText="1"/>
    </xf>
    <xf numFmtId="0" fontId="3" fillId="2" borderId="10" xfId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7"/>
  <sheetViews>
    <sheetView tabSelected="1" topLeftCell="B1" zoomScale="70" zoomScaleNormal="70" workbookViewId="0">
      <selection activeCell="G44" sqref="G44"/>
    </sheetView>
  </sheetViews>
  <sheetFormatPr baseColWidth="10" defaultRowHeight="15" x14ac:dyDescent="0.25"/>
  <cols>
    <col min="1" max="1" width="29.28515625" bestFit="1" customWidth="1"/>
    <col min="2" max="2" width="28" bestFit="1" customWidth="1"/>
    <col min="3" max="3" width="35.28515625" bestFit="1" customWidth="1"/>
    <col min="4" max="4" width="27.42578125" bestFit="1" customWidth="1"/>
    <col min="5" max="5" width="10.7109375" bestFit="1" customWidth="1"/>
    <col min="7" max="7" width="12.85546875" customWidth="1"/>
    <col min="8" max="8" width="17" customWidth="1"/>
    <col min="9" max="9" width="13.42578125" customWidth="1"/>
  </cols>
  <sheetData>
    <row r="1" spans="1:13" ht="96" customHeight="1" thickBot="1" x14ac:dyDescent="0.3">
      <c r="A1" s="5" t="s">
        <v>0</v>
      </c>
      <c r="B1" s="5" t="s">
        <v>1</v>
      </c>
      <c r="C1" s="5" t="s">
        <v>7</v>
      </c>
      <c r="D1" s="6" t="s">
        <v>2</v>
      </c>
      <c r="E1" s="6" t="s">
        <v>3</v>
      </c>
      <c r="F1" s="6" t="s">
        <v>4</v>
      </c>
      <c r="G1" s="6" t="s">
        <v>5</v>
      </c>
      <c r="H1" s="6" t="s">
        <v>6</v>
      </c>
      <c r="I1" s="30" t="s">
        <v>25</v>
      </c>
    </row>
    <row r="2" spans="1:13" ht="15" customHeight="1" x14ac:dyDescent="0.25">
      <c r="A2" s="48" t="s">
        <v>8</v>
      </c>
      <c r="B2" s="7" t="s">
        <v>9</v>
      </c>
      <c r="C2" s="7">
        <v>2</v>
      </c>
      <c r="D2" s="8">
        <v>8680</v>
      </c>
      <c r="E2" s="8">
        <v>500</v>
      </c>
      <c r="F2" s="8">
        <v>10054</v>
      </c>
      <c r="G2" s="9">
        <f>(INT(F2/E2)-INT(D2/E2))*E2</f>
        <v>1500</v>
      </c>
      <c r="H2" s="10">
        <f ca="1">IFERROR(SUMPRODUCT(--(MOD(INT($D2/$E2)+ROW(INDIRECT("1:"&amp;INT($G2/$E2))),$E5/$E2)&gt;0)),0)</f>
        <v>2</v>
      </c>
      <c r="I2" s="31"/>
      <c r="J2" s="47" t="s">
        <v>24</v>
      </c>
      <c r="K2" s="47"/>
      <c r="L2" s="47"/>
      <c r="M2" s="47"/>
    </row>
    <row r="3" spans="1:13" x14ac:dyDescent="0.25">
      <c r="A3" s="41"/>
      <c r="B3" s="11" t="s">
        <v>10</v>
      </c>
      <c r="C3" s="11">
        <v>2</v>
      </c>
      <c r="D3" s="12">
        <v>8674.6666999999998</v>
      </c>
      <c r="E3" s="12">
        <v>500</v>
      </c>
      <c r="F3" s="12">
        <v>10054</v>
      </c>
      <c r="G3" s="13">
        <f>(INT(F3/E3)-INT(D3/E3))*E3</f>
        <v>1500</v>
      </c>
      <c r="H3" s="14">
        <f t="shared" ref="H3:H28" ca="1" si="0">IFERROR(SUMPRODUCT(--(MOD(INT($D3/$E3)+ROW(INDIRECT("1:"&amp;INT($G3/$E3))),$E6/$E3)&gt;0)),0)</f>
        <v>2</v>
      </c>
      <c r="I3" s="32"/>
      <c r="J3" s="47"/>
      <c r="K3" s="47"/>
      <c r="L3" s="47"/>
      <c r="M3" s="47"/>
    </row>
    <row r="4" spans="1:13" x14ac:dyDescent="0.25">
      <c r="A4" s="42"/>
      <c r="B4" s="11" t="s">
        <v>11</v>
      </c>
      <c r="C4" s="11">
        <v>2</v>
      </c>
      <c r="D4" s="12">
        <v>8886</v>
      </c>
      <c r="E4" s="12">
        <v>500</v>
      </c>
      <c r="F4" s="12">
        <v>10054</v>
      </c>
      <c r="G4" s="13">
        <f>(INT(F4/E4)-INT(D4/E4))*E4</f>
        <v>1500</v>
      </c>
      <c r="H4" s="14">
        <f t="shared" ca="1" si="0"/>
        <v>2</v>
      </c>
      <c r="I4" s="32"/>
      <c r="J4" s="47"/>
      <c r="K4" s="47"/>
      <c r="L4" s="47"/>
      <c r="M4" s="47"/>
    </row>
    <row r="5" spans="1:13" x14ac:dyDescent="0.25">
      <c r="A5" s="43" t="s">
        <v>8</v>
      </c>
      <c r="B5" s="15" t="s">
        <v>9</v>
      </c>
      <c r="C5" s="15">
        <v>1</v>
      </c>
      <c r="D5" s="27">
        <v>8811</v>
      </c>
      <c r="E5" s="16">
        <v>2000</v>
      </c>
      <c r="F5" s="27">
        <v>10054</v>
      </c>
      <c r="G5" s="17">
        <f>(INT(F5/E5)-INT(D5/E5))*E5</f>
        <v>2000</v>
      </c>
      <c r="H5" s="25">
        <f ca="1">IFERROR(SUMPRODUCT(--(MOD(INT($D5/$E2)+ROW(INDIRECT("1:"&amp;INT($G5/$E2))),$E5/$E2)&gt;0)),0)</f>
        <v>3</v>
      </c>
      <c r="I5" s="34">
        <v>1</v>
      </c>
    </row>
    <row r="6" spans="1:13" x14ac:dyDescent="0.25">
      <c r="A6" s="44"/>
      <c r="B6" s="15" t="s">
        <v>10</v>
      </c>
      <c r="C6" s="15">
        <v>1</v>
      </c>
      <c r="D6" s="16">
        <v>8669</v>
      </c>
      <c r="E6" s="16">
        <v>2000</v>
      </c>
      <c r="F6" s="19">
        <v>10054</v>
      </c>
      <c r="G6" s="17">
        <f>(INT(F6/E6)-INT(D6/E6))*E6</f>
        <v>2000</v>
      </c>
      <c r="H6" s="25">
        <f ca="1">IFERROR(SUMPRODUCT(--(MOD(INT($D6/$E3)+ROW(INDIRECT("1:"&amp;INT($G6/$E3))),$E6/$E3)&gt;0)),0)</f>
        <v>3</v>
      </c>
      <c r="I6" s="32"/>
      <c r="K6">
        <v>500</v>
      </c>
      <c r="L6">
        <v>2000</v>
      </c>
    </row>
    <row r="7" spans="1:13" ht="15.75" thickBot="1" x14ac:dyDescent="0.3">
      <c r="A7" s="45"/>
      <c r="B7" s="20" t="s">
        <v>11</v>
      </c>
      <c r="C7" s="15">
        <v>1</v>
      </c>
      <c r="D7" s="16">
        <v>7607</v>
      </c>
      <c r="E7" s="16">
        <v>2000</v>
      </c>
      <c r="F7" s="16">
        <v>10054</v>
      </c>
      <c r="G7" s="17">
        <f>(INT(F7/E2)-INT(D7/E2))*E2</f>
        <v>2500</v>
      </c>
      <c r="H7" s="26">
        <f ca="1">IFERROR(SUMPRODUCT(--(MOD(INT($D7/$E4)+ROW(INDIRECT("1:"&amp;INT($G7/$E4))),$E7/$E4)&gt;0)),0)</f>
        <v>3</v>
      </c>
      <c r="I7" s="33"/>
      <c r="K7">
        <v>1000</v>
      </c>
      <c r="L7">
        <v>4000</v>
      </c>
    </row>
    <row r="8" spans="1:13" x14ac:dyDescent="0.25">
      <c r="A8" s="40" t="s">
        <v>12</v>
      </c>
      <c r="B8" s="22" t="s">
        <v>9</v>
      </c>
      <c r="C8" s="7">
        <v>2</v>
      </c>
      <c r="D8" s="8">
        <v>8147</v>
      </c>
      <c r="E8" s="8">
        <v>500</v>
      </c>
      <c r="F8" s="8">
        <v>9527</v>
      </c>
      <c r="G8" s="8">
        <f t="shared" ref="G8:G31" si="1">(INT(F8/E8)-INT(D8/E8))*E8</f>
        <v>1500</v>
      </c>
      <c r="H8" s="10">
        <f t="shared" ref="H8" ca="1" si="2">IFERROR(SUMPRODUCT(--(MOD(INT($D8/$E8)+ROW(INDIRECT("1:"&amp;INT($G8/$E8))),$E11/$E8)&gt;0)),0)</f>
        <v>3</v>
      </c>
      <c r="I8" s="31"/>
      <c r="K8">
        <v>1500</v>
      </c>
      <c r="L8">
        <v>6000</v>
      </c>
    </row>
    <row r="9" spans="1:13" x14ac:dyDescent="0.25">
      <c r="A9" s="41"/>
      <c r="B9" s="11" t="s">
        <v>10</v>
      </c>
      <c r="C9" s="11">
        <v>2</v>
      </c>
      <c r="D9" s="12">
        <v>8212</v>
      </c>
      <c r="E9" s="12">
        <v>500</v>
      </c>
      <c r="F9" s="12">
        <v>9527</v>
      </c>
      <c r="G9" s="12">
        <f t="shared" si="1"/>
        <v>1500</v>
      </c>
      <c r="H9" s="14">
        <f t="shared" ca="1" si="0"/>
        <v>3</v>
      </c>
      <c r="I9" s="32"/>
      <c r="K9">
        <v>2000</v>
      </c>
      <c r="L9">
        <v>8000</v>
      </c>
    </row>
    <row r="10" spans="1:13" x14ac:dyDescent="0.25">
      <c r="A10" s="42"/>
      <c r="B10" s="11" t="s">
        <v>11</v>
      </c>
      <c r="C10" s="11">
        <v>2</v>
      </c>
      <c r="D10" s="12">
        <v>8389</v>
      </c>
      <c r="E10" s="12">
        <v>500</v>
      </c>
      <c r="F10" s="12">
        <v>9527</v>
      </c>
      <c r="G10" s="12">
        <f t="shared" si="1"/>
        <v>1500</v>
      </c>
      <c r="H10" s="14">
        <f t="shared" ca="1" si="0"/>
        <v>3</v>
      </c>
      <c r="I10" s="32"/>
      <c r="K10">
        <v>2500</v>
      </c>
      <c r="L10" s="28">
        <v>10000</v>
      </c>
    </row>
    <row r="11" spans="1:13" x14ac:dyDescent="0.25">
      <c r="A11" s="43" t="s">
        <v>12</v>
      </c>
      <c r="B11" s="15" t="s">
        <v>9</v>
      </c>
      <c r="C11" s="15">
        <v>1</v>
      </c>
      <c r="D11" s="16">
        <v>8030</v>
      </c>
      <c r="E11" s="16">
        <v>2000</v>
      </c>
      <c r="F11" s="16">
        <v>9527</v>
      </c>
      <c r="G11" s="16">
        <f t="shared" si="1"/>
        <v>0</v>
      </c>
      <c r="H11" s="18">
        <f t="shared" ref="H11:H13" ca="1" si="3">IFERROR(SUMPRODUCT(--(MOD(INT($D11/$E8)+ROW(INDIRECT("1:"&amp;INT($G11/$E8))),$E11/$E8)&gt;0)),0)</f>
        <v>0</v>
      </c>
      <c r="I11" s="32"/>
      <c r="K11">
        <v>3000</v>
      </c>
      <c r="L11">
        <v>12000</v>
      </c>
    </row>
    <row r="12" spans="1:13" x14ac:dyDescent="0.25">
      <c r="A12" s="44"/>
      <c r="B12" s="15" t="s">
        <v>10</v>
      </c>
      <c r="C12" s="15">
        <v>1</v>
      </c>
      <c r="D12" s="16">
        <v>8058</v>
      </c>
      <c r="E12" s="16">
        <v>2000</v>
      </c>
      <c r="F12" s="16">
        <v>9527</v>
      </c>
      <c r="G12" s="16">
        <f t="shared" si="1"/>
        <v>0</v>
      </c>
      <c r="H12" s="18">
        <f t="shared" ca="1" si="3"/>
        <v>0</v>
      </c>
      <c r="I12" s="32"/>
      <c r="K12">
        <v>3500</v>
      </c>
    </row>
    <row r="13" spans="1:13" ht="15.75" thickBot="1" x14ac:dyDescent="0.3">
      <c r="A13" s="45"/>
      <c r="B13" s="20" t="s">
        <v>11</v>
      </c>
      <c r="C13" s="15">
        <v>1</v>
      </c>
      <c r="D13" s="16">
        <v>8030</v>
      </c>
      <c r="E13" s="16">
        <v>2000</v>
      </c>
      <c r="F13" s="16">
        <v>9527</v>
      </c>
      <c r="G13" s="16">
        <f t="shared" si="1"/>
        <v>0</v>
      </c>
      <c r="H13" s="21">
        <f t="shared" ca="1" si="3"/>
        <v>0</v>
      </c>
      <c r="I13" s="33"/>
      <c r="K13">
        <v>4000</v>
      </c>
    </row>
    <row r="14" spans="1:13" x14ac:dyDescent="0.25">
      <c r="A14" s="40" t="s">
        <v>13</v>
      </c>
      <c r="B14" s="22" t="s">
        <v>9</v>
      </c>
      <c r="C14" s="7">
        <v>2</v>
      </c>
      <c r="D14" s="8">
        <v>22506</v>
      </c>
      <c r="E14" s="8">
        <v>400</v>
      </c>
      <c r="F14" s="8">
        <v>22849</v>
      </c>
      <c r="G14" s="8">
        <f t="shared" si="1"/>
        <v>400</v>
      </c>
      <c r="H14" s="10">
        <f t="shared" ref="H14" ca="1" si="4">IFERROR(SUMPRODUCT(--(MOD(INT($D14/$E14)+ROW(INDIRECT("1:"&amp;INT($G14/$E14))),$E17/$E14)&gt;0)),0)</f>
        <v>1</v>
      </c>
      <c r="I14" s="31"/>
      <c r="K14">
        <v>4500</v>
      </c>
    </row>
    <row r="15" spans="1:13" x14ac:dyDescent="0.25">
      <c r="A15" s="41"/>
      <c r="B15" s="11" t="s">
        <v>10</v>
      </c>
      <c r="C15" s="11">
        <v>2</v>
      </c>
      <c r="D15" s="12">
        <v>22600</v>
      </c>
      <c r="E15" s="12">
        <v>400</v>
      </c>
      <c r="F15" s="12">
        <v>22849</v>
      </c>
      <c r="G15" s="13">
        <f t="shared" si="1"/>
        <v>400</v>
      </c>
      <c r="H15" s="14">
        <f t="shared" ca="1" si="0"/>
        <v>1</v>
      </c>
      <c r="I15" s="32"/>
      <c r="K15">
        <v>5000</v>
      </c>
    </row>
    <row r="16" spans="1:13" x14ac:dyDescent="0.25">
      <c r="A16" s="42"/>
      <c r="B16" s="11" t="s">
        <v>11</v>
      </c>
      <c r="C16" s="11">
        <v>2</v>
      </c>
      <c r="D16" s="12">
        <v>21688</v>
      </c>
      <c r="E16" s="12">
        <v>400</v>
      </c>
      <c r="F16" s="12">
        <v>22849</v>
      </c>
      <c r="G16" s="13">
        <f t="shared" si="1"/>
        <v>1200</v>
      </c>
      <c r="H16" s="14">
        <f t="shared" ca="1" si="0"/>
        <v>2</v>
      </c>
      <c r="I16" s="32"/>
      <c r="K16">
        <v>5500</v>
      </c>
    </row>
    <row r="17" spans="1:11" x14ac:dyDescent="0.25">
      <c r="A17" s="43" t="s">
        <v>13</v>
      </c>
      <c r="B17" s="15" t="s">
        <v>9</v>
      </c>
      <c r="C17" s="15">
        <v>1</v>
      </c>
      <c r="D17" s="16">
        <v>22506</v>
      </c>
      <c r="E17" s="16">
        <v>1600</v>
      </c>
      <c r="F17" s="16">
        <v>22849</v>
      </c>
      <c r="G17" s="17">
        <f t="shared" si="1"/>
        <v>0</v>
      </c>
      <c r="H17" s="18">
        <f t="shared" ref="H17:H19" ca="1" si="5">IFERROR(SUMPRODUCT(--(MOD(INT($D17/$E14)+ROW(INDIRECT("1:"&amp;INT($G17/$E14))),$E17/$E14)&gt;0)),0)</f>
        <v>0</v>
      </c>
      <c r="I17" s="32"/>
      <c r="K17">
        <v>6000</v>
      </c>
    </row>
    <row r="18" spans="1:11" x14ac:dyDescent="0.25">
      <c r="A18" s="44"/>
      <c r="B18" s="15" t="s">
        <v>10</v>
      </c>
      <c r="C18" s="15">
        <v>1</v>
      </c>
      <c r="D18" s="16">
        <v>22700</v>
      </c>
      <c r="E18" s="16">
        <v>1600</v>
      </c>
      <c r="F18" s="16">
        <v>22849</v>
      </c>
      <c r="G18" s="17">
        <f t="shared" si="1"/>
        <v>0</v>
      </c>
      <c r="H18" s="18">
        <f t="shared" ca="1" si="5"/>
        <v>0</v>
      </c>
      <c r="I18" s="32"/>
      <c r="K18">
        <v>6500</v>
      </c>
    </row>
    <row r="19" spans="1:11" ht="15.75" thickBot="1" x14ac:dyDescent="0.3">
      <c r="A19" s="45"/>
      <c r="B19" s="20" t="s">
        <v>11</v>
      </c>
      <c r="C19" s="15">
        <v>1</v>
      </c>
      <c r="D19" s="16">
        <v>21339</v>
      </c>
      <c r="E19" s="16">
        <v>1600</v>
      </c>
      <c r="F19" s="16">
        <v>22849</v>
      </c>
      <c r="G19" s="17">
        <f t="shared" si="1"/>
        <v>1600</v>
      </c>
      <c r="H19" s="21">
        <f t="shared" ca="1" si="5"/>
        <v>3</v>
      </c>
      <c r="I19" s="33"/>
      <c r="K19">
        <v>7000</v>
      </c>
    </row>
    <row r="20" spans="1:11" x14ac:dyDescent="0.25">
      <c r="A20" s="40" t="s">
        <v>14</v>
      </c>
      <c r="B20" s="22" t="s">
        <v>9</v>
      </c>
      <c r="C20" s="7">
        <v>2</v>
      </c>
      <c r="D20" s="8">
        <v>21167</v>
      </c>
      <c r="E20" s="8">
        <v>400</v>
      </c>
      <c r="F20" s="8">
        <v>21528</v>
      </c>
      <c r="G20" s="8">
        <f t="shared" si="1"/>
        <v>400</v>
      </c>
      <c r="H20" s="10">
        <f t="shared" ref="H20" ca="1" si="6">IFERROR(SUMPRODUCT(--(MOD(INT($D20/$E20)+ROW(INDIRECT("1:"&amp;INT($G20/$E20))),$E23/$E20)&gt;0)),0)</f>
        <v>1</v>
      </c>
      <c r="I20" s="31"/>
      <c r="K20">
        <v>7500</v>
      </c>
    </row>
    <row r="21" spans="1:11" x14ac:dyDescent="0.25">
      <c r="A21" s="41"/>
      <c r="B21" s="11" t="s">
        <v>10</v>
      </c>
      <c r="C21" s="11">
        <v>2</v>
      </c>
      <c r="D21" s="12">
        <v>21168</v>
      </c>
      <c r="E21" s="12">
        <v>400</v>
      </c>
      <c r="F21" s="12">
        <v>21528</v>
      </c>
      <c r="G21" s="12">
        <f t="shared" si="1"/>
        <v>400</v>
      </c>
      <c r="H21" s="14">
        <f t="shared" ca="1" si="0"/>
        <v>1</v>
      </c>
      <c r="I21" s="32"/>
      <c r="K21">
        <v>8000</v>
      </c>
    </row>
    <row r="22" spans="1:11" x14ac:dyDescent="0.25">
      <c r="A22" s="42"/>
      <c r="B22" s="11" t="s">
        <v>11</v>
      </c>
      <c r="C22" s="11">
        <v>2</v>
      </c>
      <c r="D22" s="12">
        <v>20913</v>
      </c>
      <c r="E22" s="12">
        <v>400</v>
      </c>
      <c r="F22" s="12">
        <v>21528</v>
      </c>
      <c r="G22" s="12">
        <f t="shared" si="1"/>
        <v>400</v>
      </c>
      <c r="H22" s="14">
        <f t="shared" ca="1" si="0"/>
        <v>1</v>
      </c>
      <c r="I22" s="32"/>
      <c r="K22">
        <v>8500</v>
      </c>
    </row>
    <row r="23" spans="1:11" x14ac:dyDescent="0.25">
      <c r="A23" s="43" t="s">
        <v>14</v>
      </c>
      <c r="B23" s="15" t="s">
        <v>9</v>
      </c>
      <c r="C23" s="15">
        <v>1</v>
      </c>
      <c r="D23" s="16">
        <v>21001</v>
      </c>
      <c r="E23" s="16">
        <v>1600</v>
      </c>
      <c r="F23" s="16">
        <v>21528</v>
      </c>
      <c r="G23" s="16">
        <f t="shared" si="1"/>
        <v>0</v>
      </c>
      <c r="H23" s="18">
        <f t="shared" ref="H23:H25" ca="1" si="7">IFERROR(SUMPRODUCT(--(MOD(INT($D23/$E20)+ROW(INDIRECT("1:"&amp;INT($G23/$E20))),$E23/$E20)&gt;0)),0)</f>
        <v>0</v>
      </c>
      <c r="I23" s="32"/>
      <c r="K23">
        <v>9000</v>
      </c>
    </row>
    <row r="24" spans="1:11" x14ac:dyDescent="0.25">
      <c r="A24" s="44"/>
      <c r="B24" s="15" t="s">
        <v>10</v>
      </c>
      <c r="C24" s="15">
        <v>1</v>
      </c>
      <c r="D24" s="16">
        <v>21218</v>
      </c>
      <c r="E24" s="16">
        <v>1600</v>
      </c>
      <c r="F24" s="16">
        <v>21528</v>
      </c>
      <c r="G24" s="16">
        <f t="shared" si="1"/>
        <v>0</v>
      </c>
      <c r="H24" s="18">
        <f t="shared" ca="1" si="7"/>
        <v>0</v>
      </c>
      <c r="I24" s="32"/>
      <c r="K24">
        <v>9500</v>
      </c>
    </row>
    <row r="25" spans="1:11" ht="15.75" thickBot="1" x14ac:dyDescent="0.3">
      <c r="A25" s="45"/>
      <c r="B25" s="20" t="s">
        <v>11</v>
      </c>
      <c r="C25" s="15">
        <v>1</v>
      </c>
      <c r="D25" s="16">
        <v>21001</v>
      </c>
      <c r="E25" s="16">
        <v>1600</v>
      </c>
      <c r="F25" s="16">
        <v>21528</v>
      </c>
      <c r="G25" s="16">
        <f t="shared" si="1"/>
        <v>0</v>
      </c>
      <c r="H25" s="21">
        <f t="shared" ca="1" si="7"/>
        <v>0</v>
      </c>
      <c r="I25" s="33"/>
      <c r="K25">
        <v>10000</v>
      </c>
    </row>
    <row r="26" spans="1:11" x14ac:dyDescent="0.25">
      <c r="A26" s="40" t="s">
        <v>15</v>
      </c>
      <c r="B26" s="22" t="s">
        <v>9</v>
      </c>
      <c r="C26" s="7">
        <v>2</v>
      </c>
      <c r="D26" s="8">
        <v>23231</v>
      </c>
      <c r="E26" s="8">
        <v>400</v>
      </c>
      <c r="F26" s="8">
        <v>23693</v>
      </c>
      <c r="G26" s="8">
        <f t="shared" si="1"/>
        <v>400</v>
      </c>
      <c r="H26" s="10">
        <f t="shared" ref="H26" ca="1" si="8">IFERROR(SUMPRODUCT(--(MOD(INT($D26/$E26)+ROW(INDIRECT("1:"&amp;INT($G26/$E26))),$E29/$E26)&gt;0)),0)</f>
        <v>1</v>
      </c>
      <c r="I26" s="31"/>
    </row>
    <row r="27" spans="1:11" x14ac:dyDescent="0.25">
      <c r="A27" s="41"/>
      <c r="B27" s="11" t="s">
        <v>10</v>
      </c>
      <c r="C27" s="11">
        <v>2</v>
      </c>
      <c r="D27" s="12">
        <v>23256</v>
      </c>
      <c r="E27" s="12">
        <v>400</v>
      </c>
      <c r="F27" s="12">
        <v>23693</v>
      </c>
      <c r="G27" s="13">
        <f t="shared" si="1"/>
        <v>400</v>
      </c>
      <c r="H27" s="14">
        <f t="shared" ca="1" si="0"/>
        <v>1</v>
      </c>
      <c r="I27" s="32"/>
    </row>
    <row r="28" spans="1:11" x14ac:dyDescent="0.25">
      <c r="A28" s="42"/>
      <c r="B28" s="11" t="s">
        <v>11</v>
      </c>
      <c r="C28" s="11">
        <v>2</v>
      </c>
      <c r="D28" s="12">
        <v>23320</v>
      </c>
      <c r="E28" s="12">
        <v>400</v>
      </c>
      <c r="F28" s="12">
        <v>23693</v>
      </c>
      <c r="G28" s="13">
        <f t="shared" si="1"/>
        <v>400</v>
      </c>
      <c r="H28" s="14">
        <f t="shared" ca="1" si="0"/>
        <v>1</v>
      </c>
      <c r="I28" s="32"/>
    </row>
    <row r="29" spans="1:11" x14ac:dyDescent="0.25">
      <c r="A29" s="43" t="s">
        <v>15</v>
      </c>
      <c r="B29" s="15" t="s">
        <v>9</v>
      </c>
      <c r="C29" s="15">
        <v>1</v>
      </c>
      <c r="D29" s="16">
        <v>23231</v>
      </c>
      <c r="E29" s="16">
        <v>1600</v>
      </c>
      <c r="F29" s="16">
        <v>23693</v>
      </c>
      <c r="G29" s="17">
        <f t="shared" si="1"/>
        <v>0</v>
      </c>
      <c r="H29" s="18">
        <f t="shared" ref="H29:H31" ca="1" si="9">IFERROR(SUMPRODUCT(--(MOD(INT($D29/$E26)+ROW(INDIRECT("1:"&amp;INT($G29/$E26))),$E29/$E26)&gt;0)),0)</f>
        <v>0</v>
      </c>
      <c r="I29" s="32"/>
    </row>
    <row r="30" spans="1:11" x14ac:dyDescent="0.25">
      <c r="A30" s="44"/>
      <c r="B30" s="15" t="s">
        <v>10</v>
      </c>
      <c r="C30" s="15">
        <v>1</v>
      </c>
      <c r="D30" s="16">
        <v>20579</v>
      </c>
      <c r="E30" s="16">
        <v>1600</v>
      </c>
      <c r="F30" s="16">
        <v>23693</v>
      </c>
      <c r="G30" s="17">
        <f t="shared" si="1"/>
        <v>3200</v>
      </c>
      <c r="H30" s="18">
        <f t="shared" ca="1" si="9"/>
        <v>6</v>
      </c>
      <c r="I30" s="32"/>
    </row>
    <row r="31" spans="1:11" ht="15.75" thickBot="1" x14ac:dyDescent="0.3">
      <c r="A31" s="45"/>
      <c r="B31" s="20" t="s">
        <v>11</v>
      </c>
      <c r="C31" s="20">
        <v>1</v>
      </c>
      <c r="D31" s="23">
        <v>23320</v>
      </c>
      <c r="E31" s="23">
        <v>1600</v>
      </c>
      <c r="F31" s="23">
        <v>23693</v>
      </c>
      <c r="G31" s="23">
        <f t="shared" si="1"/>
        <v>0</v>
      </c>
      <c r="H31" s="18">
        <f t="shared" ca="1" si="9"/>
        <v>0</v>
      </c>
      <c r="I31" s="33"/>
    </row>
    <row r="33" spans="1:4" x14ac:dyDescent="0.25">
      <c r="A33" s="46" t="s">
        <v>22</v>
      </c>
      <c r="B33" s="46"/>
      <c r="C33" s="46"/>
      <c r="D33" s="46"/>
    </row>
    <row r="34" spans="1:4" x14ac:dyDescent="0.25">
      <c r="A34" s="1" t="s">
        <v>16</v>
      </c>
      <c r="B34" s="1" t="s">
        <v>17</v>
      </c>
      <c r="C34" s="35" t="s">
        <v>18</v>
      </c>
      <c r="D34" s="36"/>
    </row>
    <row r="35" spans="1:4" x14ac:dyDescent="0.25">
      <c r="A35" s="2">
        <v>8811</v>
      </c>
      <c r="B35" s="2">
        <v>10054</v>
      </c>
      <c r="C35" s="35">
        <f>(INT(B35/B38)-INT(A35/B38))*B38</f>
        <v>1500</v>
      </c>
      <c r="D35" s="36"/>
    </row>
    <row r="36" spans="1:4" x14ac:dyDescent="0.25">
      <c r="A36" s="37"/>
      <c r="B36" s="38"/>
      <c r="C36" s="38"/>
      <c r="D36" s="39"/>
    </row>
    <row r="37" spans="1:4" x14ac:dyDescent="0.25">
      <c r="A37" s="1" t="s">
        <v>7</v>
      </c>
      <c r="B37" s="1" t="s">
        <v>19</v>
      </c>
      <c r="C37" s="1" t="s">
        <v>20</v>
      </c>
      <c r="D37" s="1" t="s">
        <v>21</v>
      </c>
    </row>
    <row r="38" spans="1:4" x14ac:dyDescent="0.25">
      <c r="A38" s="1">
        <v>2</v>
      </c>
      <c r="B38" s="1">
        <v>500</v>
      </c>
      <c r="C38" s="3">
        <f ca="1">SUMPRODUCT(--(MOD(INT($A35/$B38)+ROW(INDIRECT("1:"&amp;INT($C35/$B38))),$B39/$B38)&gt;0))</f>
        <v>2</v>
      </c>
      <c r="D38" s="4">
        <v>0</v>
      </c>
    </row>
    <row r="39" spans="1:4" x14ac:dyDescent="0.25">
      <c r="A39" s="1">
        <v>1</v>
      </c>
      <c r="B39" s="1">
        <v>2000</v>
      </c>
      <c r="C39" s="29">
        <f ca="1">SUMPRODUCT(--(MOD(INT($A35/$B38)+ROW(INDIRECT("1:"&amp;INT($C35/$B38))),$B39/$B38)=0))</f>
        <v>1</v>
      </c>
      <c r="D39" s="4">
        <v>0</v>
      </c>
    </row>
    <row r="41" spans="1:4" x14ac:dyDescent="0.25">
      <c r="A41" s="46" t="s">
        <v>23</v>
      </c>
      <c r="B41" s="46"/>
      <c r="C41" s="46"/>
      <c r="D41" s="46"/>
    </row>
    <row r="42" spans="1:4" x14ac:dyDescent="0.25">
      <c r="A42" s="1" t="s">
        <v>16</v>
      </c>
      <c r="B42" s="1" t="s">
        <v>17</v>
      </c>
      <c r="C42" s="35" t="s">
        <v>18</v>
      </c>
      <c r="D42" s="36"/>
    </row>
    <row r="43" spans="1:4" x14ac:dyDescent="0.25">
      <c r="A43" s="2">
        <v>20579</v>
      </c>
      <c r="B43" s="2">
        <v>23693</v>
      </c>
      <c r="C43" s="35">
        <f>(INT(B43/B46)-INT(A43/B46))*B46</f>
        <v>3200</v>
      </c>
      <c r="D43" s="36"/>
    </row>
    <row r="44" spans="1:4" x14ac:dyDescent="0.25">
      <c r="A44" s="37"/>
      <c r="B44" s="38"/>
      <c r="C44" s="38"/>
      <c r="D44" s="39"/>
    </row>
    <row r="45" spans="1:4" x14ac:dyDescent="0.25">
      <c r="A45" s="1" t="s">
        <v>7</v>
      </c>
      <c r="B45" s="1" t="s">
        <v>19</v>
      </c>
      <c r="C45" s="1" t="s">
        <v>20</v>
      </c>
      <c r="D45" s="1" t="s">
        <v>21</v>
      </c>
    </row>
    <row r="46" spans="1:4" x14ac:dyDescent="0.25">
      <c r="A46" s="1">
        <v>2</v>
      </c>
      <c r="B46" s="1">
        <v>400</v>
      </c>
      <c r="C46" s="24">
        <f ca="1">SUMPRODUCT(--(MOD(INT($A43/$B46)+ROW(INDIRECT("1:"&amp;INT($C43/$B46))),$B47/$B46)&gt;0))</f>
        <v>6</v>
      </c>
      <c r="D46" s="4">
        <v>3</v>
      </c>
    </row>
    <row r="47" spans="1:4" x14ac:dyDescent="0.25">
      <c r="A47" s="1">
        <v>1</v>
      </c>
      <c r="B47" s="1">
        <v>1600</v>
      </c>
      <c r="C47" s="24">
        <f ca="1">SUMPRODUCT(--(MOD(INT($A43/$B46)+ROW(INDIRECT("1:"&amp;INT($C43/$B46))),$B47/$B46)=0))</f>
        <v>2</v>
      </c>
      <c r="D47" s="4">
        <v>1</v>
      </c>
    </row>
  </sheetData>
  <mergeCells count="19">
    <mergeCell ref="J2:M4"/>
    <mergeCell ref="C35:D35"/>
    <mergeCell ref="A36:D36"/>
    <mergeCell ref="A41:D41"/>
    <mergeCell ref="C42:D42"/>
    <mergeCell ref="A2:A4"/>
    <mergeCell ref="A5:A7"/>
    <mergeCell ref="A8:A10"/>
    <mergeCell ref="A11:A13"/>
    <mergeCell ref="A14:A16"/>
    <mergeCell ref="A17:A19"/>
    <mergeCell ref="C43:D43"/>
    <mergeCell ref="A44:D44"/>
    <mergeCell ref="A20:A22"/>
    <mergeCell ref="A23:A25"/>
    <mergeCell ref="A26:A28"/>
    <mergeCell ref="A29:A31"/>
    <mergeCell ref="A33:D33"/>
    <mergeCell ref="C34:D34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Seayard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Bygorre</dc:creator>
  <cp:lastModifiedBy>David Bygorre</cp:lastModifiedBy>
  <dcterms:created xsi:type="dcterms:W3CDTF">2016-09-07T12:46:28Z</dcterms:created>
  <dcterms:modified xsi:type="dcterms:W3CDTF">2016-09-08T11:49:52Z</dcterms:modified>
</cp:coreProperties>
</file>